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9.xml.rels" ContentType="application/vnd.openxmlformats-package.relationships+xml"/>
  <Override PartName="/xl/worksheets/_rels/sheet3.xml.rels" ContentType="application/vnd.openxmlformats-package.relationships+xml"/>
  <Override PartName="/xl/worksheets/_rels/sheet11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tyles.xml" ContentType="application/vnd.openxmlformats-officedocument.spreadsheetml.style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media/image14.png" ContentType="image/png"/>
  <Override PartName="/xl/media/image15.png" ContentType="image/png"/>
  <Override PartName="/xl/media/image20.png" ContentType="image/png"/>
  <Override PartName="/xl/media/image16.png" ContentType="image/png"/>
  <Override PartName="/xl/media/image21.png" ContentType="image/png"/>
  <Override PartName="/xl/media/image17.png" ContentType="image/png"/>
  <Override PartName="/xl/media/image18.png" ContentType="image/png"/>
  <Override PartName="/xl/media/image19.png" ContentType="image/png"/>
  <Override PartName="/xl/media/image22.png" ContentType="image/png"/>
  <Override PartName="/xl/media/image23.png" ContentType="image/png"/>
  <Override PartName="/xl/media/image24.png" ContentType="image/png"/>
  <Override PartName="/xl/media/image25.png" ContentType="image/png"/>
  <Override PartName="/xl/media/image26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9.xml.rels" ContentType="application/vnd.openxmlformats-package.relationships+xml"/>
  <Override PartName="/xl/drawings/_rels/drawing2.xml.rels" ContentType="application/vnd.openxmlformats-package.relationships+xml"/>
  <Override PartName="/xl/drawings/_rels/drawing4.xml.rels" ContentType="application/vnd.openxmlformats-package.relationships+xml"/>
  <Override PartName="/xl/drawings/_rels/drawing6.xml.rels" ContentType="application/vnd.openxmlformats-package.relationships+xml"/>
  <Override PartName="/xl/drawings/_rels/drawing10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D Solidaires - Cycles de Repo" sheetId="1" state="visible" r:id="rId2"/>
    <sheet name="PAGES DE GARDE" sheetId="2" state="hidden" r:id="rId3"/>
    <sheet name="Calendrier mensuel Standard" sheetId="3" state="visible" r:id="rId4"/>
    <sheet name="Jour Fériés" sheetId="4" state="hidden" r:id="rId5"/>
    <sheet name="Vacances solaires" sheetId="5" state="hidden" r:id="rId6"/>
    <sheet name="STANDARD_2020-2021" sheetId="6" state="hidden" r:id="rId7"/>
    <sheet name="Calendrier mensuel 80%" sheetId="7" state="visible" r:id="rId8"/>
    <sheet name="80% _2020-2021 " sheetId="8" state="hidden" r:id="rId9"/>
    <sheet name="Calendrier mensuel 3 -Dimanche" sheetId="9" state="visible" r:id="rId10"/>
    <sheet name=" 3 - Dimanche_2020-2021 " sheetId="10" state="hidden" r:id="rId11"/>
    <sheet name="Calendrier Cycles Long" sheetId="11" state="visible" r:id="rId12"/>
    <sheet name="Cycles Long 2021-2022" sheetId="12" state="hidden" r:id="rId13"/>
    <sheet name="LONG-SHX-Rlt 45à50BL &amp; 56à66TL" sheetId="13" state="visible" r:id="rId14"/>
    <sheet name="LONG-TTX-Rlt 44à47BL &amp; 52à68TL" sheetId="14" state="visible" r:id="rId15"/>
    <sheet name="COURT_2021-2022 " sheetId="15" state="visible" r:id="rId16"/>
    <sheet name="Documents" sheetId="16" state="hidden" r:id="rId17"/>
    <sheet name="Feuil2" sheetId="17" state="hidden" r:id="rId18"/>
  </sheets>
  <externalReferences>
    <externalReference r:id="rId19"/>
  </externalReferences>
  <definedNames>
    <definedName function="false" hidden="false" localSheetId="9" name="_xlnm.Print_Area" vbProcedure="false">' 3 - Dimanche_2020-2021 '!$A$1:$I$373</definedName>
    <definedName function="false" hidden="false" localSheetId="9" name="_xlnm.Print_Titles" vbProcedure="false">' 3 - Dimanche_2020-2021 '!$1:$2</definedName>
    <definedName function="false" hidden="true" localSheetId="9" name="_xlnm._FilterDatabase" vbProcedure="false">' 3 - Dimanche_2020-2021 '!$B$2:$I$373</definedName>
    <definedName function="false" hidden="false" localSheetId="7" name="_xlnm.Print_Area" vbProcedure="false">'80% _2020-2021 '!$A$1:$I$378</definedName>
    <definedName function="false" hidden="false" localSheetId="7" name="_xlnm.Print_Titles" vbProcedure="false">'80% _2020-2021 '!$6:$7</definedName>
    <definedName function="false" hidden="true" localSheetId="7" name="_xlnm._FilterDatabase" vbProcedure="false">'80% _2020-2021 '!$B$7:$I$378</definedName>
    <definedName function="false" hidden="false" localSheetId="10" name="_xlnm.Print_Area" vbProcedure="false">'Calendrier Cycles Long'!$B$4:$BO$69</definedName>
    <definedName function="false" hidden="false" localSheetId="8" name="_xlnm.Print_Area" vbProcedure="false">'Calendrier mensuel 3 -Dimanche'!$B$4:$BO$69</definedName>
    <definedName function="false" hidden="false" localSheetId="6" name="_xlnm.Print_Area" vbProcedure="false">'Calendrier mensuel 80%'!$B$4:$BO$69</definedName>
    <definedName function="false" hidden="false" localSheetId="2" name="_xlnm.Print_Area" vbProcedure="false">'Calendrier mensuel Standard'!$B$4:$BO$69</definedName>
    <definedName function="false" hidden="false" localSheetId="14" name="_xlnm.Print_Area" vbProcedure="false">'COURT_2021-2022 '!$A$9:$I$381</definedName>
    <definedName function="false" hidden="false" localSheetId="14" name="_xlnm.Print_Titles" vbProcedure="false">'COURT_2021-2022 '!$9:$10</definedName>
    <definedName function="false" hidden="true" localSheetId="14" name="_xlnm._FilterDatabase" vbProcedure="false">'COURT_2021-2022 '!$B$10:$I$381</definedName>
    <definedName function="false" hidden="false" localSheetId="11" name="_xlnm.Print_Area" vbProcedure="false">'Cycles Long 2021-2022'!$A$8:$I$380</definedName>
    <definedName function="false" hidden="false" localSheetId="11" name="_xlnm.Print_Titles" vbProcedure="false">'Cycles Long 2021-2022'!$8:$9</definedName>
    <definedName function="false" hidden="true" localSheetId="11" name="_xlnm._FilterDatabase" vbProcedure="false">'Cycles Long 2021-2022'!$B$9:$I$380</definedName>
    <definedName function="false" hidden="false" localSheetId="12" name="_xlnm.Print_Area" vbProcedure="false">'LONG-SHX-Rlt 45à50BL &amp; 56à66TL'!$A$1:$I$373</definedName>
    <definedName function="false" hidden="false" localSheetId="12" name="_xlnm.Print_Titles" vbProcedure="false">'LONG-SHX-Rlt 45à50BL &amp; 56à66TL'!$1:$2</definedName>
    <definedName function="false" hidden="true" localSheetId="12" name="_xlnm._FilterDatabase" vbProcedure="false">'LONG-SHX-Rlt 45à50BL &amp; 56à66TL'!$B$2:$I$373</definedName>
    <definedName function="false" hidden="false" localSheetId="13" name="_xlnm.Print_Area" vbProcedure="false">'LONG-TTX-Rlt 44à47BL &amp; 52à68TL'!$A$1:$I$373</definedName>
    <definedName function="false" hidden="false" localSheetId="13" name="_xlnm.Print_Titles" vbProcedure="false">'LONG-TTX-Rlt 44à47BL &amp; 52à68TL'!$1:$2</definedName>
    <definedName function="false" hidden="true" localSheetId="13" name="_xlnm._FilterDatabase" vbProcedure="false">'LONG-TTX-Rlt 44à47BL &amp; 52à68TL'!$B$2:$I$373</definedName>
    <definedName function="false" hidden="false" localSheetId="1" name="_xlnm.Print_Area" vbProcedure="false">'PAGES DE GARDE'!$A$1:$G$32</definedName>
    <definedName function="false" hidden="false" localSheetId="5" name="_xlnm.Print_Area" vbProcedure="false">'STANDARD_2020-2021'!$A$1:$J$377</definedName>
    <definedName function="false" hidden="false" localSheetId="5" name="_xlnm.Print_Titles" vbProcedure="false">'STANDARD_2020-2021'!$5:$6</definedName>
    <definedName function="false" hidden="true" localSheetId="5" name="_xlnm._FilterDatabase" vbProcedure="false">'STANDARD_2020-2021'!$C$6:$J$377</definedName>
    <definedName function="false" hidden="false" name="com_vac_fer" vbProcedure="false">'Vacances solaires'!$U$1:$U$22</definedName>
    <definedName function="false" hidden="false" name="Jours_feries" vbProcedure="false">'Jour Fériés'!$A$3:$A$15</definedName>
    <definedName function="false" hidden="false" name="Ref_annee" vbProcedure="false">#REF!</definedName>
    <definedName function="false" hidden="false" name="Zone_B" vbProcedure="false">'Vacances solaires'!$B$1:$B$239</definedName>
    <definedName function="false" hidden="false" localSheetId="3" name="Ref_annee" vbProcedure="false">[1]Calendrier!$A$34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<sst xmlns="http://schemas.openxmlformats.org/spreadsheetml/2006/main" count="41263" uniqueCount="130">
  <si>
    <t xml:space="preserve">CYCLE DE REPOS  2021-2022</t>
  </si>
  <si>
    <t xml:space="preserve">STANDART</t>
  </si>
  <si>
    <t xml:space="preserve">LONG</t>
  </si>
  <si>
    <t xml:space="preserve">Suivant les dépots et roulements</t>
  </si>
  <si>
    <t xml:space="preserve">COURT</t>
  </si>
  <si>
    <t xml:space="preserve">3 / Dimanche</t>
  </si>
  <si>
    <t xml:space="preserve">MERCI DE NE PAS EMPORTER LE CAHIER , IL EST MIS A LA DISPOSITION DE TOUS </t>
  </si>
  <si>
    <t xml:space="preserve">SI VOUS DESIREZ LE FICHIER EN VERSION NUMERIQUE  ,</t>
  </si>
  <si>
    <t xml:space="preserve">MERCI DE VOUS RAPPROCHEZ DU SERVICE GESTION .</t>
  </si>
  <si>
    <t xml:space="preserve">Vacances</t>
  </si>
  <si>
    <r>
      <rPr>
        <sz val="8"/>
        <color rgb="FF9900FF"/>
        <rFont val="Calibri"/>
        <family val="2"/>
        <charset val="1"/>
      </rPr>
      <t xml:space="preserve">position</t>
    </r>
    <r>
      <rPr>
        <b val="true"/>
        <sz val="8"/>
        <color rgb="FF9900FF"/>
        <rFont val="Calibri"/>
        <family val="2"/>
        <charset val="1"/>
      </rPr>
      <t xml:space="preserve"> 1</t>
    </r>
  </si>
  <si>
    <t xml:space="preserve">position 2</t>
  </si>
  <si>
    <t xml:space="preserve">position 3</t>
  </si>
  <si>
    <t xml:space="preserve">position 4</t>
  </si>
  <si>
    <t xml:space="preserve">position 5</t>
  </si>
  <si>
    <t xml:space="preserve">STANDARD</t>
  </si>
  <si>
    <t xml:space="preserve">position 1</t>
  </si>
  <si>
    <t xml:space="preserve">janvier</t>
  </si>
  <si>
    <t xml:space="preserve">Zone A</t>
  </si>
  <si>
    <t xml:space="preserve">fevrier</t>
  </si>
  <si>
    <t xml:space="preserve">Zone B</t>
  </si>
  <si>
    <t xml:space="preserve">mars</t>
  </si>
  <si>
    <t xml:space="preserve">Zone C</t>
  </si>
  <si>
    <t xml:space="preserve">avril</t>
  </si>
  <si>
    <t xml:space="preserve">mai</t>
  </si>
  <si>
    <t xml:space="preserve">Juin</t>
  </si>
  <si>
    <t xml:space="preserve">Juillet</t>
  </si>
  <si>
    <t xml:space="preserve">Août</t>
  </si>
  <si>
    <t xml:space="preserve">Septembre</t>
  </si>
  <si>
    <t xml:space="preserve">Octobre</t>
  </si>
  <si>
    <t xml:space="preserve">Novembre</t>
  </si>
  <si>
    <t xml:space="preserve">Décembre</t>
  </si>
  <si>
    <t xml:space="preserve">Premier de l'an</t>
  </si>
  <si>
    <t xml:space="preserve">Pâques</t>
  </si>
  <si>
    <t xml:space="preserve">Lundi de Pâques</t>
  </si>
  <si>
    <t xml:space="preserve">Fête du travail</t>
  </si>
  <si>
    <t xml:space="preserve">Victoire 1945</t>
  </si>
  <si>
    <t xml:space="preserve">Ascension</t>
  </si>
  <si>
    <t xml:space="preserve">Pentecôte</t>
  </si>
  <si>
    <t xml:space="preserve">Lundi de Pentecôte</t>
  </si>
  <si>
    <t xml:space="preserve">Fête Nationale</t>
  </si>
  <si>
    <t xml:space="preserve">Assomption</t>
  </si>
  <si>
    <t xml:space="preserve">Toussaint</t>
  </si>
  <si>
    <t xml:space="preserve">Armistice</t>
  </si>
  <si>
    <t xml:space="preserve">Noel</t>
  </si>
  <si>
    <t xml:space="preserve">Rentrée scolaire</t>
  </si>
  <si>
    <t xml:space="preserve">TOUSSAINT 2021</t>
  </si>
  <si>
    <t xml:space="preserve">Vacances Toussaint</t>
  </si>
  <si>
    <t xml:space="preserve">Rentrée Semitan</t>
  </si>
  <si>
    <t xml:space="preserve">Vacances Noêl</t>
  </si>
  <si>
    <t xml:space="preserve">Vacances Hiver</t>
  </si>
  <si>
    <t xml:space="preserve">Vacances printemps</t>
  </si>
  <si>
    <t xml:space="preserve">NOEL 2021-2022</t>
  </si>
  <si>
    <t xml:space="preserve">Pont de l'Ascencion</t>
  </si>
  <si>
    <t xml:space="preserve">Vacances d'été</t>
  </si>
  <si>
    <t xml:space="preserve">Fête nationale</t>
  </si>
  <si>
    <t xml:space="preserve">HIVER 2022</t>
  </si>
  <si>
    <t xml:space="preserve">PRINTEMPS 2022</t>
  </si>
  <si>
    <t xml:space="preserve"> VACANCES ÉTÉ 2022</t>
  </si>
  <si>
    <t xml:space="preserve">TOUSSAINT 2022</t>
  </si>
  <si>
    <t xml:space="preserve">NOEL 2022-2023</t>
  </si>
  <si>
    <t xml:space="preserve">HIVER 2023</t>
  </si>
  <si>
    <t xml:space="preserve">PRINTEMPS 2023</t>
  </si>
  <si>
    <t xml:space="preserve"> VACANCES ÉTÉ 2023</t>
  </si>
  <si>
    <t xml:space="preserve">n° semaine civiles</t>
  </si>
  <si>
    <t xml:space="preserve">n°Semaine Tan</t>
  </si>
  <si>
    <t xml:space="preserve">lundi</t>
  </si>
  <si>
    <t xml:space="preserve">mardi</t>
  </si>
  <si>
    <t xml:space="preserve">mercredi</t>
  </si>
  <si>
    <t xml:space="preserve">jeudi</t>
  </si>
  <si>
    <t xml:space="preserve">vendredi</t>
  </si>
  <si>
    <t xml:space="preserve">samedi</t>
  </si>
  <si>
    <t xml:space="preserve">dimanche</t>
  </si>
  <si>
    <t xml:space="preserve">Calendrier</t>
  </si>
  <si>
    <t xml:space="preserve">Positions</t>
  </si>
  <si>
    <t xml:space="preserve">T</t>
  </si>
  <si>
    <t xml:space="preserve">REPOS</t>
  </si>
  <si>
    <t xml:space="preserve">2020- 2021</t>
  </si>
  <si>
    <t xml:space="preserve">P 1</t>
  </si>
  <si>
    <t xml:space="preserve">P 2</t>
  </si>
  <si>
    <t xml:space="preserve">P 3</t>
  </si>
  <si>
    <t xml:space="preserve">P 4</t>
  </si>
  <si>
    <t xml:space="preserve">P 5</t>
  </si>
  <si>
    <t xml:space="preserve">Vacances          zone B                jours fériés</t>
  </si>
  <si>
    <t xml:space="preserve">RC</t>
  </si>
  <si>
    <t xml:space="preserve">Cycles</t>
  </si>
  <si>
    <t xml:space="preserve">R</t>
  </si>
  <si>
    <t xml:space="preserve">Rc</t>
  </si>
  <si>
    <r>
      <rPr>
        <sz val="11"/>
        <color rgb="FF000000"/>
        <rFont val="Calibri"/>
        <family val="2"/>
        <charset val="1"/>
      </rPr>
      <t xml:space="preserve">R</t>
    </r>
    <r>
      <rPr>
        <sz val="8"/>
        <color rgb="FF000000"/>
        <rFont val="Calibri"/>
        <family val="2"/>
        <charset val="1"/>
      </rPr>
      <t xml:space="preserve">C</t>
    </r>
  </si>
  <si>
    <t xml:space="preserve">Semaine 2</t>
  </si>
  <si>
    <t xml:space="preserve">3 -DIMANCHE</t>
  </si>
  <si>
    <t xml:space="preserve">Semaine           Tan</t>
  </si>
  <si>
    <t xml:space="preserve">Vacances </t>
  </si>
  <si>
    <t xml:space="preserve">Noêl</t>
  </si>
  <si>
    <t xml:space="preserve">Long</t>
  </si>
  <si>
    <t xml:space="preserve">Cycles de repos Long 100%</t>
  </si>
  <si>
    <t xml:space="preserve">Position</t>
  </si>
  <si>
    <t xml:space="preserve">Lundi</t>
  </si>
  <si>
    <t xml:space="preserve">Mardi</t>
  </si>
  <si>
    <t xml:space="preserve">Mercredi</t>
  </si>
  <si>
    <t xml:space="preserve">Jeudi</t>
  </si>
  <si>
    <t xml:space="preserve">Vendredi</t>
  </si>
  <si>
    <t xml:space="preserve">Samedi</t>
  </si>
  <si>
    <t xml:space="preserve">Dimanche</t>
  </si>
  <si>
    <t xml:space="preserve">Repos</t>
  </si>
  <si>
    <t xml:space="preserve">CYCLES LONG</t>
  </si>
  <si>
    <t xml:space="preserve">45BL</t>
  </si>
  <si>
    <t xml:space="preserve">56TL</t>
  </si>
  <si>
    <t xml:space="preserve">46BL</t>
  </si>
  <si>
    <t xml:space="preserve">57TL</t>
  </si>
  <si>
    <t xml:space="preserve">47BL</t>
  </si>
  <si>
    <t xml:space="preserve">58TL</t>
  </si>
  <si>
    <t xml:space="preserve">48BL</t>
  </si>
  <si>
    <t xml:space="preserve">59TL</t>
  </si>
  <si>
    <t xml:space="preserve">49BL</t>
  </si>
  <si>
    <t xml:space="preserve">64TL</t>
  </si>
  <si>
    <t xml:space="preserve">50BL</t>
  </si>
  <si>
    <t xml:space="preserve">65TL</t>
  </si>
  <si>
    <t xml:space="preserve">66TL</t>
  </si>
  <si>
    <t xml:space="preserve">ANNEE 2020-2021 - ROULEMENTS LONGS SHX BUS</t>
  </si>
  <si>
    <t xml:space="preserve">ANNEE 2020-2021 - ROULEMENTS LONGS SHX TRAM</t>
  </si>
  <si>
    <t xml:space="preserve">1er de l'an</t>
  </si>
  <si>
    <t xml:space="preserve">ANNEE 2020-2021 - ROULEMENTS LONGS TTX BUS</t>
  </si>
  <si>
    <t xml:space="preserve">ANNEE 2020-2021 - ROULEMENTS LONGS TTX TRAM</t>
  </si>
  <si>
    <t xml:space="preserve">44BL</t>
  </si>
  <si>
    <t xml:space="preserve">52TL</t>
  </si>
  <si>
    <t xml:space="preserve">67TL</t>
  </si>
  <si>
    <t xml:space="preserve">68TL</t>
  </si>
  <si>
    <t xml:space="preserve">Cycles de repos Court 100%</t>
  </si>
  <si>
    <t xml:space="preserve">CYCLES COURT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</si>
</sst>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0\ %"/>
    <numFmt numFmtId="166" formatCode="mmmm\ yy"/>
    <numFmt numFmtId="167" formatCode="0"/>
    <numFmt numFmtId="168" formatCode="dddd\ dd\ mmmm"/>
    <numFmt numFmtId="169" formatCode="General"/>
    <numFmt numFmtId="170" formatCode="[$-F800]dddd&quot;, &quot;mmmm\ dd&quot;, &quot;yyyy"/>
    <numFmt numFmtId="171" formatCode="dd/mm/yyyy"/>
    <numFmt numFmtId="172" formatCode="[$-F800]dddd&quot;, &quot;mmmm\ dd&quot;, &quot;yyyy"/>
    <numFmt numFmtId="173" formatCode="0\ %"/>
  </numFmts>
  <fonts count="4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8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8"/>
      <color rgb="FF000000"/>
      <name val="Calibri"/>
      <family val="2"/>
      <charset val="1"/>
    </font>
    <font>
      <sz val="8"/>
      <color rgb="FFFFFFFF"/>
      <name val="Calibri"/>
      <family val="2"/>
      <charset val="1"/>
    </font>
    <font>
      <sz val="11"/>
      <name val="Calibri"/>
      <family val="2"/>
      <charset val="1"/>
    </font>
    <font>
      <sz val="11"/>
      <color rgb="FFFFFFFF"/>
      <name val="Calibri"/>
      <family val="2"/>
      <charset val="1"/>
    </font>
    <font>
      <b val="true"/>
      <sz val="12"/>
      <color rgb="FFFFFFFF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sz val="8"/>
      <color rgb="FF9900FF"/>
      <name val="Calibri"/>
      <family val="2"/>
      <charset val="1"/>
    </font>
    <font>
      <b val="true"/>
      <sz val="8"/>
      <color rgb="FF9900FF"/>
      <name val="Calibri"/>
      <family val="2"/>
      <charset val="1"/>
    </font>
    <font>
      <b val="true"/>
      <sz val="11"/>
      <color rgb="FFFF0000"/>
      <name val="Calibri"/>
      <family val="2"/>
      <charset val="1"/>
    </font>
    <font>
      <sz val="8"/>
      <color rgb="FFF2F2F2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sz val="8"/>
      <name val="Calibri"/>
      <family val="2"/>
      <charset val="1"/>
    </font>
    <font>
      <sz val="14"/>
      <color rgb="FF000000"/>
      <name val="Bahnschrift SemiBold SemiConden"/>
      <family val="2"/>
      <charset val="1"/>
    </font>
    <font>
      <sz val="14"/>
      <color rgb="FF000000"/>
      <name val="Calibri"/>
      <family val="2"/>
      <charset val="1"/>
    </font>
    <font>
      <b val="true"/>
      <sz val="14"/>
      <color rgb="FF7030A0"/>
      <name val="Adobe Devanagari"/>
      <family val="1"/>
      <charset val="1"/>
    </font>
    <font>
      <b val="true"/>
      <sz val="12"/>
      <color rgb="FF000000"/>
      <name val="Calibri"/>
      <family val="2"/>
      <charset val="1"/>
    </font>
    <font>
      <b val="true"/>
      <sz val="20"/>
      <color rgb="FF000000"/>
      <name val="Calibri"/>
      <family val="2"/>
      <charset val="1"/>
    </font>
    <font>
      <b val="true"/>
      <sz val="9"/>
      <color rgb="FF000000"/>
      <name val="Calibri"/>
      <family val="2"/>
      <charset val="1"/>
    </font>
    <font>
      <sz val="6"/>
      <color rgb="FF00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8"/>
      <color rgb="FF5B9BD5"/>
      <name val="Calibri"/>
      <family val="2"/>
      <charset val="1"/>
    </font>
    <font>
      <sz val="9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1"/>
      <color rgb="FFCC3300"/>
      <name val="Calibri"/>
      <family val="2"/>
      <charset val="1"/>
    </font>
    <font>
      <b val="true"/>
      <sz val="9"/>
      <color rgb="FFFF0000"/>
      <name val="Calibri"/>
      <family val="2"/>
      <charset val="1"/>
    </font>
    <font>
      <b val="true"/>
      <sz val="6"/>
      <color rgb="FFFF0000"/>
      <name val="Calibri"/>
      <family val="2"/>
      <charset val="1"/>
    </font>
    <font>
      <sz val="8"/>
      <color rgb="FFFF0000"/>
      <name val="Calibri"/>
      <family val="2"/>
      <charset val="1"/>
    </font>
    <font>
      <b val="true"/>
      <sz val="6"/>
      <color rgb="FF000000"/>
      <name val="Calibri"/>
      <family val="2"/>
      <charset val="1"/>
    </font>
    <font>
      <b val="true"/>
      <sz val="16"/>
      <color rgb="FFFF0000"/>
      <name val="Calibri"/>
      <family val="2"/>
      <charset val="1"/>
    </font>
    <font>
      <sz val="8"/>
      <color rgb="FFD9D9D9"/>
      <name val="Calibri"/>
      <family val="2"/>
      <charset val="1"/>
    </font>
    <font>
      <sz val="11"/>
      <color rgb="FFFF0000"/>
      <name val="Calibri"/>
      <family val="2"/>
      <charset val="1"/>
    </font>
    <font>
      <sz val="6"/>
      <color rgb="FFFF0000"/>
      <name val="Calibri"/>
      <family val="2"/>
      <charset val="1"/>
    </font>
    <font>
      <b val="true"/>
      <sz val="11"/>
      <color rgb="FF9900FF"/>
      <name val="Calibri"/>
      <family val="2"/>
      <charset val="1"/>
    </font>
    <font>
      <sz val="5"/>
      <color rgb="FF000000"/>
      <name val="Calibri"/>
      <family val="2"/>
      <charset val="1"/>
    </font>
    <font>
      <u val="single"/>
      <sz val="11"/>
      <color rgb="FF0563C1"/>
      <name val="Calibri"/>
      <family val="2"/>
      <charset val="1"/>
    </font>
    <font>
      <u val="single"/>
      <sz val="6"/>
      <color rgb="FF0563C1"/>
      <name val="Calibri"/>
      <family val="2"/>
      <charset val="1"/>
    </font>
    <font>
      <sz val="6"/>
      <color rgb="FFA6A6A6"/>
      <name val="Calibri"/>
      <family val="2"/>
      <charset val="1"/>
    </font>
    <font>
      <b val="true"/>
      <sz val="14"/>
      <color rgb="FFFF0000"/>
      <name val="Calibri"/>
      <family val="2"/>
      <charset val="1"/>
    </font>
    <font>
      <b val="true"/>
      <sz val="8"/>
      <color rgb="FFFF0000"/>
      <name val="Calibri"/>
      <family val="2"/>
      <charset val="1"/>
    </font>
    <font>
      <sz val="11"/>
      <color rgb="FF000000"/>
      <name val="Calibri"/>
      <family val="0"/>
    </font>
  </fonts>
  <fills count="29">
    <fill>
      <patternFill patternType="none"/>
    </fill>
    <fill>
      <patternFill patternType="gray125"/>
    </fill>
    <fill>
      <patternFill patternType="solid">
        <fgColor rgb="FFE2F0D9"/>
        <bgColor rgb="FFE7E6E6"/>
      </patternFill>
    </fill>
    <fill>
      <patternFill patternType="solid">
        <fgColor rgb="FF807966"/>
        <bgColor rgb="FF80734D"/>
      </patternFill>
    </fill>
    <fill>
      <patternFill patternType="solid">
        <fgColor rgb="FFFFFF00"/>
        <bgColor rgb="FFFFD966"/>
      </patternFill>
    </fill>
    <fill>
      <patternFill patternType="solid">
        <fgColor rgb="FF80734D"/>
        <bgColor rgb="FF807966"/>
      </patternFill>
    </fill>
    <fill>
      <patternFill patternType="solid">
        <fgColor rgb="FFFFC000"/>
        <bgColor rgb="FFF0B400"/>
      </patternFill>
    </fill>
    <fill>
      <patternFill patternType="solid">
        <fgColor rgb="FFDEEBF7"/>
        <bgColor rgb="FFDAE3F3"/>
      </patternFill>
    </fill>
    <fill>
      <patternFill patternType="solid">
        <fgColor rgb="FFF3A9F9"/>
        <bgColor rgb="FFD9A0FF"/>
      </patternFill>
    </fill>
    <fill>
      <patternFill patternType="solid">
        <fgColor rgb="FF000000"/>
        <bgColor rgb="FF003300"/>
      </patternFill>
    </fill>
    <fill>
      <patternFill patternType="solid">
        <fgColor rgb="FFB340FF"/>
        <bgColor rgb="FFE32FF1"/>
      </patternFill>
    </fill>
    <fill>
      <patternFill patternType="solid">
        <fgColor rgb="FFC5E0B4"/>
        <bgColor rgb="FFD9D9D9"/>
      </patternFill>
    </fill>
    <fill>
      <patternFill patternType="solid">
        <fgColor rgb="FFD9D9D9"/>
        <bgColor rgb="FFDAE3F3"/>
      </patternFill>
    </fill>
    <fill>
      <patternFill patternType="solid">
        <fgColor rgb="FFA9D18E"/>
        <bgColor rgb="FFC5E0B4"/>
      </patternFill>
    </fill>
    <fill>
      <patternFill patternType="solid">
        <fgColor rgb="FF9DC3E6"/>
        <bgColor rgb="FFB2CAE0"/>
      </patternFill>
    </fill>
    <fill>
      <patternFill patternType="solid">
        <fgColor rgb="FFF4B183"/>
        <bgColor rgb="FFF0CC60"/>
      </patternFill>
    </fill>
    <fill>
      <patternFill patternType="solid">
        <fgColor rgb="FFDAE3F3"/>
        <bgColor rgb="FFDEEBF7"/>
      </patternFill>
    </fill>
    <fill>
      <patternFill patternType="solid">
        <fgColor rgb="FFE7E6E6"/>
        <bgColor rgb="FFDEEBF7"/>
      </patternFill>
    </fill>
    <fill>
      <patternFill patternType="solid">
        <fgColor rgb="FFF2F2F2"/>
        <bgColor rgb="FFF0F0F0"/>
      </patternFill>
    </fill>
    <fill>
      <patternFill patternType="solid">
        <fgColor rgb="FF92D050"/>
        <bgColor rgb="FFA9D18E"/>
      </patternFill>
    </fill>
    <fill>
      <patternFill patternType="solid">
        <fgColor rgb="FFBFBFBF"/>
        <bgColor rgb="FFB2CAE0"/>
      </patternFill>
    </fill>
    <fill>
      <patternFill patternType="solid">
        <fgColor rgb="FFBDD7EE"/>
        <bgColor rgb="FFB2CAE0"/>
      </patternFill>
    </fill>
    <fill>
      <patternFill patternType="solid">
        <fgColor rgb="FFFBE5D6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F0CC60"/>
        <bgColor rgb="FFFFD966"/>
      </patternFill>
    </fill>
    <fill>
      <patternFill patternType="solid">
        <fgColor rgb="FFF0F0F0"/>
        <bgColor rgb="FFF2F2F2"/>
      </patternFill>
    </fill>
    <fill>
      <patternFill patternType="solid">
        <fgColor rgb="FFB2CAE0"/>
        <bgColor rgb="FFBDD7EE"/>
      </patternFill>
    </fill>
    <fill>
      <patternFill patternType="solid">
        <fgColor rgb="FF00B0F0"/>
        <bgColor rgb="FF5B9BD5"/>
      </patternFill>
    </fill>
    <fill>
      <patternFill patternType="solid">
        <fgColor rgb="FFF0B400"/>
        <bgColor rgb="FFFFC000"/>
      </patternFill>
    </fill>
  </fills>
  <borders count="96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dashDot"/>
      <top/>
      <bottom style="dashDot"/>
      <diagonal/>
    </border>
    <border diagonalUp="false" diagonalDown="false">
      <left style="dashDot"/>
      <right style="medium"/>
      <top/>
      <bottom style="dashDot"/>
      <diagonal/>
    </border>
    <border diagonalUp="false" diagonalDown="false">
      <left style="medium"/>
      <right style="dashDot"/>
      <top style="dashDot"/>
      <bottom style="dashDot"/>
      <diagonal/>
    </border>
    <border diagonalUp="false" diagonalDown="false">
      <left style="dashDot"/>
      <right style="medium"/>
      <top style="dashDot"/>
      <bottom style="dashDot"/>
      <diagonal/>
    </border>
    <border diagonalUp="false" diagonalDown="false">
      <left style="medium"/>
      <right style="dashDot"/>
      <top style="dashDot"/>
      <bottom style="medium"/>
      <diagonal/>
    </border>
    <border diagonalUp="false" diagonalDown="false">
      <left style="dashDot"/>
      <right style="medium"/>
      <top style="dashDot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>
        <color rgb="FFFF0000"/>
      </left>
      <right style="thick">
        <color rgb="FFFF0000"/>
      </right>
      <top style="medium">
        <color rgb="FFFF0000"/>
      </top>
      <bottom style="thick">
        <color rgb="FFFF0000"/>
      </bottom>
      <diagonal/>
    </border>
    <border diagonalUp="false" diagonalDown="false">
      <left/>
      <right style="thin"/>
      <top style="medium">
        <color rgb="FFFF0000"/>
      </top>
      <bottom style="thin"/>
      <diagonal/>
    </border>
    <border diagonalUp="false" diagonalDown="false">
      <left style="thin"/>
      <right style="thin"/>
      <top style="medium">
        <color rgb="FFFF0000"/>
      </top>
      <bottom style="thin"/>
      <diagonal/>
    </border>
    <border diagonalUp="false" diagonalDown="false">
      <left style="thin"/>
      <right style="medium">
        <color rgb="FFFF0000"/>
      </right>
      <top style="medium">
        <color rgb="FFFF0000"/>
      </top>
      <bottom style="thin"/>
      <diagonal/>
    </border>
    <border diagonalUp="false" diagonalDown="false">
      <left style="medium">
        <color rgb="FFFF0000"/>
      </left>
      <right style="thin"/>
      <top/>
      <bottom style="thin"/>
      <diagonal/>
    </border>
    <border diagonalUp="false" diagonalDown="false">
      <left/>
      <right style="dotted"/>
      <top/>
      <bottom style="dotted"/>
      <diagonal/>
    </border>
    <border diagonalUp="false" diagonalDown="false">
      <left style="dotted"/>
      <right style="dotted"/>
      <top/>
      <bottom style="dotted"/>
      <diagonal/>
    </border>
    <border diagonalUp="false" diagonalDown="false">
      <left style="dotted"/>
      <right style="medium">
        <color rgb="FFFF0000"/>
      </right>
      <top/>
      <bottom style="dotted"/>
      <diagonal/>
    </border>
    <border diagonalUp="false" diagonalDown="false">
      <left style="medium">
        <color rgb="FFFF0000"/>
      </left>
      <right style="thin"/>
      <top style="thin"/>
      <bottom style="thin"/>
      <diagonal/>
    </border>
    <border diagonalUp="false" diagonalDown="false">
      <left/>
      <right style="dotted"/>
      <top style="dotted"/>
      <bottom style="dotted"/>
      <diagonal/>
    </border>
    <border diagonalUp="false" diagonalDown="false">
      <left style="dotted"/>
      <right style="dotted"/>
      <top style="dotted"/>
      <bottom style="dotted"/>
      <diagonal/>
    </border>
    <border diagonalUp="false" diagonalDown="false">
      <left style="dotted"/>
      <right style="medium">
        <color rgb="FFFF0000"/>
      </right>
      <top style="dotted"/>
      <bottom style="dotted"/>
      <diagonal/>
    </border>
    <border diagonalUp="false" diagonalDown="false">
      <left style="medium">
        <color rgb="FFFF0000"/>
      </left>
      <right style="thin"/>
      <top style="thin"/>
      <bottom style="medium">
        <color rgb="FFFF0000"/>
      </bottom>
      <diagonal/>
    </border>
    <border diagonalUp="false" diagonalDown="false">
      <left/>
      <right style="dotted"/>
      <top style="dotted"/>
      <bottom style="medium">
        <color rgb="FFFF0000"/>
      </bottom>
      <diagonal/>
    </border>
    <border diagonalUp="false" diagonalDown="false">
      <left style="dotted"/>
      <right style="dotted"/>
      <top style="dotted"/>
      <bottom style="medium">
        <color rgb="FFFF0000"/>
      </bottom>
      <diagonal/>
    </border>
    <border diagonalUp="false" diagonalDown="false">
      <left style="dotted"/>
      <right style="medium">
        <color rgb="FFFF0000"/>
      </right>
      <top style="dotted"/>
      <bottom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hair"/>
      <top style="medium"/>
      <bottom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 style="hair"/>
      <top/>
      <bottom style="medium"/>
      <diagonal/>
    </border>
    <border diagonalUp="false" diagonalDown="false">
      <left style="medium"/>
      <right style="hair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hair"/>
      <top/>
      <bottom/>
      <diagonal/>
    </border>
    <border diagonalUp="false" diagonalDown="false">
      <left style="medium"/>
      <right style="hair"/>
      <top/>
      <bottom style="medium"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dotted"/>
      <right style="medium">
        <color rgb="FFFF0000"/>
      </right>
      <top style="dotted"/>
      <bottom style="medium">
        <color rgb="FFFF0000"/>
      </bottom>
      <diagonal/>
    </border>
    <border diagonalUp="false" diagonalDown="false">
      <left style="medium">
        <color rgb="FFFF0000"/>
      </left>
      <right/>
      <top style="medium"/>
      <bottom/>
      <diagonal/>
    </border>
    <border diagonalUp="false" diagonalDown="false">
      <left style="medium">
        <color rgb="FFFF0000"/>
      </left>
      <right/>
      <top/>
      <bottom/>
      <diagonal/>
    </border>
    <border diagonalUp="false" diagonalDown="false">
      <left style="medium">
        <color rgb="FFFF0000"/>
      </left>
      <right/>
      <top/>
      <bottom style="medium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hair"/>
      <top style="medium"/>
      <bottom style="medium"/>
      <diagonal/>
    </border>
    <border diagonalUp="false" diagonalDown="false">
      <left style="medium"/>
      <right style="hair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8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7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8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2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7" fillId="9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9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22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9" borderId="0" xfId="22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9" borderId="0" xfId="22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9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9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9" borderId="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1" fillId="11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2" borderId="2" xfId="22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13" fillId="12" borderId="2" xfId="22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13" fillId="12" borderId="3" xfId="22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4" fontId="14" fillId="13" borderId="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12" borderId="3" xfId="22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7" fontId="7" fillId="9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5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6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7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5" fillId="0" borderId="8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15" fillId="0" borderId="9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22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6" fillId="0" borderId="1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1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1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22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15" fillId="14" borderId="9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13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1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15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15" fillId="0" borderId="4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9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9" borderId="0" xfId="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7" fillId="0" borderId="5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8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21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15" borderId="1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16" borderId="17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7" borderId="18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8" fillId="16" borderId="19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17" borderId="20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18" fillId="16" borderId="19" xfId="21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0" fontId="18" fillId="16" borderId="21" xfId="21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17" borderId="2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3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4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5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6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18" fillId="0" borderId="27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28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11" xfId="0" applyFont="true" applyBorder="true" applyAlignment="true" applyProtection="false">
      <alignment horizontal="center" vertical="center" textRotation="255" wrapText="false" indent="0" shrinkToFit="false"/>
      <protection locked="true" hidden="false"/>
    </xf>
    <xf numFmtId="171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9" xfId="0" applyFont="true" applyBorder="true" applyAlignment="true" applyProtection="false">
      <alignment horizontal="center" vertical="center" textRotation="255" wrapText="false" indent="0" shrinkToFit="false"/>
      <protection locked="true" hidden="false"/>
    </xf>
    <xf numFmtId="164" fontId="21" fillId="0" borderId="30" xfId="0" applyFont="true" applyBorder="true" applyAlignment="true" applyProtection="false">
      <alignment horizontal="center" vertical="center" textRotation="255" wrapText="false" indent="0" shrinkToFit="false"/>
      <protection locked="true" hidden="false"/>
    </xf>
    <xf numFmtId="171" fontId="0" fillId="0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center" textRotation="255" wrapText="false" indent="0" shrinkToFit="false"/>
      <protection locked="true" hidden="false"/>
    </xf>
    <xf numFmtId="164" fontId="21" fillId="0" borderId="29" xfId="0" applyFont="true" applyBorder="true" applyAlignment="true" applyProtection="false">
      <alignment horizontal="center" vertical="center" textRotation="255" wrapText="false" indent="0" shrinkToFit="false"/>
      <protection locked="true" hidden="false"/>
    </xf>
    <xf numFmtId="164" fontId="22" fillId="0" borderId="29" xfId="0" applyFont="true" applyBorder="true" applyAlignment="true" applyProtection="false">
      <alignment horizontal="center" vertical="center" textRotation="255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3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center" vertical="center" textRotation="9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3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3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18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0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23" fillId="19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4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18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4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4" fillId="0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5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4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2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0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30" fillId="21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21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4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5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5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30" fillId="21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21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30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2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30" fillId="21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21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21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2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2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2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2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2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2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3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4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4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4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4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2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5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5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4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4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5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4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6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30" fillId="26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26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6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30" fillId="26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6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26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3" borderId="2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3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3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3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3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3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3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3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4" borderId="2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4" fillId="4" borderId="4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4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0" fillId="4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4" fillId="27" borderId="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34" fillId="27" borderId="6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6" fillId="0" borderId="48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5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5" fillId="0" borderId="62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35" fillId="0" borderId="63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50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10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5" fillId="0" borderId="64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35" fillId="0" borderId="9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" fillId="0" borderId="65" xfId="22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1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5" fillId="0" borderId="66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35" fillId="0" borderId="4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35" fillId="0" borderId="67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6" fillId="0" borderId="66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3" fontId="0" fillId="27" borderId="3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23" fillId="27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6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6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7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7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23" fillId="2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" borderId="7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6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1" borderId="5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4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4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5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1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21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1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1" borderId="4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21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1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1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2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2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2" borderId="5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21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21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4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4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4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5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25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5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25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25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6" borderId="2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6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6" fillId="26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6" borderId="5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4" borderId="2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5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1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8" borderId="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5" fillId="0" borderId="7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35" fillId="0" borderId="8" xfId="22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35" fillId="0" borderId="6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0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41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12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4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30" fillId="21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5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5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5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6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25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7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3" fillId="4" borderId="4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4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5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31" xfId="0" applyFont="true" applyBorder="true" applyAlignment="true" applyProtection="false">
      <alignment horizontal="center" vertical="center" textRotation="90" wrapText="true" indent="0" shrinkToFit="false"/>
      <protection locked="true" hidden="false"/>
    </xf>
    <xf numFmtId="164" fontId="23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27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8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27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18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4" borderId="7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7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7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7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7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" borderId="7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7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7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2" borderId="7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2" borderId="7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1" borderId="7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7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7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7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6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7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8" borderId="1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8" borderId="8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5" borderId="7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8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7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5" borderId="7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5" borderId="8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9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1" fillId="27" borderId="8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1" fillId="8" borderId="8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18" borderId="4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8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5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5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2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21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2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7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85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8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28" borderId="8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28" borderId="8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8" borderId="8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8" borderId="9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8" borderId="9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8" borderId="5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5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5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5" borderId="2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9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25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58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5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18" borderId="4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4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6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6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4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23" fillId="0" borderId="9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9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30" fillId="21" borderId="9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9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1" borderId="95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1"/>
    <cellStyle name="Normal 3" xfId="22"/>
    <cellStyle name="*unknown*" xfId="20" builtinId="8"/>
  </cellStyles>
  <dxfs count="3044"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D9A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FF0000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color rgb="FFD9D9D9"/>
      </font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color rgb="FFBFBFBF"/>
      </font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color rgb="FFD9D9D9"/>
      </font>
      <fill>
        <patternFill>
          <bgColor rgb="FFB340FF"/>
        </patternFill>
      </fill>
    </dxf>
    <dxf>
      <font>
        <color rgb="FFD9D9D9"/>
      </font>
      <fill>
        <patternFill>
          <bgColor rgb="FFB340FF"/>
        </patternFill>
      </fill>
    </dxf>
    <dxf>
      <font>
        <color rgb="FFD9D9D9"/>
      </font>
      <fill>
        <patternFill>
          <bgColor rgb="FFB340FF"/>
        </patternFill>
      </fill>
    </dxf>
    <dxf>
      <font>
        <color rgb="FFD9D9D9"/>
      </font>
      <fill>
        <patternFill>
          <bgColor rgb="FFB340FF"/>
        </patternFill>
      </fill>
    </dxf>
    <dxf>
      <font>
        <color rgb="FFD9D9D9"/>
      </font>
      <fill>
        <patternFill>
          <bgColor rgb="FFB340FF"/>
        </patternFill>
      </fill>
    </dxf>
    <dxf>
      <font>
        <color rgb="FFBFBFBF"/>
      </font>
      <fill>
        <patternFill>
          <bgColor rgb="FFB340FF"/>
        </patternFill>
      </fill>
    </dxf>
    <dxf>
      <font>
        <color rgb="FFBFBFBF"/>
      </font>
      <fill>
        <patternFill>
          <bgColor rgb="FFB340FF"/>
        </patternFill>
      </fill>
    </dxf>
    <dxf>
      <font>
        <color rgb="FFBFBFBF"/>
      </font>
      <fill>
        <patternFill>
          <bgColor rgb="FFB340FF"/>
        </patternFill>
      </fill>
    </dxf>
    <dxf>
      <fill>
        <patternFill>
          <bgColor rgb="FFB340FF"/>
        </patternFill>
      </fill>
    </dxf>
    <dxf>
      <font>
        <color rgb="FFBFBFBF"/>
      </font>
      <fill>
        <patternFill>
          <bgColor rgb="FFB340FF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color rgb="FFBFBFBF"/>
      </font>
      <fill>
        <patternFill>
          <bgColor rgb="FFB340FF"/>
        </patternFill>
      </fill>
    </dxf>
    <dxf>
      <font>
        <color rgb="FFBFBFBF"/>
      </font>
      <fill>
        <patternFill>
          <bgColor rgb="FFB340FF"/>
        </patternFill>
      </fill>
    </dxf>
    <dxf>
      <font>
        <color rgb="FFBFBFBF"/>
      </font>
      <fill>
        <patternFill>
          <bgColor rgb="FFB340FF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</dxf>
    <dxf>
      <font>
        <b val="1"/>
        <i val="1"/>
        <color rgb="FFCC3300"/>
      </font>
    </dxf>
    <dxf>
      <font>
        <b val="1"/>
        <i val="0"/>
        <color rgb="00FFFFFF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  <fill>
        <patternFill>
          <bgColor rgb="FFFFF2CC"/>
        </patternFill>
      </fill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FFFFFF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D9A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DD7E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BDD7EE"/>
        </patternFill>
      </fill>
    </dxf>
    <dxf>
      <font>
        <b val="1"/>
        <i val="0"/>
        <color rgb="FFFF0000"/>
      </font>
    </dxf>
    <dxf>
      <fill>
        <patternFill>
          <bgColor rgb="FFB340FF"/>
        </patternFill>
      </fill>
    </dxf>
    <dxf>
      <font>
        <b val="1"/>
        <i val="0"/>
        <color rgb="FF7030A0"/>
      </font>
      <fill>
        <patternFill>
          <bgColor rgb="00FFFF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ill>
        <patternFill>
          <bgColor rgb="FFB340FF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FF9C0006"/>
      </font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ill>
        <patternFill>
          <bgColor rgb="FFC5E0B4"/>
        </patternFill>
      </fill>
    </dxf>
    <dxf>
      <fill>
        <patternFill>
          <bgColor rgb="FF92D05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b val="1"/>
        <i val="0"/>
        <color rgb="FFC00000"/>
      </font>
    </dxf>
    <dxf>
      <font>
        <b val="1"/>
        <i val="0"/>
        <color rgb="FFCC3300"/>
      </font>
    </dxf>
    <dxf>
      <font>
        <color rgb="00FFFFFF"/>
      </font>
    </dxf>
    <dxf>
      <font>
        <b val="1"/>
        <i val="1"/>
        <color rgb="FFC55A11"/>
      </font>
      <fill>
        <patternFill>
          <bgColor rgb="FF92D050"/>
        </patternFill>
      </fill>
    </dxf>
    <dxf>
      <fill>
        <patternFill>
          <bgColor rgb="FF92D050"/>
        </patternFill>
      </fill>
    </dxf>
  </dxfs>
  <colors>
    <indexedColors>
      <rgbColor rgb="FF000000"/>
      <rgbColor rgb="FFFFFFFF"/>
      <rgbColor rgb="FFFF0000"/>
      <rgbColor rgb="FFE7E6E6"/>
      <rgbColor rgb="FF0000FF"/>
      <rgbColor rgb="FFFFFF00"/>
      <rgbColor rgb="FFE32FF1"/>
      <rgbColor rgb="FFC5E0B4"/>
      <rgbColor rgb="FF9C0006"/>
      <rgbColor rgb="FF008000"/>
      <rgbColor rgb="FF000080"/>
      <rgbColor rgb="FF80734D"/>
      <rgbColor rgb="FF800080"/>
      <rgbColor rgb="FFF0F0F0"/>
      <rgbColor rgb="FFBFBFBF"/>
      <rgbColor rgb="FF807966"/>
      <rgbColor rgb="FF5B9BD5"/>
      <rgbColor rgb="FF7030A0"/>
      <rgbColor rgb="FFFFF2CC"/>
      <rgbColor rgb="FFDEEBF7"/>
      <rgbColor rgb="FF660066"/>
      <rgbColor rgb="FFF4B183"/>
      <rgbColor rgb="FF0563C1"/>
      <rgbColor rgb="FFBDD7EE"/>
      <rgbColor rgb="FF000080"/>
      <rgbColor rgb="FFFF00FF"/>
      <rgbColor rgb="FFF0CC60"/>
      <rgbColor rgb="FFD9D9D9"/>
      <rgbColor rgb="FF9900FF"/>
      <rgbColor rgb="FFC00000"/>
      <rgbColor rgb="FFF2F2F2"/>
      <rgbColor rgb="FF0000FF"/>
      <rgbColor rgb="FF00B0F0"/>
      <rgbColor rgb="FFDAE3F3"/>
      <rgbColor rgb="FFE2F0D9"/>
      <rgbColor rgb="FFFBE5D6"/>
      <rgbColor rgb="FF9DC3E6"/>
      <rgbColor rgb="FFF3A9F9"/>
      <rgbColor rgb="FFD9A0FF"/>
      <rgbColor rgb="FFFFD966"/>
      <rgbColor rgb="FFB2CAE0"/>
      <rgbColor rgb="FFA9D18E"/>
      <rgbColor rgb="FF92D050"/>
      <rgbColor rgb="FFFFC000"/>
      <rgbColor rgb="FFF0B400"/>
      <rgbColor rgb="FFED7D31"/>
      <rgbColor rgb="FFB340FF"/>
      <rgbColor rgb="FFA6A6A6"/>
      <rgbColor rgb="FF003366"/>
      <rgbColor rgb="FF548235"/>
      <rgbColor rgb="FF003300"/>
      <rgbColor rgb="FF333300"/>
      <rgbColor rgb="FFCC3300"/>
      <rgbColor rgb="FFC55A11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21" Type="http://schemas.openxmlformats.org/officeDocument/2006/relationships/usernames" Target="revisions/userNames.xml"/><Relationship Id="rId22" Type="http://schemas.openxmlformats.org/officeDocument/2006/relationships/revisionHeaders" Target="revisions/revisionHeader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4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hyperlink" Target="#Acceuil.A1"/><Relationship Id="rId2" Type="http://schemas.openxmlformats.org/officeDocument/2006/relationships/image" Target="../media/image21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22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23.png"/><Relationship Id="rId2" Type="http://schemas.openxmlformats.org/officeDocument/2006/relationships/image" Target="../media/image24.png"/><Relationship Id="rId3" Type="http://schemas.openxmlformats.org/officeDocument/2006/relationships/image" Target="../media/image25.png"/><Relationship Id="rId4" Type="http://schemas.openxmlformats.org/officeDocument/2006/relationships/image" Target="../media/image26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hyperlink" Target="#Acceuil.A1"/><Relationship Id="rId2" Type="http://schemas.openxmlformats.org/officeDocument/2006/relationships/image" Target="../media/image15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hyperlink" Target="#Acceuil.A1"/><Relationship Id="rId2" Type="http://schemas.openxmlformats.org/officeDocument/2006/relationships/image" Target="../media/image16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hyperlink" Target="#Acceuil.A1"/><Relationship Id="rId2" Type="http://schemas.openxmlformats.org/officeDocument/2006/relationships/image" Target="../media/image17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8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hyperlink" Target="#Acceuil.A1"/><Relationship Id="rId2" Type="http://schemas.openxmlformats.org/officeDocument/2006/relationships/image" Target="../media/image19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20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34560</xdr:colOff>
      <xdr:row>0</xdr:row>
      <xdr:rowOff>0</xdr:rowOff>
    </xdr:from>
    <xdr:to>
      <xdr:col>8</xdr:col>
      <xdr:colOff>554400</xdr:colOff>
      <xdr:row>43</xdr:row>
      <xdr:rowOff>32400</xdr:rowOff>
    </xdr:to>
    <xdr:pic>
      <xdr:nvPicPr>
        <xdr:cNvPr id="0" name="Image 4" descr=""/>
        <xdr:cNvPicPr/>
      </xdr:nvPicPr>
      <xdr:blipFill>
        <a:blip r:embed="rId1"/>
        <a:stretch/>
      </xdr:blipFill>
      <xdr:spPr>
        <a:xfrm>
          <a:off x="34560" y="0"/>
          <a:ext cx="7022160" cy="7022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0</xdr:colOff>
      <xdr:row>0</xdr:row>
      <xdr:rowOff>0</xdr:rowOff>
    </xdr:from>
    <xdr:to>
      <xdr:col>10</xdr:col>
      <xdr:colOff>127800</xdr:colOff>
      <xdr:row>1</xdr:row>
      <xdr:rowOff>313200</xdr:rowOff>
    </xdr:to>
    <xdr:pic>
      <xdr:nvPicPr>
        <xdr:cNvPr id="7" name="Image 1" descr="">
          <a:hlinkClick r:id="rId1"/>
        </xdr:cNvPr>
        <xdr:cNvPicPr/>
      </xdr:nvPicPr>
      <xdr:blipFill>
        <a:blip r:embed="rId2"/>
        <a:stretch/>
      </xdr:blipFill>
      <xdr:spPr>
        <a:xfrm>
          <a:off x="0" y="0"/>
          <a:ext cx="490320" cy="513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18</xdr:col>
      <xdr:colOff>71280</xdr:colOff>
      <xdr:row>1</xdr:row>
      <xdr:rowOff>87480</xdr:rowOff>
    </xdr:from>
    <xdr:to>
      <xdr:col>22</xdr:col>
      <xdr:colOff>729720</xdr:colOff>
      <xdr:row>5</xdr:row>
      <xdr:rowOff>104040</xdr:rowOff>
    </xdr:to>
    <xdr:pic>
      <xdr:nvPicPr>
        <xdr:cNvPr id="8" name="Image 2" descr=""/>
        <xdr:cNvPicPr/>
      </xdr:nvPicPr>
      <xdr:blipFill>
        <a:blip r:embed="rId1"/>
        <a:stretch/>
      </xdr:blipFill>
      <xdr:spPr>
        <a:xfrm>
          <a:off x="11908080" y="287280"/>
          <a:ext cx="3881880" cy="778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2</xdr:row>
      <xdr:rowOff>95400</xdr:rowOff>
    </xdr:from>
    <xdr:to>
      <xdr:col>7</xdr:col>
      <xdr:colOff>503640</xdr:colOff>
      <xdr:row>39</xdr:row>
      <xdr:rowOff>132120</xdr:rowOff>
    </xdr:to>
    <xdr:pic>
      <xdr:nvPicPr>
        <xdr:cNvPr id="9" name="Image 1" descr=""/>
        <xdr:cNvPicPr/>
      </xdr:nvPicPr>
      <xdr:blipFill>
        <a:blip r:embed="rId1"/>
        <a:stretch/>
      </xdr:blipFill>
      <xdr:spPr>
        <a:xfrm>
          <a:off x="0" y="476280"/>
          <a:ext cx="5775120" cy="7085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19080</xdr:colOff>
      <xdr:row>3</xdr:row>
      <xdr:rowOff>66600</xdr:rowOff>
    </xdr:from>
    <xdr:to>
      <xdr:col>16</xdr:col>
      <xdr:colOff>85320</xdr:colOff>
      <xdr:row>42</xdr:row>
      <xdr:rowOff>85320</xdr:rowOff>
    </xdr:to>
    <xdr:pic>
      <xdr:nvPicPr>
        <xdr:cNvPr id="10" name="Image 1_0" descr=""/>
        <xdr:cNvPicPr/>
      </xdr:nvPicPr>
      <xdr:blipFill>
        <a:blip r:embed="rId2"/>
        <a:stretch/>
      </xdr:blipFill>
      <xdr:spPr>
        <a:xfrm>
          <a:off x="6043680" y="637920"/>
          <a:ext cx="6091200" cy="744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16</xdr:col>
      <xdr:colOff>743040</xdr:colOff>
      <xdr:row>3</xdr:row>
      <xdr:rowOff>57240</xdr:rowOff>
    </xdr:from>
    <xdr:to>
      <xdr:col>25</xdr:col>
      <xdr:colOff>313200</xdr:colOff>
      <xdr:row>23</xdr:row>
      <xdr:rowOff>56520</xdr:rowOff>
    </xdr:to>
    <xdr:pic>
      <xdr:nvPicPr>
        <xdr:cNvPr id="11" name="Image 3" descr=""/>
        <xdr:cNvPicPr/>
      </xdr:nvPicPr>
      <xdr:blipFill>
        <a:blip r:embed="rId3"/>
        <a:stretch/>
      </xdr:blipFill>
      <xdr:spPr>
        <a:xfrm>
          <a:off x="12792600" y="628560"/>
          <a:ext cx="6348240" cy="3809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76320</xdr:colOff>
      <xdr:row>24</xdr:row>
      <xdr:rowOff>181080</xdr:rowOff>
    </xdr:from>
    <xdr:to>
      <xdr:col>23</xdr:col>
      <xdr:colOff>199080</xdr:colOff>
      <xdr:row>51</xdr:row>
      <xdr:rowOff>122760</xdr:rowOff>
    </xdr:to>
    <xdr:pic>
      <xdr:nvPicPr>
        <xdr:cNvPr id="12" name="Image 5" descr=""/>
        <xdr:cNvPicPr/>
      </xdr:nvPicPr>
      <xdr:blipFill>
        <a:blip r:embed="rId4"/>
        <a:stretch/>
      </xdr:blipFill>
      <xdr:spPr>
        <a:xfrm>
          <a:off x="12879000" y="4753080"/>
          <a:ext cx="4641480" cy="508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114480</xdr:colOff>
      <xdr:row>0</xdr:row>
      <xdr:rowOff>28440</xdr:rowOff>
    </xdr:from>
    <xdr:to>
      <xdr:col>23</xdr:col>
      <xdr:colOff>85680</xdr:colOff>
      <xdr:row>45</xdr:row>
      <xdr:rowOff>180360</xdr:rowOff>
    </xdr:to>
    <xdr:sp>
      <xdr:nvSpPr>
        <xdr:cNvPr id="13" name="ZoneTexte 1"/>
        <xdr:cNvSpPr/>
      </xdr:nvSpPr>
      <xdr:spPr>
        <a:xfrm>
          <a:off x="114480" y="28440"/>
          <a:ext cx="17292600" cy="8724240"/>
        </a:xfrm>
        <a:prstGeom prst="rect">
          <a:avLst/>
        </a:prstGeom>
        <a:solidFill>
          <a:schemeClr val="lt1"/>
        </a:solidFill>
        <a:ln w="9525">
          <a:solidFill>
            <a:srgbClr val="ffffff">
              <a:shade val="50000"/>
            </a:srgbClr>
          </a:solidFill>
          <a:round/>
        </a:ln>
      </xdr:spPr>
      <xdr:style>
        <a:lnRef idx="0"/>
        <a:fillRef idx="0"/>
        <a:effectRef idx="0"/>
        <a:fontRef idx="minor"/>
      </xdr:style>
      <xdr:txBody>
        <a:bodyPr horzOverflow="clip" vertOverflow="clip" lIns="90000" rIns="90000" tIns="45000" bIns="45000">
          <a:noAutofit/>
        </a:bodyPr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=OU($H5="Toussaint";$H5="Armistice";$H5="noel";$H5="Premier de l'an";$H5="Pâques";$H5="Lundi de Pâques";$H5="Lundi de Pâques";$H5="Fête du travail";$H5="Victoire 1945";$H5="Ascension";$H5="Pentecôte";$H5="Lundi de Pentecôte";$H5="Fête Nationale";$H5="Assomption")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=OU($s5="Toussaint";$s5="Armistice";$s5="noel";$s5="Premier de l'an";$s5="Pâques";$s5="Lundi de Pâques";$s5="Lundi de Pâques";$s5="Fête du travail";$s5="Victoire 1945";$s5="Ascension";$s5="Pentecôte";$s5="Lundi de Pentecôte";$s5="Fête Nationale";$s5="Assomption")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=OU($ad5="Toussaint";$ad5="Armistice";$ad5="noel";$ad5="Premier de l'an";$ad5="Pâques";$ad5="Lundi de Pâques";$ad5="Lundi de Pâques";$ad5="Fête du travail";$ad5="Victoire 1945";$ad5="Ascension";$ad5="Pentecôte";$ad5="Lundi de Pentecôte";$ad5="Fête Nationale";$ad5="Assomption")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=OU($Ao5="Toussaint";$Ao5="Armistice";$Ao5="noel";$ao5="Premier de l'an";$ao5="Pâques";$ao5="Lundi de Pâques";$ao5="Lundi de Pâques";$ao5="Fête du travail";$ao5="Victoire 1945";$ao5="Ascension";$ao5="Pentecôte";$ao5="Lundi de Pentecôte";$ao5="Fête Nationale";$ao5="Assomption")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=OU($az5="Toussaint";$az5="Armistice";$az5="noel";$az5="Premier de l'an";$az5="Pâques";$az5="Lundi de Pâques";$az5="Lundi de Pâques";$az5="Fête du travail";$az5="Victoire 1945";$az5="Ascension";$az5="Pentecôte";$az5="Lundi de Pentecôte";$az5="Fête Nationale";$az5="Assomption")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=OU($bk5="Toussaint";$bk5="Armistice";$bk5="noel";$bk5="Premier de l'an";$bk5="Pâques";$bk5="Lundi de Pâques";$bk5="Lundi de Pâques";$bk5="Fête du travail";$bk5="Victoire 1945";$bk5="Ascension";$bk5="Pentecôte";$bk5="Lundi de Pentecôte";$bk5="Fête Nationale";$bk5="Assomption")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=OU($H39="Toussaint";$H39="Armistice";$H39="noel";$H39="Premier de l'an";$H39="Pâques";$H39="Lundi de Pâques";$H39="Lundi de Pâques";$H39="Fête du travail";$H39="Victoire 1945";$H39="Ascension";$H39="Pentecôte";$H39="Lundi de Pentecôte";$H39="Fête Nationale";$H39="Assomption")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=OU($s39="Toussaint";$s39="Armistice";$s39="noel";$s39="Premier de l'an";$s39="Pâques";$s39="Lundi de Pâques";$s39="Lundi de Pâques";$s39="Fête du travail";$s39="Victoire 1945";$s39="Ascension";$s39="Pentecôte";$s39="Lundi de Pentecôte";$s39="Fête Nationale";$s39="Assomption")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=OU($ad39="Toussaint";$ad39="Armistice";$ad39="noel";$ad39="Premier de l'an";$ad39="Pâques";$ad39="Lundi de Pâques";$ad39="Lundi de Pâques";$ad39="Fête du travail";$ad39="Victoire 1945";$ad39="Ascension";$ad39="Pentecôte";$ad39="Lundi de Pentecôte";$ad39="Fête Nationale";$ad39="Assomption")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=OU($Ao39="Toussaint";$Ao39="Armistice";$Ao39="noel";$ao39="Premier de l'an";$ao39="Pâques";$ao39="Lundi de Pâques";$ao39="Lundi de Pâques";$ao39="Fête du travail";$ao39="Victoire 1945";$ao39="Ascension";$ao39="Pentecôte";$ao39="Lundi de Pentecôte";$ao39="Fête Nationale";$ao39="Assomption")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=OU($az39="Toussaint";$az39="Armistice";$az39="noel";$az39="Premier de l'an";$az39="Pâques";$az39="Lundi de Pâques";$az39="Lundi de Pâques";$az39="Fête du travail";$az39="Victoire 1945";$az39="Ascension";$az39="Pentecôte";$az39="Lundi de Pentecôte";$az39="Fête Nationale";$az39="Assomption")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=OU($bk39="Toussaint";$bk39="Armistice";$bk39="noel";$bk39="Premier de l'an";$bk39="Pâques";$bk39="Lundi de Pâques";$bk39="Lundi de Pâques";$bk39="Fête du travail";$bk39="Victoire 1945";$bk39="Ascension";$bk39="Pentecôte";$bk39="Lundi de Pentecôte";$bk39="Fête Nationale";$bk39="Assomption")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 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=OU($H5="Toussaint";$H5="Armistice";$H5="noel";$H5="Premier de l'an";$H5="Pâques";$H5="Lundi de Pâques";$H5="Lundi de Pâques";$H5="Fête du travail";$H5="Victoire 1945";$H5="Ascension";$H5="Pentecôte";$H5="Lundi de Pentecôte";$H5="Fête Nationale";$H5="Assomption")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  <a:p>
          <a:pPr>
            <a:lnSpc>
              <a:spcPct val="100000"/>
            </a:lnSpc>
          </a:pPr>
          <a:r>
            <a:rPr b="0" lang="fr-FR" sz="1100" spc="-1" strike="noStrike">
              <a:solidFill>
                <a:srgbClr val="000000"/>
              </a:solidFill>
              <a:latin typeface="Calibri"/>
            </a:rPr>
            <a:t> </a:t>
          </a:r>
          <a:endParaRPr b="0" lang="fr-FR" sz="1100" spc="-1" strike="noStrike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109440</xdr:colOff>
      <xdr:row>0</xdr:row>
      <xdr:rowOff>0</xdr:rowOff>
    </xdr:from>
    <xdr:to>
      <xdr:col>1</xdr:col>
      <xdr:colOff>578520</xdr:colOff>
      <xdr:row>3</xdr:row>
      <xdr:rowOff>9000</xdr:rowOff>
    </xdr:to>
    <xdr:pic>
      <xdr:nvPicPr>
        <xdr:cNvPr id="1" name="Modèle 3D 1" descr="Sous tension">
          <a:hlinkClick r:id="rId1"/>
        </xdr:cNvPr>
        <xdr:cNvPicPr/>
      </xdr:nvPicPr>
      <xdr:blipFill>
        <a:blip r:embed="rId2"/>
        <a:stretch/>
      </xdr:blipFill>
      <xdr:spPr>
        <a:xfrm>
          <a:off x="230040" y="0"/>
          <a:ext cx="469080" cy="516240"/>
        </a:xfrm>
        <a:prstGeom prst="rect">
          <a:avLst/>
        </a:prstGeom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140400</xdr:colOff>
          <xdr:row>0</xdr:row>
          <xdr:rowOff>76320</xdr:rowOff>
        </xdr:from>
        <xdr:to>
          <xdr:col>8</xdr:col>
          <xdr:colOff>225360</xdr:colOff>
          <xdr:row>2</xdr:row>
          <xdr:rowOff>9720</xdr:rowOff>
        </xdr:to>
        <xdr:sp>
          <xdr:nvSpPr>
            <xdr:cNvPr id="0" name="Drop Down 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95400</xdr:colOff>
          <xdr:row>0</xdr:row>
          <xdr:rowOff>57240</xdr:rowOff>
        </xdr:from>
        <xdr:to>
          <xdr:col>32</xdr:col>
          <xdr:colOff>152640</xdr:colOff>
          <xdr:row>1</xdr:row>
          <xdr:rowOff>181080</xdr:rowOff>
        </xdr:to>
        <xdr:sp>
          <xdr:nvSpPr>
            <xdr:cNvPr id="0" name="Drop Down 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Drop Down 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0</xdr:row>
      <xdr:rowOff>0</xdr:rowOff>
    </xdr:from>
    <xdr:to>
      <xdr:col>1</xdr:col>
      <xdr:colOff>469080</xdr:colOff>
      <xdr:row>3</xdr:row>
      <xdr:rowOff>6840</xdr:rowOff>
    </xdr:to>
    <xdr:pic>
      <xdr:nvPicPr>
        <xdr:cNvPr id="2" name="Image 2" descr="">
          <a:hlinkClick r:id="rId1"/>
        </xdr:cNvPr>
        <xdr:cNvPicPr/>
      </xdr:nvPicPr>
      <xdr:blipFill>
        <a:blip r:embed="rId2"/>
        <a:stretch/>
      </xdr:blipFill>
      <xdr:spPr>
        <a:xfrm>
          <a:off x="120600" y="0"/>
          <a:ext cx="469080" cy="514080"/>
        </a:xfrm>
        <a:prstGeom prst="rect">
          <a:avLst/>
        </a:prstGeom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140400</xdr:colOff>
          <xdr:row>0</xdr:row>
          <xdr:rowOff>76320</xdr:rowOff>
        </xdr:from>
        <xdr:to>
          <xdr:col>8</xdr:col>
          <xdr:colOff>225360</xdr:colOff>
          <xdr:row>2</xdr:row>
          <xdr:rowOff>9720</xdr:rowOff>
        </xdr:to>
        <xdr:sp>
          <xdr:nvSpPr>
            <xdr:cNvPr id="0" name="Drop Down 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95400</xdr:colOff>
          <xdr:row>0</xdr:row>
          <xdr:rowOff>57240</xdr:rowOff>
        </xdr:from>
        <xdr:to>
          <xdr:col>32</xdr:col>
          <xdr:colOff>152640</xdr:colOff>
          <xdr:row>1</xdr:row>
          <xdr:rowOff>181080</xdr:rowOff>
        </xdr:to>
        <xdr:sp>
          <xdr:nvSpPr>
            <xdr:cNvPr id="0" name="Drop Down 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0</xdr:row>
      <xdr:rowOff>0</xdr:rowOff>
    </xdr:from>
    <xdr:to>
      <xdr:col>1</xdr:col>
      <xdr:colOff>469080</xdr:colOff>
      <xdr:row>3</xdr:row>
      <xdr:rowOff>6840</xdr:rowOff>
    </xdr:to>
    <xdr:pic>
      <xdr:nvPicPr>
        <xdr:cNvPr id="3" name="Image 1" descr="">
          <a:hlinkClick r:id="rId1"/>
        </xdr:cNvPr>
        <xdr:cNvPicPr/>
      </xdr:nvPicPr>
      <xdr:blipFill>
        <a:blip r:embed="rId2"/>
        <a:stretch/>
      </xdr:blipFill>
      <xdr:spPr>
        <a:xfrm>
          <a:off x="120600" y="0"/>
          <a:ext cx="469080" cy="514080"/>
        </a:xfrm>
        <a:prstGeom prst="rect">
          <a:avLst/>
        </a:prstGeom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140400</xdr:colOff>
          <xdr:row>0</xdr:row>
          <xdr:rowOff>76320</xdr:rowOff>
        </xdr:from>
        <xdr:to>
          <xdr:col>8</xdr:col>
          <xdr:colOff>225360</xdr:colOff>
          <xdr:row>2</xdr:row>
          <xdr:rowOff>9720</xdr:rowOff>
        </xdr:to>
        <xdr:sp>
          <xdr:nvSpPr>
            <xdr:cNvPr id="0" name="Drop Down 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95400</xdr:colOff>
          <xdr:row>0</xdr:row>
          <xdr:rowOff>57240</xdr:rowOff>
        </xdr:from>
        <xdr:to>
          <xdr:col>32</xdr:col>
          <xdr:colOff>152640</xdr:colOff>
          <xdr:row>1</xdr:row>
          <xdr:rowOff>181080</xdr:rowOff>
        </xdr:to>
        <xdr:sp>
          <xdr:nvSpPr>
            <xdr:cNvPr id="0" name="Drop Down 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11</xdr:col>
      <xdr:colOff>0</xdr:colOff>
      <xdr:row>2</xdr:row>
      <xdr:rowOff>0</xdr:rowOff>
    </xdr:from>
    <xdr:to>
      <xdr:col>20</xdr:col>
      <xdr:colOff>189360</xdr:colOff>
      <xdr:row>16</xdr:row>
      <xdr:rowOff>154800</xdr:rowOff>
    </xdr:to>
    <xdr:pic>
      <xdr:nvPicPr>
        <xdr:cNvPr id="4" name="Image 1" descr=""/>
        <xdr:cNvPicPr/>
      </xdr:nvPicPr>
      <xdr:blipFill>
        <a:blip r:embed="rId1"/>
        <a:stretch/>
      </xdr:blipFill>
      <xdr:spPr>
        <a:xfrm>
          <a:off x="6095160" y="514080"/>
          <a:ext cx="7441560" cy="2841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109440</xdr:colOff>
      <xdr:row>0</xdr:row>
      <xdr:rowOff>0</xdr:rowOff>
    </xdr:from>
    <xdr:to>
      <xdr:col>1</xdr:col>
      <xdr:colOff>578520</xdr:colOff>
      <xdr:row>3</xdr:row>
      <xdr:rowOff>9000</xdr:rowOff>
    </xdr:to>
    <xdr:pic>
      <xdr:nvPicPr>
        <xdr:cNvPr id="5" name="Modèle 3D 4" descr="Sous tension">
          <a:hlinkClick r:id="rId1"/>
        </xdr:cNvPr>
        <xdr:cNvPicPr/>
      </xdr:nvPicPr>
      <xdr:blipFill>
        <a:blip r:embed="rId2"/>
        <a:stretch/>
      </xdr:blipFill>
      <xdr:spPr>
        <a:xfrm>
          <a:off x="230040" y="0"/>
          <a:ext cx="469080" cy="516240"/>
        </a:xfrm>
        <a:prstGeom prst="rect">
          <a:avLst/>
        </a:prstGeom>
        <a:ln w="0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140400</xdr:colOff>
          <xdr:row>0</xdr:row>
          <xdr:rowOff>76320</xdr:rowOff>
        </xdr:from>
        <xdr:to>
          <xdr:col>8</xdr:col>
          <xdr:colOff>225360</xdr:colOff>
          <xdr:row>2</xdr:row>
          <xdr:rowOff>9720</xdr:rowOff>
        </xdr:to>
        <xdr:sp>
          <xdr:nvSpPr>
            <xdr:cNvPr id="0" name="Drop Down 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95400</xdr:colOff>
          <xdr:row>0</xdr:row>
          <xdr:rowOff>57240</xdr:rowOff>
        </xdr:from>
        <xdr:to>
          <xdr:col>32</xdr:col>
          <xdr:colOff>152640</xdr:colOff>
          <xdr:row>1</xdr:row>
          <xdr:rowOff>181080</xdr:rowOff>
        </xdr:to>
        <xdr:sp>
          <xdr:nvSpPr>
            <xdr:cNvPr id="0" name="Drop Down 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0" name="Drop Down 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35</xdr:col>
      <xdr:colOff>237960</xdr:colOff>
      <xdr:row>1</xdr:row>
      <xdr:rowOff>61200</xdr:rowOff>
    </xdr:from>
    <xdr:to>
      <xdr:col>39</xdr:col>
      <xdr:colOff>753480</xdr:colOff>
      <xdr:row>5</xdr:row>
      <xdr:rowOff>83520</xdr:rowOff>
    </xdr:to>
    <xdr:pic>
      <xdr:nvPicPr>
        <xdr:cNvPr id="6" name="Image 1" descr=""/>
        <xdr:cNvPicPr/>
      </xdr:nvPicPr>
      <xdr:blipFill>
        <a:blip r:embed="rId1"/>
        <a:stretch/>
      </xdr:blipFill>
      <xdr:spPr>
        <a:xfrm>
          <a:off x="13154400" y="261000"/>
          <a:ext cx="3738600" cy="78444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file:///F:/Perso/Fichier%20Exel/calendrier.xlsm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lendrier"/>
      <sheetName val="Jour Fériés"/>
      <sheetName val="dates de naissance collègues"/>
    </sheetNames>
    <sheetDataSet>
      <sheetData sheetId="0"/>
      <sheetData sheetId="1"/>
      <sheetData sheetId="2"/>
    </sheetDataSet>
  </externalBook>
</externalLink>
</file>

<file path=xl/revisions/revisionHeaders.xml><?xml version="1.0" encoding="utf-8"?>
<headers xmlns="http://schemas.openxmlformats.org/spreadsheetml/2006/main" xmlns:r="http://schemas.openxmlformats.org/officeDocument/2006/relationships" guid="{00020000-0000-0000-F4FF-FFDEFFFFFF72}"/>
</file>

<file path=xl/revisions/userNames.xml><?xml version="1.0" encoding="utf-8"?>
<users xmlns="http://schemas.openxmlformats.org/spreadsheetml/2006/main" xmlns:r="http://schemas.openxmlformats.org/officeDocument/2006/relationships" count="0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800080"/>
    <pageSetUpPr fitToPage="false"/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R10" activeCellId="0" sqref="R10"/>
    </sheetView>
  </sheetViews>
  <sheetFormatPr defaultColWidth="11.53515625" defaultRowHeight="12.8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Roman,Normal"&amp;12&amp;Kffffff&amp;A</oddHeader>
    <oddFooter>&amp;C&amp;"Times New Roman,Normal"&amp;12&amp;KffffffPage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E32FF1"/>
    <pageSetUpPr fitToPage="false"/>
  </sheetPr>
  <dimension ref="A1:U1752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pane xSplit="8" ySplit="2" topLeftCell="I443" activePane="bottomRight" state="frozen"/>
      <selection pane="topLeft" activeCell="A1" activeCellId="0" sqref="A1"/>
      <selection pane="topRight" activeCell="I1" activeCellId="0" sqref="I1"/>
      <selection pane="bottomLeft" activeCell="A443" activeCellId="0" sqref="A443"/>
      <selection pane="bottomRight" activeCell="O481" activeCellId="0" sqref="O481"/>
    </sheetView>
  </sheetViews>
  <sheetFormatPr defaultColWidth="11.43359375" defaultRowHeight="15" zeroHeight="false" outlineLevelRow="0" outlineLevelCol="0"/>
  <cols>
    <col collapsed="false" customWidth="true" hidden="false" outlineLevel="0" max="1" min="1" style="61" width="3.42"/>
    <col collapsed="false" customWidth="true" hidden="false" outlineLevel="0" max="2" min="2" style="81" width="23.28"/>
    <col collapsed="false" customWidth="true" hidden="false" outlineLevel="0" max="4" min="3" style="61" width="4.86"/>
    <col collapsed="false" customWidth="true" hidden="false" outlineLevel="0" max="5" min="5" style="61" width="4.71"/>
    <col collapsed="false" customWidth="true" hidden="false" outlineLevel="0" max="6" min="6" style="61" width="4.57"/>
    <col collapsed="false" customWidth="true" hidden="false" outlineLevel="0" max="7" min="7" style="61" width="4.43"/>
    <col collapsed="false" customWidth="true" hidden="false" outlineLevel="0" max="8" min="8" style="61" width="2.71"/>
    <col collapsed="false" customWidth="true" hidden="false" outlineLevel="0" max="9" min="9" style="82" width="10.71"/>
    <col collapsed="false" customWidth="false" hidden="false" outlineLevel="0" max="1024" min="10" style="61" width="11.42"/>
  </cols>
  <sheetData>
    <row r="1" customFormat="false" ht="15.75" hidden="false" customHeight="true" outlineLevel="0" collapsed="false">
      <c r="A1" s="373" t="s">
        <v>64</v>
      </c>
      <c r="C1" s="61" t="n">
        <v>1</v>
      </c>
      <c r="D1" s="61" t="n">
        <v>2</v>
      </c>
      <c r="E1" s="61" t="n">
        <v>3</v>
      </c>
      <c r="F1" s="61" t="n">
        <v>4</v>
      </c>
      <c r="G1" s="61" t="n">
        <v>5</v>
      </c>
      <c r="H1" s="373" t="s">
        <v>91</v>
      </c>
      <c r="I1" s="374"/>
    </row>
    <row r="2" customFormat="false" ht="24.75" hidden="false" customHeight="true" outlineLevel="0" collapsed="false">
      <c r="A2" s="373"/>
      <c r="B2" s="375" t="s">
        <v>5</v>
      </c>
      <c r="C2" s="376" t="s">
        <v>78</v>
      </c>
      <c r="D2" s="376" t="s">
        <v>79</v>
      </c>
      <c r="E2" s="376" t="s">
        <v>80</v>
      </c>
      <c r="F2" s="376" t="s">
        <v>81</v>
      </c>
      <c r="G2" s="377" t="s">
        <v>82</v>
      </c>
      <c r="H2" s="373"/>
      <c r="I2" s="378" t="s">
        <v>92</v>
      </c>
    </row>
    <row r="3" customFormat="false" ht="15" hidden="false" customHeight="true" outlineLevel="0" collapsed="false">
      <c r="A3" s="112" t="n">
        <f aca="false">WEEKNUM(B3,21)</f>
        <v>36</v>
      </c>
      <c r="B3" s="114" t="n">
        <v>44074</v>
      </c>
      <c r="C3" s="115" t="s">
        <v>75</v>
      </c>
      <c r="D3" s="115" t="s">
        <v>86</v>
      </c>
      <c r="E3" s="115" t="s">
        <v>75</v>
      </c>
      <c r="F3" s="115" t="s">
        <v>75</v>
      </c>
      <c r="G3" s="116" t="s">
        <v>86</v>
      </c>
      <c r="H3" s="117" t="n">
        <v>4</v>
      </c>
      <c r="I3" s="118"/>
    </row>
    <row r="4" customFormat="false" ht="15" hidden="false" customHeight="true" outlineLevel="0" collapsed="false">
      <c r="A4" s="119" t="n">
        <f aca="false">WEEKNUM(B4,21)</f>
        <v>36</v>
      </c>
      <c r="B4" s="120" t="n">
        <v>44075</v>
      </c>
      <c r="C4" s="121" t="s">
        <v>75</v>
      </c>
      <c r="D4" s="121" t="s">
        <v>86</v>
      </c>
      <c r="E4" s="121" t="s">
        <v>75</v>
      </c>
      <c r="F4" s="121" t="s">
        <v>86</v>
      </c>
      <c r="G4" s="122" t="s">
        <v>75</v>
      </c>
      <c r="H4" s="123"/>
      <c r="I4" s="124" t="s">
        <v>45</v>
      </c>
    </row>
    <row r="5" customFormat="false" ht="15" hidden="false" customHeight="false" outlineLevel="0" collapsed="false">
      <c r="A5" s="126" t="n">
        <f aca="false">WEEKNUM(B5,21)</f>
        <v>36</v>
      </c>
      <c r="B5" s="127" t="n">
        <v>44076</v>
      </c>
      <c r="C5" s="128" t="s">
        <v>86</v>
      </c>
      <c r="D5" s="128" t="s">
        <v>75</v>
      </c>
      <c r="E5" s="128" t="s">
        <v>75</v>
      </c>
      <c r="F5" s="128" t="s">
        <v>86</v>
      </c>
      <c r="G5" s="129" t="s">
        <v>75</v>
      </c>
      <c r="H5" s="130"/>
      <c r="I5" s="131"/>
    </row>
    <row r="6" customFormat="false" ht="15" hidden="false" customHeight="false" outlineLevel="0" collapsed="false">
      <c r="A6" s="126" t="n">
        <f aca="false">WEEKNUM(B6,21)</f>
        <v>36</v>
      </c>
      <c r="B6" s="135" t="n">
        <v>44077</v>
      </c>
      <c r="C6" s="128" t="s">
        <v>75</v>
      </c>
      <c r="D6" s="128" t="s">
        <v>75</v>
      </c>
      <c r="E6" s="128" t="s">
        <v>86</v>
      </c>
      <c r="F6" s="128" t="s">
        <v>75</v>
      </c>
      <c r="G6" s="129" t="s">
        <v>75</v>
      </c>
      <c r="H6" s="130"/>
      <c r="I6" s="131"/>
    </row>
    <row r="7" customFormat="false" ht="15" hidden="false" customHeight="false" outlineLevel="0" collapsed="false">
      <c r="A7" s="126" t="n">
        <f aca="false">WEEKNUM(B7,21)</f>
        <v>36</v>
      </c>
      <c r="B7" s="135" t="n">
        <v>44078</v>
      </c>
      <c r="C7" s="128" t="s">
        <v>75</v>
      </c>
      <c r="D7" s="128" t="s">
        <v>75</v>
      </c>
      <c r="E7" s="128" t="s">
        <v>86</v>
      </c>
      <c r="F7" s="128" t="s">
        <v>75</v>
      </c>
      <c r="G7" s="129" t="s">
        <v>75</v>
      </c>
      <c r="H7" s="130"/>
      <c r="I7" s="131"/>
    </row>
    <row r="8" customFormat="false" ht="15" hidden="false" customHeight="false" outlineLevel="0" collapsed="false">
      <c r="A8" s="126" t="n">
        <f aca="false">WEEKNUM(B8,21)</f>
        <v>36</v>
      </c>
      <c r="B8" s="135" t="n">
        <v>44079</v>
      </c>
      <c r="C8" s="128" t="s">
        <v>75</v>
      </c>
      <c r="D8" s="128" t="s">
        <v>86</v>
      </c>
      <c r="E8" s="128" t="s">
        <v>75</v>
      </c>
      <c r="F8" s="128" t="s">
        <v>75</v>
      </c>
      <c r="G8" s="129" t="s">
        <v>86</v>
      </c>
      <c r="H8" s="130"/>
      <c r="I8" s="131"/>
    </row>
    <row r="9" customFormat="false" ht="15.75" hidden="false" customHeight="false" outlineLevel="0" collapsed="false">
      <c r="A9" s="139" t="n">
        <f aca="false">WEEKNUM(B9,21)</f>
        <v>36</v>
      </c>
      <c r="B9" s="140" t="n">
        <v>44080</v>
      </c>
      <c r="C9" s="141" t="s">
        <v>75</v>
      </c>
      <c r="D9" s="141" t="s">
        <v>86</v>
      </c>
      <c r="E9" s="141" t="s">
        <v>75</v>
      </c>
      <c r="F9" s="141" t="s">
        <v>75</v>
      </c>
      <c r="G9" s="142" t="s">
        <v>86</v>
      </c>
      <c r="H9" s="143"/>
      <c r="I9" s="144"/>
    </row>
    <row r="10" customFormat="false" ht="15" hidden="false" customHeight="false" outlineLevel="0" collapsed="false">
      <c r="A10" s="145" t="n">
        <f aca="false">WEEKNUM(B10,21)</f>
        <v>37</v>
      </c>
      <c r="B10" s="114" t="n">
        <v>44081</v>
      </c>
      <c r="C10" s="115" t="s">
        <v>86</v>
      </c>
      <c r="D10" s="115" t="s">
        <v>75</v>
      </c>
      <c r="E10" s="115" t="s">
        <v>75</v>
      </c>
      <c r="F10" s="115" t="s">
        <v>86</v>
      </c>
      <c r="G10" s="116" t="s">
        <v>75</v>
      </c>
      <c r="H10" s="117" t="n">
        <v>5</v>
      </c>
      <c r="I10" s="146"/>
    </row>
    <row r="11" customFormat="false" ht="15" hidden="false" customHeight="false" outlineLevel="0" collapsed="false">
      <c r="A11" s="126" t="n">
        <f aca="false">WEEKNUM(B11,21)</f>
        <v>37</v>
      </c>
      <c r="B11" s="135" t="n">
        <v>44082</v>
      </c>
      <c r="C11" s="128" t="s">
        <v>86</v>
      </c>
      <c r="D11" s="128" t="s">
        <v>75</v>
      </c>
      <c r="E11" s="128" t="s">
        <v>86</v>
      </c>
      <c r="F11" s="128" t="s">
        <v>75</v>
      </c>
      <c r="G11" s="129" t="s">
        <v>75</v>
      </c>
      <c r="H11" s="130"/>
      <c r="I11" s="131"/>
    </row>
    <row r="12" customFormat="false" ht="15" hidden="false" customHeight="false" outlineLevel="0" collapsed="false">
      <c r="A12" s="126" t="n">
        <f aca="false">WEEKNUM(B12,21)</f>
        <v>37</v>
      </c>
      <c r="B12" s="135" t="n">
        <v>44083</v>
      </c>
      <c r="C12" s="128" t="s">
        <v>75</v>
      </c>
      <c r="D12" s="128" t="s">
        <v>75</v>
      </c>
      <c r="E12" s="128" t="s">
        <v>86</v>
      </c>
      <c r="F12" s="128" t="s">
        <v>75</v>
      </c>
      <c r="G12" s="129" t="s">
        <v>86</v>
      </c>
      <c r="H12" s="130"/>
      <c r="I12" s="131"/>
    </row>
    <row r="13" customFormat="false" ht="15" hidden="false" customHeight="false" outlineLevel="0" collapsed="false">
      <c r="A13" s="126" t="n">
        <f aca="false">WEEKNUM(B13,21)</f>
        <v>37</v>
      </c>
      <c r="B13" s="135" t="n">
        <v>44084</v>
      </c>
      <c r="C13" s="128" t="s">
        <v>75</v>
      </c>
      <c r="D13" s="128" t="s">
        <v>86</v>
      </c>
      <c r="E13" s="128" t="s">
        <v>75</v>
      </c>
      <c r="F13" s="128" t="s">
        <v>75</v>
      </c>
      <c r="G13" s="129" t="s">
        <v>75</v>
      </c>
      <c r="H13" s="130"/>
      <c r="I13" s="131"/>
      <c r="M13" s="147"/>
    </row>
    <row r="14" customFormat="false" ht="15" hidden="false" customHeight="false" outlineLevel="0" collapsed="false">
      <c r="A14" s="126" t="n">
        <f aca="false">WEEKNUM(B14,21)</f>
        <v>37</v>
      </c>
      <c r="B14" s="135" t="n">
        <v>44085</v>
      </c>
      <c r="C14" s="128" t="s">
        <v>75</v>
      </c>
      <c r="D14" s="128" t="s">
        <v>86</v>
      </c>
      <c r="E14" s="128" t="s">
        <v>75</v>
      </c>
      <c r="F14" s="128" t="s">
        <v>75</v>
      </c>
      <c r="G14" s="129" t="s">
        <v>75</v>
      </c>
      <c r="H14" s="130"/>
      <c r="I14" s="131"/>
    </row>
    <row r="15" customFormat="false" ht="15" hidden="false" customHeight="false" outlineLevel="0" collapsed="false">
      <c r="A15" s="126" t="n">
        <f aca="false">WEEKNUM(B15,21)</f>
        <v>37</v>
      </c>
      <c r="B15" s="135" t="n">
        <v>44086</v>
      </c>
      <c r="C15" s="128" t="s">
        <v>86</v>
      </c>
      <c r="D15" s="128" t="s">
        <v>75</v>
      </c>
      <c r="E15" s="128" t="s">
        <v>75</v>
      </c>
      <c r="F15" s="128" t="s">
        <v>86</v>
      </c>
      <c r="G15" s="129" t="s">
        <v>75</v>
      </c>
      <c r="H15" s="130"/>
      <c r="I15" s="131"/>
    </row>
    <row r="16" customFormat="false" ht="15.75" hidden="false" customHeight="false" outlineLevel="0" collapsed="false">
      <c r="A16" s="139" t="n">
        <f aca="false">WEEKNUM(B16,21)</f>
        <v>37</v>
      </c>
      <c r="B16" s="140" t="n">
        <v>44087</v>
      </c>
      <c r="C16" s="141" t="s">
        <v>86</v>
      </c>
      <c r="D16" s="141" t="s">
        <v>75</v>
      </c>
      <c r="E16" s="141" t="s">
        <v>75</v>
      </c>
      <c r="F16" s="141" t="s">
        <v>86</v>
      </c>
      <c r="G16" s="142" t="s">
        <v>75</v>
      </c>
      <c r="H16" s="143"/>
      <c r="I16" s="144"/>
    </row>
    <row r="17" customFormat="false" ht="15" hidden="false" customHeight="false" outlineLevel="0" collapsed="false">
      <c r="A17" s="145" t="n">
        <f aca="false">WEEKNUM(B17,21)</f>
        <v>38</v>
      </c>
      <c r="B17" s="114" t="n">
        <v>44088</v>
      </c>
      <c r="C17" s="115" t="s">
        <v>75</v>
      </c>
      <c r="D17" s="115" t="s">
        <v>75</v>
      </c>
      <c r="E17" s="115" t="s">
        <v>84</v>
      </c>
      <c r="F17" s="115" t="s">
        <v>75</v>
      </c>
      <c r="G17" s="116" t="s">
        <v>86</v>
      </c>
      <c r="H17" s="117" t="n">
        <v>1</v>
      </c>
      <c r="I17" s="146"/>
    </row>
    <row r="18" customFormat="false" ht="15" hidden="false" customHeight="false" outlineLevel="0" collapsed="false">
      <c r="A18" s="126" t="n">
        <f aca="false">WEEKNUM(B18,21)</f>
        <v>38</v>
      </c>
      <c r="B18" s="135" t="n">
        <v>44089</v>
      </c>
      <c r="C18" s="128" t="s">
        <v>75</v>
      </c>
      <c r="D18" s="128" t="s">
        <v>86</v>
      </c>
      <c r="E18" s="128" t="s">
        <v>75</v>
      </c>
      <c r="F18" s="128" t="s">
        <v>75</v>
      </c>
      <c r="G18" s="129" t="s">
        <v>86</v>
      </c>
      <c r="H18" s="130"/>
      <c r="I18" s="131"/>
    </row>
    <row r="19" customFormat="false" ht="15" hidden="false" customHeight="false" outlineLevel="0" collapsed="false">
      <c r="A19" s="126" t="n">
        <f aca="false">WEEKNUM(B19,21)</f>
        <v>38</v>
      </c>
      <c r="B19" s="135" t="n">
        <v>44090</v>
      </c>
      <c r="C19" s="128" t="s">
        <v>75</v>
      </c>
      <c r="D19" s="128" t="s">
        <v>86</v>
      </c>
      <c r="E19" s="128" t="s">
        <v>75</v>
      </c>
      <c r="F19" s="128" t="s">
        <v>86</v>
      </c>
      <c r="G19" s="129" t="s">
        <v>75</v>
      </c>
      <c r="H19" s="130"/>
      <c r="I19" s="131"/>
      <c r="Q19" s="379" t="n">
        <v>1</v>
      </c>
      <c r="R19" s="379" t="n">
        <v>2</v>
      </c>
      <c r="S19" s="379" t="n">
        <v>3</v>
      </c>
      <c r="T19" s="379" t="n">
        <v>4</v>
      </c>
      <c r="U19" s="379" t="n">
        <v>5</v>
      </c>
    </row>
    <row r="20" customFormat="false" ht="15" hidden="false" customHeight="false" outlineLevel="0" collapsed="false">
      <c r="A20" s="126" t="n">
        <f aca="false">WEEKNUM(B20,21)</f>
        <v>38</v>
      </c>
      <c r="B20" s="135" t="n">
        <v>44091</v>
      </c>
      <c r="C20" s="128" t="s">
        <v>86</v>
      </c>
      <c r="D20" s="128" t="s">
        <v>75</v>
      </c>
      <c r="E20" s="128" t="s">
        <v>75</v>
      </c>
      <c r="F20" s="128" t="s">
        <v>75</v>
      </c>
      <c r="G20" s="129" t="s">
        <v>75</v>
      </c>
      <c r="H20" s="130"/>
      <c r="I20" s="131"/>
      <c r="Q20" s="61" t="s">
        <v>75</v>
      </c>
      <c r="R20" s="61" t="s">
        <v>75</v>
      </c>
      <c r="S20" s="61" t="s">
        <v>84</v>
      </c>
      <c r="T20" s="61" t="s">
        <v>75</v>
      </c>
      <c r="U20" s="61" t="s">
        <v>86</v>
      </c>
    </row>
    <row r="21" customFormat="false" ht="15" hidden="false" customHeight="false" outlineLevel="0" collapsed="false">
      <c r="A21" s="126" t="n">
        <f aca="false">WEEKNUM(B21,21)</f>
        <v>38</v>
      </c>
      <c r="B21" s="135" t="n">
        <v>44092</v>
      </c>
      <c r="C21" s="128" t="s">
        <v>86</v>
      </c>
      <c r="D21" s="128" t="s">
        <v>75</v>
      </c>
      <c r="E21" s="128" t="s">
        <v>75</v>
      </c>
      <c r="F21" s="128" t="s">
        <v>75</v>
      </c>
      <c r="G21" s="129" t="s">
        <v>75</v>
      </c>
      <c r="H21" s="130"/>
      <c r="I21" s="131"/>
      <c r="Q21" s="61" t="s">
        <v>75</v>
      </c>
      <c r="R21" s="61" t="s">
        <v>86</v>
      </c>
      <c r="S21" s="61" t="s">
        <v>75</v>
      </c>
      <c r="T21" s="61" t="s">
        <v>75</v>
      </c>
      <c r="U21" s="61" t="s">
        <v>86</v>
      </c>
    </row>
    <row r="22" customFormat="false" ht="15" hidden="false" customHeight="false" outlineLevel="0" collapsed="false">
      <c r="A22" s="126" t="n">
        <f aca="false">WEEKNUM(B22,21)</f>
        <v>38</v>
      </c>
      <c r="B22" s="135" t="n">
        <v>44093</v>
      </c>
      <c r="C22" s="128" t="s">
        <v>75</v>
      </c>
      <c r="D22" s="128" t="s">
        <v>75</v>
      </c>
      <c r="E22" s="128" t="s">
        <v>86</v>
      </c>
      <c r="F22" s="128" t="s">
        <v>75</v>
      </c>
      <c r="G22" s="129" t="s">
        <v>86</v>
      </c>
      <c r="H22" s="130"/>
      <c r="I22" s="131"/>
      <c r="Q22" s="61" t="s">
        <v>75</v>
      </c>
      <c r="R22" s="61" t="s">
        <v>86</v>
      </c>
      <c r="S22" s="61" t="s">
        <v>75</v>
      </c>
      <c r="T22" s="61" t="s">
        <v>86</v>
      </c>
      <c r="U22" s="61" t="s">
        <v>75</v>
      </c>
    </row>
    <row r="23" customFormat="false" ht="15.75" hidden="false" customHeight="false" outlineLevel="0" collapsed="false">
      <c r="A23" s="139" t="n">
        <f aca="false">WEEKNUM(B23,21)</f>
        <v>38</v>
      </c>
      <c r="B23" s="140" t="n">
        <v>44094</v>
      </c>
      <c r="C23" s="141" t="s">
        <v>75</v>
      </c>
      <c r="D23" s="141" t="s">
        <v>75</v>
      </c>
      <c r="E23" s="141" t="s">
        <v>86</v>
      </c>
      <c r="F23" s="141" t="s">
        <v>75</v>
      </c>
      <c r="G23" s="142" t="s">
        <v>86</v>
      </c>
      <c r="H23" s="143"/>
      <c r="I23" s="144"/>
      <c r="Q23" s="61" t="s">
        <v>86</v>
      </c>
      <c r="R23" s="61" t="s">
        <v>75</v>
      </c>
      <c r="S23" s="61" t="s">
        <v>75</v>
      </c>
      <c r="T23" s="61" t="s">
        <v>75</v>
      </c>
      <c r="U23" s="61" t="s">
        <v>75</v>
      </c>
    </row>
    <row r="24" customFormat="false" ht="15" hidden="false" customHeight="false" outlineLevel="0" collapsed="false">
      <c r="A24" s="145" t="n">
        <f aca="false">WEEKNUM(B24,21)</f>
        <v>39</v>
      </c>
      <c r="B24" s="114" t="n">
        <v>44095</v>
      </c>
      <c r="C24" s="115" t="s">
        <v>75</v>
      </c>
      <c r="D24" s="115" t="s">
        <v>84</v>
      </c>
      <c r="E24" s="115" t="s">
        <v>75</v>
      </c>
      <c r="F24" s="115" t="s">
        <v>86</v>
      </c>
      <c r="G24" s="116" t="s">
        <v>75</v>
      </c>
      <c r="H24" s="117" t="n">
        <v>2</v>
      </c>
      <c r="I24" s="146"/>
      <c r="Q24" s="61" t="s">
        <v>86</v>
      </c>
      <c r="R24" s="61" t="s">
        <v>75</v>
      </c>
      <c r="S24" s="61" t="s">
        <v>75</v>
      </c>
      <c r="T24" s="61" t="s">
        <v>75</v>
      </c>
      <c r="U24" s="61" t="s">
        <v>75</v>
      </c>
    </row>
    <row r="25" customFormat="false" ht="15" hidden="false" customHeight="false" outlineLevel="0" collapsed="false">
      <c r="A25" s="126" t="n">
        <f aca="false">WEEKNUM(B25,21)</f>
        <v>39</v>
      </c>
      <c r="B25" s="135" t="n">
        <v>44096</v>
      </c>
      <c r="C25" s="128" t="s">
        <v>86</v>
      </c>
      <c r="D25" s="128" t="s">
        <v>75</v>
      </c>
      <c r="E25" s="128" t="s">
        <v>75</v>
      </c>
      <c r="F25" s="128" t="s">
        <v>86</v>
      </c>
      <c r="G25" s="129" t="s">
        <v>75</v>
      </c>
      <c r="H25" s="130"/>
      <c r="I25" s="131"/>
      <c r="Q25" s="61" t="s">
        <v>75</v>
      </c>
      <c r="R25" s="61" t="s">
        <v>75</v>
      </c>
      <c r="S25" s="61" t="s">
        <v>86</v>
      </c>
      <c r="T25" s="61" t="s">
        <v>75</v>
      </c>
      <c r="U25" s="61" t="s">
        <v>86</v>
      </c>
    </row>
    <row r="26" customFormat="false" ht="15" hidden="false" customHeight="false" outlineLevel="0" collapsed="false">
      <c r="A26" s="126" t="n">
        <f aca="false">WEEKNUM(B26,21)</f>
        <v>39</v>
      </c>
      <c r="B26" s="135" t="n">
        <v>44097</v>
      </c>
      <c r="C26" s="128" t="s">
        <v>86</v>
      </c>
      <c r="D26" s="128" t="s">
        <v>75</v>
      </c>
      <c r="E26" s="128" t="s">
        <v>86</v>
      </c>
      <c r="F26" s="128" t="s">
        <v>75</v>
      </c>
      <c r="G26" s="129" t="s">
        <v>75</v>
      </c>
      <c r="H26" s="130"/>
      <c r="I26" s="131"/>
      <c r="Q26" s="61" t="s">
        <v>75</v>
      </c>
      <c r="R26" s="61" t="s">
        <v>75</v>
      </c>
      <c r="S26" s="61" t="s">
        <v>86</v>
      </c>
      <c r="T26" s="61" t="s">
        <v>75</v>
      </c>
      <c r="U26" s="61" t="s">
        <v>86</v>
      </c>
    </row>
    <row r="27" customFormat="false" ht="15" hidden="false" customHeight="false" outlineLevel="0" collapsed="false">
      <c r="A27" s="126" t="n">
        <f aca="false">WEEKNUM(B27,21)</f>
        <v>39</v>
      </c>
      <c r="B27" s="135" t="n">
        <v>44098</v>
      </c>
      <c r="C27" s="128" t="s">
        <v>75</v>
      </c>
      <c r="D27" s="128" t="s">
        <v>75</v>
      </c>
      <c r="E27" s="128" t="s">
        <v>75</v>
      </c>
      <c r="F27" s="128" t="s">
        <v>75</v>
      </c>
      <c r="G27" s="129" t="s">
        <v>86</v>
      </c>
      <c r="H27" s="130"/>
      <c r="I27" s="131"/>
    </row>
    <row r="28" customFormat="false" ht="15" hidden="false" customHeight="false" outlineLevel="0" collapsed="false">
      <c r="A28" s="126" t="n">
        <f aca="false">WEEKNUM(B28,21)</f>
        <v>39</v>
      </c>
      <c r="B28" s="135" t="n">
        <v>44099</v>
      </c>
      <c r="C28" s="128" t="s">
        <v>75</v>
      </c>
      <c r="D28" s="128" t="s">
        <v>75</v>
      </c>
      <c r="E28" s="128" t="s">
        <v>75</v>
      </c>
      <c r="F28" s="128" t="s">
        <v>75</v>
      </c>
      <c r="G28" s="129" t="s">
        <v>86</v>
      </c>
      <c r="H28" s="130"/>
      <c r="I28" s="131"/>
    </row>
    <row r="29" customFormat="false" ht="15" hidden="false" customHeight="false" outlineLevel="0" collapsed="false">
      <c r="A29" s="126" t="n">
        <f aca="false">WEEKNUM(B29,21)</f>
        <v>39</v>
      </c>
      <c r="B29" s="135" t="n">
        <v>44100</v>
      </c>
      <c r="C29" s="128" t="s">
        <v>75</v>
      </c>
      <c r="D29" s="128" t="s">
        <v>86</v>
      </c>
      <c r="E29" s="128" t="s">
        <v>75</v>
      </c>
      <c r="F29" s="128" t="s">
        <v>86</v>
      </c>
      <c r="G29" s="129" t="s">
        <v>75</v>
      </c>
      <c r="H29" s="130"/>
      <c r="I29" s="131"/>
    </row>
    <row r="30" customFormat="false" ht="15.75" hidden="false" customHeight="false" outlineLevel="0" collapsed="false">
      <c r="A30" s="139" t="n">
        <f aca="false">WEEKNUM(B30,21)</f>
        <v>39</v>
      </c>
      <c r="B30" s="140" t="n">
        <v>44101</v>
      </c>
      <c r="C30" s="141" t="s">
        <v>75</v>
      </c>
      <c r="D30" s="141" t="s">
        <v>86</v>
      </c>
      <c r="E30" s="141" t="s">
        <v>75</v>
      </c>
      <c r="F30" s="141" t="s">
        <v>86</v>
      </c>
      <c r="G30" s="142" t="s">
        <v>75</v>
      </c>
      <c r="H30" s="143"/>
      <c r="I30" s="144"/>
    </row>
    <row r="31" customFormat="false" ht="15" hidden="false" customHeight="false" outlineLevel="0" collapsed="false">
      <c r="A31" s="145" t="n">
        <f aca="false">WEEKNUM(B31,21)</f>
        <v>40</v>
      </c>
      <c r="B31" s="114" t="n">
        <v>44102</v>
      </c>
      <c r="C31" s="115" t="s">
        <v>84</v>
      </c>
      <c r="D31" s="115" t="s">
        <v>75</v>
      </c>
      <c r="E31" s="115" t="s">
        <v>86</v>
      </c>
      <c r="F31" s="115" t="s">
        <v>75</v>
      </c>
      <c r="G31" s="116" t="s">
        <v>75</v>
      </c>
      <c r="H31" s="117" t="n">
        <v>3</v>
      </c>
      <c r="I31" s="146"/>
    </row>
    <row r="32" customFormat="false" ht="15" hidden="false" customHeight="false" outlineLevel="0" collapsed="false">
      <c r="A32" s="126" t="n">
        <f aca="false">WEEKNUM(B32,21)</f>
        <v>40</v>
      </c>
      <c r="B32" s="135" t="n">
        <v>44103</v>
      </c>
      <c r="C32" s="128" t="s">
        <v>75</v>
      </c>
      <c r="D32" s="128" t="s">
        <v>75</v>
      </c>
      <c r="E32" s="128" t="s">
        <v>86</v>
      </c>
      <c r="F32" s="128" t="s">
        <v>75</v>
      </c>
      <c r="G32" s="129" t="s">
        <v>86</v>
      </c>
      <c r="H32" s="130"/>
      <c r="I32" s="131"/>
    </row>
    <row r="33" customFormat="false" ht="15" hidden="false" customHeight="false" outlineLevel="0" collapsed="false">
      <c r="A33" s="126" t="n">
        <f aca="false">WEEKNUM(B33,21)</f>
        <v>40</v>
      </c>
      <c r="B33" s="135" t="n">
        <v>44104</v>
      </c>
      <c r="C33" s="128" t="s">
        <v>75</v>
      </c>
      <c r="D33" s="128" t="s">
        <v>86</v>
      </c>
      <c r="E33" s="128" t="s">
        <v>75</v>
      </c>
      <c r="F33" s="128" t="s">
        <v>75</v>
      </c>
      <c r="G33" s="129" t="s">
        <v>86</v>
      </c>
      <c r="H33" s="130"/>
      <c r="I33" s="131"/>
    </row>
    <row r="34" customFormat="false" ht="15" hidden="false" customHeight="false" outlineLevel="0" collapsed="false">
      <c r="A34" s="126" t="n">
        <f aca="false">WEEKNUM(B34,21)</f>
        <v>40</v>
      </c>
      <c r="B34" s="135" t="n">
        <v>44105</v>
      </c>
      <c r="C34" s="128" t="s">
        <v>75</v>
      </c>
      <c r="D34" s="128" t="s">
        <v>75</v>
      </c>
      <c r="E34" s="128" t="s">
        <v>75</v>
      </c>
      <c r="F34" s="128" t="s">
        <v>86</v>
      </c>
      <c r="G34" s="129" t="s">
        <v>75</v>
      </c>
      <c r="H34" s="130"/>
      <c r="I34" s="131"/>
    </row>
    <row r="35" customFormat="false" ht="15" hidden="false" customHeight="false" outlineLevel="0" collapsed="false">
      <c r="A35" s="126" t="n">
        <f aca="false">WEEKNUM(B35,21)</f>
        <v>40</v>
      </c>
      <c r="B35" s="135" t="n">
        <v>44106</v>
      </c>
      <c r="C35" s="128" t="s">
        <v>75</v>
      </c>
      <c r="D35" s="128" t="s">
        <v>75</v>
      </c>
      <c r="E35" s="128" t="s">
        <v>75</v>
      </c>
      <c r="F35" s="128" t="s">
        <v>86</v>
      </c>
      <c r="G35" s="129" t="s">
        <v>75</v>
      </c>
      <c r="H35" s="130"/>
      <c r="I35" s="131"/>
    </row>
    <row r="36" customFormat="false" ht="15" hidden="false" customHeight="false" outlineLevel="0" collapsed="false">
      <c r="A36" s="126" t="n">
        <f aca="false">WEEKNUM(B36,21)</f>
        <v>40</v>
      </c>
      <c r="B36" s="135" t="n">
        <v>44107</v>
      </c>
      <c r="C36" s="128" t="s">
        <v>86</v>
      </c>
      <c r="D36" s="128" t="s">
        <v>75</v>
      </c>
      <c r="E36" s="128" t="s">
        <v>86</v>
      </c>
      <c r="F36" s="128" t="s">
        <v>75</v>
      </c>
      <c r="G36" s="129" t="s">
        <v>75</v>
      </c>
      <c r="H36" s="130"/>
      <c r="I36" s="131"/>
    </row>
    <row r="37" customFormat="false" ht="15.75" hidden="false" customHeight="false" outlineLevel="0" collapsed="false">
      <c r="A37" s="139" t="n">
        <f aca="false">WEEKNUM(B37,21)</f>
        <v>40</v>
      </c>
      <c r="B37" s="140" t="n">
        <v>44108</v>
      </c>
      <c r="C37" s="141" t="s">
        <v>86</v>
      </c>
      <c r="D37" s="141" t="s">
        <v>75</v>
      </c>
      <c r="E37" s="141" t="s">
        <v>86</v>
      </c>
      <c r="F37" s="141" t="s">
        <v>75</v>
      </c>
      <c r="G37" s="142" t="s">
        <v>75</v>
      </c>
      <c r="H37" s="143"/>
      <c r="I37" s="144"/>
    </row>
    <row r="38" customFormat="false" ht="15" hidden="false" customHeight="false" outlineLevel="0" collapsed="false">
      <c r="A38" s="145" t="n">
        <f aca="false">WEEKNUM(B38,21)</f>
        <v>41</v>
      </c>
      <c r="B38" s="114" t="n">
        <v>44109</v>
      </c>
      <c r="C38" s="115" t="s">
        <v>75</v>
      </c>
      <c r="D38" s="115" t="s">
        <v>86</v>
      </c>
      <c r="E38" s="115" t="s">
        <v>75</v>
      </c>
      <c r="F38" s="115" t="s">
        <v>75</v>
      </c>
      <c r="G38" s="116" t="s">
        <v>84</v>
      </c>
      <c r="H38" s="117" t="n">
        <v>4</v>
      </c>
      <c r="I38" s="146"/>
    </row>
    <row r="39" customFormat="false" ht="15" hidden="false" customHeight="false" outlineLevel="0" collapsed="false">
      <c r="A39" s="126" t="n">
        <f aca="false">WEEKNUM(B39,21)</f>
        <v>41</v>
      </c>
      <c r="B39" s="135" t="n">
        <v>44110</v>
      </c>
      <c r="C39" s="128" t="s">
        <v>75</v>
      </c>
      <c r="D39" s="128" t="s">
        <v>86</v>
      </c>
      <c r="E39" s="128" t="s">
        <v>75</v>
      </c>
      <c r="F39" s="128" t="s">
        <v>86</v>
      </c>
      <c r="G39" s="129" t="s">
        <v>75</v>
      </c>
      <c r="H39" s="130"/>
      <c r="I39" s="131"/>
    </row>
    <row r="40" customFormat="false" ht="15" hidden="false" customHeight="false" outlineLevel="0" collapsed="false">
      <c r="A40" s="126" t="n">
        <f aca="false">WEEKNUM(B40,21)</f>
        <v>41</v>
      </c>
      <c r="B40" s="135" t="n">
        <v>44111</v>
      </c>
      <c r="C40" s="128" t="s">
        <v>86</v>
      </c>
      <c r="D40" s="128" t="s">
        <v>75</v>
      </c>
      <c r="E40" s="128" t="s">
        <v>75</v>
      </c>
      <c r="F40" s="128" t="s">
        <v>86</v>
      </c>
      <c r="G40" s="129" t="s">
        <v>75</v>
      </c>
      <c r="H40" s="130"/>
      <c r="I40" s="131"/>
    </row>
    <row r="41" customFormat="false" ht="15" hidden="false" customHeight="false" outlineLevel="0" collapsed="false">
      <c r="A41" s="126" t="n">
        <f aca="false">WEEKNUM(B41,21)</f>
        <v>41</v>
      </c>
      <c r="B41" s="135" t="n">
        <v>44112</v>
      </c>
      <c r="C41" s="128" t="s">
        <v>75</v>
      </c>
      <c r="D41" s="128" t="s">
        <v>75</v>
      </c>
      <c r="E41" s="128" t="s">
        <v>86</v>
      </c>
      <c r="F41" s="128" t="s">
        <v>75</v>
      </c>
      <c r="G41" s="129" t="s">
        <v>75</v>
      </c>
      <c r="H41" s="130"/>
      <c r="I41" s="131"/>
    </row>
    <row r="42" customFormat="false" ht="15" hidden="false" customHeight="false" outlineLevel="0" collapsed="false">
      <c r="A42" s="126" t="n">
        <f aca="false">WEEKNUM(B42,21)</f>
        <v>41</v>
      </c>
      <c r="B42" s="135" t="n">
        <v>44113</v>
      </c>
      <c r="C42" s="128" t="s">
        <v>75</v>
      </c>
      <c r="D42" s="128" t="s">
        <v>75</v>
      </c>
      <c r="E42" s="128" t="s">
        <v>86</v>
      </c>
      <c r="F42" s="128" t="s">
        <v>75</v>
      </c>
      <c r="G42" s="129" t="s">
        <v>75</v>
      </c>
      <c r="H42" s="130"/>
      <c r="I42" s="131"/>
    </row>
    <row r="43" customFormat="false" ht="15" hidden="false" customHeight="false" outlineLevel="0" collapsed="false">
      <c r="A43" s="126" t="n">
        <f aca="false">WEEKNUM(B43,21)</f>
        <v>41</v>
      </c>
      <c r="B43" s="135" t="n">
        <v>44114</v>
      </c>
      <c r="C43" s="128" t="s">
        <v>75</v>
      </c>
      <c r="D43" s="128" t="s">
        <v>86</v>
      </c>
      <c r="E43" s="128" t="s">
        <v>75</v>
      </c>
      <c r="F43" s="128" t="s">
        <v>75</v>
      </c>
      <c r="G43" s="129" t="s">
        <v>86</v>
      </c>
      <c r="H43" s="130"/>
      <c r="I43" s="131"/>
    </row>
    <row r="44" customFormat="false" ht="15.75" hidden="false" customHeight="false" outlineLevel="0" collapsed="false">
      <c r="A44" s="139" t="n">
        <f aca="false">WEEKNUM(B44,21)</f>
        <v>41</v>
      </c>
      <c r="B44" s="140" t="n">
        <v>44115</v>
      </c>
      <c r="C44" s="141" t="s">
        <v>75</v>
      </c>
      <c r="D44" s="141" t="s">
        <v>86</v>
      </c>
      <c r="E44" s="141" t="s">
        <v>75</v>
      </c>
      <c r="F44" s="141" t="s">
        <v>75</v>
      </c>
      <c r="G44" s="142" t="s">
        <v>86</v>
      </c>
      <c r="H44" s="143"/>
      <c r="I44" s="144"/>
    </row>
    <row r="45" customFormat="false" ht="15" hidden="false" customHeight="false" outlineLevel="0" collapsed="false">
      <c r="A45" s="145" t="n">
        <f aca="false">WEEKNUM(B45,21)</f>
        <v>42</v>
      </c>
      <c r="B45" s="114" t="n">
        <v>44116</v>
      </c>
      <c r="C45" s="115" t="s">
        <v>86</v>
      </c>
      <c r="D45" s="115" t="s">
        <v>75</v>
      </c>
      <c r="E45" s="115" t="s">
        <v>75</v>
      </c>
      <c r="F45" s="115" t="s">
        <v>84</v>
      </c>
      <c r="G45" s="116" t="s">
        <v>75</v>
      </c>
      <c r="H45" s="117" t="n">
        <v>5</v>
      </c>
      <c r="I45" s="146"/>
    </row>
    <row r="46" customFormat="false" ht="15" hidden="false" customHeight="false" outlineLevel="0" collapsed="false">
      <c r="A46" s="126" t="n">
        <f aca="false">WEEKNUM(B46,21)</f>
        <v>42</v>
      </c>
      <c r="B46" s="135" t="n">
        <v>44117</v>
      </c>
      <c r="C46" s="128" t="s">
        <v>86</v>
      </c>
      <c r="D46" s="128" t="s">
        <v>75</v>
      </c>
      <c r="E46" s="128" t="s">
        <v>86</v>
      </c>
      <c r="F46" s="128" t="s">
        <v>75</v>
      </c>
      <c r="G46" s="129" t="s">
        <v>75</v>
      </c>
      <c r="H46" s="130"/>
      <c r="I46" s="131"/>
    </row>
    <row r="47" customFormat="false" ht="15" hidden="false" customHeight="false" outlineLevel="0" collapsed="false">
      <c r="A47" s="126" t="n">
        <f aca="false">WEEKNUM(B47,21)</f>
        <v>42</v>
      </c>
      <c r="B47" s="135" t="n">
        <v>44118</v>
      </c>
      <c r="C47" s="128" t="s">
        <v>75</v>
      </c>
      <c r="D47" s="128" t="s">
        <v>75</v>
      </c>
      <c r="E47" s="128" t="s">
        <v>86</v>
      </c>
      <c r="F47" s="128" t="s">
        <v>75</v>
      </c>
      <c r="G47" s="129" t="s">
        <v>86</v>
      </c>
      <c r="H47" s="130"/>
      <c r="I47" s="131"/>
    </row>
    <row r="48" customFormat="false" ht="15" hidden="false" customHeight="false" outlineLevel="0" collapsed="false">
      <c r="A48" s="126" t="n">
        <f aca="false">WEEKNUM(B48,21)</f>
        <v>42</v>
      </c>
      <c r="B48" s="135" t="n">
        <v>44119</v>
      </c>
      <c r="C48" s="128" t="s">
        <v>75</v>
      </c>
      <c r="D48" s="128" t="s">
        <v>86</v>
      </c>
      <c r="E48" s="128" t="s">
        <v>75</v>
      </c>
      <c r="F48" s="128" t="s">
        <v>75</v>
      </c>
      <c r="G48" s="129" t="s">
        <v>75</v>
      </c>
      <c r="H48" s="130"/>
      <c r="I48" s="131"/>
    </row>
    <row r="49" customFormat="false" ht="15" hidden="false" customHeight="false" outlineLevel="0" collapsed="false">
      <c r="A49" s="126" t="n">
        <f aca="false">WEEKNUM(B49,21)</f>
        <v>42</v>
      </c>
      <c r="B49" s="135" t="n">
        <v>44120</v>
      </c>
      <c r="C49" s="128" t="s">
        <v>75</v>
      </c>
      <c r="D49" s="128" t="s">
        <v>86</v>
      </c>
      <c r="E49" s="128" t="s">
        <v>75</v>
      </c>
      <c r="F49" s="128" t="s">
        <v>75</v>
      </c>
      <c r="G49" s="129" t="s">
        <v>75</v>
      </c>
      <c r="H49" s="130"/>
      <c r="I49" s="131"/>
    </row>
    <row r="50" customFormat="false" ht="15" hidden="false" customHeight="false" outlineLevel="0" collapsed="false">
      <c r="A50" s="126" t="n">
        <f aca="false">WEEKNUM(B50,21)</f>
        <v>42</v>
      </c>
      <c r="B50" s="135" t="n">
        <v>44121</v>
      </c>
      <c r="C50" s="128" t="s">
        <v>86</v>
      </c>
      <c r="D50" s="128" t="s">
        <v>75</v>
      </c>
      <c r="E50" s="128" t="s">
        <v>75</v>
      </c>
      <c r="F50" s="128" t="s">
        <v>86</v>
      </c>
      <c r="G50" s="129" t="s">
        <v>75</v>
      </c>
      <c r="H50" s="130"/>
      <c r="I50" s="131"/>
    </row>
    <row r="51" customFormat="false" ht="15.75" hidden="false" customHeight="false" outlineLevel="0" collapsed="false">
      <c r="A51" s="139" t="n">
        <f aca="false">WEEKNUM(B51,21)</f>
        <v>42</v>
      </c>
      <c r="B51" s="140" t="n">
        <v>44122</v>
      </c>
      <c r="C51" s="141" t="s">
        <v>86</v>
      </c>
      <c r="D51" s="141" t="s">
        <v>75</v>
      </c>
      <c r="E51" s="141" t="s">
        <v>75</v>
      </c>
      <c r="F51" s="141" t="s">
        <v>86</v>
      </c>
      <c r="G51" s="142" t="s">
        <v>75</v>
      </c>
      <c r="H51" s="143"/>
      <c r="I51" s="144"/>
    </row>
    <row r="52" customFormat="false" ht="15" hidden="false" customHeight="false" outlineLevel="0" collapsed="false">
      <c r="A52" s="149" t="n">
        <f aca="false">WEEKNUM(B52,21)</f>
        <v>43</v>
      </c>
      <c r="B52" s="150" t="n">
        <v>44123</v>
      </c>
      <c r="C52" s="151" t="s">
        <v>75</v>
      </c>
      <c r="D52" s="151" t="s">
        <v>75</v>
      </c>
      <c r="E52" s="151" t="s">
        <v>84</v>
      </c>
      <c r="F52" s="151" t="s">
        <v>75</v>
      </c>
      <c r="G52" s="152" t="s">
        <v>86</v>
      </c>
      <c r="H52" s="153" t="n">
        <v>1</v>
      </c>
      <c r="I52" s="154" t="s">
        <v>47</v>
      </c>
    </row>
    <row r="53" customFormat="false" ht="15" hidden="false" customHeight="false" outlineLevel="0" collapsed="false">
      <c r="A53" s="155" t="n">
        <f aca="false">WEEKNUM(B53,21)</f>
        <v>43</v>
      </c>
      <c r="B53" s="156" t="n">
        <v>44124</v>
      </c>
      <c r="C53" s="157" t="s">
        <v>75</v>
      </c>
      <c r="D53" s="157" t="s">
        <v>86</v>
      </c>
      <c r="E53" s="157" t="s">
        <v>75</v>
      </c>
      <c r="F53" s="157" t="s">
        <v>75</v>
      </c>
      <c r="G53" s="158" t="s">
        <v>86</v>
      </c>
      <c r="H53" s="159"/>
      <c r="I53" s="160" t="s">
        <v>47</v>
      </c>
    </row>
    <row r="54" customFormat="false" ht="15" hidden="false" customHeight="false" outlineLevel="0" collapsed="false">
      <c r="A54" s="155" t="n">
        <f aca="false">WEEKNUM(B54,21)</f>
        <v>43</v>
      </c>
      <c r="B54" s="156" t="n">
        <v>44125</v>
      </c>
      <c r="C54" s="157" t="s">
        <v>75</v>
      </c>
      <c r="D54" s="157" t="s">
        <v>86</v>
      </c>
      <c r="E54" s="157" t="s">
        <v>75</v>
      </c>
      <c r="F54" s="157" t="s">
        <v>86</v>
      </c>
      <c r="G54" s="158" t="s">
        <v>75</v>
      </c>
      <c r="H54" s="159"/>
      <c r="I54" s="160" t="s">
        <v>47</v>
      </c>
    </row>
    <row r="55" customFormat="false" ht="15" hidden="false" customHeight="false" outlineLevel="0" collapsed="false">
      <c r="A55" s="155" t="n">
        <f aca="false">WEEKNUM(B55,21)</f>
        <v>43</v>
      </c>
      <c r="B55" s="156" t="n">
        <v>44126</v>
      </c>
      <c r="C55" s="157" t="s">
        <v>86</v>
      </c>
      <c r="D55" s="157" t="s">
        <v>75</v>
      </c>
      <c r="E55" s="157" t="s">
        <v>75</v>
      </c>
      <c r="F55" s="157" t="s">
        <v>75</v>
      </c>
      <c r="G55" s="158" t="s">
        <v>75</v>
      </c>
      <c r="H55" s="159"/>
      <c r="I55" s="160" t="s">
        <v>47</v>
      </c>
    </row>
    <row r="56" customFormat="false" ht="15" hidden="false" customHeight="false" outlineLevel="0" collapsed="false">
      <c r="A56" s="155" t="n">
        <f aca="false">WEEKNUM(B56,21)</f>
        <v>43</v>
      </c>
      <c r="B56" s="156" t="n">
        <v>44127</v>
      </c>
      <c r="C56" s="157" t="s">
        <v>86</v>
      </c>
      <c r="D56" s="157" t="s">
        <v>75</v>
      </c>
      <c r="E56" s="157" t="s">
        <v>75</v>
      </c>
      <c r="F56" s="157" t="s">
        <v>75</v>
      </c>
      <c r="G56" s="158" t="s">
        <v>75</v>
      </c>
      <c r="H56" s="159"/>
      <c r="I56" s="160" t="s">
        <v>47</v>
      </c>
    </row>
    <row r="57" customFormat="false" ht="15" hidden="false" customHeight="false" outlineLevel="0" collapsed="false">
      <c r="A57" s="155" t="n">
        <f aca="false">WEEKNUM(B57,21)</f>
        <v>43</v>
      </c>
      <c r="B57" s="156" t="n">
        <v>44128</v>
      </c>
      <c r="C57" s="157" t="s">
        <v>75</v>
      </c>
      <c r="D57" s="157" t="s">
        <v>75</v>
      </c>
      <c r="E57" s="157" t="s">
        <v>86</v>
      </c>
      <c r="F57" s="157" t="s">
        <v>75</v>
      </c>
      <c r="G57" s="158" t="s">
        <v>86</v>
      </c>
      <c r="H57" s="159"/>
      <c r="I57" s="160" t="s">
        <v>47</v>
      </c>
    </row>
    <row r="58" customFormat="false" ht="15.75" hidden="false" customHeight="false" outlineLevel="0" collapsed="false">
      <c r="A58" s="161" t="n">
        <f aca="false">WEEKNUM(B58,21)</f>
        <v>43</v>
      </c>
      <c r="B58" s="162" t="n">
        <v>44129</v>
      </c>
      <c r="C58" s="163" t="s">
        <v>75</v>
      </c>
      <c r="D58" s="163" t="s">
        <v>75</v>
      </c>
      <c r="E58" s="163" t="s">
        <v>86</v>
      </c>
      <c r="F58" s="163" t="s">
        <v>75</v>
      </c>
      <c r="G58" s="164" t="s">
        <v>86</v>
      </c>
      <c r="H58" s="165"/>
      <c r="I58" s="166" t="s">
        <v>47</v>
      </c>
    </row>
    <row r="59" customFormat="false" ht="15" hidden="false" customHeight="false" outlineLevel="0" collapsed="false">
      <c r="A59" s="149" t="n">
        <f aca="false">WEEKNUM(B59,21)</f>
        <v>44</v>
      </c>
      <c r="B59" s="150" t="n">
        <v>44130</v>
      </c>
      <c r="C59" s="151" t="s">
        <v>75</v>
      </c>
      <c r="D59" s="151" t="s">
        <v>84</v>
      </c>
      <c r="E59" s="151" t="s">
        <v>75</v>
      </c>
      <c r="F59" s="151" t="s">
        <v>86</v>
      </c>
      <c r="G59" s="152" t="s">
        <v>75</v>
      </c>
      <c r="H59" s="153" t="n">
        <v>2</v>
      </c>
      <c r="I59" s="154" t="s">
        <v>47</v>
      </c>
    </row>
    <row r="60" customFormat="false" ht="15" hidden="false" customHeight="false" outlineLevel="0" collapsed="false">
      <c r="A60" s="155" t="n">
        <f aca="false">WEEKNUM(B60,21)</f>
        <v>44</v>
      </c>
      <c r="B60" s="156" t="n">
        <v>44131</v>
      </c>
      <c r="C60" s="157" t="s">
        <v>86</v>
      </c>
      <c r="D60" s="157" t="s">
        <v>75</v>
      </c>
      <c r="E60" s="157" t="s">
        <v>75</v>
      </c>
      <c r="F60" s="157" t="s">
        <v>86</v>
      </c>
      <c r="G60" s="158" t="s">
        <v>75</v>
      </c>
      <c r="H60" s="159"/>
      <c r="I60" s="160" t="s">
        <v>47</v>
      </c>
    </row>
    <row r="61" customFormat="false" ht="15" hidden="false" customHeight="false" outlineLevel="0" collapsed="false">
      <c r="A61" s="155" t="n">
        <f aca="false">WEEKNUM(B61,21)</f>
        <v>44</v>
      </c>
      <c r="B61" s="156" t="n">
        <v>44132</v>
      </c>
      <c r="C61" s="157" t="s">
        <v>86</v>
      </c>
      <c r="D61" s="157" t="s">
        <v>75</v>
      </c>
      <c r="E61" s="157" t="s">
        <v>86</v>
      </c>
      <c r="F61" s="157" t="s">
        <v>75</v>
      </c>
      <c r="G61" s="158" t="s">
        <v>75</v>
      </c>
      <c r="H61" s="159"/>
      <c r="I61" s="160" t="s">
        <v>47</v>
      </c>
    </row>
    <row r="62" customFormat="false" ht="15" hidden="false" customHeight="false" outlineLevel="0" collapsed="false">
      <c r="A62" s="155" t="n">
        <f aca="false">WEEKNUM(B62,21)</f>
        <v>44</v>
      </c>
      <c r="B62" s="156" t="n">
        <v>44133</v>
      </c>
      <c r="C62" s="157" t="s">
        <v>75</v>
      </c>
      <c r="D62" s="157" t="s">
        <v>75</v>
      </c>
      <c r="E62" s="157" t="s">
        <v>75</v>
      </c>
      <c r="F62" s="157" t="s">
        <v>75</v>
      </c>
      <c r="G62" s="158" t="s">
        <v>86</v>
      </c>
      <c r="H62" s="159"/>
      <c r="I62" s="160" t="s">
        <v>47</v>
      </c>
    </row>
    <row r="63" customFormat="false" ht="15" hidden="false" customHeight="false" outlineLevel="0" collapsed="false">
      <c r="A63" s="155" t="n">
        <f aca="false">WEEKNUM(B63,21)</f>
        <v>44</v>
      </c>
      <c r="B63" s="156" t="n">
        <v>44134</v>
      </c>
      <c r="C63" s="157" t="s">
        <v>75</v>
      </c>
      <c r="D63" s="157" t="s">
        <v>75</v>
      </c>
      <c r="E63" s="157" t="s">
        <v>75</v>
      </c>
      <c r="F63" s="157" t="s">
        <v>75</v>
      </c>
      <c r="G63" s="158" t="s">
        <v>86</v>
      </c>
      <c r="H63" s="159"/>
      <c r="I63" s="160" t="s">
        <v>47</v>
      </c>
    </row>
    <row r="64" customFormat="false" ht="15" hidden="false" customHeight="false" outlineLevel="0" collapsed="false">
      <c r="A64" s="155" t="n">
        <f aca="false">WEEKNUM(B64,21)</f>
        <v>44</v>
      </c>
      <c r="B64" s="156" t="n">
        <v>44135</v>
      </c>
      <c r="C64" s="157" t="s">
        <v>75</v>
      </c>
      <c r="D64" s="157" t="s">
        <v>86</v>
      </c>
      <c r="E64" s="157" t="s">
        <v>75</v>
      </c>
      <c r="F64" s="157" t="s">
        <v>86</v>
      </c>
      <c r="G64" s="158" t="s">
        <v>75</v>
      </c>
      <c r="H64" s="159"/>
      <c r="I64" s="160" t="s">
        <v>47</v>
      </c>
    </row>
    <row r="65" customFormat="false" ht="15.75" hidden="false" customHeight="false" outlineLevel="0" collapsed="false">
      <c r="A65" s="167" t="n">
        <f aca="false">WEEKNUM(B65,21)</f>
        <v>44</v>
      </c>
      <c r="B65" s="168" t="n">
        <v>44136</v>
      </c>
      <c r="C65" s="169" t="s">
        <v>75</v>
      </c>
      <c r="D65" s="169" t="s">
        <v>86</v>
      </c>
      <c r="E65" s="169" t="s">
        <v>75</v>
      </c>
      <c r="F65" s="169" t="s">
        <v>86</v>
      </c>
      <c r="G65" s="170" t="s">
        <v>75</v>
      </c>
      <c r="H65" s="171"/>
      <c r="I65" s="172" t="s">
        <v>42</v>
      </c>
      <c r="K65" s="85"/>
    </row>
    <row r="66" customFormat="false" ht="15" hidden="false" customHeight="false" outlineLevel="0" collapsed="false">
      <c r="A66" s="173" t="n">
        <f aca="false">WEEKNUM(B66,21)</f>
        <v>45</v>
      </c>
      <c r="B66" s="174" t="n">
        <v>44137</v>
      </c>
      <c r="C66" s="175" t="s">
        <v>75</v>
      </c>
      <c r="D66" s="175" t="s">
        <v>75</v>
      </c>
      <c r="E66" s="175" t="s">
        <v>84</v>
      </c>
      <c r="F66" s="175" t="s">
        <v>75</v>
      </c>
      <c r="G66" s="176" t="s">
        <v>86</v>
      </c>
      <c r="H66" s="380" t="n">
        <v>1</v>
      </c>
      <c r="I66" s="331" t="s">
        <v>48</v>
      </c>
    </row>
    <row r="67" customFormat="false" ht="15" hidden="false" customHeight="false" outlineLevel="0" collapsed="false">
      <c r="A67" s="126" t="n">
        <f aca="false">WEEKNUM(B67,21)</f>
        <v>45</v>
      </c>
      <c r="B67" s="135" t="n">
        <v>44138</v>
      </c>
      <c r="C67" s="128" t="s">
        <v>75</v>
      </c>
      <c r="D67" s="128" t="s">
        <v>86</v>
      </c>
      <c r="E67" s="128" t="s">
        <v>75</v>
      </c>
      <c r="F67" s="128" t="s">
        <v>75</v>
      </c>
      <c r="G67" s="129" t="s">
        <v>86</v>
      </c>
      <c r="H67" s="130"/>
      <c r="I67" s="131"/>
    </row>
    <row r="68" customFormat="false" ht="15" hidden="false" customHeight="false" outlineLevel="0" collapsed="false">
      <c r="A68" s="126" t="n">
        <f aca="false">WEEKNUM(B68,21)</f>
        <v>45</v>
      </c>
      <c r="B68" s="135" t="n">
        <v>44139</v>
      </c>
      <c r="C68" s="128" t="s">
        <v>75</v>
      </c>
      <c r="D68" s="128" t="s">
        <v>86</v>
      </c>
      <c r="E68" s="128" t="s">
        <v>75</v>
      </c>
      <c r="F68" s="128" t="s">
        <v>86</v>
      </c>
      <c r="G68" s="129" t="s">
        <v>75</v>
      </c>
      <c r="H68" s="130"/>
      <c r="I68" s="131"/>
    </row>
    <row r="69" customFormat="false" ht="15" hidden="false" customHeight="false" outlineLevel="0" collapsed="false">
      <c r="A69" s="126" t="n">
        <f aca="false">WEEKNUM(B69,21)</f>
        <v>45</v>
      </c>
      <c r="B69" s="135" t="n">
        <v>44140</v>
      </c>
      <c r="C69" s="128" t="s">
        <v>86</v>
      </c>
      <c r="D69" s="128" t="s">
        <v>75</v>
      </c>
      <c r="E69" s="128" t="s">
        <v>75</v>
      </c>
      <c r="F69" s="128" t="s">
        <v>75</v>
      </c>
      <c r="G69" s="129" t="s">
        <v>75</v>
      </c>
      <c r="H69" s="130"/>
      <c r="I69" s="131"/>
    </row>
    <row r="70" customFormat="false" ht="15" hidden="false" customHeight="false" outlineLevel="0" collapsed="false">
      <c r="A70" s="126" t="n">
        <f aca="false">WEEKNUM(B70,21)</f>
        <v>45</v>
      </c>
      <c r="B70" s="135" t="n">
        <v>44141</v>
      </c>
      <c r="C70" s="128" t="s">
        <v>86</v>
      </c>
      <c r="D70" s="128" t="s">
        <v>75</v>
      </c>
      <c r="E70" s="128" t="s">
        <v>75</v>
      </c>
      <c r="F70" s="128" t="s">
        <v>75</v>
      </c>
      <c r="G70" s="129" t="s">
        <v>75</v>
      </c>
      <c r="H70" s="130"/>
      <c r="I70" s="131"/>
    </row>
    <row r="71" customFormat="false" ht="15" hidden="false" customHeight="false" outlineLevel="0" collapsed="false">
      <c r="A71" s="126" t="n">
        <f aca="false">WEEKNUM(B71,21)</f>
        <v>45</v>
      </c>
      <c r="B71" s="135" t="n">
        <v>44142</v>
      </c>
      <c r="C71" s="128" t="s">
        <v>75</v>
      </c>
      <c r="D71" s="128" t="s">
        <v>75</v>
      </c>
      <c r="E71" s="128" t="s">
        <v>86</v>
      </c>
      <c r="F71" s="128" t="s">
        <v>75</v>
      </c>
      <c r="G71" s="129" t="s">
        <v>86</v>
      </c>
      <c r="H71" s="130"/>
      <c r="I71" s="131"/>
    </row>
    <row r="72" customFormat="false" ht="15.75" hidden="false" customHeight="false" outlineLevel="0" collapsed="false">
      <c r="A72" s="139" t="n">
        <f aca="false">WEEKNUM(B72,21)</f>
        <v>45</v>
      </c>
      <c r="B72" s="140" t="n">
        <v>44143</v>
      </c>
      <c r="C72" s="141" t="s">
        <v>75</v>
      </c>
      <c r="D72" s="141" t="s">
        <v>75</v>
      </c>
      <c r="E72" s="141" t="s">
        <v>86</v>
      </c>
      <c r="F72" s="141" t="s">
        <v>75</v>
      </c>
      <c r="G72" s="142" t="s">
        <v>86</v>
      </c>
      <c r="H72" s="143"/>
      <c r="I72" s="144"/>
    </row>
    <row r="73" customFormat="false" ht="15" hidden="false" customHeight="false" outlineLevel="0" collapsed="false">
      <c r="A73" s="145" t="n">
        <f aca="false">WEEKNUM(B73,21)</f>
        <v>46</v>
      </c>
      <c r="B73" s="114" t="n">
        <v>44144</v>
      </c>
      <c r="C73" s="115" t="s">
        <v>75</v>
      </c>
      <c r="D73" s="115" t="s">
        <v>84</v>
      </c>
      <c r="E73" s="115" t="s">
        <v>75</v>
      </c>
      <c r="F73" s="115" t="s">
        <v>86</v>
      </c>
      <c r="G73" s="116" t="s">
        <v>75</v>
      </c>
      <c r="H73" s="117" t="n">
        <v>2</v>
      </c>
      <c r="I73" s="146"/>
    </row>
    <row r="74" customFormat="false" ht="15" hidden="false" customHeight="false" outlineLevel="0" collapsed="false">
      <c r="A74" s="126" t="n">
        <f aca="false">WEEKNUM(B74,21)</f>
        <v>46</v>
      </c>
      <c r="B74" s="135" t="n">
        <v>44145</v>
      </c>
      <c r="C74" s="128" t="s">
        <v>86</v>
      </c>
      <c r="D74" s="128" t="s">
        <v>75</v>
      </c>
      <c r="E74" s="128" t="s">
        <v>75</v>
      </c>
      <c r="F74" s="128" t="s">
        <v>86</v>
      </c>
      <c r="G74" s="129" t="s">
        <v>75</v>
      </c>
      <c r="H74" s="130"/>
      <c r="I74" s="131"/>
    </row>
    <row r="75" customFormat="false" ht="15" hidden="false" customHeight="false" outlineLevel="0" collapsed="false">
      <c r="A75" s="126" t="n">
        <f aca="false">WEEKNUM(B75,21)</f>
        <v>46</v>
      </c>
      <c r="B75" s="135" t="n">
        <v>44146</v>
      </c>
      <c r="C75" s="128" t="s">
        <v>86</v>
      </c>
      <c r="D75" s="128" t="s">
        <v>75</v>
      </c>
      <c r="E75" s="128" t="s">
        <v>86</v>
      </c>
      <c r="F75" s="128" t="s">
        <v>75</v>
      </c>
      <c r="G75" s="129" t="s">
        <v>75</v>
      </c>
      <c r="H75" s="130"/>
      <c r="I75" s="131"/>
    </row>
    <row r="76" customFormat="false" ht="15" hidden="false" customHeight="false" outlineLevel="0" collapsed="false">
      <c r="A76" s="126" t="n">
        <f aca="false">WEEKNUM(B76,21)</f>
        <v>46</v>
      </c>
      <c r="B76" s="135" t="n">
        <v>44147</v>
      </c>
      <c r="C76" s="128" t="s">
        <v>75</v>
      </c>
      <c r="D76" s="128" t="s">
        <v>75</v>
      </c>
      <c r="E76" s="128" t="s">
        <v>75</v>
      </c>
      <c r="F76" s="128" t="s">
        <v>75</v>
      </c>
      <c r="G76" s="129" t="s">
        <v>86</v>
      </c>
      <c r="H76" s="130"/>
      <c r="I76" s="131"/>
    </row>
    <row r="77" customFormat="false" ht="15" hidden="false" customHeight="false" outlineLevel="0" collapsed="false">
      <c r="A77" s="126" t="n">
        <f aca="false">WEEKNUM(B77,21)</f>
        <v>46</v>
      </c>
      <c r="B77" s="135" t="n">
        <v>44148</v>
      </c>
      <c r="C77" s="128" t="s">
        <v>75</v>
      </c>
      <c r="D77" s="128" t="s">
        <v>75</v>
      </c>
      <c r="E77" s="128" t="s">
        <v>75</v>
      </c>
      <c r="F77" s="128" t="s">
        <v>75</v>
      </c>
      <c r="G77" s="129" t="s">
        <v>86</v>
      </c>
      <c r="H77" s="130"/>
      <c r="I77" s="131"/>
    </row>
    <row r="78" customFormat="false" ht="15" hidden="false" customHeight="false" outlineLevel="0" collapsed="false">
      <c r="A78" s="126" t="n">
        <f aca="false">WEEKNUM(B78,21)</f>
        <v>46</v>
      </c>
      <c r="B78" s="135" t="n">
        <v>44149</v>
      </c>
      <c r="C78" s="128" t="s">
        <v>75</v>
      </c>
      <c r="D78" s="128" t="s">
        <v>86</v>
      </c>
      <c r="E78" s="128" t="s">
        <v>75</v>
      </c>
      <c r="F78" s="128" t="s">
        <v>86</v>
      </c>
      <c r="G78" s="129" t="s">
        <v>75</v>
      </c>
      <c r="H78" s="130"/>
      <c r="I78" s="131"/>
    </row>
    <row r="79" customFormat="false" ht="15.75" hidden="false" customHeight="false" outlineLevel="0" collapsed="false">
      <c r="A79" s="139" t="n">
        <f aca="false">WEEKNUM(B79,21)</f>
        <v>46</v>
      </c>
      <c r="B79" s="140" t="n">
        <v>44150</v>
      </c>
      <c r="C79" s="141" t="s">
        <v>75</v>
      </c>
      <c r="D79" s="141" t="s">
        <v>86</v>
      </c>
      <c r="E79" s="141" t="s">
        <v>75</v>
      </c>
      <c r="F79" s="141" t="s">
        <v>86</v>
      </c>
      <c r="G79" s="142" t="s">
        <v>75</v>
      </c>
      <c r="H79" s="143"/>
      <c r="I79" s="144"/>
    </row>
    <row r="80" customFormat="false" ht="15" hidden="false" customHeight="false" outlineLevel="0" collapsed="false">
      <c r="A80" s="145" t="n">
        <f aca="false">WEEKNUM(B80,21)</f>
        <v>47</v>
      </c>
      <c r="B80" s="114" t="n">
        <v>44151</v>
      </c>
      <c r="C80" s="115" t="s">
        <v>84</v>
      </c>
      <c r="D80" s="115" t="s">
        <v>75</v>
      </c>
      <c r="E80" s="115" t="s">
        <v>86</v>
      </c>
      <c r="F80" s="115" t="s">
        <v>75</v>
      </c>
      <c r="G80" s="116" t="s">
        <v>75</v>
      </c>
      <c r="H80" s="117" t="n">
        <v>3</v>
      </c>
      <c r="I80" s="146"/>
    </row>
    <row r="81" customFormat="false" ht="15" hidden="false" customHeight="false" outlineLevel="0" collapsed="false">
      <c r="A81" s="126" t="n">
        <f aca="false">WEEKNUM(B81,21)</f>
        <v>47</v>
      </c>
      <c r="B81" s="135" t="n">
        <v>44152</v>
      </c>
      <c r="C81" s="128" t="s">
        <v>75</v>
      </c>
      <c r="D81" s="128" t="s">
        <v>75</v>
      </c>
      <c r="E81" s="128" t="s">
        <v>86</v>
      </c>
      <c r="F81" s="128" t="s">
        <v>75</v>
      </c>
      <c r="G81" s="129" t="s">
        <v>86</v>
      </c>
      <c r="H81" s="130"/>
      <c r="I81" s="131"/>
    </row>
    <row r="82" customFormat="false" ht="15" hidden="false" customHeight="false" outlineLevel="0" collapsed="false">
      <c r="A82" s="126" t="n">
        <f aca="false">WEEKNUM(B82,21)</f>
        <v>47</v>
      </c>
      <c r="B82" s="135" t="n">
        <v>44153</v>
      </c>
      <c r="C82" s="128" t="s">
        <v>75</v>
      </c>
      <c r="D82" s="128" t="s">
        <v>86</v>
      </c>
      <c r="E82" s="128" t="s">
        <v>75</v>
      </c>
      <c r="F82" s="128" t="s">
        <v>75</v>
      </c>
      <c r="G82" s="129" t="s">
        <v>86</v>
      </c>
      <c r="H82" s="130"/>
      <c r="I82" s="131"/>
    </row>
    <row r="83" customFormat="false" ht="15" hidden="false" customHeight="false" outlineLevel="0" collapsed="false">
      <c r="A83" s="126" t="n">
        <f aca="false">WEEKNUM(B83,21)</f>
        <v>47</v>
      </c>
      <c r="B83" s="135" t="n">
        <v>44154</v>
      </c>
      <c r="C83" s="128" t="s">
        <v>75</v>
      </c>
      <c r="D83" s="128" t="s">
        <v>75</v>
      </c>
      <c r="E83" s="128" t="s">
        <v>75</v>
      </c>
      <c r="F83" s="128" t="s">
        <v>86</v>
      </c>
      <c r="G83" s="129" t="s">
        <v>75</v>
      </c>
      <c r="H83" s="130"/>
      <c r="I83" s="131"/>
    </row>
    <row r="84" customFormat="false" ht="15" hidden="false" customHeight="false" outlineLevel="0" collapsed="false">
      <c r="A84" s="126" t="n">
        <f aca="false">WEEKNUM(B84,21)</f>
        <v>47</v>
      </c>
      <c r="B84" s="135" t="n">
        <v>44155</v>
      </c>
      <c r="C84" s="128" t="s">
        <v>75</v>
      </c>
      <c r="D84" s="128" t="s">
        <v>75</v>
      </c>
      <c r="E84" s="128" t="s">
        <v>75</v>
      </c>
      <c r="F84" s="128" t="s">
        <v>86</v>
      </c>
      <c r="G84" s="129" t="s">
        <v>75</v>
      </c>
      <c r="H84" s="130"/>
      <c r="I84" s="131"/>
    </row>
    <row r="85" customFormat="false" ht="15" hidden="false" customHeight="false" outlineLevel="0" collapsed="false">
      <c r="A85" s="126" t="n">
        <f aca="false">WEEKNUM(B85,21)</f>
        <v>47</v>
      </c>
      <c r="B85" s="135" t="n">
        <v>44156</v>
      </c>
      <c r="C85" s="128" t="s">
        <v>86</v>
      </c>
      <c r="D85" s="128" t="s">
        <v>75</v>
      </c>
      <c r="E85" s="128" t="s">
        <v>86</v>
      </c>
      <c r="F85" s="128" t="s">
        <v>75</v>
      </c>
      <c r="G85" s="129" t="s">
        <v>75</v>
      </c>
      <c r="H85" s="130"/>
      <c r="I85" s="131"/>
    </row>
    <row r="86" customFormat="false" ht="15.75" hidden="false" customHeight="false" outlineLevel="0" collapsed="false">
      <c r="A86" s="139" t="n">
        <f aca="false">WEEKNUM(B86,21)</f>
        <v>47</v>
      </c>
      <c r="B86" s="140" t="n">
        <v>44157</v>
      </c>
      <c r="C86" s="141" t="s">
        <v>86</v>
      </c>
      <c r="D86" s="141" t="s">
        <v>75</v>
      </c>
      <c r="E86" s="141" t="s">
        <v>86</v>
      </c>
      <c r="F86" s="141" t="s">
        <v>75</v>
      </c>
      <c r="G86" s="142" t="s">
        <v>75</v>
      </c>
      <c r="H86" s="143"/>
      <c r="I86" s="144"/>
    </row>
    <row r="87" customFormat="false" ht="15" hidden="false" customHeight="false" outlineLevel="0" collapsed="false">
      <c r="A87" s="145" t="n">
        <f aca="false">WEEKNUM(B87,21)</f>
        <v>48</v>
      </c>
      <c r="B87" s="114" t="n">
        <v>44158</v>
      </c>
      <c r="C87" s="115" t="s">
        <v>75</v>
      </c>
      <c r="D87" s="115" t="s">
        <v>86</v>
      </c>
      <c r="E87" s="115" t="s">
        <v>75</v>
      </c>
      <c r="F87" s="115" t="s">
        <v>75</v>
      </c>
      <c r="G87" s="116" t="s">
        <v>84</v>
      </c>
      <c r="H87" s="117" t="n">
        <v>4</v>
      </c>
      <c r="I87" s="146"/>
    </row>
    <row r="88" customFormat="false" ht="15" hidden="false" customHeight="false" outlineLevel="0" collapsed="false">
      <c r="A88" s="126" t="n">
        <f aca="false">WEEKNUM(B88,21)</f>
        <v>48</v>
      </c>
      <c r="B88" s="135" t="n">
        <v>44159</v>
      </c>
      <c r="C88" s="128" t="s">
        <v>75</v>
      </c>
      <c r="D88" s="128" t="s">
        <v>86</v>
      </c>
      <c r="E88" s="128" t="s">
        <v>75</v>
      </c>
      <c r="F88" s="128" t="s">
        <v>86</v>
      </c>
      <c r="G88" s="129" t="s">
        <v>75</v>
      </c>
      <c r="H88" s="130"/>
      <c r="I88" s="131"/>
    </row>
    <row r="89" customFormat="false" ht="15" hidden="false" customHeight="false" outlineLevel="0" collapsed="false">
      <c r="A89" s="126" t="n">
        <f aca="false">WEEKNUM(B89,21)</f>
        <v>48</v>
      </c>
      <c r="B89" s="135" t="n">
        <v>44160</v>
      </c>
      <c r="C89" s="128" t="s">
        <v>86</v>
      </c>
      <c r="D89" s="128" t="s">
        <v>75</v>
      </c>
      <c r="E89" s="128" t="s">
        <v>75</v>
      </c>
      <c r="F89" s="128" t="s">
        <v>86</v>
      </c>
      <c r="G89" s="129" t="s">
        <v>75</v>
      </c>
      <c r="H89" s="130"/>
      <c r="I89" s="131"/>
    </row>
    <row r="90" customFormat="false" ht="15" hidden="false" customHeight="false" outlineLevel="0" collapsed="false">
      <c r="A90" s="126" t="n">
        <f aca="false">WEEKNUM(B90,21)</f>
        <v>48</v>
      </c>
      <c r="B90" s="135" t="n">
        <v>44161</v>
      </c>
      <c r="C90" s="128" t="s">
        <v>75</v>
      </c>
      <c r="D90" s="128" t="s">
        <v>75</v>
      </c>
      <c r="E90" s="128" t="s">
        <v>86</v>
      </c>
      <c r="F90" s="128" t="s">
        <v>75</v>
      </c>
      <c r="G90" s="129" t="s">
        <v>75</v>
      </c>
      <c r="H90" s="130"/>
      <c r="I90" s="131"/>
    </row>
    <row r="91" customFormat="false" ht="15" hidden="false" customHeight="false" outlineLevel="0" collapsed="false">
      <c r="A91" s="126" t="n">
        <f aca="false">WEEKNUM(B91,21)</f>
        <v>48</v>
      </c>
      <c r="B91" s="135" t="n">
        <v>44162</v>
      </c>
      <c r="C91" s="128" t="s">
        <v>75</v>
      </c>
      <c r="D91" s="128" t="s">
        <v>75</v>
      </c>
      <c r="E91" s="128" t="s">
        <v>86</v>
      </c>
      <c r="F91" s="128" t="s">
        <v>75</v>
      </c>
      <c r="G91" s="129" t="s">
        <v>75</v>
      </c>
      <c r="H91" s="130"/>
      <c r="I91" s="131"/>
    </row>
    <row r="92" customFormat="false" ht="15" hidden="false" customHeight="false" outlineLevel="0" collapsed="false">
      <c r="A92" s="126" t="n">
        <f aca="false">WEEKNUM(B92,21)</f>
        <v>48</v>
      </c>
      <c r="B92" s="135" t="n">
        <v>44163</v>
      </c>
      <c r="C92" s="128" t="s">
        <v>75</v>
      </c>
      <c r="D92" s="128" t="s">
        <v>86</v>
      </c>
      <c r="E92" s="128" t="s">
        <v>75</v>
      </c>
      <c r="F92" s="128" t="s">
        <v>75</v>
      </c>
      <c r="G92" s="129" t="s">
        <v>86</v>
      </c>
      <c r="H92" s="130"/>
      <c r="I92" s="131"/>
    </row>
    <row r="93" customFormat="false" ht="15.75" hidden="false" customHeight="false" outlineLevel="0" collapsed="false">
      <c r="A93" s="139" t="n">
        <f aca="false">WEEKNUM(B93,21)</f>
        <v>48</v>
      </c>
      <c r="B93" s="140" t="n">
        <v>44164</v>
      </c>
      <c r="C93" s="141" t="s">
        <v>75</v>
      </c>
      <c r="D93" s="141" t="s">
        <v>86</v>
      </c>
      <c r="E93" s="141" t="s">
        <v>75</v>
      </c>
      <c r="F93" s="141" t="s">
        <v>75</v>
      </c>
      <c r="G93" s="142" t="s">
        <v>86</v>
      </c>
      <c r="H93" s="143"/>
      <c r="I93" s="144"/>
    </row>
    <row r="94" customFormat="false" ht="15" hidden="false" customHeight="false" outlineLevel="0" collapsed="false">
      <c r="A94" s="145" t="n">
        <f aca="false">WEEKNUM(B94,21)</f>
        <v>49</v>
      </c>
      <c r="B94" s="114" t="n">
        <v>44165</v>
      </c>
      <c r="C94" s="115" t="s">
        <v>86</v>
      </c>
      <c r="D94" s="115" t="s">
        <v>75</v>
      </c>
      <c r="E94" s="115" t="s">
        <v>75</v>
      </c>
      <c r="F94" s="115" t="s">
        <v>84</v>
      </c>
      <c r="G94" s="116" t="s">
        <v>75</v>
      </c>
      <c r="H94" s="117" t="n">
        <v>5</v>
      </c>
      <c r="I94" s="146"/>
    </row>
    <row r="95" customFormat="false" ht="15" hidden="false" customHeight="false" outlineLevel="0" collapsed="false">
      <c r="A95" s="126" t="n">
        <f aca="false">WEEKNUM(B95,21)</f>
        <v>49</v>
      </c>
      <c r="B95" s="135" t="n">
        <v>44166</v>
      </c>
      <c r="C95" s="128" t="s">
        <v>86</v>
      </c>
      <c r="D95" s="128" t="s">
        <v>75</v>
      </c>
      <c r="E95" s="128" t="s">
        <v>86</v>
      </c>
      <c r="F95" s="128" t="s">
        <v>75</v>
      </c>
      <c r="G95" s="129" t="s">
        <v>75</v>
      </c>
      <c r="H95" s="130"/>
      <c r="I95" s="131"/>
    </row>
    <row r="96" customFormat="false" ht="15" hidden="false" customHeight="false" outlineLevel="0" collapsed="false">
      <c r="A96" s="126" t="n">
        <f aca="false">WEEKNUM(B96,21)</f>
        <v>49</v>
      </c>
      <c r="B96" s="135" t="n">
        <v>44167</v>
      </c>
      <c r="C96" s="128" t="s">
        <v>75</v>
      </c>
      <c r="D96" s="128" t="s">
        <v>75</v>
      </c>
      <c r="E96" s="128" t="s">
        <v>86</v>
      </c>
      <c r="F96" s="128" t="s">
        <v>75</v>
      </c>
      <c r="G96" s="129" t="s">
        <v>86</v>
      </c>
      <c r="H96" s="130"/>
      <c r="I96" s="131"/>
    </row>
    <row r="97" customFormat="false" ht="15" hidden="false" customHeight="false" outlineLevel="0" collapsed="false">
      <c r="A97" s="126" t="n">
        <f aca="false">WEEKNUM(B97,21)</f>
        <v>49</v>
      </c>
      <c r="B97" s="135" t="n">
        <v>44168</v>
      </c>
      <c r="C97" s="128" t="s">
        <v>75</v>
      </c>
      <c r="D97" s="128" t="s">
        <v>86</v>
      </c>
      <c r="E97" s="128" t="s">
        <v>75</v>
      </c>
      <c r="F97" s="128" t="s">
        <v>75</v>
      </c>
      <c r="G97" s="129" t="s">
        <v>75</v>
      </c>
      <c r="H97" s="130"/>
      <c r="I97" s="131"/>
    </row>
    <row r="98" customFormat="false" ht="15" hidden="false" customHeight="false" outlineLevel="0" collapsed="false">
      <c r="A98" s="126" t="n">
        <f aca="false">WEEKNUM(B98,21)</f>
        <v>49</v>
      </c>
      <c r="B98" s="135" t="n">
        <v>44169</v>
      </c>
      <c r="C98" s="128" t="s">
        <v>75</v>
      </c>
      <c r="D98" s="128" t="s">
        <v>86</v>
      </c>
      <c r="E98" s="128" t="s">
        <v>75</v>
      </c>
      <c r="F98" s="128" t="s">
        <v>75</v>
      </c>
      <c r="G98" s="129" t="s">
        <v>75</v>
      </c>
      <c r="H98" s="130"/>
      <c r="I98" s="131"/>
    </row>
    <row r="99" customFormat="false" ht="15" hidden="false" customHeight="false" outlineLevel="0" collapsed="false">
      <c r="A99" s="126" t="n">
        <f aca="false">WEEKNUM(B99,21)</f>
        <v>49</v>
      </c>
      <c r="B99" s="135" t="n">
        <v>44170</v>
      </c>
      <c r="C99" s="128" t="s">
        <v>86</v>
      </c>
      <c r="D99" s="128" t="s">
        <v>75</v>
      </c>
      <c r="E99" s="128" t="s">
        <v>75</v>
      </c>
      <c r="F99" s="128" t="s">
        <v>86</v>
      </c>
      <c r="G99" s="129" t="s">
        <v>75</v>
      </c>
      <c r="H99" s="130"/>
      <c r="I99" s="131"/>
    </row>
    <row r="100" customFormat="false" ht="15.75" hidden="false" customHeight="false" outlineLevel="0" collapsed="false">
      <c r="A100" s="139" t="n">
        <f aca="false">WEEKNUM(B100,21)</f>
        <v>49</v>
      </c>
      <c r="B100" s="140" t="n">
        <v>44171</v>
      </c>
      <c r="C100" s="141" t="s">
        <v>86</v>
      </c>
      <c r="D100" s="141" t="s">
        <v>75</v>
      </c>
      <c r="E100" s="141" t="s">
        <v>75</v>
      </c>
      <c r="F100" s="141" t="s">
        <v>86</v>
      </c>
      <c r="G100" s="142" t="s">
        <v>75</v>
      </c>
      <c r="H100" s="143"/>
      <c r="I100" s="144"/>
    </row>
    <row r="101" customFormat="false" ht="15" hidden="false" customHeight="false" outlineLevel="0" collapsed="false">
      <c r="A101" s="145" t="n">
        <f aca="false">WEEKNUM(B101,21)</f>
        <v>50</v>
      </c>
      <c r="B101" s="114" t="n">
        <v>44172</v>
      </c>
      <c r="C101" s="115" t="s">
        <v>75</v>
      </c>
      <c r="D101" s="115" t="s">
        <v>75</v>
      </c>
      <c r="E101" s="115" t="s">
        <v>84</v>
      </c>
      <c r="F101" s="115" t="s">
        <v>75</v>
      </c>
      <c r="G101" s="116" t="s">
        <v>86</v>
      </c>
      <c r="H101" s="117" t="n">
        <v>1</v>
      </c>
      <c r="I101" s="146"/>
    </row>
    <row r="102" customFormat="false" ht="15" hidden="false" customHeight="false" outlineLevel="0" collapsed="false">
      <c r="A102" s="126" t="n">
        <f aca="false">WEEKNUM(B102,21)</f>
        <v>50</v>
      </c>
      <c r="B102" s="135" t="n">
        <v>44173</v>
      </c>
      <c r="C102" s="128" t="s">
        <v>75</v>
      </c>
      <c r="D102" s="128" t="s">
        <v>86</v>
      </c>
      <c r="E102" s="128" t="s">
        <v>75</v>
      </c>
      <c r="F102" s="128" t="s">
        <v>75</v>
      </c>
      <c r="G102" s="129" t="s">
        <v>86</v>
      </c>
      <c r="H102" s="130"/>
      <c r="I102" s="131"/>
    </row>
    <row r="103" customFormat="false" ht="15" hidden="false" customHeight="false" outlineLevel="0" collapsed="false">
      <c r="A103" s="126" t="n">
        <f aca="false">WEEKNUM(B103,21)</f>
        <v>50</v>
      </c>
      <c r="B103" s="135" t="n">
        <v>44174</v>
      </c>
      <c r="C103" s="128" t="s">
        <v>75</v>
      </c>
      <c r="D103" s="128" t="s">
        <v>86</v>
      </c>
      <c r="E103" s="128" t="s">
        <v>75</v>
      </c>
      <c r="F103" s="128" t="s">
        <v>86</v>
      </c>
      <c r="G103" s="129" t="s">
        <v>75</v>
      </c>
      <c r="H103" s="130"/>
      <c r="I103" s="131"/>
    </row>
    <row r="104" customFormat="false" ht="15" hidden="false" customHeight="false" outlineLevel="0" collapsed="false">
      <c r="A104" s="126" t="n">
        <f aca="false">WEEKNUM(B104,21)</f>
        <v>50</v>
      </c>
      <c r="B104" s="135" t="n">
        <v>44175</v>
      </c>
      <c r="C104" s="128" t="s">
        <v>86</v>
      </c>
      <c r="D104" s="128" t="s">
        <v>75</v>
      </c>
      <c r="E104" s="128" t="s">
        <v>75</v>
      </c>
      <c r="F104" s="128" t="s">
        <v>75</v>
      </c>
      <c r="G104" s="129" t="s">
        <v>75</v>
      </c>
      <c r="H104" s="130"/>
      <c r="I104" s="131"/>
    </row>
    <row r="105" customFormat="false" ht="15" hidden="false" customHeight="false" outlineLevel="0" collapsed="false">
      <c r="A105" s="126" t="n">
        <f aca="false">WEEKNUM(B105,21)</f>
        <v>50</v>
      </c>
      <c r="B105" s="135" t="n">
        <v>44176</v>
      </c>
      <c r="C105" s="128" t="s">
        <v>86</v>
      </c>
      <c r="D105" s="128" t="s">
        <v>75</v>
      </c>
      <c r="E105" s="128" t="s">
        <v>75</v>
      </c>
      <c r="F105" s="128" t="s">
        <v>75</v>
      </c>
      <c r="G105" s="129" t="s">
        <v>75</v>
      </c>
      <c r="H105" s="130"/>
      <c r="I105" s="131"/>
    </row>
    <row r="106" customFormat="false" ht="15" hidden="false" customHeight="false" outlineLevel="0" collapsed="false">
      <c r="A106" s="126" t="n">
        <f aca="false">WEEKNUM(B106,21)</f>
        <v>50</v>
      </c>
      <c r="B106" s="135" t="n">
        <v>44177</v>
      </c>
      <c r="C106" s="128" t="s">
        <v>75</v>
      </c>
      <c r="D106" s="128" t="s">
        <v>75</v>
      </c>
      <c r="E106" s="128" t="s">
        <v>86</v>
      </c>
      <c r="F106" s="128" t="s">
        <v>75</v>
      </c>
      <c r="G106" s="129" t="s">
        <v>86</v>
      </c>
      <c r="H106" s="130"/>
      <c r="I106" s="131"/>
    </row>
    <row r="107" customFormat="false" ht="15.75" hidden="false" customHeight="false" outlineLevel="0" collapsed="false">
      <c r="A107" s="139" t="n">
        <f aca="false">WEEKNUM(B107,21)</f>
        <v>50</v>
      </c>
      <c r="B107" s="140" t="n">
        <v>44178</v>
      </c>
      <c r="C107" s="141" t="s">
        <v>75</v>
      </c>
      <c r="D107" s="141" t="s">
        <v>75</v>
      </c>
      <c r="E107" s="141" t="s">
        <v>86</v>
      </c>
      <c r="F107" s="141" t="s">
        <v>75</v>
      </c>
      <c r="G107" s="142" t="s">
        <v>86</v>
      </c>
      <c r="H107" s="143"/>
      <c r="I107" s="144"/>
    </row>
    <row r="108" customFormat="false" ht="15" hidden="false" customHeight="false" outlineLevel="0" collapsed="false">
      <c r="A108" s="145" t="n">
        <f aca="false">WEEKNUM(B108,21)</f>
        <v>51</v>
      </c>
      <c r="B108" s="114" t="n">
        <v>44179</v>
      </c>
      <c r="C108" s="115" t="s">
        <v>75</v>
      </c>
      <c r="D108" s="115" t="s">
        <v>84</v>
      </c>
      <c r="E108" s="115" t="s">
        <v>75</v>
      </c>
      <c r="F108" s="115" t="s">
        <v>86</v>
      </c>
      <c r="G108" s="116" t="s">
        <v>75</v>
      </c>
      <c r="H108" s="117" t="n">
        <v>2</v>
      </c>
      <c r="I108" s="146"/>
    </row>
    <row r="109" customFormat="false" ht="15" hidden="false" customHeight="false" outlineLevel="0" collapsed="false">
      <c r="A109" s="126" t="n">
        <f aca="false">WEEKNUM(B109,21)</f>
        <v>51</v>
      </c>
      <c r="B109" s="135" t="n">
        <v>44180</v>
      </c>
      <c r="C109" s="128" t="s">
        <v>86</v>
      </c>
      <c r="D109" s="128" t="s">
        <v>75</v>
      </c>
      <c r="E109" s="128" t="s">
        <v>75</v>
      </c>
      <c r="F109" s="128" t="s">
        <v>86</v>
      </c>
      <c r="G109" s="129" t="s">
        <v>75</v>
      </c>
      <c r="H109" s="130"/>
      <c r="I109" s="131"/>
    </row>
    <row r="110" customFormat="false" ht="15" hidden="false" customHeight="false" outlineLevel="0" collapsed="false">
      <c r="A110" s="126" t="n">
        <f aca="false">WEEKNUM(B110,21)</f>
        <v>51</v>
      </c>
      <c r="B110" s="135" t="n">
        <v>44181</v>
      </c>
      <c r="C110" s="128" t="s">
        <v>86</v>
      </c>
      <c r="D110" s="128" t="s">
        <v>75</v>
      </c>
      <c r="E110" s="128" t="s">
        <v>86</v>
      </c>
      <c r="F110" s="128" t="s">
        <v>75</v>
      </c>
      <c r="G110" s="129" t="s">
        <v>75</v>
      </c>
      <c r="H110" s="130"/>
      <c r="I110" s="131"/>
    </row>
    <row r="111" customFormat="false" ht="15" hidden="false" customHeight="false" outlineLevel="0" collapsed="false">
      <c r="A111" s="126" t="n">
        <f aca="false">WEEKNUM(B111,21)</f>
        <v>51</v>
      </c>
      <c r="B111" s="135" t="n">
        <v>44182</v>
      </c>
      <c r="C111" s="128" t="s">
        <v>75</v>
      </c>
      <c r="D111" s="128" t="s">
        <v>75</v>
      </c>
      <c r="E111" s="128" t="s">
        <v>75</v>
      </c>
      <c r="F111" s="128" t="s">
        <v>75</v>
      </c>
      <c r="G111" s="129" t="s">
        <v>86</v>
      </c>
      <c r="H111" s="130"/>
      <c r="I111" s="131"/>
    </row>
    <row r="112" customFormat="false" ht="15" hidden="false" customHeight="false" outlineLevel="0" collapsed="false">
      <c r="A112" s="126" t="n">
        <f aca="false">WEEKNUM(B112,21)</f>
        <v>51</v>
      </c>
      <c r="B112" s="135" t="n">
        <v>44183</v>
      </c>
      <c r="C112" s="128" t="s">
        <v>75</v>
      </c>
      <c r="D112" s="128" t="s">
        <v>75</v>
      </c>
      <c r="E112" s="128" t="s">
        <v>75</v>
      </c>
      <c r="F112" s="128" t="s">
        <v>75</v>
      </c>
      <c r="G112" s="129" t="s">
        <v>86</v>
      </c>
      <c r="H112" s="130"/>
      <c r="I112" s="131"/>
    </row>
    <row r="113" customFormat="false" ht="15" hidden="false" customHeight="false" outlineLevel="0" collapsed="false">
      <c r="A113" s="126" t="n">
        <f aca="false">WEEKNUM(B113,21)</f>
        <v>51</v>
      </c>
      <c r="B113" s="135" t="n">
        <v>44184</v>
      </c>
      <c r="C113" s="128" t="s">
        <v>75</v>
      </c>
      <c r="D113" s="128" t="s">
        <v>86</v>
      </c>
      <c r="E113" s="128" t="s">
        <v>75</v>
      </c>
      <c r="F113" s="128" t="s">
        <v>86</v>
      </c>
      <c r="G113" s="129" t="s">
        <v>75</v>
      </c>
      <c r="H113" s="130"/>
      <c r="I113" s="131"/>
    </row>
    <row r="114" customFormat="false" ht="15.75" hidden="false" customHeight="false" outlineLevel="0" collapsed="false">
      <c r="A114" s="139" t="n">
        <f aca="false">WEEKNUM(B114,21)</f>
        <v>51</v>
      </c>
      <c r="B114" s="140" t="n">
        <v>44185</v>
      </c>
      <c r="C114" s="141" t="s">
        <v>75</v>
      </c>
      <c r="D114" s="141" t="s">
        <v>86</v>
      </c>
      <c r="E114" s="141" t="s">
        <v>75</v>
      </c>
      <c r="F114" s="141" t="s">
        <v>86</v>
      </c>
      <c r="G114" s="142" t="s">
        <v>75</v>
      </c>
      <c r="H114" s="143"/>
      <c r="I114" s="144"/>
    </row>
    <row r="115" customFormat="false" ht="15" hidden="false" customHeight="false" outlineLevel="0" collapsed="false">
      <c r="A115" s="149" t="n">
        <f aca="false">WEEKNUM(B115,21)</f>
        <v>52</v>
      </c>
      <c r="B115" s="150" t="n">
        <v>44186</v>
      </c>
      <c r="C115" s="151" t="s">
        <v>84</v>
      </c>
      <c r="D115" s="151" t="s">
        <v>75</v>
      </c>
      <c r="E115" s="151" t="s">
        <v>86</v>
      </c>
      <c r="F115" s="151" t="s">
        <v>75</v>
      </c>
      <c r="G115" s="152" t="s">
        <v>75</v>
      </c>
      <c r="H115" s="153" t="n">
        <v>3</v>
      </c>
      <c r="I115" s="154" t="s">
        <v>49</v>
      </c>
    </row>
    <row r="116" customFormat="false" ht="15" hidden="false" customHeight="false" outlineLevel="0" collapsed="false">
      <c r="A116" s="155" t="n">
        <f aca="false">WEEKNUM(B116,21)</f>
        <v>52</v>
      </c>
      <c r="B116" s="156" t="n">
        <v>44187</v>
      </c>
      <c r="C116" s="157" t="s">
        <v>75</v>
      </c>
      <c r="D116" s="157" t="s">
        <v>75</v>
      </c>
      <c r="E116" s="157" t="s">
        <v>86</v>
      </c>
      <c r="F116" s="157" t="s">
        <v>75</v>
      </c>
      <c r="G116" s="158" t="s">
        <v>86</v>
      </c>
      <c r="H116" s="159"/>
      <c r="I116" s="160" t="s">
        <v>49</v>
      </c>
    </row>
    <row r="117" customFormat="false" ht="15" hidden="false" customHeight="false" outlineLevel="0" collapsed="false">
      <c r="A117" s="155" t="n">
        <f aca="false">WEEKNUM(B117,21)</f>
        <v>52</v>
      </c>
      <c r="B117" s="156" t="n">
        <v>44188</v>
      </c>
      <c r="C117" s="157" t="s">
        <v>75</v>
      </c>
      <c r="D117" s="157" t="s">
        <v>86</v>
      </c>
      <c r="E117" s="157" t="s">
        <v>75</v>
      </c>
      <c r="F117" s="157" t="s">
        <v>75</v>
      </c>
      <c r="G117" s="158" t="s">
        <v>86</v>
      </c>
      <c r="H117" s="159"/>
      <c r="I117" s="160" t="s">
        <v>49</v>
      </c>
    </row>
    <row r="118" customFormat="false" ht="15" hidden="false" customHeight="false" outlineLevel="0" collapsed="false">
      <c r="A118" s="155" t="n">
        <f aca="false">WEEKNUM(B118,21)</f>
        <v>52</v>
      </c>
      <c r="B118" s="156" t="n">
        <v>44189</v>
      </c>
      <c r="C118" s="157" t="s">
        <v>75</v>
      </c>
      <c r="D118" s="157" t="s">
        <v>75</v>
      </c>
      <c r="E118" s="157" t="s">
        <v>75</v>
      </c>
      <c r="F118" s="157" t="s">
        <v>86</v>
      </c>
      <c r="G118" s="158" t="s">
        <v>75</v>
      </c>
      <c r="H118" s="159"/>
      <c r="I118" s="160" t="s">
        <v>49</v>
      </c>
    </row>
    <row r="119" customFormat="false" ht="15" hidden="false" customHeight="false" outlineLevel="0" collapsed="false">
      <c r="A119" s="155" t="n">
        <f aca="false">WEEKNUM(B119,21)</f>
        <v>52</v>
      </c>
      <c r="B119" s="156" t="n">
        <v>44190</v>
      </c>
      <c r="C119" s="157" t="s">
        <v>75</v>
      </c>
      <c r="D119" s="157" t="s">
        <v>75</v>
      </c>
      <c r="E119" s="157" t="s">
        <v>75</v>
      </c>
      <c r="F119" s="157" t="s">
        <v>86</v>
      </c>
      <c r="G119" s="158" t="s">
        <v>75</v>
      </c>
      <c r="H119" s="159"/>
      <c r="I119" s="160" t="s">
        <v>49</v>
      </c>
    </row>
    <row r="120" customFormat="false" ht="15" hidden="false" customHeight="false" outlineLevel="0" collapsed="false">
      <c r="A120" s="155" t="n">
        <f aca="false">WEEKNUM(B120,21)</f>
        <v>52</v>
      </c>
      <c r="B120" s="156" t="n">
        <v>44191</v>
      </c>
      <c r="C120" s="157" t="s">
        <v>86</v>
      </c>
      <c r="D120" s="157" t="s">
        <v>75</v>
      </c>
      <c r="E120" s="157" t="s">
        <v>86</v>
      </c>
      <c r="F120" s="157" t="s">
        <v>75</v>
      </c>
      <c r="G120" s="158" t="s">
        <v>75</v>
      </c>
      <c r="H120" s="159"/>
      <c r="I120" s="160" t="s">
        <v>49</v>
      </c>
    </row>
    <row r="121" customFormat="false" ht="15.75" hidden="false" customHeight="false" outlineLevel="0" collapsed="false">
      <c r="A121" s="161" t="n">
        <f aca="false">WEEKNUM(B121,21)</f>
        <v>52</v>
      </c>
      <c r="B121" s="162" t="n">
        <v>44192</v>
      </c>
      <c r="C121" s="163" t="s">
        <v>86</v>
      </c>
      <c r="D121" s="163" t="s">
        <v>75</v>
      </c>
      <c r="E121" s="163" t="s">
        <v>86</v>
      </c>
      <c r="F121" s="163" t="s">
        <v>75</v>
      </c>
      <c r="G121" s="164" t="s">
        <v>75</v>
      </c>
      <c r="H121" s="165"/>
      <c r="I121" s="166" t="s">
        <v>49</v>
      </c>
    </row>
    <row r="122" customFormat="false" ht="15" hidden="false" customHeight="false" outlineLevel="0" collapsed="false">
      <c r="A122" s="149" t="n">
        <f aca="false">WEEKNUM(B122,21)</f>
        <v>53</v>
      </c>
      <c r="B122" s="150" t="n">
        <v>44193</v>
      </c>
      <c r="C122" s="151" t="s">
        <v>75</v>
      </c>
      <c r="D122" s="151" t="s">
        <v>86</v>
      </c>
      <c r="E122" s="151" t="s">
        <v>75</v>
      </c>
      <c r="F122" s="151" t="s">
        <v>75</v>
      </c>
      <c r="G122" s="152" t="s">
        <v>84</v>
      </c>
      <c r="H122" s="153" t="n">
        <v>4</v>
      </c>
      <c r="I122" s="154" t="s">
        <v>49</v>
      </c>
    </row>
    <row r="123" customFormat="false" ht="15" hidden="false" customHeight="false" outlineLevel="0" collapsed="false">
      <c r="A123" s="155" t="n">
        <f aca="false">WEEKNUM(B123,21)</f>
        <v>53</v>
      </c>
      <c r="B123" s="156" t="n">
        <v>44194</v>
      </c>
      <c r="C123" s="157" t="s">
        <v>75</v>
      </c>
      <c r="D123" s="157" t="s">
        <v>86</v>
      </c>
      <c r="E123" s="157" t="s">
        <v>75</v>
      </c>
      <c r="F123" s="157" t="s">
        <v>86</v>
      </c>
      <c r="G123" s="158" t="s">
        <v>75</v>
      </c>
      <c r="H123" s="159"/>
      <c r="I123" s="160" t="s">
        <v>49</v>
      </c>
    </row>
    <row r="124" customFormat="false" ht="15" hidden="false" customHeight="false" outlineLevel="0" collapsed="false">
      <c r="A124" s="155" t="n">
        <f aca="false">WEEKNUM(B124,21)</f>
        <v>53</v>
      </c>
      <c r="B124" s="156" t="n">
        <v>44195</v>
      </c>
      <c r="C124" s="157" t="s">
        <v>86</v>
      </c>
      <c r="D124" s="157" t="s">
        <v>75</v>
      </c>
      <c r="E124" s="157" t="s">
        <v>75</v>
      </c>
      <c r="F124" s="157" t="s">
        <v>86</v>
      </c>
      <c r="G124" s="158" t="s">
        <v>75</v>
      </c>
      <c r="H124" s="159"/>
      <c r="I124" s="160" t="s">
        <v>49</v>
      </c>
    </row>
    <row r="125" customFormat="false" ht="15" hidden="false" customHeight="false" outlineLevel="0" collapsed="false">
      <c r="A125" s="155" t="n">
        <f aca="false">WEEKNUM(B125,21)</f>
        <v>53</v>
      </c>
      <c r="B125" s="156" t="n">
        <v>44196</v>
      </c>
      <c r="C125" s="157" t="s">
        <v>75</v>
      </c>
      <c r="D125" s="157" t="s">
        <v>75</v>
      </c>
      <c r="E125" s="157" t="s">
        <v>86</v>
      </c>
      <c r="F125" s="157" t="s">
        <v>75</v>
      </c>
      <c r="G125" s="158" t="s">
        <v>75</v>
      </c>
      <c r="H125" s="159"/>
      <c r="I125" s="160" t="s">
        <v>49</v>
      </c>
    </row>
    <row r="126" customFormat="false" ht="15" hidden="false" customHeight="false" outlineLevel="0" collapsed="false">
      <c r="A126" s="155" t="n">
        <f aca="false">WEEKNUM(B126,21)</f>
        <v>53</v>
      </c>
      <c r="B126" s="195" t="n">
        <v>44197</v>
      </c>
      <c r="C126" s="157" t="s">
        <v>75</v>
      </c>
      <c r="D126" s="157" t="s">
        <v>75</v>
      </c>
      <c r="E126" s="157" t="s">
        <v>86</v>
      </c>
      <c r="F126" s="157" t="s">
        <v>75</v>
      </c>
      <c r="G126" s="158" t="s">
        <v>75</v>
      </c>
      <c r="H126" s="159"/>
      <c r="I126" s="196" t="s">
        <v>93</v>
      </c>
    </row>
    <row r="127" customFormat="false" ht="15" hidden="false" customHeight="false" outlineLevel="0" collapsed="false">
      <c r="A127" s="155" t="n">
        <f aca="false">WEEKNUM(B127,21)</f>
        <v>53</v>
      </c>
      <c r="B127" s="156" t="n">
        <v>44198</v>
      </c>
      <c r="C127" s="157" t="s">
        <v>75</v>
      </c>
      <c r="D127" s="157" t="s">
        <v>86</v>
      </c>
      <c r="E127" s="157" t="s">
        <v>75</v>
      </c>
      <c r="F127" s="157" t="s">
        <v>75</v>
      </c>
      <c r="G127" s="158" t="s">
        <v>86</v>
      </c>
      <c r="H127" s="159"/>
      <c r="I127" s="160" t="s">
        <v>49</v>
      </c>
    </row>
    <row r="128" customFormat="false" ht="15.75" hidden="false" customHeight="false" outlineLevel="0" collapsed="false">
      <c r="A128" s="161" t="n">
        <f aca="false">WEEKNUM(B128,21)</f>
        <v>53</v>
      </c>
      <c r="B128" s="162" t="n">
        <v>44199</v>
      </c>
      <c r="C128" s="163" t="s">
        <v>75</v>
      </c>
      <c r="D128" s="163" t="s">
        <v>86</v>
      </c>
      <c r="E128" s="163" t="s">
        <v>75</v>
      </c>
      <c r="F128" s="163" t="s">
        <v>75</v>
      </c>
      <c r="G128" s="164" t="s">
        <v>86</v>
      </c>
      <c r="H128" s="165"/>
      <c r="I128" s="166" t="s">
        <v>49</v>
      </c>
    </row>
    <row r="129" customFormat="false" ht="15" hidden="false" customHeight="false" outlineLevel="0" collapsed="false">
      <c r="A129" s="145" t="n">
        <f aca="false">WEEKNUM(B129,21)</f>
        <v>1</v>
      </c>
      <c r="B129" s="114" t="n">
        <v>44200</v>
      </c>
      <c r="C129" s="115" t="s">
        <v>86</v>
      </c>
      <c r="D129" s="115" t="s">
        <v>75</v>
      </c>
      <c r="E129" s="115" t="s">
        <v>75</v>
      </c>
      <c r="F129" s="115" t="s">
        <v>84</v>
      </c>
      <c r="G129" s="116" t="s">
        <v>75</v>
      </c>
      <c r="H129" s="117" t="n">
        <v>5</v>
      </c>
      <c r="I129" s="146"/>
    </row>
    <row r="130" customFormat="false" ht="15" hidden="false" customHeight="false" outlineLevel="0" collapsed="false">
      <c r="A130" s="126" t="n">
        <f aca="false">WEEKNUM(B130,21)</f>
        <v>1</v>
      </c>
      <c r="B130" s="135" t="n">
        <v>44201</v>
      </c>
      <c r="C130" s="128" t="s">
        <v>86</v>
      </c>
      <c r="D130" s="128" t="s">
        <v>75</v>
      </c>
      <c r="E130" s="128" t="s">
        <v>86</v>
      </c>
      <c r="F130" s="128" t="s">
        <v>75</v>
      </c>
      <c r="G130" s="129" t="s">
        <v>75</v>
      </c>
      <c r="H130" s="130"/>
      <c r="I130" s="131"/>
    </row>
    <row r="131" customFormat="false" ht="15" hidden="false" customHeight="false" outlineLevel="0" collapsed="false">
      <c r="A131" s="126" t="n">
        <f aca="false">WEEKNUM(B131,21)</f>
        <v>1</v>
      </c>
      <c r="B131" s="135" t="n">
        <v>44202</v>
      </c>
      <c r="C131" s="128" t="s">
        <v>75</v>
      </c>
      <c r="D131" s="128" t="s">
        <v>75</v>
      </c>
      <c r="E131" s="128" t="s">
        <v>86</v>
      </c>
      <c r="F131" s="128" t="s">
        <v>75</v>
      </c>
      <c r="G131" s="129" t="s">
        <v>86</v>
      </c>
      <c r="H131" s="130"/>
      <c r="I131" s="131"/>
    </row>
    <row r="132" customFormat="false" ht="15" hidden="false" customHeight="false" outlineLevel="0" collapsed="false">
      <c r="A132" s="126" t="n">
        <f aca="false">WEEKNUM(B132,21)</f>
        <v>1</v>
      </c>
      <c r="B132" s="135" t="n">
        <v>44203</v>
      </c>
      <c r="C132" s="128" t="s">
        <v>75</v>
      </c>
      <c r="D132" s="128" t="s">
        <v>86</v>
      </c>
      <c r="E132" s="128" t="s">
        <v>75</v>
      </c>
      <c r="F132" s="128" t="s">
        <v>75</v>
      </c>
      <c r="G132" s="129" t="s">
        <v>75</v>
      </c>
      <c r="H132" s="130"/>
      <c r="I132" s="131"/>
    </row>
    <row r="133" customFormat="false" ht="15" hidden="false" customHeight="false" outlineLevel="0" collapsed="false">
      <c r="A133" s="126" t="n">
        <f aca="false">WEEKNUM(B133,21)</f>
        <v>1</v>
      </c>
      <c r="B133" s="135" t="n">
        <v>44204</v>
      </c>
      <c r="C133" s="128" t="s">
        <v>75</v>
      </c>
      <c r="D133" s="128" t="s">
        <v>86</v>
      </c>
      <c r="E133" s="128" t="s">
        <v>75</v>
      </c>
      <c r="F133" s="128" t="s">
        <v>75</v>
      </c>
      <c r="G133" s="129" t="s">
        <v>75</v>
      </c>
      <c r="H133" s="130"/>
      <c r="I133" s="131"/>
    </row>
    <row r="134" customFormat="false" ht="15" hidden="false" customHeight="false" outlineLevel="0" collapsed="false">
      <c r="A134" s="126" t="n">
        <f aca="false">WEEKNUM(B134,21)</f>
        <v>1</v>
      </c>
      <c r="B134" s="135" t="n">
        <v>44205</v>
      </c>
      <c r="C134" s="128" t="s">
        <v>86</v>
      </c>
      <c r="D134" s="128" t="s">
        <v>75</v>
      </c>
      <c r="E134" s="128" t="s">
        <v>75</v>
      </c>
      <c r="F134" s="128" t="s">
        <v>86</v>
      </c>
      <c r="G134" s="129" t="s">
        <v>75</v>
      </c>
      <c r="H134" s="130"/>
      <c r="I134" s="131"/>
    </row>
    <row r="135" customFormat="false" ht="15.75" hidden="false" customHeight="false" outlineLevel="0" collapsed="false">
      <c r="A135" s="139" t="n">
        <f aca="false">WEEKNUM(B135,21)</f>
        <v>1</v>
      </c>
      <c r="B135" s="140" t="n">
        <v>44206</v>
      </c>
      <c r="C135" s="141" t="s">
        <v>86</v>
      </c>
      <c r="D135" s="141" t="s">
        <v>75</v>
      </c>
      <c r="E135" s="141" t="s">
        <v>75</v>
      </c>
      <c r="F135" s="141" t="s">
        <v>86</v>
      </c>
      <c r="G135" s="142" t="s">
        <v>75</v>
      </c>
      <c r="H135" s="143"/>
      <c r="I135" s="144"/>
    </row>
    <row r="136" customFormat="false" ht="15" hidden="false" customHeight="false" outlineLevel="0" collapsed="false">
      <c r="A136" s="145" t="n">
        <f aca="false">WEEKNUM(B136,21)</f>
        <v>2</v>
      </c>
      <c r="B136" s="114" t="n">
        <v>44207</v>
      </c>
      <c r="C136" s="115" t="s">
        <v>75</v>
      </c>
      <c r="D136" s="115" t="s">
        <v>75</v>
      </c>
      <c r="E136" s="115" t="s">
        <v>84</v>
      </c>
      <c r="F136" s="115" t="s">
        <v>75</v>
      </c>
      <c r="G136" s="116" t="s">
        <v>86</v>
      </c>
      <c r="H136" s="117" t="n">
        <v>1</v>
      </c>
      <c r="I136" s="146"/>
    </row>
    <row r="137" customFormat="false" ht="15" hidden="false" customHeight="false" outlineLevel="0" collapsed="false">
      <c r="A137" s="126" t="n">
        <f aca="false">WEEKNUM(B137,21)</f>
        <v>2</v>
      </c>
      <c r="B137" s="135" t="n">
        <v>44208</v>
      </c>
      <c r="C137" s="128" t="s">
        <v>75</v>
      </c>
      <c r="D137" s="128" t="s">
        <v>86</v>
      </c>
      <c r="E137" s="128" t="s">
        <v>75</v>
      </c>
      <c r="F137" s="128" t="s">
        <v>75</v>
      </c>
      <c r="G137" s="129" t="s">
        <v>86</v>
      </c>
      <c r="H137" s="130"/>
      <c r="I137" s="131"/>
    </row>
    <row r="138" customFormat="false" ht="15" hidden="false" customHeight="false" outlineLevel="0" collapsed="false">
      <c r="A138" s="126" t="n">
        <f aca="false">WEEKNUM(B138,21)</f>
        <v>2</v>
      </c>
      <c r="B138" s="135" t="n">
        <v>44209</v>
      </c>
      <c r="C138" s="128" t="s">
        <v>75</v>
      </c>
      <c r="D138" s="128" t="s">
        <v>86</v>
      </c>
      <c r="E138" s="128" t="s">
        <v>75</v>
      </c>
      <c r="F138" s="128" t="s">
        <v>86</v>
      </c>
      <c r="G138" s="129" t="s">
        <v>75</v>
      </c>
      <c r="H138" s="130"/>
      <c r="I138" s="131"/>
    </row>
    <row r="139" customFormat="false" ht="15" hidden="false" customHeight="false" outlineLevel="0" collapsed="false">
      <c r="A139" s="126" t="n">
        <f aca="false">WEEKNUM(B139,21)</f>
        <v>2</v>
      </c>
      <c r="B139" s="135" t="n">
        <v>44210</v>
      </c>
      <c r="C139" s="128" t="s">
        <v>86</v>
      </c>
      <c r="D139" s="128" t="s">
        <v>75</v>
      </c>
      <c r="E139" s="128" t="s">
        <v>75</v>
      </c>
      <c r="F139" s="128" t="s">
        <v>75</v>
      </c>
      <c r="G139" s="129" t="s">
        <v>75</v>
      </c>
      <c r="H139" s="130"/>
      <c r="I139" s="131"/>
    </row>
    <row r="140" customFormat="false" ht="15" hidden="false" customHeight="false" outlineLevel="0" collapsed="false">
      <c r="A140" s="126" t="n">
        <f aca="false">WEEKNUM(B140,21)</f>
        <v>2</v>
      </c>
      <c r="B140" s="135" t="n">
        <v>44211</v>
      </c>
      <c r="C140" s="128" t="s">
        <v>86</v>
      </c>
      <c r="D140" s="128" t="s">
        <v>75</v>
      </c>
      <c r="E140" s="128" t="s">
        <v>75</v>
      </c>
      <c r="F140" s="128" t="s">
        <v>75</v>
      </c>
      <c r="G140" s="129" t="s">
        <v>75</v>
      </c>
      <c r="H140" s="130"/>
      <c r="I140" s="131"/>
    </row>
    <row r="141" customFormat="false" ht="15" hidden="false" customHeight="false" outlineLevel="0" collapsed="false">
      <c r="A141" s="126" t="n">
        <f aca="false">WEEKNUM(B141,21)</f>
        <v>2</v>
      </c>
      <c r="B141" s="135" t="n">
        <v>44212</v>
      </c>
      <c r="C141" s="128" t="s">
        <v>75</v>
      </c>
      <c r="D141" s="128" t="s">
        <v>75</v>
      </c>
      <c r="E141" s="128" t="s">
        <v>86</v>
      </c>
      <c r="F141" s="128" t="s">
        <v>75</v>
      </c>
      <c r="G141" s="129" t="s">
        <v>86</v>
      </c>
      <c r="H141" s="130"/>
      <c r="I141" s="131"/>
    </row>
    <row r="142" customFormat="false" ht="15.75" hidden="false" customHeight="false" outlineLevel="0" collapsed="false">
      <c r="A142" s="139" t="n">
        <f aca="false">WEEKNUM(B142,21)</f>
        <v>2</v>
      </c>
      <c r="B142" s="140" t="n">
        <v>44213</v>
      </c>
      <c r="C142" s="141" t="s">
        <v>75</v>
      </c>
      <c r="D142" s="141" t="s">
        <v>75</v>
      </c>
      <c r="E142" s="141" t="s">
        <v>86</v>
      </c>
      <c r="F142" s="141" t="s">
        <v>75</v>
      </c>
      <c r="G142" s="142" t="s">
        <v>86</v>
      </c>
      <c r="H142" s="143"/>
      <c r="I142" s="144"/>
    </row>
    <row r="143" customFormat="false" ht="15" hidden="false" customHeight="false" outlineLevel="0" collapsed="false">
      <c r="A143" s="145" t="n">
        <f aca="false">WEEKNUM(B143,21)</f>
        <v>3</v>
      </c>
      <c r="B143" s="114" t="n">
        <v>44214</v>
      </c>
      <c r="C143" s="115" t="s">
        <v>75</v>
      </c>
      <c r="D143" s="115" t="s">
        <v>84</v>
      </c>
      <c r="E143" s="115" t="s">
        <v>75</v>
      </c>
      <c r="F143" s="115" t="s">
        <v>86</v>
      </c>
      <c r="G143" s="116" t="s">
        <v>75</v>
      </c>
      <c r="H143" s="117" t="n">
        <v>2</v>
      </c>
      <c r="I143" s="146"/>
    </row>
    <row r="144" customFormat="false" ht="15" hidden="false" customHeight="false" outlineLevel="0" collapsed="false">
      <c r="A144" s="126" t="n">
        <f aca="false">WEEKNUM(B144,21)</f>
        <v>3</v>
      </c>
      <c r="B144" s="135" t="n">
        <v>44215</v>
      </c>
      <c r="C144" s="128" t="s">
        <v>86</v>
      </c>
      <c r="D144" s="128" t="s">
        <v>75</v>
      </c>
      <c r="E144" s="128" t="s">
        <v>75</v>
      </c>
      <c r="F144" s="128" t="s">
        <v>86</v>
      </c>
      <c r="G144" s="129" t="s">
        <v>75</v>
      </c>
      <c r="H144" s="130"/>
      <c r="I144" s="131"/>
    </row>
    <row r="145" customFormat="false" ht="15" hidden="false" customHeight="false" outlineLevel="0" collapsed="false">
      <c r="A145" s="126" t="n">
        <f aca="false">WEEKNUM(B145,21)</f>
        <v>3</v>
      </c>
      <c r="B145" s="135" t="n">
        <v>44216</v>
      </c>
      <c r="C145" s="128" t="s">
        <v>86</v>
      </c>
      <c r="D145" s="128" t="s">
        <v>75</v>
      </c>
      <c r="E145" s="128" t="s">
        <v>86</v>
      </c>
      <c r="F145" s="128" t="s">
        <v>75</v>
      </c>
      <c r="G145" s="129" t="s">
        <v>75</v>
      </c>
      <c r="H145" s="130"/>
      <c r="I145" s="131"/>
    </row>
    <row r="146" customFormat="false" ht="15" hidden="false" customHeight="false" outlineLevel="0" collapsed="false">
      <c r="A146" s="126" t="n">
        <f aca="false">WEEKNUM(B146,21)</f>
        <v>3</v>
      </c>
      <c r="B146" s="135" t="n">
        <v>44217</v>
      </c>
      <c r="C146" s="128" t="s">
        <v>75</v>
      </c>
      <c r="D146" s="128" t="s">
        <v>75</v>
      </c>
      <c r="E146" s="128" t="s">
        <v>75</v>
      </c>
      <c r="F146" s="128" t="s">
        <v>75</v>
      </c>
      <c r="G146" s="129" t="s">
        <v>86</v>
      </c>
      <c r="H146" s="130"/>
      <c r="I146" s="131"/>
    </row>
    <row r="147" customFormat="false" ht="15" hidden="false" customHeight="false" outlineLevel="0" collapsed="false">
      <c r="A147" s="126" t="n">
        <f aca="false">WEEKNUM(B147,21)</f>
        <v>3</v>
      </c>
      <c r="B147" s="135" t="n">
        <v>44218</v>
      </c>
      <c r="C147" s="128" t="s">
        <v>75</v>
      </c>
      <c r="D147" s="128" t="s">
        <v>75</v>
      </c>
      <c r="E147" s="128" t="s">
        <v>75</v>
      </c>
      <c r="F147" s="128" t="s">
        <v>75</v>
      </c>
      <c r="G147" s="129" t="s">
        <v>86</v>
      </c>
      <c r="H147" s="130"/>
      <c r="I147" s="131"/>
    </row>
    <row r="148" customFormat="false" ht="15" hidden="false" customHeight="false" outlineLevel="0" collapsed="false">
      <c r="A148" s="126" t="n">
        <f aca="false">WEEKNUM(B148,21)</f>
        <v>3</v>
      </c>
      <c r="B148" s="135" t="n">
        <v>44219</v>
      </c>
      <c r="C148" s="128" t="s">
        <v>75</v>
      </c>
      <c r="D148" s="128" t="s">
        <v>86</v>
      </c>
      <c r="E148" s="128" t="s">
        <v>75</v>
      </c>
      <c r="F148" s="128" t="s">
        <v>86</v>
      </c>
      <c r="G148" s="129" t="s">
        <v>75</v>
      </c>
      <c r="H148" s="130"/>
      <c r="I148" s="131"/>
    </row>
    <row r="149" customFormat="false" ht="15.75" hidden="false" customHeight="false" outlineLevel="0" collapsed="false">
      <c r="A149" s="139" t="n">
        <f aca="false">WEEKNUM(B149,21)</f>
        <v>3</v>
      </c>
      <c r="B149" s="140" t="n">
        <v>44220</v>
      </c>
      <c r="C149" s="141" t="s">
        <v>75</v>
      </c>
      <c r="D149" s="141" t="s">
        <v>86</v>
      </c>
      <c r="E149" s="141" t="s">
        <v>75</v>
      </c>
      <c r="F149" s="141" t="s">
        <v>86</v>
      </c>
      <c r="G149" s="142" t="s">
        <v>75</v>
      </c>
      <c r="H149" s="143"/>
      <c r="I149" s="144"/>
    </row>
    <row r="150" customFormat="false" ht="15" hidden="false" customHeight="false" outlineLevel="0" collapsed="false">
      <c r="A150" s="145" t="n">
        <f aca="false">WEEKNUM(B150,21)</f>
        <v>4</v>
      </c>
      <c r="B150" s="114" t="n">
        <v>44221</v>
      </c>
      <c r="C150" s="115" t="s">
        <v>84</v>
      </c>
      <c r="D150" s="115" t="s">
        <v>75</v>
      </c>
      <c r="E150" s="115" t="s">
        <v>86</v>
      </c>
      <c r="F150" s="115" t="s">
        <v>75</v>
      </c>
      <c r="G150" s="116" t="s">
        <v>75</v>
      </c>
      <c r="H150" s="117" t="n">
        <v>3</v>
      </c>
      <c r="I150" s="146"/>
    </row>
    <row r="151" customFormat="false" ht="15" hidden="false" customHeight="false" outlineLevel="0" collapsed="false">
      <c r="A151" s="126" t="n">
        <f aca="false">WEEKNUM(B151,21)</f>
        <v>4</v>
      </c>
      <c r="B151" s="135" t="n">
        <v>44222</v>
      </c>
      <c r="C151" s="128" t="s">
        <v>75</v>
      </c>
      <c r="D151" s="128" t="s">
        <v>75</v>
      </c>
      <c r="E151" s="128" t="s">
        <v>86</v>
      </c>
      <c r="F151" s="128" t="s">
        <v>75</v>
      </c>
      <c r="G151" s="129" t="s">
        <v>86</v>
      </c>
      <c r="H151" s="130"/>
      <c r="I151" s="131"/>
    </row>
    <row r="152" customFormat="false" ht="15" hidden="false" customHeight="false" outlineLevel="0" collapsed="false">
      <c r="A152" s="126" t="n">
        <f aca="false">WEEKNUM(B152,21)</f>
        <v>4</v>
      </c>
      <c r="B152" s="135" t="n">
        <v>44223</v>
      </c>
      <c r="C152" s="128" t="s">
        <v>75</v>
      </c>
      <c r="D152" s="128" t="s">
        <v>86</v>
      </c>
      <c r="E152" s="128" t="s">
        <v>75</v>
      </c>
      <c r="F152" s="128" t="s">
        <v>75</v>
      </c>
      <c r="G152" s="129" t="s">
        <v>86</v>
      </c>
      <c r="H152" s="130"/>
      <c r="I152" s="131"/>
    </row>
    <row r="153" customFormat="false" ht="15" hidden="false" customHeight="false" outlineLevel="0" collapsed="false">
      <c r="A153" s="126" t="n">
        <f aca="false">WEEKNUM(B153,21)</f>
        <v>4</v>
      </c>
      <c r="B153" s="135" t="n">
        <v>44224</v>
      </c>
      <c r="C153" s="128" t="s">
        <v>75</v>
      </c>
      <c r="D153" s="128" t="s">
        <v>75</v>
      </c>
      <c r="E153" s="128" t="s">
        <v>75</v>
      </c>
      <c r="F153" s="128" t="s">
        <v>86</v>
      </c>
      <c r="G153" s="129" t="s">
        <v>75</v>
      </c>
      <c r="H153" s="130"/>
      <c r="I153" s="131"/>
    </row>
    <row r="154" customFormat="false" ht="15" hidden="false" customHeight="false" outlineLevel="0" collapsed="false">
      <c r="A154" s="126" t="n">
        <f aca="false">WEEKNUM(B154,21)</f>
        <v>4</v>
      </c>
      <c r="B154" s="135" t="n">
        <v>44225</v>
      </c>
      <c r="C154" s="128" t="s">
        <v>75</v>
      </c>
      <c r="D154" s="128" t="s">
        <v>75</v>
      </c>
      <c r="E154" s="128" t="s">
        <v>75</v>
      </c>
      <c r="F154" s="128" t="s">
        <v>86</v>
      </c>
      <c r="G154" s="129" t="s">
        <v>75</v>
      </c>
      <c r="H154" s="130"/>
      <c r="I154" s="131"/>
    </row>
    <row r="155" customFormat="false" ht="15" hidden="false" customHeight="false" outlineLevel="0" collapsed="false">
      <c r="A155" s="126" t="n">
        <f aca="false">WEEKNUM(B155,21)</f>
        <v>4</v>
      </c>
      <c r="B155" s="135" t="n">
        <v>44226</v>
      </c>
      <c r="C155" s="128" t="s">
        <v>86</v>
      </c>
      <c r="D155" s="128" t="s">
        <v>75</v>
      </c>
      <c r="E155" s="128" t="s">
        <v>86</v>
      </c>
      <c r="F155" s="128" t="s">
        <v>75</v>
      </c>
      <c r="G155" s="129" t="s">
        <v>75</v>
      </c>
      <c r="H155" s="130"/>
      <c r="I155" s="131"/>
    </row>
    <row r="156" customFormat="false" ht="15.75" hidden="false" customHeight="false" outlineLevel="0" collapsed="false">
      <c r="A156" s="139" t="n">
        <f aca="false">WEEKNUM(B156,21)</f>
        <v>4</v>
      </c>
      <c r="B156" s="140" t="n">
        <v>44227</v>
      </c>
      <c r="C156" s="141" t="s">
        <v>86</v>
      </c>
      <c r="D156" s="141" t="s">
        <v>75</v>
      </c>
      <c r="E156" s="141" t="s">
        <v>86</v>
      </c>
      <c r="F156" s="141" t="s">
        <v>75</v>
      </c>
      <c r="G156" s="142" t="s">
        <v>75</v>
      </c>
      <c r="H156" s="143"/>
      <c r="I156" s="144"/>
    </row>
    <row r="157" customFormat="false" ht="15" hidden="false" customHeight="false" outlineLevel="0" collapsed="false">
      <c r="A157" s="145" t="n">
        <f aca="false">WEEKNUM(B157,21)</f>
        <v>5</v>
      </c>
      <c r="B157" s="114" t="n">
        <v>44228</v>
      </c>
      <c r="C157" s="115" t="s">
        <v>75</v>
      </c>
      <c r="D157" s="115" t="s">
        <v>86</v>
      </c>
      <c r="E157" s="115" t="s">
        <v>75</v>
      </c>
      <c r="F157" s="115" t="s">
        <v>75</v>
      </c>
      <c r="G157" s="116" t="s">
        <v>84</v>
      </c>
      <c r="H157" s="117" t="n">
        <v>4</v>
      </c>
      <c r="I157" s="146"/>
    </row>
    <row r="158" customFormat="false" ht="15" hidden="false" customHeight="false" outlineLevel="0" collapsed="false">
      <c r="A158" s="126" t="n">
        <f aca="false">WEEKNUM(B158,21)</f>
        <v>5</v>
      </c>
      <c r="B158" s="135" t="n">
        <v>44229</v>
      </c>
      <c r="C158" s="128" t="s">
        <v>75</v>
      </c>
      <c r="D158" s="128" t="s">
        <v>86</v>
      </c>
      <c r="E158" s="128" t="s">
        <v>75</v>
      </c>
      <c r="F158" s="128" t="s">
        <v>86</v>
      </c>
      <c r="G158" s="129" t="s">
        <v>75</v>
      </c>
      <c r="H158" s="130"/>
      <c r="I158" s="131"/>
    </row>
    <row r="159" customFormat="false" ht="15" hidden="false" customHeight="false" outlineLevel="0" collapsed="false">
      <c r="A159" s="126" t="n">
        <f aca="false">WEEKNUM(B159,21)</f>
        <v>5</v>
      </c>
      <c r="B159" s="135" t="n">
        <v>44230</v>
      </c>
      <c r="C159" s="128" t="s">
        <v>86</v>
      </c>
      <c r="D159" s="128" t="s">
        <v>75</v>
      </c>
      <c r="E159" s="128" t="s">
        <v>75</v>
      </c>
      <c r="F159" s="128" t="s">
        <v>86</v>
      </c>
      <c r="G159" s="129" t="s">
        <v>75</v>
      </c>
      <c r="H159" s="130"/>
      <c r="I159" s="131"/>
    </row>
    <row r="160" customFormat="false" ht="15" hidden="false" customHeight="false" outlineLevel="0" collapsed="false">
      <c r="A160" s="126" t="n">
        <f aca="false">WEEKNUM(B160,21)</f>
        <v>5</v>
      </c>
      <c r="B160" s="135" t="n">
        <v>44231</v>
      </c>
      <c r="C160" s="128" t="s">
        <v>75</v>
      </c>
      <c r="D160" s="128" t="s">
        <v>75</v>
      </c>
      <c r="E160" s="128" t="s">
        <v>86</v>
      </c>
      <c r="F160" s="128" t="s">
        <v>75</v>
      </c>
      <c r="G160" s="129" t="s">
        <v>75</v>
      </c>
      <c r="H160" s="130"/>
      <c r="I160" s="131"/>
    </row>
    <row r="161" customFormat="false" ht="15" hidden="false" customHeight="false" outlineLevel="0" collapsed="false">
      <c r="A161" s="126" t="n">
        <f aca="false">WEEKNUM(B161,21)</f>
        <v>5</v>
      </c>
      <c r="B161" s="135" t="n">
        <v>44232</v>
      </c>
      <c r="C161" s="128" t="s">
        <v>75</v>
      </c>
      <c r="D161" s="128" t="s">
        <v>75</v>
      </c>
      <c r="E161" s="128" t="s">
        <v>86</v>
      </c>
      <c r="F161" s="128" t="s">
        <v>75</v>
      </c>
      <c r="G161" s="129" t="s">
        <v>75</v>
      </c>
      <c r="H161" s="130"/>
      <c r="I161" s="131"/>
    </row>
    <row r="162" customFormat="false" ht="15" hidden="false" customHeight="false" outlineLevel="0" collapsed="false">
      <c r="A162" s="126" t="n">
        <f aca="false">WEEKNUM(B162,21)</f>
        <v>5</v>
      </c>
      <c r="B162" s="135" t="n">
        <v>44233</v>
      </c>
      <c r="C162" s="128" t="s">
        <v>75</v>
      </c>
      <c r="D162" s="128" t="s">
        <v>86</v>
      </c>
      <c r="E162" s="128" t="s">
        <v>75</v>
      </c>
      <c r="F162" s="128" t="s">
        <v>75</v>
      </c>
      <c r="G162" s="129" t="s">
        <v>86</v>
      </c>
      <c r="H162" s="130"/>
      <c r="I162" s="131"/>
    </row>
    <row r="163" customFormat="false" ht="15.75" hidden="false" customHeight="false" outlineLevel="0" collapsed="false">
      <c r="A163" s="139" t="n">
        <f aca="false">WEEKNUM(B163,21)</f>
        <v>5</v>
      </c>
      <c r="B163" s="140" t="n">
        <v>44234</v>
      </c>
      <c r="C163" s="141" t="s">
        <v>75</v>
      </c>
      <c r="D163" s="141" t="s">
        <v>86</v>
      </c>
      <c r="E163" s="141" t="s">
        <v>75</v>
      </c>
      <c r="F163" s="141" t="s">
        <v>75</v>
      </c>
      <c r="G163" s="142" t="s">
        <v>86</v>
      </c>
      <c r="H163" s="143"/>
      <c r="I163" s="144"/>
    </row>
    <row r="164" customFormat="false" ht="15" hidden="false" customHeight="false" outlineLevel="0" collapsed="false">
      <c r="A164" s="145" t="n">
        <f aca="false">WEEKNUM(B164,21)</f>
        <v>6</v>
      </c>
      <c r="B164" s="114" t="n">
        <v>44235</v>
      </c>
      <c r="C164" s="115" t="s">
        <v>86</v>
      </c>
      <c r="D164" s="115" t="s">
        <v>75</v>
      </c>
      <c r="E164" s="115" t="s">
        <v>75</v>
      </c>
      <c r="F164" s="115" t="s">
        <v>84</v>
      </c>
      <c r="G164" s="116" t="s">
        <v>75</v>
      </c>
      <c r="H164" s="117" t="n">
        <v>5</v>
      </c>
      <c r="I164" s="146"/>
    </row>
    <row r="165" customFormat="false" ht="15" hidden="false" customHeight="false" outlineLevel="0" collapsed="false">
      <c r="A165" s="126" t="n">
        <f aca="false">WEEKNUM(B165,21)</f>
        <v>6</v>
      </c>
      <c r="B165" s="135" t="n">
        <v>44236</v>
      </c>
      <c r="C165" s="128" t="s">
        <v>86</v>
      </c>
      <c r="D165" s="128" t="s">
        <v>75</v>
      </c>
      <c r="E165" s="128" t="s">
        <v>86</v>
      </c>
      <c r="F165" s="128" t="s">
        <v>75</v>
      </c>
      <c r="G165" s="129" t="s">
        <v>75</v>
      </c>
      <c r="H165" s="130"/>
      <c r="I165" s="131"/>
    </row>
    <row r="166" customFormat="false" ht="15" hidden="false" customHeight="false" outlineLevel="0" collapsed="false">
      <c r="A166" s="126" t="n">
        <f aca="false">WEEKNUM(B166,21)</f>
        <v>6</v>
      </c>
      <c r="B166" s="135" t="n">
        <v>44237</v>
      </c>
      <c r="C166" s="128" t="s">
        <v>75</v>
      </c>
      <c r="D166" s="128" t="s">
        <v>75</v>
      </c>
      <c r="E166" s="128" t="s">
        <v>86</v>
      </c>
      <c r="F166" s="128" t="s">
        <v>75</v>
      </c>
      <c r="G166" s="129" t="s">
        <v>86</v>
      </c>
      <c r="H166" s="130"/>
      <c r="I166" s="131"/>
    </row>
    <row r="167" customFormat="false" ht="15" hidden="false" customHeight="false" outlineLevel="0" collapsed="false">
      <c r="A167" s="126" t="n">
        <f aca="false">WEEKNUM(B167,21)</f>
        <v>6</v>
      </c>
      <c r="B167" s="135" t="n">
        <v>44238</v>
      </c>
      <c r="C167" s="128" t="s">
        <v>75</v>
      </c>
      <c r="D167" s="128" t="s">
        <v>86</v>
      </c>
      <c r="E167" s="128" t="s">
        <v>75</v>
      </c>
      <c r="F167" s="128" t="s">
        <v>75</v>
      </c>
      <c r="G167" s="129" t="s">
        <v>75</v>
      </c>
      <c r="H167" s="130"/>
      <c r="I167" s="131"/>
    </row>
    <row r="168" customFormat="false" ht="15" hidden="false" customHeight="false" outlineLevel="0" collapsed="false">
      <c r="A168" s="126" t="n">
        <f aca="false">WEEKNUM(B168,21)</f>
        <v>6</v>
      </c>
      <c r="B168" s="135" t="n">
        <v>44239</v>
      </c>
      <c r="C168" s="128" t="s">
        <v>75</v>
      </c>
      <c r="D168" s="128" t="s">
        <v>86</v>
      </c>
      <c r="E168" s="128" t="s">
        <v>75</v>
      </c>
      <c r="F168" s="128" t="s">
        <v>75</v>
      </c>
      <c r="G168" s="129" t="s">
        <v>75</v>
      </c>
      <c r="H168" s="130"/>
      <c r="I168" s="131"/>
    </row>
    <row r="169" customFormat="false" ht="15" hidden="false" customHeight="false" outlineLevel="0" collapsed="false">
      <c r="A169" s="126" t="n">
        <f aca="false">WEEKNUM(B169,21)</f>
        <v>6</v>
      </c>
      <c r="B169" s="135" t="n">
        <v>44240</v>
      </c>
      <c r="C169" s="128" t="s">
        <v>86</v>
      </c>
      <c r="D169" s="128" t="s">
        <v>75</v>
      </c>
      <c r="E169" s="128" t="s">
        <v>75</v>
      </c>
      <c r="F169" s="128" t="s">
        <v>86</v>
      </c>
      <c r="G169" s="129" t="s">
        <v>75</v>
      </c>
      <c r="H169" s="130"/>
      <c r="I169" s="131"/>
    </row>
    <row r="170" customFormat="false" ht="15.75" hidden="false" customHeight="false" outlineLevel="0" collapsed="false">
      <c r="A170" s="139" t="n">
        <f aca="false">WEEKNUM(B170,21)</f>
        <v>6</v>
      </c>
      <c r="B170" s="140" t="n">
        <v>44241</v>
      </c>
      <c r="C170" s="141" t="s">
        <v>86</v>
      </c>
      <c r="D170" s="141" t="s">
        <v>75</v>
      </c>
      <c r="E170" s="141" t="s">
        <v>75</v>
      </c>
      <c r="F170" s="141" t="s">
        <v>86</v>
      </c>
      <c r="G170" s="142" t="s">
        <v>75</v>
      </c>
      <c r="H170" s="143"/>
      <c r="I170" s="144"/>
    </row>
    <row r="171" customFormat="false" ht="15" hidden="false" customHeight="false" outlineLevel="0" collapsed="false">
      <c r="A171" s="145" t="n">
        <f aca="false">WEEKNUM(B171,21)</f>
        <v>7</v>
      </c>
      <c r="B171" s="114" t="n">
        <v>44242</v>
      </c>
      <c r="C171" s="115" t="s">
        <v>75</v>
      </c>
      <c r="D171" s="115" t="s">
        <v>75</v>
      </c>
      <c r="E171" s="115" t="s">
        <v>84</v>
      </c>
      <c r="F171" s="115" t="s">
        <v>75</v>
      </c>
      <c r="G171" s="116" t="s">
        <v>86</v>
      </c>
      <c r="H171" s="117" t="n">
        <v>1</v>
      </c>
      <c r="I171" s="146"/>
    </row>
    <row r="172" customFormat="false" ht="15" hidden="false" customHeight="false" outlineLevel="0" collapsed="false">
      <c r="A172" s="126" t="n">
        <f aca="false">WEEKNUM(B172,21)</f>
        <v>7</v>
      </c>
      <c r="B172" s="135" t="n">
        <v>44243</v>
      </c>
      <c r="C172" s="128" t="s">
        <v>75</v>
      </c>
      <c r="D172" s="128" t="s">
        <v>86</v>
      </c>
      <c r="E172" s="128" t="s">
        <v>75</v>
      </c>
      <c r="F172" s="128" t="s">
        <v>75</v>
      </c>
      <c r="G172" s="129" t="s">
        <v>86</v>
      </c>
      <c r="H172" s="130"/>
      <c r="I172" s="131"/>
    </row>
    <row r="173" customFormat="false" ht="15" hidden="false" customHeight="false" outlineLevel="0" collapsed="false">
      <c r="A173" s="126" t="n">
        <f aca="false">WEEKNUM(B173,21)</f>
        <v>7</v>
      </c>
      <c r="B173" s="135" t="n">
        <v>44244</v>
      </c>
      <c r="C173" s="128" t="s">
        <v>75</v>
      </c>
      <c r="D173" s="128" t="s">
        <v>86</v>
      </c>
      <c r="E173" s="128" t="s">
        <v>75</v>
      </c>
      <c r="F173" s="128" t="s">
        <v>86</v>
      </c>
      <c r="G173" s="129" t="s">
        <v>75</v>
      </c>
      <c r="H173" s="130"/>
      <c r="I173" s="131"/>
    </row>
    <row r="174" customFormat="false" ht="15" hidden="false" customHeight="false" outlineLevel="0" collapsed="false">
      <c r="A174" s="126" t="n">
        <f aca="false">WEEKNUM(B174,21)</f>
        <v>7</v>
      </c>
      <c r="B174" s="135" t="n">
        <v>44245</v>
      </c>
      <c r="C174" s="128" t="s">
        <v>86</v>
      </c>
      <c r="D174" s="128" t="s">
        <v>75</v>
      </c>
      <c r="E174" s="128" t="s">
        <v>75</v>
      </c>
      <c r="F174" s="128" t="s">
        <v>75</v>
      </c>
      <c r="G174" s="129" t="s">
        <v>75</v>
      </c>
      <c r="H174" s="130"/>
      <c r="I174" s="131"/>
    </row>
    <row r="175" customFormat="false" ht="15" hidden="false" customHeight="false" outlineLevel="0" collapsed="false">
      <c r="A175" s="126" t="n">
        <f aca="false">WEEKNUM(B175,21)</f>
        <v>7</v>
      </c>
      <c r="B175" s="135" t="n">
        <v>44246</v>
      </c>
      <c r="C175" s="128" t="s">
        <v>86</v>
      </c>
      <c r="D175" s="128" t="s">
        <v>75</v>
      </c>
      <c r="E175" s="128" t="s">
        <v>75</v>
      </c>
      <c r="F175" s="128" t="s">
        <v>75</v>
      </c>
      <c r="G175" s="129" t="s">
        <v>75</v>
      </c>
      <c r="H175" s="130"/>
      <c r="I175" s="131"/>
    </row>
    <row r="176" customFormat="false" ht="15" hidden="false" customHeight="false" outlineLevel="0" collapsed="false">
      <c r="A176" s="126" t="n">
        <f aca="false">WEEKNUM(B176,21)</f>
        <v>7</v>
      </c>
      <c r="B176" s="135" t="n">
        <v>44247</v>
      </c>
      <c r="C176" s="128" t="s">
        <v>75</v>
      </c>
      <c r="D176" s="128" t="s">
        <v>75</v>
      </c>
      <c r="E176" s="128" t="s">
        <v>86</v>
      </c>
      <c r="F176" s="128" t="s">
        <v>75</v>
      </c>
      <c r="G176" s="129" t="s">
        <v>86</v>
      </c>
      <c r="H176" s="130"/>
      <c r="I176" s="131"/>
    </row>
    <row r="177" customFormat="false" ht="15.75" hidden="false" customHeight="false" outlineLevel="0" collapsed="false">
      <c r="A177" s="139" t="n">
        <f aca="false">WEEKNUM(B177,21)</f>
        <v>7</v>
      </c>
      <c r="B177" s="140" t="n">
        <v>44248</v>
      </c>
      <c r="C177" s="141" t="s">
        <v>75</v>
      </c>
      <c r="D177" s="141" t="s">
        <v>75</v>
      </c>
      <c r="E177" s="141" t="s">
        <v>86</v>
      </c>
      <c r="F177" s="141" t="s">
        <v>75</v>
      </c>
      <c r="G177" s="142" t="s">
        <v>86</v>
      </c>
      <c r="H177" s="143"/>
      <c r="I177" s="144"/>
    </row>
    <row r="178" customFormat="false" ht="15" hidden="false" customHeight="false" outlineLevel="0" collapsed="false">
      <c r="A178" s="149" t="n">
        <f aca="false">WEEKNUM(B178,21)</f>
        <v>8</v>
      </c>
      <c r="B178" s="150" t="n">
        <v>44249</v>
      </c>
      <c r="C178" s="151" t="s">
        <v>75</v>
      </c>
      <c r="D178" s="151" t="s">
        <v>84</v>
      </c>
      <c r="E178" s="151" t="s">
        <v>75</v>
      </c>
      <c r="F178" s="151" t="s">
        <v>86</v>
      </c>
      <c r="G178" s="152" t="s">
        <v>75</v>
      </c>
      <c r="H178" s="153" t="n">
        <v>2</v>
      </c>
      <c r="I178" s="154" t="s">
        <v>50</v>
      </c>
    </row>
    <row r="179" customFormat="false" ht="15" hidden="false" customHeight="false" outlineLevel="0" collapsed="false">
      <c r="A179" s="155" t="n">
        <f aca="false">WEEKNUM(B179,21)</f>
        <v>8</v>
      </c>
      <c r="B179" s="156" t="n">
        <v>44250</v>
      </c>
      <c r="C179" s="157" t="s">
        <v>86</v>
      </c>
      <c r="D179" s="157" t="s">
        <v>75</v>
      </c>
      <c r="E179" s="157" t="s">
        <v>75</v>
      </c>
      <c r="F179" s="157" t="s">
        <v>86</v>
      </c>
      <c r="G179" s="158" t="s">
        <v>75</v>
      </c>
      <c r="H179" s="159"/>
      <c r="I179" s="160" t="s">
        <v>50</v>
      </c>
    </row>
    <row r="180" customFormat="false" ht="15" hidden="false" customHeight="false" outlineLevel="0" collapsed="false">
      <c r="A180" s="155" t="n">
        <f aca="false">WEEKNUM(B180,21)</f>
        <v>8</v>
      </c>
      <c r="B180" s="156" t="n">
        <v>44251</v>
      </c>
      <c r="C180" s="157" t="s">
        <v>86</v>
      </c>
      <c r="D180" s="157" t="s">
        <v>75</v>
      </c>
      <c r="E180" s="157" t="s">
        <v>86</v>
      </c>
      <c r="F180" s="157" t="s">
        <v>75</v>
      </c>
      <c r="G180" s="158" t="s">
        <v>75</v>
      </c>
      <c r="H180" s="159"/>
      <c r="I180" s="160" t="s">
        <v>50</v>
      </c>
    </row>
    <row r="181" customFormat="false" ht="15" hidden="false" customHeight="false" outlineLevel="0" collapsed="false">
      <c r="A181" s="155" t="n">
        <f aca="false">WEEKNUM(B181,21)</f>
        <v>8</v>
      </c>
      <c r="B181" s="156" t="n">
        <v>44252</v>
      </c>
      <c r="C181" s="157" t="s">
        <v>75</v>
      </c>
      <c r="D181" s="157" t="s">
        <v>75</v>
      </c>
      <c r="E181" s="157" t="s">
        <v>75</v>
      </c>
      <c r="F181" s="157" t="s">
        <v>75</v>
      </c>
      <c r="G181" s="158" t="s">
        <v>86</v>
      </c>
      <c r="H181" s="159"/>
      <c r="I181" s="160" t="s">
        <v>50</v>
      </c>
    </row>
    <row r="182" customFormat="false" ht="15" hidden="false" customHeight="false" outlineLevel="0" collapsed="false">
      <c r="A182" s="155" t="n">
        <f aca="false">WEEKNUM(B182,21)</f>
        <v>8</v>
      </c>
      <c r="B182" s="156" t="n">
        <v>44253</v>
      </c>
      <c r="C182" s="157" t="s">
        <v>75</v>
      </c>
      <c r="D182" s="157" t="s">
        <v>75</v>
      </c>
      <c r="E182" s="157" t="s">
        <v>75</v>
      </c>
      <c r="F182" s="157" t="s">
        <v>75</v>
      </c>
      <c r="G182" s="158" t="s">
        <v>86</v>
      </c>
      <c r="H182" s="159"/>
      <c r="I182" s="160" t="s">
        <v>50</v>
      </c>
    </row>
    <row r="183" customFormat="false" ht="15" hidden="false" customHeight="false" outlineLevel="0" collapsed="false">
      <c r="A183" s="155" t="n">
        <f aca="false">WEEKNUM(B183,21)</f>
        <v>8</v>
      </c>
      <c r="B183" s="156" t="n">
        <v>44254</v>
      </c>
      <c r="C183" s="157" t="s">
        <v>75</v>
      </c>
      <c r="D183" s="157" t="s">
        <v>86</v>
      </c>
      <c r="E183" s="157" t="s">
        <v>75</v>
      </c>
      <c r="F183" s="157" t="s">
        <v>86</v>
      </c>
      <c r="G183" s="158" t="s">
        <v>75</v>
      </c>
      <c r="H183" s="159"/>
      <c r="I183" s="160" t="s">
        <v>50</v>
      </c>
    </row>
    <row r="184" customFormat="false" ht="15.75" hidden="false" customHeight="false" outlineLevel="0" collapsed="false">
      <c r="A184" s="161" t="n">
        <f aca="false">WEEKNUM(B184,21)</f>
        <v>8</v>
      </c>
      <c r="B184" s="162" t="n">
        <v>44255</v>
      </c>
      <c r="C184" s="163" t="s">
        <v>75</v>
      </c>
      <c r="D184" s="163" t="s">
        <v>86</v>
      </c>
      <c r="E184" s="163" t="s">
        <v>75</v>
      </c>
      <c r="F184" s="163" t="s">
        <v>86</v>
      </c>
      <c r="G184" s="164" t="s">
        <v>75</v>
      </c>
      <c r="H184" s="165"/>
      <c r="I184" s="166" t="s">
        <v>50</v>
      </c>
    </row>
    <row r="185" customFormat="false" ht="15" hidden="false" customHeight="false" outlineLevel="0" collapsed="false">
      <c r="A185" s="381" t="n">
        <f aca="false">WEEKNUM(B185,21)</f>
        <v>9</v>
      </c>
      <c r="B185" s="317" t="n">
        <v>44256</v>
      </c>
      <c r="C185" s="318" t="s">
        <v>84</v>
      </c>
      <c r="D185" s="318" t="s">
        <v>75</v>
      </c>
      <c r="E185" s="318" t="s">
        <v>86</v>
      </c>
      <c r="F185" s="318" t="s">
        <v>75</v>
      </c>
      <c r="G185" s="319" t="s">
        <v>75</v>
      </c>
      <c r="H185" s="159" t="n">
        <v>3</v>
      </c>
      <c r="I185" s="160" t="s">
        <v>50</v>
      </c>
    </row>
    <row r="186" customFormat="false" ht="15" hidden="false" customHeight="false" outlineLevel="0" collapsed="false">
      <c r="A186" s="381" t="n">
        <f aca="false">WEEKNUM(B186,21)</f>
        <v>9</v>
      </c>
      <c r="B186" s="156" t="n">
        <v>44257</v>
      </c>
      <c r="C186" s="157" t="s">
        <v>75</v>
      </c>
      <c r="D186" s="157" t="s">
        <v>75</v>
      </c>
      <c r="E186" s="157" t="s">
        <v>86</v>
      </c>
      <c r="F186" s="157" t="s">
        <v>75</v>
      </c>
      <c r="G186" s="158" t="s">
        <v>86</v>
      </c>
      <c r="H186" s="159"/>
      <c r="I186" s="160" t="s">
        <v>50</v>
      </c>
    </row>
    <row r="187" customFormat="false" ht="15" hidden="false" customHeight="false" outlineLevel="0" collapsed="false">
      <c r="A187" s="381" t="n">
        <f aca="false">WEEKNUM(B187,21)</f>
        <v>9</v>
      </c>
      <c r="B187" s="156" t="n">
        <v>44258</v>
      </c>
      <c r="C187" s="157" t="s">
        <v>75</v>
      </c>
      <c r="D187" s="157" t="s">
        <v>86</v>
      </c>
      <c r="E187" s="157" t="s">
        <v>75</v>
      </c>
      <c r="F187" s="157" t="s">
        <v>75</v>
      </c>
      <c r="G187" s="158" t="s">
        <v>86</v>
      </c>
      <c r="H187" s="159"/>
      <c r="I187" s="160" t="s">
        <v>50</v>
      </c>
    </row>
    <row r="188" customFormat="false" ht="15" hidden="false" customHeight="false" outlineLevel="0" collapsed="false">
      <c r="A188" s="381" t="n">
        <f aca="false">WEEKNUM(B188,21)</f>
        <v>9</v>
      </c>
      <c r="B188" s="156" t="n">
        <v>44259</v>
      </c>
      <c r="C188" s="157" t="s">
        <v>75</v>
      </c>
      <c r="D188" s="157" t="s">
        <v>75</v>
      </c>
      <c r="E188" s="157" t="s">
        <v>75</v>
      </c>
      <c r="F188" s="157" t="s">
        <v>86</v>
      </c>
      <c r="G188" s="158" t="s">
        <v>75</v>
      </c>
      <c r="H188" s="159"/>
      <c r="I188" s="160" t="s">
        <v>50</v>
      </c>
    </row>
    <row r="189" customFormat="false" ht="15" hidden="false" customHeight="false" outlineLevel="0" collapsed="false">
      <c r="A189" s="381" t="n">
        <f aca="false">WEEKNUM(B189,21)</f>
        <v>9</v>
      </c>
      <c r="B189" s="156" t="n">
        <v>44260</v>
      </c>
      <c r="C189" s="157" t="s">
        <v>75</v>
      </c>
      <c r="D189" s="157" t="s">
        <v>75</v>
      </c>
      <c r="E189" s="157" t="s">
        <v>75</v>
      </c>
      <c r="F189" s="157" t="s">
        <v>86</v>
      </c>
      <c r="G189" s="158" t="s">
        <v>75</v>
      </c>
      <c r="H189" s="159"/>
      <c r="I189" s="160" t="s">
        <v>50</v>
      </c>
    </row>
    <row r="190" customFormat="false" ht="15" hidden="false" customHeight="false" outlineLevel="0" collapsed="false">
      <c r="A190" s="381" t="n">
        <f aca="false">WEEKNUM(B190,21)</f>
        <v>9</v>
      </c>
      <c r="B190" s="156" t="n">
        <v>44261</v>
      </c>
      <c r="C190" s="157" t="s">
        <v>86</v>
      </c>
      <c r="D190" s="157" t="s">
        <v>75</v>
      </c>
      <c r="E190" s="157" t="s">
        <v>86</v>
      </c>
      <c r="F190" s="157" t="s">
        <v>75</v>
      </c>
      <c r="G190" s="158" t="s">
        <v>75</v>
      </c>
      <c r="H190" s="159"/>
      <c r="I190" s="160" t="s">
        <v>50</v>
      </c>
    </row>
    <row r="191" customFormat="false" ht="15.75" hidden="false" customHeight="false" outlineLevel="0" collapsed="false">
      <c r="A191" s="381" t="n">
        <f aca="false">WEEKNUM(B191,21)</f>
        <v>9</v>
      </c>
      <c r="B191" s="162" t="n">
        <v>44262</v>
      </c>
      <c r="C191" s="163" t="s">
        <v>86</v>
      </c>
      <c r="D191" s="163" t="s">
        <v>75</v>
      </c>
      <c r="E191" s="163" t="s">
        <v>86</v>
      </c>
      <c r="F191" s="163" t="s">
        <v>75</v>
      </c>
      <c r="G191" s="164" t="s">
        <v>75</v>
      </c>
      <c r="H191" s="165"/>
      <c r="I191" s="166" t="s">
        <v>50</v>
      </c>
    </row>
    <row r="192" customFormat="false" ht="15" hidden="false" customHeight="false" outlineLevel="0" collapsed="false">
      <c r="A192" s="145" t="n">
        <f aca="false">WEEKNUM(B192,21)</f>
        <v>10</v>
      </c>
      <c r="B192" s="114" t="n">
        <v>44263</v>
      </c>
      <c r="C192" s="115" t="s">
        <v>75</v>
      </c>
      <c r="D192" s="115" t="s">
        <v>86</v>
      </c>
      <c r="E192" s="115" t="s">
        <v>75</v>
      </c>
      <c r="F192" s="115" t="s">
        <v>75</v>
      </c>
      <c r="G192" s="116" t="s">
        <v>84</v>
      </c>
      <c r="H192" s="117" t="n">
        <v>4</v>
      </c>
      <c r="I192" s="146"/>
    </row>
    <row r="193" customFormat="false" ht="15" hidden="false" customHeight="false" outlineLevel="0" collapsed="false">
      <c r="A193" s="126" t="n">
        <f aca="false">WEEKNUM(B193,21)</f>
        <v>10</v>
      </c>
      <c r="B193" s="135" t="n">
        <v>44264</v>
      </c>
      <c r="C193" s="128" t="s">
        <v>75</v>
      </c>
      <c r="D193" s="128" t="s">
        <v>86</v>
      </c>
      <c r="E193" s="128" t="s">
        <v>75</v>
      </c>
      <c r="F193" s="128" t="s">
        <v>86</v>
      </c>
      <c r="G193" s="129" t="s">
        <v>75</v>
      </c>
      <c r="H193" s="130"/>
      <c r="I193" s="131"/>
    </row>
    <row r="194" customFormat="false" ht="15" hidden="false" customHeight="false" outlineLevel="0" collapsed="false">
      <c r="A194" s="126" t="n">
        <f aca="false">WEEKNUM(B194,21)</f>
        <v>10</v>
      </c>
      <c r="B194" s="135" t="n">
        <v>44265</v>
      </c>
      <c r="C194" s="128" t="s">
        <v>86</v>
      </c>
      <c r="D194" s="128" t="s">
        <v>75</v>
      </c>
      <c r="E194" s="128" t="s">
        <v>75</v>
      </c>
      <c r="F194" s="128" t="s">
        <v>86</v>
      </c>
      <c r="G194" s="129" t="s">
        <v>75</v>
      </c>
      <c r="H194" s="130"/>
      <c r="I194" s="131"/>
    </row>
    <row r="195" customFormat="false" ht="15" hidden="false" customHeight="false" outlineLevel="0" collapsed="false">
      <c r="A195" s="126" t="n">
        <f aca="false">WEEKNUM(B195,21)</f>
        <v>10</v>
      </c>
      <c r="B195" s="135" t="n">
        <v>44266</v>
      </c>
      <c r="C195" s="128" t="s">
        <v>75</v>
      </c>
      <c r="D195" s="128" t="s">
        <v>75</v>
      </c>
      <c r="E195" s="128" t="s">
        <v>86</v>
      </c>
      <c r="F195" s="128" t="s">
        <v>75</v>
      </c>
      <c r="G195" s="129" t="s">
        <v>75</v>
      </c>
      <c r="H195" s="130"/>
      <c r="I195" s="131"/>
    </row>
    <row r="196" customFormat="false" ht="15" hidden="false" customHeight="false" outlineLevel="0" collapsed="false">
      <c r="A196" s="126" t="n">
        <f aca="false">WEEKNUM(B196,21)</f>
        <v>10</v>
      </c>
      <c r="B196" s="135" t="n">
        <v>44267</v>
      </c>
      <c r="C196" s="128" t="s">
        <v>75</v>
      </c>
      <c r="D196" s="128" t="s">
        <v>75</v>
      </c>
      <c r="E196" s="128" t="s">
        <v>86</v>
      </c>
      <c r="F196" s="128" t="s">
        <v>75</v>
      </c>
      <c r="G196" s="129" t="s">
        <v>75</v>
      </c>
      <c r="H196" s="130"/>
      <c r="I196" s="131"/>
    </row>
    <row r="197" customFormat="false" ht="15" hidden="false" customHeight="false" outlineLevel="0" collapsed="false">
      <c r="A197" s="126" t="n">
        <f aca="false">WEEKNUM(B197,21)</f>
        <v>10</v>
      </c>
      <c r="B197" s="135" t="n">
        <v>44268</v>
      </c>
      <c r="C197" s="128" t="s">
        <v>75</v>
      </c>
      <c r="D197" s="128" t="s">
        <v>86</v>
      </c>
      <c r="E197" s="128" t="s">
        <v>75</v>
      </c>
      <c r="F197" s="128" t="s">
        <v>75</v>
      </c>
      <c r="G197" s="129" t="s">
        <v>86</v>
      </c>
      <c r="H197" s="130"/>
      <c r="I197" s="131"/>
    </row>
    <row r="198" customFormat="false" ht="15.75" hidden="false" customHeight="false" outlineLevel="0" collapsed="false">
      <c r="A198" s="139" t="n">
        <f aca="false">WEEKNUM(B198,21)</f>
        <v>10</v>
      </c>
      <c r="B198" s="140" t="n">
        <v>44269</v>
      </c>
      <c r="C198" s="141" t="s">
        <v>75</v>
      </c>
      <c r="D198" s="141" t="s">
        <v>86</v>
      </c>
      <c r="E198" s="141" t="s">
        <v>75</v>
      </c>
      <c r="F198" s="141" t="s">
        <v>75</v>
      </c>
      <c r="G198" s="142" t="s">
        <v>86</v>
      </c>
      <c r="H198" s="143"/>
      <c r="I198" s="144"/>
    </row>
    <row r="199" customFormat="false" ht="15" hidden="false" customHeight="false" outlineLevel="0" collapsed="false">
      <c r="A199" s="145" t="n">
        <f aca="false">WEEKNUM(B199,21)</f>
        <v>11</v>
      </c>
      <c r="B199" s="114" t="n">
        <v>44270</v>
      </c>
      <c r="C199" s="115" t="s">
        <v>86</v>
      </c>
      <c r="D199" s="115" t="s">
        <v>75</v>
      </c>
      <c r="E199" s="115" t="s">
        <v>75</v>
      </c>
      <c r="F199" s="115" t="s">
        <v>84</v>
      </c>
      <c r="G199" s="116" t="s">
        <v>75</v>
      </c>
      <c r="H199" s="117" t="n">
        <v>5</v>
      </c>
      <c r="I199" s="146"/>
    </row>
    <row r="200" customFormat="false" ht="15" hidden="false" customHeight="false" outlineLevel="0" collapsed="false">
      <c r="A200" s="126" t="n">
        <f aca="false">WEEKNUM(B200,21)</f>
        <v>11</v>
      </c>
      <c r="B200" s="135" t="n">
        <v>44271</v>
      </c>
      <c r="C200" s="128" t="s">
        <v>86</v>
      </c>
      <c r="D200" s="128" t="s">
        <v>75</v>
      </c>
      <c r="E200" s="128" t="s">
        <v>86</v>
      </c>
      <c r="F200" s="128" t="s">
        <v>75</v>
      </c>
      <c r="G200" s="129" t="s">
        <v>75</v>
      </c>
      <c r="H200" s="130"/>
      <c r="I200" s="131"/>
    </row>
    <row r="201" customFormat="false" ht="15" hidden="false" customHeight="false" outlineLevel="0" collapsed="false">
      <c r="A201" s="126" t="n">
        <f aca="false">WEEKNUM(B201,21)</f>
        <v>11</v>
      </c>
      <c r="B201" s="135" t="n">
        <v>44272</v>
      </c>
      <c r="C201" s="128" t="s">
        <v>75</v>
      </c>
      <c r="D201" s="128" t="s">
        <v>75</v>
      </c>
      <c r="E201" s="128" t="s">
        <v>86</v>
      </c>
      <c r="F201" s="128" t="s">
        <v>75</v>
      </c>
      <c r="G201" s="129" t="s">
        <v>86</v>
      </c>
      <c r="H201" s="130"/>
      <c r="I201" s="131"/>
    </row>
    <row r="202" customFormat="false" ht="15" hidden="false" customHeight="false" outlineLevel="0" collapsed="false">
      <c r="A202" s="126" t="n">
        <f aca="false">WEEKNUM(B202,21)</f>
        <v>11</v>
      </c>
      <c r="B202" s="135" t="n">
        <v>44273</v>
      </c>
      <c r="C202" s="128" t="s">
        <v>75</v>
      </c>
      <c r="D202" s="128" t="s">
        <v>86</v>
      </c>
      <c r="E202" s="128" t="s">
        <v>75</v>
      </c>
      <c r="F202" s="128" t="s">
        <v>75</v>
      </c>
      <c r="G202" s="129" t="s">
        <v>75</v>
      </c>
      <c r="H202" s="130"/>
      <c r="I202" s="131"/>
    </row>
    <row r="203" customFormat="false" ht="15" hidden="false" customHeight="false" outlineLevel="0" collapsed="false">
      <c r="A203" s="126" t="n">
        <f aca="false">WEEKNUM(B203,21)</f>
        <v>11</v>
      </c>
      <c r="B203" s="135" t="n">
        <v>44274</v>
      </c>
      <c r="C203" s="128" t="s">
        <v>75</v>
      </c>
      <c r="D203" s="128" t="s">
        <v>86</v>
      </c>
      <c r="E203" s="128" t="s">
        <v>75</v>
      </c>
      <c r="F203" s="128" t="s">
        <v>75</v>
      </c>
      <c r="G203" s="129" t="s">
        <v>75</v>
      </c>
      <c r="H203" s="130"/>
      <c r="I203" s="131"/>
    </row>
    <row r="204" customFormat="false" ht="15" hidden="false" customHeight="false" outlineLevel="0" collapsed="false">
      <c r="A204" s="126" t="n">
        <f aca="false">WEEKNUM(B204,21)</f>
        <v>11</v>
      </c>
      <c r="B204" s="135" t="n">
        <v>44275</v>
      </c>
      <c r="C204" s="128" t="s">
        <v>86</v>
      </c>
      <c r="D204" s="128" t="s">
        <v>75</v>
      </c>
      <c r="E204" s="128" t="s">
        <v>75</v>
      </c>
      <c r="F204" s="128" t="s">
        <v>86</v>
      </c>
      <c r="G204" s="129" t="s">
        <v>75</v>
      </c>
      <c r="H204" s="130"/>
      <c r="I204" s="131"/>
    </row>
    <row r="205" customFormat="false" ht="15.75" hidden="false" customHeight="false" outlineLevel="0" collapsed="false">
      <c r="A205" s="139" t="n">
        <f aca="false">WEEKNUM(B205,21)</f>
        <v>11</v>
      </c>
      <c r="B205" s="140" t="n">
        <v>44276</v>
      </c>
      <c r="C205" s="141" t="s">
        <v>86</v>
      </c>
      <c r="D205" s="141" t="s">
        <v>75</v>
      </c>
      <c r="E205" s="141" t="s">
        <v>75</v>
      </c>
      <c r="F205" s="141" t="s">
        <v>86</v>
      </c>
      <c r="G205" s="142" t="s">
        <v>75</v>
      </c>
      <c r="H205" s="143"/>
      <c r="I205" s="144"/>
    </row>
    <row r="206" customFormat="false" ht="15" hidden="false" customHeight="false" outlineLevel="0" collapsed="false">
      <c r="A206" s="145" t="n">
        <f aca="false">WEEKNUM(B206,21)</f>
        <v>12</v>
      </c>
      <c r="B206" s="114" t="n">
        <v>44277</v>
      </c>
      <c r="C206" s="115" t="s">
        <v>75</v>
      </c>
      <c r="D206" s="115" t="s">
        <v>75</v>
      </c>
      <c r="E206" s="115" t="s">
        <v>84</v>
      </c>
      <c r="F206" s="115" t="s">
        <v>75</v>
      </c>
      <c r="G206" s="116" t="s">
        <v>86</v>
      </c>
      <c r="H206" s="117" t="n">
        <v>1</v>
      </c>
      <c r="I206" s="146"/>
    </row>
    <row r="207" customFormat="false" ht="15" hidden="false" customHeight="false" outlineLevel="0" collapsed="false">
      <c r="A207" s="126" t="n">
        <f aca="false">WEEKNUM(B207,21)</f>
        <v>12</v>
      </c>
      <c r="B207" s="135" t="n">
        <v>44278</v>
      </c>
      <c r="C207" s="128" t="s">
        <v>75</v>
      </c>
      <c r="D207" s="128" t="s">
        <v>86</v>
      </c>
      <c r="E207" s="128" t="s">
        <v>75</v>
      </c>
      <c r="F207" s="128" t="s">
        <v>75</v>
      </c>
      <c r="G207" s="129" t="s">
        <v>86</v>
      </c>
      <c r="H207" s="130"/>
      <c r="I207" s="131"/>
    </row>
    <row r="208" customFormat="false" ht="15" hidden="false" customHeight="false" outlineLevel="0" collapsed="false">
      <c r="A208" s="126" t="n">
        <f aca="false">WEEKNUM(B208,21)</f>
        <v>12</v>
      </c>
      <c r="B208" s="135" t="n">
        <v>44279</v>
      </c>
      <c r="C208" s="128" t="s">
        <v>75</v>
      </c>
      <c r="D208" s="128" t="s">
        <v>86</v>
      </c>
      <c r="E208" s="128" t="s">
        <v>75</v>
      </c>
      <c r="F208" s="128" t="s">
        <v>86</v>
      </c>
      <c r="G208" s="129" t="s">
        <v>75</v>
      </c>
      <c r="H208" s="130"/>
      <c r="I208" s="131"/>
    </row>
    <row r="209" customFormat="false" ht="15" hidden="false" customHeight="false" outlineLevel="0" collapsed="false">
      <c r="A209" s="126" t="n">
        <f aca="false">WEEKNUM(B209,21)</f>
        <v>12</v>
      </c>
      <c r="B209" s="135" t="n">
        <v>44280</v>
      </c>
      <c r="C209" s="128" t="s">
        <v>86</v>
      </c>
      <c r="D209" s="128" t="s">
        <v>75</v>
      </c>
      <c r="E209" s="128" t="s">
        <v>75</v>
      </c>
      <c r="F209" s="128" t="s">
        <v>75</v>
      </c>
      <c r="G209" s="129" t="s">
        <v>75</v>
      </c>
      <c r="H209" s="130"/>
      <c r="I209" s="131"/>
    </row>
    <row r="210" customFormat="false" ht="15" hidden="false" customHeight="false" outlineLevel="0" collapsed="false">
      <c r="A210" s="126" t="n">
        <f aca="false">WEEKNUM(B210,21)</f>
        <v>12</v>
      </c>
      <c r="B210" s="135" t="n">
        <v>44281</v>
      </c>
      <c r="C210" s="128" t="s">
        <v>86</v>
      </c>
      <c r="D210" s="128" t="s">
        <v>75</v>
      </c>
      <c r="E210" s="128" t="s">
        <v>75</v>
      </c>
      <c r="F210" s="128" t="s">
        <v>75</v>
      </c>
      <c r="G210" s="129" t="s">
        <v>75</v>
      </c>
      <c r="H210" s="130"/>
      <c r="I210" s="131"/>
    </row>
    <row r="211" customFormat="false" ht="15" hidden="false" customHeight="false" outlineLevel="0" collapsed="false">
      <c r="A211" s="126" t="n">
        <f aca="false">WEEKNUM(B211,21)</f>
        <v>12</v>
      </c>
      <c r="B211" s="135" t="n">
        <v>44282</v>
      </c>
      <c r="C211" s="128" t="s">
        <v>75</v>
      </c>
      <c r="D211" s="128" t="s">
        <v>75</v>
      </c>
      <c r="E211" s="128" t="s">
        <v>86</v>
      </c>
      <c r="F211" s="128" t="s">
        <v>75</v>
      </c>
      <c r="G211" s="129" t="s">
        <v>86</v>
      </c>
      <c r="H211" s="130"/>
      <c r="I211" s="131"/>
    </row>
    <row r="212" customFormat="false" ht="15.75" hidden="false" customHeight="false" outlineLevel="0" collapsed="false">
      <c r="A212" s="139" t="n">
        <f aca="false">WEEKNUM(B212,21)</f>
        <v>12</v>
      </c>
      <c r="B212" s="140" t="n">
        <v>44283</v>
      </c>
      <c r="C212" s="141" t="s">
        <v>75</v>
      </c>
      <c r="D212" s="141" t="s">
        <v>75</v>
      </c>
      <c r="E212" s="141" t="s">
        <v>86</v>
      </c>
      <c r="F212" s="141" t="s">
        <v>75</v>
      </c>
      <c r="G212" s="142" t="s">
        <v>86</v>
      </c>
      <c r="H212" s="143"/>
      <c r="I212" s="144"/>
    </row>
    <row r="213" customFormat="false" ht="15" hidden="false" customHeight="false" outlineLevel="0" collapsed="false">
      <c r="A213" s="145" t="n">
        <f aca="false">WEEKNUM(B213,21)</f>
        <v>13</v>
      </c>
      <c r="B213" s="114" t="n">
        <v>44284</v>
      </c>
      <c r="C213" s="115" t="s">
        <v>75</v>
      </c>
      <c r="D213" s="115" t="s">
        <v>84</v>
      </c>
      <c r="E213" s="115" t="s">
        <v>75</v>
      </c>
      <c r="F213" s="115" t="s">
        <v>86</v>
      </c>
      <c r="G213" s="116" t="s">
        <v>75</v>
      </c>
      <c r="H213" s="117" t="n">
        <v>2</v>
      </c>
      <c r="I213" s="146"/>
    </row>
    <row r="214" customFormat="false" ht="15" hidden="false" customHeight="false" outlineLevel="0" collapsed="false">
      <c r="A214" s="126" t="n">
        <f aca="false">WEEKNUM(B214,21)</f>
        <v>13</v>
      </c>
      <c r="B214" s="135" t="n">
        <v>44285</v>
      </c>
      <c r="C214" s="128" t="s">
        <v>86</v>
      </c>
      <c r="D214" s="128" t="s">
        <v>75</v>
      </c>
      <c r="E214" s="128" t="s">
        <v>75</v>
      </c>
      <c r="F214" s="128" t="s">
        <v>86</v>
      </c>
      <c r="G214" s="129" t="s">
        <v>75</v>
      </c>
      <c r="H214" s="130"/>
      <c r="I214" s="131"/>
    </row>
    <row r="215" customFormat="false" ht="15" hidden="false" customHeight="false" outlineLevel="0" collapsed="false">
      <c r="A215" s="126" t="n">
        <f aca="false">WEEKNUM(B215,21)</f>
        <v>13</v>
      </c>
      <c r="B215" s="135" t="n">
        <v>44286</v>
      </c>
      <c r="C215" s="128" t="s">
        <v>86</v>
      </c>
      <c r="D215" s="128" t="s">
        <v>75</v>
      </c>
      <c r="E215" s="128" t="s">
        <v>86</v>
      </c>
      <c r="F215" s="128" t="s">
        <v>75</v>
      </c>
      <c r="G215" s="129" t="s">
        <v>75</v>
      </c>
      <c r="H215" s="130"/>
      <c r="I215" s="131"/>
    </row>
    <row r="216" customFormat="false" ht="15" hidden="false" customHeight="false" outlineLevel="0" collapsed="false">
      <c r="A216" s="126" t="n">
        <f aca="false">WEEKNUM(B216,21)</f>
        <v>13</v>
      </c>
      <c r="B216" s="135" t="n">
        <v>44287</v>
      </c>
      <c r="C216" s="128" t="s">
        <v>75</v>
      </c>
      <c r="D216" s="128" t="s">
        <v>75</v>
      </c>
      <c r="E216" s="128" t="s">
        <v>75</v>
      </c>
      <c r="F216" s="128" t="s">
        <v>75</v>
      </c>
      <c r="G216" s="129" t="s">
        <v>86</v>
      </c>
      <c r="H216" s="130"/>
      <c r="I216" s="131"/>
    </row>
    <row r="217" customFormat="false" ht="15" hidden="false" customHeight="false" outlineLevel="0" collapsed="false">
      <c r="A217" s="126" t="n">
        <f aca="false">WEEKNUM(B217,21)</f>
        <v>13</v>
      </c>
      <c r="B217" s="135" t="n">
        <v>44288</v>
      </c>
      <c r="C217" s="128" t="s">
        <v>75</v>
      </c>
      <c r="D217" s="128" t="s">
        <v>75</v>
      </c>
      <c r="E217" s="128" t="s">
        <v>75</v>
      </c>
      <c r="F217" s="128" t="s">
        <v>75</v>
      </c>
      <c r="G217" s="129" t="s">
        <v>86</v>
      </c>
      <c r="H217" s="130"/>
      <c r="I217" s="131"/>
    </row>
    <row r="218" customFormat="false" ht="15" hidden="false" customHeight="false" outlineLevel="0" collapsed="false">
      <c r="A218" s="126" t="n">
        <f aca="false">WEEKNUM(B218,21)</f>
        <v>13</v>
      </c>
      <c r="B218" s="135" t="n">
        <v>44289</v>
      </c>
      <c r="C218" s="128" t="s">
        <v>75</v>
      </c>
      <c r="D218" s="128" t="s">
        <v>86</v>
      </c>
      <c r="E218" s="128" t="s">
        <v>75</v>
      </c>
      <c r="F218" s="128" t="s">
        <v>86</v>
      </c>
      <c r="G218" s="129" t="s">
        <v>75</v>
      </c>
      <c r="H218" s="130"/>
      <c r="I218" s="131"/>
    </row>
    <row r="219" customFormat="false" ht="15.75" hidden="false" customHeight="false" outlineLevel="0" collapsed="false">
      <c r="A219" s="167" t="n">
        <f aca="false">WEEKNUM(B219,21)</f>
        <v>13</v>
      </c>
      <c r="B219" s="168" t="n">
        <v>44290</v>
      </c>
      <c r="C219" s="169" t="s">
        <v>75</v>
      </c>
      <c r="D219" s="169" t="s">
        <v>86</v>
      </c>
      <c r="E219" s="169" t="s">
        <v>75</v>
      </c>
      <c r="F219" s="169" t="s">
        <v>86</v>
      </c>
      <c r="G219" s="170" t="s">
        <v>75</v>
      </c>
      <c r="H219" s="171"/>
      <c r="I219" s="172" t="s">
        <v>33</v>
      </c>
    </row>
    <row r="220" customFormat="false" ht="15" hidden="false" customHeight="false" outlineLevel="0" collapsed="false">
      <c r="A220" s="382" t="n">
        <f aca="false">WEEKNUM(B220,21)</f>
        <v>14</v>
      </c>
      <c r="B220" s="383" t="n">
        <v>44291</v>
      </c>
      <c r="C220" s="384" t="s">
        <v>84</v>
      </c>
      <c r="D220" s="384" t="s">
        <v>75</v>
      </c>
      <c r="E220" s="384" t="s">
        <v>86</v>
      </c>
      <c r="F220" s="384" t="s">
        <v>75</v>
      </c>
      <c r="G220" s="385" t="s">
        <v>75</v>
      </c>
      <c r="H220" s="185" t="n">
        <v>3</v>
      </c>
      <c r="I220" s="208" t="s">
        <v>34</v>
      </c>
    </row>
    <row r="221" customFormat="false" ht="15" hidden="false" customHeight="false" outlineLevel="0" collapsed="false">
      <c r="A221" s="61" t="n">
        <f aca="false">WEEKNUM(B221,21)</f>
        <v>14</v>
      </c>
      <c r="B221" s="135" t="n">
        <v>44292</v>
      </c>
      <c r="C221" s="128" t="s">
        <v>75</v>
      </c>
      <c r="D221" s="128" t="s">
        <v>75</v>
      </c>
      <c r="E221" s="128" t="s">
        <v>86</v>
      </c>
      <c r="F221" s="128" t="s">
        <v>75</v>
      </c>
      <c r="G221" s="129" t="s">
        <v>86</v>
      </c>
      <c r="H221" s="130"/>
      <c r="I221" s="131"/>
    </row>
    <row r="222" customFormat="false" ht="15" hidden="false" customHeight="false" outlineLevel="0" collapsed="false">
      <c r="A222" s="61" t="n">
        <f aca="false">WEEKNUM(B222,21)</f>
        <v>14</v>
      </c>
      <c r="B222" s="135" t="n">
        <v>44293</v>
      </c>
      <c r="C222" s="128" t="s">
        <v>75</v>
      </c>
      <c r="D222" s="128" t="s">
        <v>86</v>
      </c>
      <c r="E222" s="128" t="s">
        <v>75</v>
      </c>
      <c r="F222" s="128" t="s">
        <v>75</v>
      </c>
      <c r="G222" s="129" t="s">
        <v>86</v>
      </c>
      <c r="H222" s="130"/>
      <c r="I222" s="131"/>
    </row>
    <row r="223" customFormat="false" ht="15" hidden="false" customHeight="false" outlineLevel="0" collapsed="false">
      <c r="A223" s="61" t="n">
        <f aca="false">WEEKNUM(B223,21)</f>
        <v>14</v>
      </c>
      <c r="B223" s="135" t="n">
        <v>44294</v>
      </c>
      <c r="C223" s="128" t="s">
        <v>75</v>
      </c>
      <c r="D223" s="128" t="s">
        <v>75</v>
      </c>
      <c r="E223" s="128" t="s">
        <v>75</v>
      </c>
      <c r="F223" s="128" t="s">
        <v>86</v>
      </c>
      <c r="G223" s="129" t="s">
        <v>75</v>
      </c>
      <c r="H223" s="130"/>
      <c r="I223" s="131"/>
    </row>
    <row r="224" customFormat="false" ht="15" hidden="false" customHeight="false" outlineLevel="0" collapsed="false">
      <c r="A224" s="61" t="n">
        <f aca="false">WEEKNUM(B224,21)</f>
        <v>14</v>
      </c>
      <c r="B224" s="135" t="n">
        <v>44295</v>
      </c>
      <c r="C224" s="128" t="s">
        <v>75</v>
      </c>
      <c r="D224" s="128" t="s">
        <v>75</v>
      </c>
      <c r="E224" s="128" t="s">
        <v>75</v>
      </c>
      <c r="F224" s="128" t="s">
        <v>86</v>
      </c>
      <c r="G224" s="129" t="s">
        <v>75</v>
      </c>
      <c r="H224" s="130"/>
      <c r="I224" s="131"/>
    </row>
    <row r="225" customFormat="false" ht="15" hidden="false" customHeight="false" outlineLevel="0" collapsed="false">
      <c r="A225" s="61" t="n">
        <f aca="false">WEEKNUM(B225,21)</f>
        <v>14</v>
      </c>
      <c r="B225" s="135" t="n">
        <v>44296</v>
      </c>
      <c r="C225" s="128" t="s">
        <v>86</v>
      </c>
      <c r="D225" s="128" t="s">
        <v>75</v>
      </c>
      <c r="E225" s="128" t="s">
        <v>86</v>
      </c>
      <c r="F225" s="128" t="s">
        <v>75</v>
      </c>
      <c r="G225" s="129" t="s">
        <v>75</v>
      </c>
      <c r="H225" s="130"/>
      <c r="I225" s="131"/>
    </row>
    <row r="226" customFormat="false" ht="15.75" hidden="false" customHeight="false" outlineLevel="0" collapsed="false">
      <c r="A226" s="61" t="n">
        <f aca="false">WEEKNUM(B226,21)</f>
        <v>14</v>
      </c>
      <c r="B226" s="140" t="n">
        <v>44297</v>
      </c>
      <c r="C226" s="141" t="s">
        <v>86</v>
      </c>
      <c r="D226" s="141" t="s">
        <v>75</v>
      </c>
      <c r="E226" s="141" t="s">
        <v>86</v>
      </c>
      <c r="F226" s="141" t="s">
        <v>75</v>
      </c>
      <c r="G226" s="142" t="s">
        <v>75</v>
      </c>
      <c r="H226" s="143"/>
      <c r="I226" s="144"/>
    </row>
    <row r="227" customFormat="false" ht="15" hidden="false" customHeight="false" outlineLevel="0" collapsed="false">
      <c r="A227" s="145" t="n">
        <f aca="false">WEEKNUM(B227,21)</f>
        <v>15</v>
      </c>
      <c r="B227" s="114" t="n">
        <v>44298</v>
      </c>
      <c r="C227" s="115" t="s">
        <v>75</v>
      </c>
      <c r="D227" s="115" t="s">
        <v>86</v>
      </c>
      <c r="E227" s="115" t="s">
        <v>75</v>
      </c>
      <c r="F227" s="115" t="s">
        <v>75</v>
      </c>
      <c r="G227" s="116" t="s">
        <v>84</v>
      </c>
      <c r="H227" s="117" t="n">
        <v>4</v>
      </c>
      <c r="I227" s="146"/>
    </row>
    <row r="228" customFormat="false" ht="15" hidden="false" customHeight="false" outlineLevel="0" collapsed="false">
      <c r="A228" s="126" t="n">
        <f aca="false">WEEKNUM(B228,21)</f>
        <v>15</v>
      </c>
      <c r="B228" s="135" t="n">
        <v>44299</v>
      </c>
      <c r="C228" s="128" t="s">
        <v>75</v>
      </c>
      <c r="D228" s="128" t="s">
        <v>86</v>
      </c>
      <c r="E228" s="128" t="s">
        <v>75</v>
      </c>
      <c r="F228" s="128" t="s">
        <v>86</v>
      </c>
      <c r="G228" s="129" t="s">
        <v>75</v>
      </c>
      <c r="H228" s="130"/>
      <c r="I228" s="131"/>
    </row>
    <row r="229" customFormat="false" ht="15" hidden="false" customHeight="false" outlineLevel="0" collapsed="false">
      <c r="A229" s="126" t="n">
        <f aca="false">WEEKNUM(B229,21)</f>
        <v>15</v>
      </c>
      <c r="B229" s="135" t="n">
        <v>44300</v>
      </c>
      <c r="C229" s="128" t="s">
        <v>86</v>
      </c>
      <c r="D229" s="128" t="s">
        <v>75</v>
      </c>
      <c r="E229" s="128" t="s">
        <v>75</v>
      </c>
      <c r="F229" s="128" t="s">
        <v>86</v>
      </c>
      <c r="G229" s="129" t="s">
        <v>75</v>
      </c>
      <c r="H229" s="130"/>
      <c r="I229" s="131"/>
    </row>
    <row r="230" customFormat="false" ht="15" hidden="false" customHeight="false" outlineLevel="0" collapsed="false">
      <c r="A230" s="126" t="n">
        <f aca="false">WEEKNUM(B230,21)</f>
        <v>15</v>
      </c>
      <c r="B230" s="135" t="n">
        <v>44301</v>
      </c>
      <c r="C230" s="128" t="s">
        <v>75</v>
      </c>
      <c r="D230" s="128" t="s">
        <v>75</v>
      </c>
      <c r="E230" s="128" t="s">
        <v>86</v>
      </c>
      <c r="F230" s="128" t="s">
        <v>75</v>
      </c>
      <c r="G230" s="129" t="s">
        <v>75</v>
      </c>
      <c r="H230" s="130"/>
      <c r="I230" s="131"/>
    </row>
    <row r="231" customFormat="false" ht="15" hidden="false" customHeight="false" outlineLevel="0" collapsed="false">
      <c r="A231" s="126" t="n">
        <f aca="false">WEEKNUM(B231,21)</f>
        <v>15</v>
      </c>
      <c r="B231" s="135" t="n">
        <v>44302</v>
      </c>
      <c r="C231" s="128" t="s">
        <v>75</v>
      </c>
      <c r="D231" s="128" t="s">
        <v>75</v>
      </c>
      <c r="E231" s="128" t="s">
        <v>86</v>
      </c>
      <c r="F231" s="128" t="s">
        <v>75</v>
      </c>
      <c r="G231" s="129" t="s">
        <v>75</v>
      </c>
      <c r="H231" s="130"/>
      <c r="I231" s="131"/>
    </row>
    <row r="232" customFormat="false" ht="15" hidden="false" customHeight="false" outlineLevel="0" collapsed="false">
      <c r="A232" s="126" t="n">
        <f aca="false">WEEKNUM(B232,21)</f>
        <v>15</v>
      </c>
      <c r="B232" s="135" t="n">
        <v>44303</v>
      </c>
      <c r="C232" s="128" t="s">
        <v>75</v>
      </c>
      <c r="D232" s="128" t="s">
        <v>86</v>
      </c>
      <c r="E232" s="128" t="s">
        <v>75</v>
      </c>
      <c r="F232" s="128" t="s">
        <v>75</v>
      </c>
      <c r="G232" s="129" t="s">
        <v>86</v>
      </c>
      <c r="H232" s="130"/>
      <c r="I232" s="131"/>
    </row>
    <row r="233" customFormat="false" ht="15.75" hidden="false" customHeight="false" outlineLevel="0" collapsed="false">
      <c r="A233" s="139" t="n">
        <f aca="false">WEEKNUM(B233,21)</f>
        <v>15</v>
      </c>
      <c r="B233" s="140" t="n">
        <v>44304</v>
      </c>
      <c r="C233" s="141" t="s">
        <v>75</v>
      </c>
      <c r="D233" s="141" t="s">
        <v>86</v>
      </c>
      <c r="E233" s="141" t="s">
        <v>75</v>
      </c>
      <c r="F233" s="141" t="s">
        <v>75</v>
      </c>
      <c r="G233" s="142" t="s">
        <v>86</v>
      </c>
      <c r="H233" s="143"/>
      <c r="I233" s="144"/>
    </row>
    <row r="234" customFormat="false" ht="15" hidden="false" customHeight="false" outlineLevel="0" collapsed="false">
      <c r="A234" s="145" t="n">
        <f aca="false">WEEKNUM(B234,21)</f>
        <v>16</v>
      </c>
      <c r="B234" s="114" t="n">
        <v>44305</v>
      </c>
      <c r="C234" s="115" t="s">
        <v>86</v>
      </c>
      <c r="D234" s="115" t="s">
        <v>75</v>
      </c>
      <c r="E234" s="115" t="s">
        <v>75</v>
      </c>
      <c r="F234" s="115" t="s">
        <v>84</v>
      </c>
      <c r="G234" s="116" t="s">
        <v>75</v>
      </c>
      <c r="H234" s="117" t="n">
        <v>5</v>
      </c>
      <c r="I234" s="146"/>
    </row>
    <row r="235" customFormat="false" ht="15" hidden="false" customHeight="false" outlineLevel="0" collapsed="false">
      <c r="A235" s="126" t="n">
        <f aca="false">WEEKNUM(B235,21)</f>
        <v>16</v>
      </c>
      <c r="B235" s="135" t="n">
        <v>44306</v>
      </c>
      <c r="C235" s="128" t="s">
        <v>86</v>
      </c>
      <c r="D235" s="128" t="s">
        <v>75</v>
      </c>
      <c r="E235" s="128" t="s">
        <v>86</v>
      </c>
      <c r="F235" s="128" t="s">
        <v>75</v>
      </c>
      <c r="G235" s="129" t="s">
        <v>75</v>
      </c>
      <c r="H235" s="130"/>
      <c r="I235" s="131"/>
    </row>
    <row r="236" customFormat="false" ht="15" hidden="false" customHeight="false" outlineLevel="0" collapsed="false">
      <c r="A236" s="126" t="n">
        <f aca="false">WEEKNUM(B236,21)</f>
        <v>16</v>
      </c>
      <c r="B236" s="135" t="n">
        <v>44307</v>
      </c>
      <c r="C236" s="128" t="s">
        <v>75</v>
      </c>
      <c r="D236" s="128" t="s">
        <v>75</v>
      </c>
      <c r="E236" s="128" t="s">
        <v>86</v>
      </c>
      <c r="F236" s="128" t="s">
        <v>75</v>
      </c>
      <c r="G236" s="129" t="s">
        <v>86</v>
      </c>
      <c r="H236" s="130"/>
      <c r="I236" s="131"/>
    </row>
    <row r="237" customFormat="false" ht="15" hidden="false" customHeight="false" outlineLevel="0" collapsed="false">
      <c r="A237" s="126" t="n">
        <f aca="false">WEEKNUM(B237,21)</f>
        <v>16</v>
      </c>
      <c r="B237" s="135" t="n">
        <v>44308</v>
      </c>
      <c r="C237" s="128" t="s">
        <v>75</v>
      </c>
      <c r="D237" s="128" t="s">
        <v>86</v>
      </c>
      <c r="E237" s="128" t="s">
        <v>75</v>
      </c>
      <c r="F237" s="128" t="s">
        <v>75</v>
      </c>
      <c r="G237" s="129" t="s">
        <v>75</v>
      </c>
      <c r="H237" s="130"/>
      <c r="I237" s="131"/>
    </row>
    <row r="238" customFormat="false" ht="15" hidden="false" customHeight="false" outlineLevel="0" collapsed="false">
      <c r="A238" s="126" t="n">
        <f aca="false">WEEKNUM(B238,21)</f>
        <v>16</v>
      </c>
      <c r="B238" s="135" t="n">
        <v>44309</v>
      </c>
      <c r="C238" s="128" t="s">
        <v>75</v>
      </c>
      <c r="D238" s="128" t="s">
        <v>86</v>
      </c>
      <c r="E238" s="128" t="s">
        <v>75</v>
      </c>
      <c r="F238" s="128" t="s">
        <v>75</v>
      </c>
      <c r="G238" s="129" t="s">
        <v>75</v>
      </c>
      <c r="H238" s="130"/>
      <c r="I238" s="131"/>
    </row>
    <row r="239" customFormat="false" ht="15" hidden="false" customHeight="false" outlineLevel="0" collapsed="false">
      <c r="A239" s="126" t="n">
        <f aca="false">WEEKNUM(B239,21)</f>
        <v>16</v>
      </c>
      <c r="B239" s="135" t="n">
        <v>44310</v>
      </c>
      <c r="C239" s="128" t="s">
        <v>86</v>
      </c>
      <c r="D239" s="128" t="s">
        <v>75</v>
      </c>
      <c r="E239" s="128" t="s">
        <v>75</v>
      </c>
      <c r="F239" s="128" t="s">
        <v>86</v>
      </c>
      <c r="G239" s="129" t="s">
        <v>75</v>
      </c>
      <c r="H239" s="130"/>
      <c r="I239" s="131"/>
    </row>
    <row r="240" customFormat="false" ht="15.75" hidden="false" customHeight="false" outlineLevel="0" collapsed="false">
      <c r="A240" s="139" t="n">
        <f aca="false">WEEKNUM(B240,21)</f>
        <v>16</v>
      </c>
      <c r="B240" s="140" t="n">
        <v>44311</v>
      </c>
      <c r="C240" s="141" t="s">
        <v>86</v>
      </c>
      <c r="D240" s="141" t="s">
        <v>75</v>
      </c>
      <c r="E240" s="141" t="s">
        <v>75</v>
      </c>
      <c r="F240" s="141" t="s">
        <v>86</v>
      </c>
      <c r="G240" s="142" t="s">
        <v>75</v>
      </c>
      <c r="H240" s="143"/>
      <c r="I240" s="144"/>
    </row>
    <row r="241" customFormat="false" ht="15" hidden="false" customHeight="false" outlineLevel="0" collapsed="false">
      <c r="A241" s="381" t="n">
        <f aca="false">WEEKNUM(B241,21)</f>
        <v>17</v>
      </c>
      <c r="B241" s="150" t="n">
        <v>44312</v>
      </c>
      <c r="C241" s="151" t="s">
        <v>75</v>
      </c>
      <c r="D241" s="151" t="s">
        <v>75</v>
      </c>
      <c r="E241" s="151" t="s">
        <v>84</v>
      </c>
      <c r="F241" s="151" t="s">
        <v>75</v>
      </c>
      <c r="G241" s="152" t="s">
        <v>86</v>
      </c>
      <c r="H241" s="153" t="n">
        <v>1</v>
      </c>
      <c r="I241" s="154" t="s">
        <v>51</v>
      </c>
    </row>
    <row r="242" customFormat="false" ht="15" hidden="false" customHeight="false" outlineLevel="0" collapsed="false">
      <c r="A242" s="381" t="n">
        <f aca="false">WEEKNUM(B242,21)</f>
        <v>17</v>
      </c>
      <c r="B242" s="156" t="n">
        <v>44313</v>
      </c>
      <c r="C242" s="157" t="s">
        <v>75</v>
      </c>
      <c r="D242" s="157" t="s">
        <v>86</v>
      </c>
      <c r="E242" s="157" t="s">
        <v>75</v>
      </c>
      <c r="F242" s="157" t="s">
        <v>75</v>
      </c>
      <c r="G242" s="158" t="s">
        <v>86</v>
      </c>
      <c r="H242" s="159"/>
      <c r="I242" s="160" t="s">
        <v>51</v>
      </c>
    </row>
    <row r="243" customFormat="false" ht="15" hidden="false" customHeight="false" outlineLevel="0" collapsed="false">
      <c r="A243" s="381" t="n">
        <f aca="false">WEEKNUM(B243,21)</f>
        <v>17</v>
      </c>
      <c r="B243" s="156" t="n">
        <v>44314</v>
      </c>
      <c r="C243" s="157" t="s">
        <v>75</v>
      </c>
      <c r="D243" s="157" t="s">
        <v>86</v>
      </c>
      <c r="E243" s="157" t="s">
        <v>75</v>
      </c>
      <c r="F243" s="157" t="s">
        <v>86</v>
      </c>
      <c r="G243" s="158" t="s">
        <v>75</v>
      </c>
      <c r="H243" s="159"/>
      <c r="I243" s="160" t="s">
        <v>51</v>
      </c>
    </row>
    <row r="244" customFormat="false" ht="15" hidden="false" customHeight="false" outlineLevel="0" collapsed="false">
      <c r="A244" s="381" t="n">
        <f aca="false">WEEKNUM(B244,21)</f>
        <v>17</v>
      </c>
      <c r="B244" s="156" t="n">
        <v>44315</v>
      </c>
      <c r="C244" s="157" t="s">
        <v>86</v>
      </c>
      <c r="D244" s="157" t="s">
        <v>75</v>
      </c>
      <c r="E244" s="157" t="s">
        <v>75</v>
      </c>
      <c r="F244" s="157" t="s">
        <v>75</v>
      </c>
      <c r="G244" s="158" t="s">
        <v>75</v>
      </c>
      <c r="H244" s="159"/>
      <c r="I244" s="160" t="s">
        <v>51</v>
      </c>
    </row>
    <row r="245" customFormat="false" ht="15" hidden="false" customHeight="false" outlineLevel="0" collapsed="false">
      <c r="A245" s="381" t="n">
        <f aca="false">WEEKNUM(B245,21)</f>
        <v>17</v>
      </c>
      <c r="B245" s="156" t="n">
        <v>44316</v>
      </c>
      <c r="C245" s="157" t="s">
        <v>86</v>
      </c>
      <c r="D245" s="157" t="s">
        <v>75</v>
      </c>
      <c r="E245" s="157" t="s">
        <v>75</v>
      </c>
      <c r="F245" s="157" t="s">
        <v>75</v>
      </c>
      <c r="G245" s="158" t="s">
        <v>75</v>
      </c>
      <c r="H245" s="159"/>
      <c r="I245" s="160" t="s">
        <v>51</v>
      </c>
    </row>
    <row r="246" customFormat="false" ht="15" hidden="false" customHeight="false" outlineLevel="0" collapsed="false">
      <c r="A246" s="382" t="n">
        <f aca="false">WEEKNUM(B246,21)</f>
        <v>17</v>
      </c>
      <c r="B246" s="182" t="n">
        <v>44317</v>
      </c>
      <c r="C246" s="183" t="s">
        <v>75</v>
      </c>
      <c r="D246" s="183" t="s">
        <v>75</v>
      </c>
      <c r="E246" s="183" t="s">
        <v>86</v>
      </c>
      <c r="F246" s="183" t="s">
        <v>75</v>
      </c>
      <c r="G246" s="184" t="s">
        <v>86</v>
      </c>
      <c r="H246" s="185"/>
      <c r="I246" s="208" t="s">
        <v>35</v>
      </c>
    </row>
    <row r="247" customFormat="false" ht="15.75" hidden="false" customHeight="false" outlineLevel="0" collapsed="false">
      <c r="A247" s="381" t="n">
        <f aca="false">WEEKNUM(B247,21)</f>
        <v>17</v>
      </c>
      <c r="B247" s="321" t="n">
        <v>44318</v>
      </c>
      <c r="C247" s="322" t="s">
        <v>75</v>
      </c>
      <c r="D247" s="322" t="s">
        <v>75</v>
      </c>
      <c r="E247" s="322" t="s">
        <v>86</v>
      </c>
      <c r="F247" s="322" t="s">
        <v>75</v>
      </c>
      <c r="G247" s="323" t="s">
        <v>86</v>
      </c>
      <c r="H247" s="159"/>
      <c r="I247" s="160" t="s">
        <v>51</v>
      </c>
    </row>
    <row r="248" customFormat="false" ht="15" hidden="false" customHeight="false" outlineLevel="0" collapsed="false">
      <c r="A248" s="149" t="n">
        <f aca="false">WEEKNUM(B248,21)</f>
        <v>18</v>
      </c>
      <c r="B248" s="150" t="n">
        <v>44319</v>
      </c>
      <c r="C248" s="151" t="s">
        <v>75</v>
      </c>
      <c r="D248" s="151" t="s">
        <v>84</v>
      </c>
      <c r="E248" s="151" t="s">
        <v>75</v>
      </c>
      <c r="F248" s="151" t="s">
        <v>86</v>
      </c>
      <c r="G248" s="152" t="s">
        <v>75</v>
      </c>
      <c r="H248" s="153" t="n">
        <v>2</v>
      </c>
      <c r="I248" s="154" t="s">
        <v>51</v>
      </c>
    </row>
    <row r="249" customFormat="false" ht="15" hidden="false" customHeight="false" outlineLevel="0" collapsed="false">
      <c r="A249" s="155" t="n">
        <f aca="false">WEEKNUM(B249,21)</f>
        <v>18</v>
      </c>
      <c r="B249" s="156" t="n">
        <v>44320</v>
      </c>
      <c r="C249" s="157" t="s">
        <v>86</v>
      </c>
      <c r="D249" s="157" t="s">
        <v>75</v>
      </c>
      <c r="E249" s="157" t="s">
        <v>75</v>
      </c>
      <c r="F249" s="157" t="s">
        <v>86</v>
      </c>
      <c r="G249" s="158" t="s">
        <v>75</v>
      </c>
      <c r="H249" s="159"/>
      <c r="I249" s="160" t="s">
        <v>51</v>
      </c>
    </row>
    <row r="250" customFormat="false" ht="15" hidden="false" customHeight="false" outlineLevel="0" collapsed="false">
      <c r="A250" s="155" t="n">
        <f aca="false">WEEKNUM(B250,21)</f>
        <v>18</v>
      </c>
      <c r="B250" s="156" t="n">
        <v>44321</v>
      </c>
      <c r="C250" s="157" t="s">
        <v>86</v>
      </c>
      <c r="D250" s="157" t="s">
        <v>75</v>
      </c>
      <c r="E250" s="157" t="s">
        <v>86</v>
      </c>
      <c r="F250" s="157" t="s">
        <v>75</v>
      </c>
      <c r="G250" s="158" t="s">
        <v>75</v>
      </c>
      <c r="H250" s="159"/>
      <c r="I250" s="160" t="s">
        <v>51</v>
      </c>
    </row>
    <row r="251" customFormat="false" ht="15" hidden="false" customHeight="false" outlineLevel="0" collapsed="false">
      <c r="A251" s="155" t="n">
        <f aca="false">WEEKNUM(B251,21)</f>
        <v>18</v>
      </c>
      <c r="B251" s="156" t="n">
        <v>44322</v>
      </c>
      <c r="C251" s="157" t="s">
        <v>75</v>
      </c>
      <c r="D251" s="157" t="s">
        <v>75</v>
      </c>
      <c r="E251" s="157" t="s">
        <v>75</v>
      </c>
      <c r="F251" s="157" t="s">
        <v>75</v>
      </c>
      <c r="G251" s="158" t="s">
        <v>86</v>
      </c>
      <c r="H251" s="159"/>
      <c r="I251" s="160" t="s">
        <v>51</v>
      </c>
    </row>
    <row r="252" customFormat="false" ht="15" hidden="false" customHeight="false" outlineLevel="0" collapsed="false">
      <c r="A252" s="155" t="n">
        <f aca="false">WEEKNUM(B252,21)</f>
        <v>18</v>
      </c>
      <c r="B252" s="156" t="n">
        <v>44323</v>
      </c>
      <c r="C252" s="157" t="s">
        <v>75</v>
      </c>
      <c r="D252" s="157" t="s">
        <v>75</v>
      </c>
      <c r="E252" s="157" t="s">
        <v>75</v>
      </c>
      <c r="F252" s="157" t="s">
        <v>75</v>
      </c>
      <c r="G252" s="158" t="s">
        <v>86</v>
      </c>
      <c r="H252" s="159"/>
      <c r="I252" s="160" t="s">
        <v>51</v>
      </c>
    </row>
    <row r="253" customFormat="false" ht="15" hidden="false" customHeight="false" outlineLevel="0" collapsed="false">
      <c r="A253" s="181" t="n">
        <f aca="false">WEEKNUM(B253,21)</f>
        <v>18</v>
      </c>
      <c r="B253" s="182" t="n">
        <v>44324</v>
      </c>
      <c r="C253" s="183" t="s">
        <v>75</v>
      </c>
      <c r="D253" s="183" t="s">
        <v>86</v>
      </c>
      <c r="E253" s="183" t="s">
        <v>75</v>
      </c>
      <c r="F253" s="183" t="s">
        <v>86</v>
      </c>
      <c r="G253" s="184" t="s">
        <v>75</v>
      </c>
      <c r="H253" s="185"/>
      <c r="I253" s="208" t="s">
        <v>36</v>
      </c>
    </row>
    <row r="254" customFormat="false" ht="15.75" hidden="false" customHeight="false" outlineLevel="0" collapsed="false">
      <c r="A254" s="161" t="n">
        <f aca="false">WEEKNUM(B254,21)</f>
        <v>18</v>
      </c>
      <c r="B254" s="162" t="n">
        <v>44325</v>
      </c>
      <c r="C254" s="163" t="s">
        <v>75</v>
      </c>
      <c r="D254" s="163" t="s">
        <v>86</v>
      </c>
      <c r="E254" s="163" t="s">
        <v>75</v>
      </c>
      <c r="F254" s="163" t="s">
        <v>86</v>
      </c>
      <c r="G254" s="164" t="s">
        <v>75</v>
      </c>
      <c r="H254" s="165"/>
      <c r="I254" s="166" t="s">
        <v>51</v>
      </c>
    </row>
    <row r="255" customFormat="false" ht="15" hidden="false" customHeight="false" outlineLevel="0" collapsed="false">
      <c r="A255" s="145" t="n">
        <f aca="false">WEEKNUM(B255,21)</f>
        <v>19</v>
      </c>
      <c r="B255" s="114" t="n">
        <v>44326</v>
      </c>
      <c r="C255" s="115" t="s">
        <v>84</v>
      </c>
      <c r="D255" s="115" t="s">
        <v>75</v>
      </c>
      <c r="E255" s="115" t="s">
        <v>86</v>
      </c>
      <c r="F255" s="115" t="s">
        <v>75</v>
      </c>
      <c r="G255" s="116" t="s">
        <v>75</v>
      </c>
      <c r="H255" s="117" t="n">
        <v>3</v>
      </c>
      <c r="I255" s="146"/>
    </row>
    <row r="256" customFormat="false" ht="15" hidden="false" customHeight="false" outlineLevel="0" collapsed="false">
      <c r="A256" s="126" t="n">
        <f aca="false">WEEKNUM(B256,21)</f>
        <v>19</v>
      </c>
      <c r="B256" s="135" t="n">
        <v>44327</v>
      </c>
      <c r="C256" s="128" t="s">
        <v>75</v>
      </c>
      <c r="D256" s="128" t="s">
        <v>75</v>
      </c>
      <c r="E256" s="128" t="s">
        <v>86</v>
      </c>
      <c r="F256" s="128" t="s">
        <v>75</v>
      </c>
      <c r="G256" s="129" t="s">
        <v>86</v>
      </c>
      <c r="H256" s="130"/>
      <c r="I256" s="131"/>
    </row>
    <row r="257" customFormat="false" ht="15" hidden="false" customHeight="false" outlineLevel="0" collapsed="false">
      <c r="A257" s="126" t="n">
        <f aca="false">WEEKNUM(B257,21)</f>
        <v>19</v>
      </c>
      <c r="B257" s="135" t="n">
        <v>44328</v>
      </c>
      <c r="C257" s="128" t="s">
        <v>75</v>
      </c>
      <c r="D257" s="128" t="s">
        <v>86</v>
      </c>
      <c r="E257" s="128" t="s">
        <v>75</v>
      </c>
      <c r="F257" s="128" t="s">
        <v>75</v>
      </c>
      <c r="G257" s="129" t="s">
        <v>86</v>
      </c>
      <c r="H257" s="130"/>
      <c r="I257" s="131"/>
    </row>
    <row r="258" customFormat="false" ht="15" hidden="false" customHeight="false" outlineLevel="0" collapsed="false">
      <c r="A258" s="181" t="n">
        <f aca="false">WEEKNUM(B258,21)</f>
        <v>19</v>
      </c>
      <c r="B258" s="182" t="n">
        <v>44329</v>
      </c>
      <c r="C258" s="183" t="s">
        <v>75</v>
      </c>
      <c r="D258" s="183" t="s">
        <v>75</v>
      </c>
      <c r="E258" s="183" t="s">
        <v>75</v>
      </c>
      <c r="F258" s="183" t="s">
        <v>86</v>
      </c>
      <c r="G258" s="184" t="s">
        <v>75</v>
      </c>
      <c r="H258" s="185"/>
      <c r="I258" s="208" t="s">
        <v>37</v>
      </c>
    </row>
    <row r="259" customFormat="false" ht="15" hidden="false" customHeight="false" outlineLevel="0" collapsed="false">
      <c r="A259" s="209" t="n">
        <f aca="false">WEEKNUM(B259,21)</f>
        <v>19</v>
      </c>
      <c r="B259" s="210" t="n">
        <v>44330</v>
      </c>
      <c r="C259" s="211" t="s">
        <v>75</v>
      </c>
      <c r="D259" s="211" t="s">
        <v>75</v>
      </c>
      <c r="E259" s="211" t="s">
        <v>75</v>
      </c>
      <c r="F259" s="211" t="s">
        <v>86</v>
      </c>
      <c r="G259" s="212" t="s">
        <v>75</v>
      </c>
      <c r="H259" s="213"/>
      <c r="I259" s="214" t="s">
        <v>53</v>
      </c>
    </row>
    <row r="260" customFormat="false" ht="15" hidden="false" customHeight="false" outlineLevel="0" collapsed="false">
      <c r="A260" s="209" t="n">
        <f aca="false">WEEKNUM(B260,21)</f>
        <v>19</v>
      </c>
      <c r="B260" s="210" t="n">
        <v>44331</v>
      </c>
      <c r="C260" s="211" t="s">
        <v>86</v>
      </c>
      <c r="D260" s="211" t="s">
        <v>75</v>
      </c>
      <c r="E260" s="211" t="s">
        <v>86</v>
      </c>
      <c r="F260" s="211" t="s">
        <v>75</v>
      </c>
      <c r="G260" s="212" t="s">
        <v>75</v>
      </c>
      <c r="H260" s="213"/>
      <c r="I260" s="214" t="s">
        <v>53</v>
      </c>
    </row>
    <row r="261" customFormat="false" ht="15.75" hidden="false" customHeight="false" outlineLevel="0" collapsed="false">
      <c r="A261" s="215" t="n">
        <f aca="false">WEEKNUM(B261,21)</f>
        <v>19</v>
      </c>
      <c r="B261" s="216" t="n">
        <v>44332</v>
      </c>
      <c r="C261" s="217" t="s">
        <v>86</v>
      </c>
      <c r="D261" s="217" t="s">
        <v>75</v>
      </c>
      <c r="E261" s="217" t="s">
        <v>86</v>
      </c>
      <c r="F261" s="217" t="s">
        <v>75</v>
      </c>
      <c r="G261" s="218" t="s">
        <v>75</v>
      </c>
      <c r="H261" s="219"/>
      <c r="I261" s="220" t="s">
        <v>53</v>
      </c>
    </row>
    <row r="262" customFormat="false" ht="15" hidden="false" customHeight="false" outlineLevel="0" collapsed="false">
      <c r="A262" s="145" t="n">
        <f aca="false">WEEKNUM(B262,21)</f>
        <v>20</v>
      </c>
      <c r="B262" s="114" t="n">
        <v>44333</v>
      </c>
      <c r="C262" s="115" t="s">
        <v>75</v>
      </c>
      <c r="D262" s="115" t="s">
        <v>86</v>
      </c>
      <c r="E262" s="115" t="s">
        <v>75</v>
      </c>
      <c r="F262" s="115" t="s">
        <v>75</v>
      </c>
      <c r="G262" s="116" t="s">
        <v>84</v>
      </c>
      <c r="H262" s="117" t="n">
        <v>4</v>
      </c>
      <c r="I262" s="146"/>
    </row>
    <row r="263" customFormat="false" ht="15" hidden="false" customHeight="false" outlineLevel="0" collapsed="false">
      <c r="A263" s="126" t="n">
        <f aca="false">WEEKNUM(B263,21)</f>
        <v>20</v>
      </c>
      <c r="B263" s="135" t="n">
        <v>44334</v>
      </c>
      <c r="C263" s="128" t="s">
        <v>75</v>
      </c>
      <c r="D263" s="128" t="s">
        <v>86</v>
      </c>
      <c r="E263" s="128" t="s">
        <v>75</v>
      </c>
      <c r="F263" s="128" t="s">
        <v>86</v>
      </c>
      <c r="G263" s="129" t="s">
        <v>75</v>
      </c>
      <c r="H263" s="130"/>
      <c r="I263" s="131"/>
    </row>
    <row r="264" customFormat="false" ht="15" hidden="false" customHeight="false" outlineLevel="0" collapsed="false">
      <c r="A264" s="126" t="n">
        <f aca="false">WEEKNUM(B264,21)</f>
        <v>20</v>
      </c>
      <c r="B264" s="135" t="n">
        <v>44335</v>
      </c>
      <c r="C264" s="128" t="s">
        <v>86</v>
      </c>
      <c r="D264" s="128" t="s">
        <v>75</v>
      </c>
      <c r="E264" s="128" t="s">
        <v>75</v>
      </c>
      <c r="F264" s="128" t="s">
        <v>86</v>
      </c>
      <c r="G264" s="129" t="s">
        <v>75</v>
      </c>
      <c r="H264" s="130"/>
      <c r="I264" s="131"/>
    </row>
    <row r="265" customFormat="false" ht="15" hidden="false" customHeight="false" outlineLevel="0" collapsed="false">
      <c r="A265" s="126" t="n">
        <f aca="false">WEEKNUM(B265,21)</f>
        <v>20</v>
      </c>
      <c r="B265" s="135" t="n">
        <v>44336</v>
      </c>
      <c r="C265" s="128" t="s">
        <v>75</v>
      </c>
      <c r="D265" s="128" t="s">
        <v>75</v>
      </c>
      <c r="E265" s="128" t="s">
        <v>86</v>
      </c>
      <c r="F265" s="128" t="s">
        <v>75</v>
      </c>
      <c r="G265" s="129" t="s">
        <v>75</v>
      </c>
      <c r="H265" s="130"/>
      <c r="I265" s="131"/>
    </row>
    <row r="266" customFormat="false" ht="15" hidden="false" customHeight="false" outlineLevel="0" collapsed="false">
      <c r="A266" s="126" t="n">
        <f aca="false">WEEKNUM(B266,21)</f>
        <v>20</v>
      </c>
      <c r="B266" s="135" t="n">
        <v>44337</v>
      </c>
      <c r="C266" s="128" t="s">
        <v>75</v>
      </c>
      <c r="D266" s="128" t="s">
        <v>75</v>
      </c>
      <c r="E266" s="128" t="s">
        <v>86</v>
      </c>
      <c r="F266" s="128" t="s">
        <v>75</v>
      </c>
      <c r="G266" s="129" t="s">
        <v>75</v>
      </c>
      <c r="H266" s="130"/>
      <c r="I266" s="131"/>
    </row>
    <row r="267" customFormat="false" ht="15" hidden="false" customHeight="false" outlineLevel="0" collapsed="false">
      <c r="A267" s="126" t="n">
        <f aca="false">WEEKNUM(B267,21)</f>
        <v>20</v>
      </c>
      <c r="B267" s="135" t="n">
        <v>44338</v>
      </c>
      <c r="C267" s="128" t="s">
        <v>75</v>
      </c>
      <c r="D267" s="128" t="s">
        <v>86</v>
      </c>
      <c r="E267" s="128" t="s">
        <v>75</v>
      </c>
      <c r="F267" s="128" t="s">
        <v>75</v>
      </c>
      <c r="G267" s="129" t="s">
        <v>86</v>
      </c>
      <c r="H267" s="130"/>
      <c r="I267" s="131"/>
    </row>
    <row r="268" customFormat="false" ht="15.75" hidden="false" customHeight="false" outlineLevel="0" collapsed="false">
      <c r="A268" s="167" t="n">
        <f aca="false">WEEKNUM(B268,21)</f>
        <v>20</v>
      </c>
      <c r="B268" s="168" t="n">
        <v>44339</v>
      </c>
      <c r="C268" s="169" t="s">
        <v>75</v>
      </c>
      <c r="D268" s="169" t="s">
        <v>86</v>
      </c>
      <c r="E268" s="169" t="s">
        <v>75</v>
      </c>
      <c r="F268" s="169" t="s">
        <v>75</v>
      </c>
      <c r="G268" s="170" t="s">
        <v>86</v>
      </c>
      <c r="H268" s="171"/>
      <c r="I268" s="172" t="s">
        <v>38</v>
      </c>
    </row>
    <row r="269" customFormat="false" ht="15" hidden="false" customHeight="false" outlineLevel="0" collapsed="false">
      <c r="A269" s="199" t="n">
        <f aca="false">WEEKNUM(B269,21)</f>
        <v>21</v>
      </c>
      <c r="B269" s="200" t="n">
        <v>44340</v>
      </c>
      <c r="C269" s="201" t="s">
        <v>86</v>
      </c>
      <c r="D269" s="201" t="s">
        <v>75</v>
      </c>
      <c r="E269" s="201" t="s">
        <v>75</v>
      </c>
      <c r="F269" s="201" t="s">
        <v>84</v>
      </c>
      <c r="G269" s="202" t="s">
        <v>75</v>
      </c>
      <c r="H269" s="203" t="n">
        <v>5</v>
      </c>
      <c r="I269" s="204" t="s">
        <v>39</v>
      </c>
    </row>
    <row r="270" customFormat="false" ht="15" hidden="false" customHeight="false" outlineLevel="0" collapsed="false">
      <c r="A270" s="126" t="n">
        <f aca="false">WEEKNUM(B270,21)</f>
        <v>21</v>
      </c>
      <c r="B270" s="135" t="n">
        <v>44341</v>
      </c>
      <c r="C270" s="128" t="s">
        <v>86</v>
      </c>
      <c r="D270" s="128" t="s">
        <v>75</v>
      </c>
      <c r="E270" s="128" t="s">
        <v>86</v>
      </c>
      <c r="F270" s="128" t="s">
        <v>75</v>
      </c>
      <c r="G270" s="129" t="s">
        <v>75</v>
      </c>
      <c r="H270" s="130"/>
      <c r="I270" s="131"/>
    </row>
    <row r="271" customFormat="false" ht="15" hidden="false" customHeight="false" outlineLevel="0" collapsed="false">
      <c r="A271" s="126" t="n">
        <f aca="false">WEEKNUM(B271,21)</f>
        <v>21</v>
      </c>
      <c r="B271" s="135" t="n">
        <v>44342</v>
      </c>
      <c r="C271" s="128" t="s">
        <v>75</v>
      </c>
      <c r="D271" s="128" t="s">
        <v>75</v>
      </c>
      <c r="E271" s="128" t="s">
        <v>86</v>
      </c>
      <c r="F271" s="128" t="s">
        <v>75</v>
      </c>
      <c r="G271" s="129" t="s">
        <v>86</v>
      </c>
      <c r="H271" s="130"/>
      <c r="I271" s="131"/>
    </row>
    <row r="272" customFormat="false" ht="15" hidden="false" customHeight="false" outlineLevel="0" collapsed="false">
      <c r="A272" s="126" t="n">
        <f aca="false">WEEKNUM(B272,21)</f>
        <v>21</v>
      </c>
      <c r="B272" s="135" t="n">
        <v>44343</v>
      </c>
      <c r="C272" s="128" t="s">
        <v>75</v>
      </c>
      <c r="D272" s="128" t="s">
        <v>86</v>
      </c>
      <c r="E272" s="128" t="s">
        <v>75</v>
      </c>
      <c r="F272" s="128" t="s">
        <v>75</v>
      </c>
      <c r="G272" s="129" t="s">
        <v>75</v>
      </c>
      <c r="H272" s="130"/>
      <c r="I272" s="131"/>
    </row>
    <row r="273" customFormat="false" ht="15" hidden="false" customHeight="false" outlineLevel="0" collapsed="false">
      <c r="A273" s="126" t="n">
        <f aca="false">WEEKNUM(B273,21)</f>
        <v>21</v>
      </c>
      <c r="B273" s="135" t="n">
        <v>44344</v>
      </c>
      <c r="C273" s="128" t="s">
        <v>75</v>
      </c>
      <c r="D273" s="128" t="s">
        <v>86</v>
      </c>
      <c r="E273" s="128" t="s">
        <v>75</v>
      </c>
      <c r="F273" s="128" t="s">
        <v>75</v>
      </c>
      <c r="G273" s="129" t="s">
        <v>75</v>
      </c>
      <c r="H273" s="130"/>
      <c r="I273" s="131"/>
    </row>
    <row r="274" customFormat="false" ht="15" hidden="false" customHeight="false" outlineLevel="0" collapsed="false">
      <c r="A274" s="126" t="n">
        <f aca="false">WEEKNUM(B274,21)</f>
        <v>21</v>
      </c>
      <c r="B274" s="135" t="n">
        <v>44345</v>
      </c>
      <c r="C274" s="128" t="s">
        <v>86</v>
      </c>
      <c r="D274" s="128" t="s">
        <v>75</v>
      </c>
      <c r="E274" s="128" t="s">
        <v>75</v>
      </c>
      <c r="F274" s="128" t="s">
        <v>86</v>
      </c>
      <c r="G274" s="129" t="s">
        <v>75</v>
      </c>
      <c r="H274" s="130"/>
      <c r="I274" s="131"/>
    </row>
    <row r="275" customFormat="false" ht="15.75" hidden="false" customHeight="false" outlineLevel="0" collapsed="false">
      <c r="A275" s="139" t="n">
        <f aca="false">WEEKNUM(B275,21)</f>
        <v>21</v>
      </c>
      <c r="B275" s="140" t="n">
        <v>44346</v>
      </c>
      <c r="C275" s="141" t="s">
        <v>86</v>
      </c>
      <c r="D275" s="141" t="s">
        <v>75</v>
      </c>
      <c r="E275" s="141" t="s">
        <v>75</v>
      </c>
      <c r="F275" s="141" t="s">
        <v>86</v>
      </c>
      <c r="G275" s="142" t="s">
        <v>75</v>
      </c>
      <c r="H275" s="143"/>
      <c r="I275" s="144"/>
    </row>
    <row r="276" customFormat="false" ht="15" hidden="false" customHeight="false" outlineLevel="0" collapsed="false">
      <c r="A276" s="145" t="n">
        <f aca="false">WEEKNUM(B276,21)</f>
        <v>22</v>
      </c>
      <c r="B276" s="114" t="n">
        <v>44347</v>
      </c>
      <c r="C276" s="115" t="s">
        <v>75</v>
      </c>
      <c r="D276" s="115" t="s">
        <v>75</v>
      </c>
      <c r="E276" s="115" t="s">
        <v>84</v>
      </c>
      <c r="F276" s="115" t="s">
        <v>75</v>
      </c>
      <c r="G276" s="116" t="s">
        <v>86</v>
      </c>
      <c r="H276" s="117" t="n">
        <v>1</v>
      </c>
      <c r="I276" s="146"/>
    </row>
    <row r="277" customFormat="false" ht="15" hidden="false" customHeight="false" outlineLevel="0" collapsed="false">
      <c r="A277" s="126" t="n">
        <f aca="false">WEEKNUM(B277,21)</f>
        <v>22</v>
      </c>
      <c r="B277" s="135" t="n">
        <v>44348</v>
      </c>
      <c r="C277" s="128" t="s">
        <v>75</v>
      </c>
      <c r="D277" s="128" t="s">
        <v>86</v>
      </c>
      <c r="E277" s="128" t="s">
        <v>75</v>
      </c>
      <c r="F277" s="128" t="s">
        <v>75</v>
      </c>
      <c r="G277" s="129" t="s">
        <v>86</v>
      </c>
      <c r="H277" s="130"/>
      <c r="I277" s="131"/>
    </row>
    <row r="278" customFormat="false" ht="15" hidden="false" customHeight="false" outlineLevel="0" collapsed="false">
      <c r="A278" s="126" t="n">
        <f aca="false">WEEKNUM(B278,21)</f>
        <v>22</v>
      </c>
      <c r="B278" s="135" t="n">
        <v>44349</v>
      </c>
      <c r="C278" s="128" t="s">
        <v>75</v>
      </c>
      <c r="D278" s="128" t="s">
        <v>86</v>
      </c>
      <c r="E278" s="128" t="s">
        <v>75</v>
      </c>
      <c r="F278" s="128" t="s">
        <v>86</v>
      </c>
      <c r="G278" s="129" t="s">
        <v>75</v>
      </c>
      <c r="H278" s="130"/>
      <c r="I278" s="131"/>
    </row>
    <row r="279" customFormat="false" ht="15" hidden="false" customHeight="false" outlineLevel="0" collapsed="false">
      <c r="A279" s="126" t="n">
        <f aca="false">WEEKNUM(B279,21)</f>
        <v>22</v>
      </c>
      <c r="B279" s="135" t="n">
        <v>44350</v>
      </c>
      <c r="C279" s="128" t="s">
        <v>86</v>
      </c>
      <c r="D279" s="128" t="s">
        <v>75</v>
      </c>
      <c r="E279" s="128" t="s">
        <v>75</v>
      </c>
      <c r="F279" s="128" t="s">
        <v>75</v>
      </c>
      <c r="G279" s="129" t="s">
        <v>75</v>
      </c>
      <c r="H279" s="130"/>
      <c r="I279" s="131"/>
    </row>
    <row r="280" customFormat="false" ht="15" hidden="false" customHeight="false" outlineLevel="0" collapsed="false">
      <c r="A280" s="126" t="n">
        <f aca="false">WEEKNUM(B280,21)</f>
        <v>22</v>
      </c>
      <c r="B280" s="135" t="n">
        <v>44351</v>
      </c>
      <c r="C280" s="128" t="s">
        <v>86</v>
      </c>
      <c r="D280" s="128" t="s">
        <v>75</v>
      </c>
      <c r="E280" s="128" t="s">
        <v>75</v>
      </c>
      <c r="F280" s="128" t="s">
        <v>75</v>
      </c>
      <c r="G280" s="129" t="s">
        <v>75</v>
      </c>
      <c r="H280" s="130"/>
      <c r="I280" s="131"/>
    </row>
    <row r="281" customFormat="false" ht="15" hidden="false" customHeight="false" outlineLevel="0" collapsed="false">
      <c r="A281" s="126" t="n">
        <f aca="false">WEEKNUM(B281,21)</f>
        <v>22</v>
      </c>
      <c r="B281" s="135" t="n">
        <v>44352</v>
      </c>
      <c r="C281" s="128" t="s">
        <v>75</v>
      </c>
      <c r="D281" s="128" t="s">
        <v>75</v>
      </c>
      <c r="E281" s="128" t="s">
        <v>86</v>
      </c>
      <c r="F281" s="128" t="s">
        <v>75</v>
      </c>
      <c r="G281" s="129" t="s">
        <v>86</v>
      </c>
      <c r="H281" s="130"/>
      <c r="I281" s="131"/>
    </row>
    <row r="282" customFormat="false" ht="15.75" hidden="false" customHeight="false" outlineLevel="0" collapsed="false">
      <c r="A282" s="139" t="n">
        <f aca="false">WEEKNUM(B282,21)</f>
        <v>22</v>
      </c>
      <c r="B282" s="140" t="n">
        <v>44353</v>
      </c>
      <c r="C282" s="141" t="s">
        <v>75</v>
      </c>
      <c r="D282" s="141" t="s">
        <v>75</v>
      </c>
      <c r="E282" s="141" t="s">
        <v>86</v>
      </c>
      <c r="F282" s="141" t="s">
        <v>75</v>
      </c>
      <c r="G282" s="142" t="s">
        <v>86</v>
      </c>
      <c r="H282" s="143"/>
      <c r="I282" s="144"/>
    </row>
    <row r="283" customFormat="false" ht="15" hidden="false" customHeight="false" outlineLevel="0" collapsed="false">
      <c r="A283" s="145" t="n">
        <f aca="false">WEEKNUM(B283,21)</f>
        <v>23</v>
      </c>
      <c r="B283" s="114" t="n">
        <v>44354</v>
      </c>
      <c r="C283" s="115" t="s">
        <v>75</v>
      </c>
      <c r="D283" s="115" t="s">
        <v>84</v>
      </c>
      <c r="E283" s="115" t="s">
        <v>75</v>
      </c>
      <c r="F283" s="115" t="s">
        <v>86</v>
      </c>
      <c r="G283" s="116" t="s">
        <v>75</v>
      </c>
      <c r="H283" s="117" t="n">
        <v>2</v>
      </c>
      <c r="I283" s="146"/>
    </row>
    <row r="284" customFormat="false" ht="15" hidden="false" customHeight="false" outlineLevel="0" collapsed="false">
      <c r="A284" s="126" t="n">
        <f aca="false">WEEKNUM(B284,21)</f>
        <v>23</v>
      </c>
      <c r="B284" s="135" t="n">
        <v>44355</v>
      </c>
      <c r="C284" s="128" t="s">
        <v>86</v>
      </c>
      <c r="D284" s="128" t="s">
        <v>75</v>
      </c>
      <c r="E284" s="128" t="s">
        <v>75</v>
      </c>
      <c r="F284" s="128" t="s">
        <v>86</v>
      </c>
      <c r="G284" s="129" t="s">
        <v>75</v>
      </c>
      <c r="H284" s="130"/>
      <c r="I284" s="131"/>
    </row>
    <row r="285" customFormat="false" ht="15" hidden="false" customHeight="false" outlineLevel="0" collapsed="false">
      <c r="A285" s="126" t="n">
        <f aca="false">WEEKNUM(B285,21)</f>
        <v>23</v>
      </c>
      <c r="B285" s="135" t="n">
        <v>44356</v>
      </c>
      <c r="C285" s="128" t="s">
        <v>86</v>
      </c>
      <c r="D285" s="128" t="s">
        <v>75</v>
      </c>
      <c r="E285" s="128" t="s">
        <v>86</v>
      </c>
      <c r="F285" s="128" t="s">
        <v>75</v>
      </c>
      <c r="G285" s="129" t="s">
        <v>75</v>
      </c>
      <c r="H285" s="130"/>
      <c r="I285" s="131"/>
    </row>
    <row r="286" customFormat="false" ht="15" hidden="false" customHeight="false" outlineLevel="0" collapsed="false">
      <c r="A286" s="126" t="n">
        <f aca="false">WEEKNUM(B286,21)</f>
        <v>23</v>
      </c>
      <c r="B286" s="135" t="n">
        <v>44357</v>
      </c>
      <c r="C286" s="128" t="s">
        <v>75</v>
      </c>
      <c r="D286" s="128" t="s">
        <v>75</v>
      </c>
      <c r="E286" s="128" t="s">
        <v>75</v>
      </c>
      <c r="F286" s="128" t="s">
        <v>75</v>
      </c>
      <c r="G286" s="129" t="s">
        <v>86</v>
      </c>
      <c r="H286" s="130"/>
      <c r="I286" s="131"/>
    </row>
    <row r="287" customFormat="false" ht="15" hidden="false" customHeight="false" outlineLevel="0" collapsed="false">
      <c r="A287" s="126" t="n">
        <f aca="false">WEEKNUM(B287,21)</f>
        <v>23</v>
      </c>
      <c r="B287" s="135" t="n">
        <v>44358</v>
      </c>
      <c r="C287" s="128" t="s">
        <v>75</v>
      </c>
      <c r="D287" s="128" t="s">
        <v>75</v>
      </c>
      <c r="E287" s="128" t="s">
        <v>75</v>
      </c>
      <c r="F287" s="128" t="s">
        <v>75</v>
      </c>
      <c r="G287" s="129" t="s">
        <v>86</v>
      </c>
      <c r="H287" s="130"/>
      <c r="I287" s="131"/>
    </row>
    <row r="288" customFormat="false" ht="15" hidden="false" customHeight="false" outlineLevel="0" collapsed="false">
      <c r="A288" s="126" t="n">
        <f aca="false">WEEKNUM(B288,21)</f>
        <v>23</v>
      </c>
      <c r="B288" s="135" t="n">
        <v>44359</v>
      </c>
      <c r="C288" s="128" t="s">
        <v>75</v>
      </c>
      <c r="D288" s="128" t="s">
        <v>86</v>
      </c>
      <c r="E288" s="128" t="s">
        <v>75</v>
      </c>
      <c r="F288" s="128" t="s">
        <v>86</v>
      </c>
      <c r="G288" s="129" t="s">
        <v>75</v>
      </c>
      <c r="H288" s="130"/>
      <c r="I288" s="131"/>
    </row>
    <row r="289" customFormat="false" ht="15.75" hidden="false" customHeight="false" outlineLevel="0" collapsed="false">
      <c r="A289" s="139" t="n">
        <f aca="false">WEEKNUM(B289,21)</f>
        <v>23</v>
      </c>
      <c r="B289" s="140" t="n">
        <v>44360</v>
      </c>
      <c r="C289" s="141" t="s">
        <v>75</v>
      </c>
      <c r="D289" s="141" t="s">
        <v>86</v>
      </c>
      <c r="E289" s="141" t="s">
        <v>75</v>
      </c>
      <c r="F289" s="141" t="s">
        <v>86</v>
      </c>
      <c r="G289" s="142" t="s">
        <v>75</v>
      </c>
      <c r="H289" s="143"/>
      <c r="I289" s="144"/>
    </row>
    <row r="290" customFormat="false" ht="15" hidden="false" customHeight="false" outlineLevel="0" collapsed="false">
      <c r="A290" s="145" t="n">
        <f aca="false">WEEKNUM(B290,21)</f>
        <v>24</v>
      </c>
      <c r="B290" s="114" t="n">
        <v>44361</v>
      </c>
      <c r="C290" s="115" t="s">
        <v>84</v>
      </c>
      <c r="D290" s="115" t="s">
        <v>75</v>
      </c>
      <c r="E290" s="115" t="s">
        <v>86</v>
      </c>
      <c r="F290" s="115" t="s">
        <v>75</v>
      </c>
      <c r="G290" s="116" t="s">
        <v>75</v>
      </c>
      <c r="H290" s="117" t="n">
        <v>3</v>
      </c>
      <c r="I290" s="146"/>
    </row>
    <row r="291" customFormat="false" ht="15" hidden="false" customHeight="false" outlineLevel="0" collapsed="false">
      <c r="A291" s="126" t="n">
        <f aca="false">WEEKNUM(B291,21)</f>
        <v>24</v>
      </c>
      <c r="B291" s="135" t="n">
        <v>44362</v>
      </c>
      <c r="C291" s="128" t="s">
        <v>75</v>
      </c>
      <c r="D291" s="128" t="s">
        <v>75</v>
      </c>
      <c r="E291" s="128" t="s">
        <v>86</v>
      </c>
      <c r="F291" s="128" t="s">
        <v>75</v>
      </c>
      <c r="G291" s="129" t="s">
        <v>86</v>
      </c>
      <c r="H291" s="130"/>
      <c r="I291" s="131"/>
    </row>
    <row r="292" customFormat="false" ht="15" hidden="false" customHeight="false" outlineLevel="0" collapsed="false">
      <c r="A292" s="126" t="n">
        <f aca="false">WEEKNUM(B292,21)</f>
        <v>24</v>
      </c>
      <c r="B292" s="135" t="n">
        <v>44363</v>
      </c>
      <c r="C292" s="128" t="s">
        <v>75</v>
      </c>
      <c r="D292" s="128" t="s">
        <v>86</v>
      </c>
      <c r="E292" s="128" t="s">
        <v>75</v>
      </c>
      <c r="F292" s="128" t="s">
        <v>75</v>
      </c>
      <c r="G292" s="129" t="s">
        <v>86</v>
      </c>
      <c r="H292" s="130"/>
      <c r="I292" s="131"/>
    </row>
    <row r="293" customFormat="false" ht="15" hidden="false" customHeight="false" outlineLevel="0" collapsed="false">
      <c r="A293" s="126" t="n">
        <f aca="false">WEEKNUM(B293,21)</f>
        <v>24</v>
      </c>
      <c r="B293" s="135" t="n">
        <v>44364</v>
      </c>
      <c r="C293" s="128" t="s">
        <v>75</v>
      </c>
      <c r="D293" s="128" t="s">
        <v>75</v>
      </c>
      <c r="E293" s="128" t="s">
        <v>75</v>
      </c>
      <c r="F293" s="128" t="s">
        <v>86</v>
      </c>
      <c r="G293" s="129" t="s">
        <v>75</v>
      </c>
      <c r="H293" s="130"/>
      <c r="I293" s="131"/>
    </row>
    <row r="294" customFormat="false" ht="15" hidden="false" customHeight="false" outlineLevel="0" collapsed="false">
      <c r="A294" s="126" t="n">
        <f aca="false">WEEKNUM(B294,21)</f>
        <v>24</v>
      </c>
      <c r="B294" s="135" t="n">
        <v>44365</v>
      </c>
      <c r="C294" s="128" t="s">
        <v>75</v>
      </c>
      <c r="D294" s="128" t="s">
        <v>75</v>
      </c>
      <c r="E294" s="128" t="s">
        <v>75</v>
      </c>
      <c r="F294" s="128" t="s">
        <v>86</v>
      </c>
      <c r="G294" s="129" t="s">
        <v>75</v>
      </c>
      <c r="H294" s="130"/>
      <c r="I294" s="131"/>
    </row>
    <row r="295" customFormat="false" ht="15" hidden="false" customHeight="false" outlineLevel="0" collapsed="false">
      <c r="A295" s="126" t="n">
        <f aca="false">WEEKNUM(B295,21)</f>
        <v>24</v>
      </c>
      <c r="B295" s="135" t="n">
        <v>44366</v>
      </c>
      <c r="C295" s="128" t="s">
        <v>86</v>
      </c>
      <c r="D295" s="128" t="s">
        <v>75</v>
      </c>
      <c r="E295" s="128" t="s">
        <v>86</v>
      </c>
      <c r="F295" s="128" t="s">
        <v>75</v>
      </c>
      <c r="G295" s="129" t="s">
        <v>75</v>
      </c>
      <c r="H295" s="130"/>
      <c r="I295" s="131"/>
    </row>
    <row r="296" customFormat="false" ht="15.75" hidden="false" customHeight="false" outlineLevel="0" collapsed="false">
      <c r="A296" s="139" t="n">
        <f aca="false">WEEKNUM(B296,21)</f>
        <v>24</v>
      </c>
      <c r="B296" s="140" t="n">
        <v>44367</v>
      </c>
      <c r="C296" s="141" t="s">
        <v>86</v>
      </c>
      <c r="D296" s="141" t="s">
        <v>75</v>
      </c>
      <c r="E296" s="141" t="s">
        <v>86</v>
      </c>
      <c r="F296" s="141" t="s">
        <v>75</v>
      </c>
      <c r="G296" s="142" t="s">
        <v>75</v>
      </c>
      <c r="H296" s="143"/>
      <c r="I296" s="144"/>
    </row>
    <row r="297" customFormat="false" ht="15" hidden="false" customHeight="false" outlineLevel="0" collapsed="false">
      <c r="A297" s="145" t="n">
        <f aca="false">WEEKNUM(B297,21)</f>
        <v>25</v>
      </c>
      <c r="B297" s="114" t="n">
        <v>44368</v>
      </c>
      <c r="C297" s="115" t="s">
        <v>75</v>
      </c>
      <c r="D297" s="115" t="s">
        <v>86</v>
      </c>
      <c r="E297" s="115" t="s">
        <v>75</v>
      </c>
      <c r="F297" s="115" t="s">
        <v>75</v>
      </c>
      <c r="G297" s="116" t="s">
        <v>84</v>
      </c>
      <c r="H297" s="117" t="n">
        <v>4</v>
      </c>
      <c r="I297" s="146"/>
    </row>
    <row r="298" customFormat="false" ht="15" hidden="false" customHeight="false" outlineLevel="0" collapsed="false">
      <c r="A298" s="126" t="n">
        <f aca="false">WEEKNUM(B298,21)</f>
        <v>25</v>
      </c>
      <c r="B298" s="135" t="n">
        <v>44369</v>
      </c>
      <c r="C298" s="128" t="s">
        <v>75</v>
      </c>
      <c r="D298" s="128" t="s">
        <v>86</v>
      </c>
      <c r="E298" s="128" t="s">
        <v>75</v>
      </c>
      <c r="F298" s="128" t="s">
        <v>86</v>
      </c>
      <c r="G298" s="129" t="s">
        <v>75</v>
      </c>
      <c r="H298" s="130"/>
      <c r="I298" s="131"/>
    </row>
    <row r="299" customFormat="false" ht="15" hidden="false" customHeight="false" outlineLevel="0" collapsed="false">
      <c r="A299" s="126" t="n">
        <f aca="false">WEEKNUM(B299,21)</f>
        <v>25</v>
      </c>
      <c r="B299" s="135" t="n">
        <v>44370</v>
      </c>
      <c r="C299" s="128" t="s">
        <v>86</v>
      </c>
      <c r="D299" s="128" t="s">
        <v>75</v>
      </c>
      <c r="E299" s="128" t="s">
        <v>75</v>
      </c>
      <c r="F299" s="128" t="s">
        <v>86</v>
      </c>
      <c r="G299" s="129" t="s">
        <v>75</v>
      </c>
      <c r="H299" s="130"/>
      <c r="I299" s="131"/>
    </row>
    <row r="300" customFormat="false" ht="15" hidden="false" customHeight="false" outlineLevel="0" collapsed="false">
      <c r="A300" s="126" t="n">
        <f aca="false">WEEKNUM(B300,21)</f>
        <v>25</v>
      </c>
      <c r="B300" s="135" t="n">
        <v>44371</v>
      </c>
      <c r="C300" s="128" t="s">
        <v>75</v>
      </c>
      <c r="D300" s="128" t="s">
        <v>75</v>
      </c>
      <c r="E300" s="128" t="s">
        <v>86</v>
      </c>
      <c r="F300" s="128" t="s">
        <v>75</v>
      </c>
      <c r="G300" s="129" t="s">
        <v>75</v>
      </c>
      <c r="H300" s="130"/>
      <c r="I300" s="131"/>
    </row>
    <row r="301" customFormat="false" ht="15" hidden="false" customHeight="false" outlineLevel="0" collapsed="false">
      <c r="A301" s="126" t="n">
        <f aca="false">WEEKNUM(B301,21)</f>
        <v>25</v>
      </c>
      <c r="B301" s="135" t="n">
        <v>44372</v>
      </c>
      <c r="C301" s="128" t="s">
        <v>75</v>
      </c>
      <c r="D301" s="128" t="s">
        <v>75</v>
      </c>
      <c r="E301" s="128" t="s">
        <v>86</v>
      </c>
      <c r="F301" s="128" t="s">
        <v>75</v>
      </c>
      <c r="G301" s="129" t="s">
        <v>75</v>
      </c>
      <c r="H301" s="130"/>
      <c r="I301" s="131"/>
    </row>
    <row r="302" customFormat="false" ht="15" hidden="false" customHeight="false" outlineLevel="0" collapsed="false">
      <c r="A302" s="126" t="n">
        <f aca="false">WEEKNUM(B302,21)</f>
        <v>25</v>
      </c>
      <c r="B302" s="135" t="n">
        <v>44373</v>
      </c>
      <c r="C302" s="128" t="s">
        <v>75</v>
      </c>
      <c r="D302" s="128" t="s">
        <v>86</v>
      </c>
      <c r="E302" s="128" t="s">
        <v>75</v>
      </c>
      <c r="F302" s="128" t="s">
        <v>75</v>
      </c>
      <c r="G302" s="129" t="s">
        <v>86</v>
      </c>
      <c r="H302" s="130"/>
      <c r="I302" s="131"/>
    </row>
    <row r="303" customFormat="false" ht="15.75" hidden="false" customHeight="false" outlineLevel="0" collapsed="false">
      <c r="A303" s="139" t="n">
        <f aca="false">WEEKNUM(B303,21)</f>
        <v>25</v>
      </c>
      <c r="B303" s="140" t="n">
        <v>44374</v>
      </c>
      <c r="C303" s="141" t="s">
        <v>75</v>
      </c>
      <c r="D303" s="141" t="s">
        <v>86</v>
      </c>
      <c r="E303" s="141" t="s">
        <v>75</v>
      </c>
      <c r="F303" s="141" t="s">
        <v>75</v>
      </c>
      <c r="G303" s="142" t="s">
        <v>86</v>
      </c>
      <c r="H303" s="143"/>
      <c r="I303" s="144"/>
    </row>
    <row r="304" customFormat="false" ht="15" hidden="false" customHeight="false" outlineLevel="0" collapsed="false">
      <c r="A304" s="145" t="n">
        <f aca="false">WEEKNUM(B304,21)</f>
        <v>26</v>
      </c>
      <c r="B304" s="114" t="n">
        <v>44375</v>
      </c>
      <c r="C304" s="115" t="s">
        <v>86</v>
      </c>
      <c r="D304" s="115" t="s">
        <v>75</v>
      </c>
      <c r="E304" s="115" t="s">
        <v>75</v>
      </c>
      <c r="F304" s="115" t="s">
        <v>84</v>
      </c>
      <c r="G304" s="116" t="s">
        <v>75</v>
      </c>
      <c r="H304" s="117" t="n">
        <v>5</v>
      </c>
      <c r="I304" s="146"/>
    </row>
    <row r="305" customFormat="false" ht="15" hidden="false" customHeight="false" outlineLevel="0" collapsed="false">
      <c r="A305" s="126" t="n">
        <f aca="false">WEEKNUM(B305,21)</f>
        <v>26</v>
      </c>
      <c r="B305" s="135" t="n">
        <v>44376</v>
      </c>
      <c r="C305" s="128" t="s">
        <v>86</v>
      </c>
      <c r="D305" s="128" t="s">
        <v>75</v>
      </c>
      <c r="E305" s="128" t="s">
        <v>86</v>
      </c>
      <c r="F305" s="128" t="s">
        <v>75</v>
      </c>
      <c r="G305" s="129" t="s">
        <v>75</v>
      </c>
      <c r="H305" s="130"/>
      <c r="I305" s="131"/>
    </row>
    <row r="306" customFormat="false" ht="15" hidden="false" customHeight="false" outlineLevel="0" collapsed="false">
      <c r="A306" s="126" t="n">
        <f aca="false">WEEKNUM(B306,21)</f>
        <v>26</v>
      </c>
      <c r="B306" s="135" t="n">
        <v>44377</v>
      </c>
      <c r="C306" s="128" t="s">
        <v>75</v>
      </c>
      <c r="D306" s="128" t="s">
        <v>75</v>
      </c>
      <c r="E306" s="128" t="s">
        <v>86</v>
      </c>
      <c r="F306" s="128" t="s">
        <v>75</v>
      </c>
      <c r="G306" s="129" t="s">
        <v>86</v>
      </c>
      <c r="H306" s="130"/>
      <c r="I306" s="131"/>
    </row>
    <row r="307" customFormat="false" ht="15" hidden="false" customHeight="false" outlineLevel="0" collapsed="false">
      <c r="A307" s="126" t="n">
        <f aca="false">WEEKNUM(B307,21)</f>
        <v>26</v>
      </c>
      <c r="B307" s="135" t="n">
        <v>44378</v>
      </c>
      <c r="C307" s="128" t="s">
        <v>75</v>
      </c>
      <c r="D307" s="128" t="s">
        <v>86</v>
      </c>
      <c r="E307" s="128" t="s">
        <v>75</v>
      </c>
      <c r="F307" s="128" t="s">
        <v>75</v>
      </c>
      <c r="G307" s="129" t="s">
        <v>75</v>
      </c>
      <c r="H307" s="130"/>
      <c r="I307" s="131"/>
    </row>
    <row r="308" customFormat="false" ht="15" hidden="false" customHeight="false" outlineLevel="0" collapsed="false">
      <c r="A308" s="126" t="n">
        <f aca="false">WEEKNUM(B308,21)</f>
        <v>26</v>
      </c>
      <c r="B308" s="135" t="n">
        <v>44379</v>
      </c>
      <c r="C308" s="128" t="s">
        <v>75</v>
      </c>
      <c r="D308" s="128" t="s">
        <v>86</v>
      </c>
      <c r="E308" s="128" t="s">
        <v>75</v>
      </c>
      <c r="F308" s="128" t="s">
        <v>75</v>
      </c>
      <c r="G308" s="129" t="s">
        <v>75</v>
      </c>
      <c r="H308" s="130"/>
      <c r="I308" s="131"/>
    </row>
    <row r="309" customFormat="false" ht="15" hidden="false" customHeight="false" outlineLevel="0" collapsed="false">
      <c r="A309" s="126" t="n">
        <f aca="false">WEEKNUM(B309,21)</f>
        <v>26</v>
      </c>
      <c r="B309" s="135" t="n">
        <v>44380</v>
      </c>
      <c r="C309" s="128" t="s">
        <v>86</v>
      </c>
      <c r="D309" s="128" t="s">
        <v>75</v>
      </c>
      <c r="E309" s="128" t="s">
        <v>75</v>
      </c>
      <c r="F309" s="128" t="s">
        <v>86</v>
      </c>
      <c r="G309" s="129" t="s">
        <v>75</v>
      </c>
      <c r="H309" s="130"/>
      <c r="I309" s="131"/>
    </row>
    <row r="310" customFormat="false" ht="15.75" hidden="false" customHeight="false" outlineLevel="0" collapsed="false">
      <c r="A310" s="139" t="n">
        <f aca="false">WEEKNUM(B310,21)</f>
        <v>26</v>
      </c>
      <c r="B310" s="140" t="n">
        <v>44381</v>
      </c>
      <c r="C310" s="141" t="s">
        <v>86</v>
      </c>
      <c r="D310" s="141" t="s">
        <v>75</v>
      </c>
      <c r="E310" s="141" t="s">
        <v>75</v>
      </c>
      <c r="F310" s="141" t="s">
        <v>86</v>
      </c>
      <c r="G310" s="142" t="s">
        <v>75</v>
      </c>
      <c r="H310" s="143"/>
      <c r="I310" s="144"/>
    </row>
    <row r="311" customFormat="false" ht="15" hidden="false" customHeight="false" outlineLevel="0" collapsed="false">
      <c r="A311" s="145" t="n">
        <f aca="false">WEEKNUM(B311,21)</f>
        <v>27</v>
      </c>
      <c r="B311" s="114" t="n">
        <v>44382</v>
      </c>
      <c r="C311" s="115" t="s">
        <v>75</v>
      </c>
      <c r="D311" s="115" t="s">
        <v>75</v>
      </c>
      <c r="E311" s="115" t="s">
        <v>84</v>
      </c>
      <c r="F311" s="115" t="s">
        <v>75</v>
      </c>
      <c r="G311" s="116" t="s">
        <v>86</v>
      </c>
      <c r="H311" s="117" t="n">
        <v>1</v>
      </c>
      <c r="I311" s="146"/>
    </row>
    <row r="312" customFormat="false" ht="15" hidden="false" customHeight="false" outlineLevel="0" collapsed="false">
      <c r="A312" s="232" t="n">
        <f aca="false">WEEKNUM(B312,21)</f>
        <v>27</v>
      </c>
      <c r="B312" s="233" t="n">
        <v>44383</v>
      </c>
      <c r="C312" s="234" t="s">
        <v>75</v>
      </c>
      <c r="D312" s="234" t="s">
        <v>86</v>
      </c>
      <c r="E312" s="234" t="s">
        <v>75</v>
      </c>
      <c r="F312" s="234" t="s">
        <v>75</v>
      </c>
      <c r="G312" s="235" t="s">
        <v>86</v>
      </c>
      <c r="H312" s="236"/>
      <c r="I312" s="350" t="s">
        <v>54</v>
      </c>
    </row>
    <row r="313" customFormat="false" ht="15" hidden="false" customHeight="false" outlineLevel="0" collapsed="false">
      <c r="A313" s="238" t="n">
        <f aca="false">WEEKNUM(B313,21)</f>
        <v>27</v>
      </c>
      <c r="B313" s="239" t="n">
        <v>44384</v>
      </c>
      <c r="C313" s="240" t="s">
        <v>75</v>
      </c>
      <c r="D313" s="240" t="s">
        <v>86</v>
      </c>
      <c r="E313" s="240" t="s">
        <v>75</v>
      </c>
      <c r="F313" s="240" t="s">
        <v>86</v>
      </c>
      <c r="G313" s="241" t="s">
        <v>75</v>
      </c>
      <c r="H313" s="351"/>
      <c r="I313" s="386"/>
    </row>
    <row r="314" customFormat="false" ht="15" hidden="false" customHeight="false" outlineLevel="0" collapsed="false">
      <c r="A314" s="238" t="n">
        <f aca="false">WEEKNUM(B314,21)</f>
        <v>27</v>
      </c>
      <c r="B314" s="239" t="n">
        <v>44385</v>
      </c>
      <c r="C314" s="240" t="s">
        <v>86</v>
      </c>
      <c r="D314" s="240" t="s">
        <v>75</v>
      </c>
      <c r="E314" s="240" t="s">
        <v>75</v>
      </c>
      <c r="F314" s="240" t="s">
        <v>75</v>
      </c>
      <c r="G314" s="241" t="s">
        <v>75</v>
      </c>
      <c r="H314" s="351"/>
      <c r="I314" s="386"/>
    </row>
    <row r="315" customFormat="false" ht="15" hidden="false" customHeight="false" outlineLevel="0" collapsed="false">
      <c r="A315" s="238" t="n">
        <f aca="false">WEEKNUM(B315,21)</f>
        <v>27</v>
      </c>
      <c r="B315" s="239" t="n">
        <v>44386</v>
      </c>
      <c r="C315" s="240" t="s">
        <v>86</v>
      </c>
      <c r="D315" s="240" t="s">
        <v>75</v>
      </c>
      <c r="E315" s="240" t="s">
        <v>75</v>
      </c>
      <c r="F315" s="240" t="s">
        <v>75</v>
      </c>
      <c r="G315" s="241" t="s">
        <v>75</v>
      </c>
      <c r="H315" s="351"/>
      <c r="I315" s="386"/>
    </row>
    <row r="316" customFormat="false" ht="15" hidden="false" customHeight="false" outlineLevel="0" collapsed="false">
      <c r="A316" s="238" t="n">
        <f aca="false">WEEKNUM(B316,21)</f>
        <v>27</v>
      </c>
      <c r="B316" s="239" t="n">
        <v>44387</v>
      </c>
      <c r="C316" s="240" t="s">
        <v>75</v>
      </c>
      <c r="D316" s="240" t="s">
        <v>75</v>
      </c>
      <c r="E316" s="240" t="s">
        <v>86</v>
      </c>
      <c r="F316" s="240" t="s">
        <v>75</v>
      </c>
      <c r="G316" s="241" t="s">
        <v>86</v>
      </c>
      <c r="H316" s="351"/>
      <c r="I316" s="386"/>
    </row>
    <row r="317" customFormat="false" ht="15.75" hidden="false" customHeight="false" outlineLevel="0" collapsed="false">
      <c r="A317" s="243" t="n">
        <f aca="false">WEEKNUM(B317,21)</f>
        <v>27</v>
      </c>
      <c r="B317" s="244" t="n">
        <v>44388</v>
      </c>
      <c r="C317" s="245" t="s">
        <v>75</v>
      </c>
      <c r="D317" s="245" t="s">
        <v>75</v>
      </c>
      <c r="E317" s="245" t="s">
        <v>86</v>
      </c>
      <c r="F317" s="245" t="s">
        <v>75</v>
      </c>
      <c r="G317" s="246" t="s">
        <v>86</v>
      </c>
      <c r="H317" s="353"/>
      <c r="I317" s="387"/>
    </row>
    <row r="318" customFormat="false" ht="15" hidden="false" customHeight="false" outlineLevel="0" collapsed="false">
      <c r="A318" s="388" t="n">
        <f aca="false">WEEKNUM(B318,21)</f>
        <v>28</v>
      </c>
      <c r="B318" s="389" t="n">
        <v>44389</v>
      </c>
      <c r="C318" s="267" t="s">
        <v>75</v>
      </c>
      <c r="D318" s="267" t="s">
        <v>84</v>
      </c>
      <c r="E318" s="267" t="s">
        <v>75</v>
      </c>
      <c r="F318" s="267" t="s">
        <v>86</v>
      </c>
      <c r="G318" s="268" t="s">
        <v>75</v>
      </c>
      <c r="H318" s="351" t="n">
        <v>2</v>
      </c>
      <c r="I318" s="386"/>
    </row>
    <row r="319" customFormat="false" ht="15" hidden="false" customHeight="false" outlineLevel="0" collapsed="false">
      <c r="A319" s="388" t="n">
        <f aca="false">WEEKNUM(B319,21)</f>
        <v>28</v>
      </c>
      <c r="B319" s="239" t="n">
        <v>44390</v>
      </c>
      <c r="C319" s="240" t="s">
        <v>86</v>
      </c>
      <c r="D319" s="240" t="s">
        <v>75</v>
      </c>
      <c r="E319" s="240" t="s">
        <v>75</v>
      </c>
      <c r="F319" s="240" t="s">
        <v>86</v>
      </c>
      <c r="G319" s="241" t="s">
        <v>75</v>
      </c>
      <c r="H319" s="351"/>
      <c r="I319" s="386"/>
    </row>
    <row r="320" customFormat="false" ht="15" hidden="false" customHeight="false" outlineLevel="0" collapsed="false">
      <c r="A320" s="390" t="n">
        <f aca="false">WEEKNUM(B320,21)</f>
        <v>28</v>
      </c>
      <c r="B320" s="256" t="n">
        <v>44391</v>
      </c>
      <c r="C320" s="257" t="s">
        <v>86</v>
      </c>
      <c r="D320" s="257" t="s">
        <v>75</v>
      </c>
      <c r="E320" s="257" t="s">
        <v>86</v>
      </c>
      <c r="F320" s="257" t="s">
        <v>75</v>
      </c>
      <c r="G320" s="258" t="s">
        <v>75</v>
      </c>
      <c r="H320" s="259"/>
      <c r="I320" s="260" t="s">
        <v>55</v>
      </c>
    </row>
    <row r="321" customFormat="false" ht="15" hidden="false" customHeight="false" outlineLevel="0" collapsed="false">
      <c r="A321" s="388" t="n">
        <f aca="false">WEEKNUM(B321,21)</f>
        <v>28</v>
      </c>
      <c r="B321" s="239" t="n">
        <v>44392</v>
      </c>
      <c r="C321" s="240" t="s">
        <v>75</v>
      </c>
      <c r="D321" s="240" t="s">
        <v>75</v>
      </c>
      <c r="E321" s="240" t="s">
        <v>75</v>
      </c>
      <c r="F321" s="240" t="s">
        <v>75</v>
      </c>
      <c r="G321" s="241" t="s">
        <v>86</v>
      </c>
      <c r="H321" s="351"/>
      <c r="I321" s="386"/>
    </row>
    <row r="322" customFormat="false" ht="15" hidden="false" customHeight="false" outlineLevel="0" collapsed="false">
      <c r="A322" s="388" t="n">
        <f aca="false">WEEKNUM(B322,21)</f>
        <v>28</v>
      </c>
      <c r="B322" s="239" t="n">
        <v>44393</v>
      </c>
      <c r="C322" s="240" t="s">
        <v>75</v>
      </c>
      <c r="D322" s="240" t="s">
        <v>75</v>
      </c>
      <c r="E322" s="240" t="s">
        <v>75</v>
      </c>
      <c r="F322" s="240" t="s">
        <v>75</v>
      </c>
      <c r="G322" s="241" t="s">
        <v>86</v>
      </c>
      <c r="H322" s="351"/>
      <c r="I322" s="386"/>
    </row>
    <row r="323" customFormat="false" ht="15" hidden="false" customHeight="false" outlineLevel="0" collapsed="false">
      <c r="A323" s="388" t="n">
        <f aca="false">WEEKNUM(B323,21)</f>
        <v>28</v>
      </c>
      <c r="B323" s="239" t="n">
        <v>44394</v>
      </c>
      <c r="C323" s="240" t="s">
        <v>75</v>
      </c>
      <c r="D323" s="240" t="s">
        <v>86</v>
      </c>
      <c r="E323" s="240" t="s">
        <v>75</v>
      </c>
      <c r="F323" s="240" t="s">
        <v>86</v>
      </c>
      <c r="G323" s="241" t="s">
        <v>75</v>
      </c>
      <c r="H323" s="351"/>
      <c r="I323" s="386"/>
    </row>
    <row r="324" customFormat="false" ht="15.75" hidden="false" customHeight="false" outlineLevel="0" collapsed="false">
      <c r="A324" s="388" t="n">
        <f aca="false">WEEKNUM(B324,21)</f>
        <v>28</v>
      </c>
      <c r="B324" s="244" t="n">
        <v>44395</v>
      </c>
      <c r="C324" s="245" t="s">
        <v>75</v>
      </c>
      <c r="D324" s="245" t="s">
        <v>86</v>
      </c>
      <c r="E324" s="245" t="s">
        <v>75</v>
      </c>
      <c r="F324" s="245" t="s">
        <v>86</v>
      </c>
      <c r="G324" s="246" t="s">
        <v>75</v>
      </c>
      <c r="H324" s="353"/>
      <c r="I324" s="387"/>
    </row>
    <row r="325" customFormat="false" ht="15" hidden="false" customHeight="false" outlineLevel="0" collapsed="false">
      <c r="A325" s="249" t="n">
        <f aca="false">WEEKNUM(B325,21)</f>
        <v>29</v>
      </c>
      <c r="B325" s="250" t="n">
        <v>44396</v>
      </c>
      <c r="C325" s="251" t="s">
        <v>84</v>
      </c>
      <c r="D325" s="251" t="s">
        <v>75</v>
      </c>
      <c r="E325" s="251" t="s">
        <v>86</v>
      </c>
      <c r="F325" s="251" t="s">
        <v>75</v>
      </c>
      <c r="G325" s="252" t="s">
        <v>75</v>
      </c>
      <c r="H325" s="355" t="n">
        <v>3</v>
      </c>
      <c r="I325" s="391"/>
    </row>
    <row r="326" customFormat="false" ht="15" hidden="false" customHeight="false" outlineLevel="0" collapsed="false">
      <c r="A326" s="238" t="n">
        <f aca="false">WEEKNUM(B326,21)</f>
        <v>29</v>
      </c>
      <c r="B326" s="239" t="n">
        <v>44397</v>
      </c>
      <c r="C326" s="240" t="s">
        <v>75</v>
      </c>
      <c r="D326" s="240" t="s">
        <v>75</v>
      </c>
      <c r="E326" s="240" t="s">
        <v>86</v>
      </c>
      <c r="F326" s="240" t="s">
        <v>75</v>
      </c>
      <c r="G326" s="241" t="s">
        <v>86</v>
      </c>
      <c r="H326" s="351"/>
      <c r="I326" s="386"/>
    </row>
    <row r="327" customFormat="false" ht="15" hidden="false" customHeight="false" outlineLevel="0" collapsed="false">
      <c r="A327" s="238" t="n">
        <f aca="false">WEEKNUM(B327,21)</f>
        <v>29</v>
      </c>
      <c r="B327" s="239" t="n">
        <v>44398</v>
      </c>
      <c r="C327" s="240" t="s">
        <v>75</v>
      </c>
      <c r="D327" s="240" t="s">
        <v>86</v>
      </c>
      <c r="E327" s="240" t="s">
        <v>75</v>
      </c>
      <c r="F327" s="240" t="s">
        <v>75</v>
      </c>
      <c r="G327" s="241" t="s">
        <v>86</v>
      </c>
      <c r="H327" s="351"/>
      <c r="I327" s="386"/>
    </row>
    <row r="328" customFormat="false" ht="15" hidden="false" customHeight="false" outlineLevel="0" collapsed="false">
      <c r="A328" s="238" t="n">
        <f aca="false">WEEKNUM(B328,21)</f>
        <v>29</v>
      </c>
      <c r="B328" s="239" t="n">
        <v>44399</v>
      </c>
      <c r="C328" s="240" t="s">
        <v>75</v>
      </c>
      <c r="D328" s="240" t="s">
        <v>75</v>
      </c>
      <c r="E328" s="240" t="s">
        <v>75</v>
      </c>
      <c r="F328" s="240" t="s">
        <v>86</v>
      </c>
      <c r="G328" s="241" t="s">
        <v>75</v>
      </c>
      <c r="H328" s="351"/>
      <c r="I328" s="386"/>
    </row>
    <row r="329" customFormat="false" ht="15" hidden="false" customHeight="false" outlineLevel="0" collapsed="false">
      <c r="A329" s="238" t="n">
        <f aca="false">WEEKNUM(B329,21)</f>
        <v>29</v>
      </c>
      <c r="B329" s="239" t="n">
        <v>44400</v>
      </c>
      <c r="C329" s="240" t="s">
        <v>75</v>
      </c>
      <c r="D329" s="240" t="s">
        <v>75</v>
      </c>
      <c r="E329" s="240" t="s">
        <v>75</v>
      </c>
      <c r="F329" s="240" t="s">
        <v>86</v>
      </c>
      <c r="G329" s="241" t="s">
        <v>75</v>
      </c>
      <c r="H329" s="351"/>
      <c r="I329" s="386"/>
    </row>
    <row r="330" customFormat="false" ht="15" hidden="false" customHeight="false" outlineLevel="0" collapsed="false">
      <c r="A330" s="238" t="n">
        <f aca="false">WEEKNUM(B330,21)</f>
        <v>29</v>
      </c>
      <c r="B330" s="239" t="n">
        <v>44401</v>
      </c>
      <c r="C330" s="240" t="s">
        <v>86</v>
      </c>
      <c r="D330" s="240" t="s">
        <v>75</v>
      </c>
      <c r="E330" s="240" t="s">
        <v>86</v>
      </c>
      <c r="F330" s="240" t="s">
        <v>75</v>
      </c>
      <c r="G330" s="241" t="s">
        <v>75</v>
      </c>
      <c r="H330" s="351"/>
      <c r="I330" s="386"/>
    </row>
    <row r="331" customFormat="false" ht="15.75" hidden="false" customHeight="false" outlineLevel="0" collapsed="false">
      <c r="A331" s="243" t="n">
        <f aca="false">WEEKNUM(B331,21)</f>
        <v>29</v>
      </c>
      <c r="B331" s="244" t="n">
        <v>44402</v>
      </c>
      <c r="C331" s="245" t="s">
        <v>86</v>
      </c>
      <c r="D331" s="245" t="s">
        <v>75</v>
      </c>
      <c r="E331" s="245" t="s">
        <v>86</v>
      </c>
      <c r="F331" s="245" t="s">
        <v>75</v>
      </c>
      <c r="G331" s="246" t="s">
        <v>75</v>
      </c>
      <c r="H331" s="353"/>
      <c r="I331" s="387"/>
    </row>
    <row r="332" customFormat="false" ht="15" hidden="false" customHeight="false" outlineLevel="0" collapsed="false">
      <c r="A332" s="249" t="n">
        <f aca="false">WEEKNUM(B332,21)</f>
        <v>30</v>
      </c>
      <c r="B332" s="250" t="n">
        <v>44403</v>
      </c>
      <c r="C332" s="251" t="s">
        <v>75</v>
      </c>
      <c r="D332" s="251" t="s">
        <v>86</v>
      </c>
      <c r="E332" s="251" t="s">
        <v>75</v>
      </c>
      <c r="F332" s="251" t="s">
        <v>75</v>
      </c>
      <c r="G332" s="252" t="s">
        <v>84</v>
      </c>
      <c r="H332" s="355" t="n">
        <v>4</v>
      </c>
      <c r="I332" s="391"/>
    </row>
    <row r="333" customFormat="false" ht="15" hidden="false" customHeight="false" outlineLevel="0" collapsed="false">
      <c r="A333" s="238" t="n">
        <f aca="false">WEEKNUM(B333,21)</f>
        <v>30</v>
      </c>
      <c r="B333" s="239" t="n">
        <v>44404</v>
      </c>
      <c r="C333" s="240" t="s">
        <v>75</v>
      </c>
      <c r="D333" s="240" t="s">
        <v>86</v>
      </c>
      <c r="E333" s="240" t="s">
        <v>75</v>
      </c>
      <c r="F333" s="240" t="s">
        <v>86</v>
      </c>
      <c r="G333" s="241" t="s">
        <v>75</v>
      </c>
      <c r="H333" s="351"/>
      <c r="I333" s="386"/>
    </row>
    <row r="334" customFormat="false" ht="15" hidden="false" customHeight="false" outlineLevel="0" collapsed="false">
      <c r="A334" s="238" t="n">
        <f aca="false">WEEKNUM(B334,21)</f>
        <v>30</v>
      </c>
      <c r="B334" s="239" t="n">
        <v>44405</v>
      </c>
      <c r="C334" s="240" t="s">
        <v>86</v>
      </c>
      <c r="D334" s="240" t="s">
        <v>75</v>
      </c>
      <c r="E334" s="240" t="s">
        <v>75</v>
      </c>
      <c r="F334" s="240" t="s">
        <v>86</v>
      </c>
      <c r="G334" s="241" t="s">
        <v>75</v>
      </c>
      <c r="H334" s="351"/>
      <c r="I334" s="386"/>
    </row>
    <row r="335" customFormat="false" ht="15" hidden="false" customHeight="false" outlineLevel="0" collapsed="false">
      <c r="A335" s="238" t="n">
        <f aca="false">WEEKNUM(B335,21)</f>
        <v>30</v>
      </c>
      <c r="B335" s="239" t="n">
        <v>44406</v>
      </c>
      <c r="C335" s="240" t="s">
        <v>75</v>
      </c>
      <c r="D335" s="240" t="s">
        <v>75</v>
      </c>
      <c r="E335" s="240" t="s">
        <v>86</v>
      </c>
      <c r="F335" s="240" t="s">
        <v>75</v>
      </c>
      <c r="G335" s="241" t="s">
        <v>75</v>
      </c>
      <c r="H335" s="351"/>
      <c r="I335" s="386"/>
    </row>
    <row r="336" customFormat="false" ht="15" hidden="false" customHeight="false" outlineLevel="0" collapsed="false">
      <c r="A336" s="238" t="n">
        <f aca="false">WEEKNUM(B336,21)</f>
        <v>30</v>
      </c>
      <c r="B336" s="239" t="n">
        <v>44407</v>
      </c>
      <c r="C336" s="240" t="s">
        <v>75</v>
      </c>
      <c r="D336" s="240" t="s">
        <v>75</v>
      </c>
      <c r="E336" s="240" t="s">
        <v>86</v>
      </c>
      <c r="F336" s="240" t="s">
        <v>75</v>
      </c>
      <c r="G336" s="241" t="s">
        <v>75</v>
      </c>
      <c r="H336" s="351"/>
      <c r="I336" s="386"/>
    </row>
    <row r="337" customFormat="false" ht="15" hidden="false" customHeight="false" outlineLevel="0" collapsed="false">
      <c r="A337" s="238" t="n">
        <f aca="false">WEEKNUM(B337,21)</f>
        <v>30</v>
      </c>
      <c r="B337" s="239" t="n">
        <v>44408</v>
      </c>
      <c r="C337" s="240" t="s">
        <v>75</v>
      </c>
      <c r="D337" s="240" t="s">
        <v>86</v>
      </c>
      <c r="E337" s="240" t="s">
        <v>75</v>
      </c>
      <c r="F337" s="240" t="s">
        <v>75</v>
      </c>
      <c r="G337" s="241" t="s">
        <v>86</v>
      </c>
      <c r="H337" s="351"/>
      <c r="I337" s="386"/>
    </row>
    <row r="338" customFormat="false" ht="15.75" hidden="false" customHeight="false" outlineLevel="0" collapsed="false">
      <c r="A338" s="243" t="n">
        <f aca="false">WEEKNUM(B338,21)</f>
        <v>30</v>
      </c>
      <c r="B338" s="244" t="n">
        <v>44409</v>
      </c>
      <c r="C338" s="245" t="s">
        <v>75</v>
      </c>
      <c r="D338" s="245" t="s">
        <v>86</v>
      </c>
      <c r="E338" s="245" t="s">
        <v>75</v>
      </c>
      <c r="F338" s="245" t="s">
        <v>75</v>
      </c>
      <c r="G338" s="246" t="s">
        <v>86</v>
      </c>
      <c r="H338" s="353"/>
      <c r="I338" s="387"/>
    </row>
    <row r="339" customFormat="false" ht="15" hidden="false" customHeight="false" outlineLevel="0" collapsed="false">
      <c r="A339" s="388" t="n">
        <f aca="false">WEEKNUM(B339,21)</f>
        <v>31</v>
      </c>
      <c r="B339" s="389" t="n">
        <v>44410</v>
      </c>
      <c r="C339" s="267" t="s">
        <v>86</v>
      </c>
      <c r="D339" s="267" t="s">
        <v>75</v>
      </c>
      <c r="E339" s="267" t="s">
        <v>75</v>
      </c>
      <c r="F339" s="267" t="s">
        <v>84</v>
      </c>
      <c r="G339" s="268" t="s">
        <v>75</v>
      </c>
      <c r="H339" s="351" t="n">
        <v>5</v>
      </c>
      <c r="I339" s="386"/>
    </row>
    <row r="340" customFormat="false" ht="15" hidden="false" customHeight="false" outlineLevel="0" collapsed="false">
      <c r="A340" s="388" t="n">
        <f aca="false">WEEKNUM(B340,21)</f>
        <v>31</v>
      </c>
      <c r="B340" s="239" t="n">
        <v>44411</v>
      </c>
      <c r="C340" s="240" t="s">
        <v>86</v>
      </c>
      <c r="D340" s="240" t="s">
        <v>75</v>
      </c>
      <c r="E340" s="240" t="s">
        <v>86</v>
      </c>
      <c r="F340" s="240" t="s">
        <v>75</v>
      </c>
      <c r="G340" s="241" t="s">
        <v>75</v>
      </c>
      <c r="H340" s="351"/>
      <c r="I340" s="386"/>
    </row>
    <row r="341" customFormat="false" ht="15" hidden="false" customHeight="false" outlineLevel="0" collapsed="false">
      <c r="A341" s="388" t="n">
        <f aca="false">WEEKNUM(B341,21)</f>
        <v>31</v>
      </c>
      <c r="B341" s="239" t="n">
        <v>44412</v>
      </c>
      <c r="C341" s="240" t="s">
        <v>75</v>
      </c>
      <c r="D341" s="240" t="s">
        <v>75</v>
      </c>
      <c r="E341" s="240" t="s">
        <v>86</v>
      </c>
      <c r="F341" s="240" t="s">
        <v>75</v>
      </c>
      <c r="G341" s="241" t="s">
        <v>86</v>
      </c>
      <c r="H341" s="351"/>
      <c r="I341" s="386"/>
    </row>
    <row r="342" customFormat="false" ht="15" hidden="false" customHeight="false" outlineLevel="0" collapsed="false">
      <c r="A342" s="388" t="n">
        <f aca="false">WEEKNUM(B342,21)</f>
        <v>31</v>
      </c>
      <c r="B342" s="239" t="n">
        <v>44413</v>
      </c>
      <c r="C342" s="240" t="s">
        <v>75</v>
      </c>
      <c r="D342" s="240" t="s">
        <v>86</v>
      </c>
      <c r="E342" s="240" t="s">
        <v>75</v>
      </c>
      <c r="F342" s="240" t="s">
        <v>75</v>
      </c>
      <c r="G342" s="241" t="s">
        <v>75</v>
      </c>
      <c r="H342" s="351"/>
      <c r="I342" s="386"/>
    </row>
    <row r="343" customFormat="false" ht="15" hidden="false" customHeight="false" outlineLevel="0" collapsed="false">
      <c r="A343" s="388" t="n">
        <f aca="false">WEEKNUM(B343,21)</f>
        <v>31</v>
      </c>
      <c r="B343" s="239" t="n">
        <v>44414</v>
      </c>
      <c r="C343" s="240" t="s">
        <v>75</v>
      </c>
      <c r="D343" s="240" t="s">
        <v>86</v>
      </c>
      <c r="E343" s="240" t="s">
        <v>75</v>
      </c>
      <c r="F343" s="240" t="s">
        <v>75</v>
      </c>
      <c r="G343" s="241" t="s">
        <v>75</v>
      </c>
      <c r="H343" s="351"/>
      <c r="I343" s="386"/>
    </row>
    <row r="344" customFormat="false" ht="15" hidden="false" customHeight="false" outlineLevel="0" collapsed="false">
      <c r="A344" s="388" t="n">
        <f aca="false">WEEKNUM(B344,21)</f>
        <v>31</v>
      </c>
      <c r="B344" s="239" t="n">
        <v>44415</v>
      </c>
      <c r="C344" s="240" t="s">
        <v>86</v>
      </c>
      <c r="D344" s="240" t="s">
        <v>75</v>
      </c>
      <c r="E344" s="240" t="s">
        <v>75</v>
      </c>
      <c r="F344" s="240" t="s">
        <v>86</v>
      </c>
      <c r="G344" s="241" t="s">
        <v>75</v>
      </c>
      <c r="H344" s="351"/>
      <c r="I344" s="386"/>
    </row>
    <row r="345" customFormat="false" ht="15.75" hidden="false" customHeight="false" outlineLevel="0" collapsed="false">
      <c r="A345" s="388" t="n">
        <f aca="false">WEEKNUM(B345,21)</f>
        <v>31</v>
      </c>
      <c r="B345" s="392" t="n">
        <v>44416</v>
      </c>
      <c r="C345" s="269" t="s">
        <v>86</v>
      </c>
      <c r="D345" s="269" t="s">
        <v>75</v>
      </c>
      <c r="E345" s="269" t="s">
        <v>75</v>
      </c>
      <c r="F345" s="269" t="s">
        <v>86</v>
      </c>
      <c r="G345" s="270" t="s">
        <v>75</v>
      </c>
      <c r="H345" s="351"/>
      <c r="I345" s="386"/>
    </row>
    <row r="346" customFormat="false" ht="15" hidden="false" customHeight="false" outlineLevel="0" collapsed="false">
      <c r="A346" s="249" t="n">
        <f aca="false">WEEKNUM(B346,21)</f>
        <v>32</v>
      </c>
      <c r="B346" s="250" t="n">
        <v>44417</v>
      </c>
      <c r="C346" s="251" t="s">
        <v>75</v>
      </c>
      <c r="D346" s="251" t="s">
        <v>75</v>
      </c>
      <c r="E346" s="251" t="s">
        <v>84</v>
      </c>
      <c r="F346" s="251" t="s">
        <v>75</v>
      </c>
      <c r="G346" s="252" t="s">
        <v>86</v>
      </c>
      <c r="H346" s="355" t="n">
        <v>1</v>
      </c>
      <c r="I346" s="391"/>
    </row>
    <row r="347" customFormat="false" ht="15" hidden="false" customHeight="false" outlineLevel="0" collapsed="false">
      <c r="A347" s="238" t="n">
        <f aca="false">WEEKNUM(B347,21)</f>
        <v>32</v>
      </c>
      <c r="B347" s="239" t="n">
        <v>44418</v>
      </c>
      <c r="C347" s="240" t="s">
        <v>75</v>
      </c>
      <c r="D347" s="240" t="s">
        <v>86</v>
      </c>
      <c r="E347" s="240" t="s">
        <v>75</v>
      </c>
      <c r="F347" s="240" t="s">
        <v>75</v>
      </c>
      <c r="G347" s="241" t="s">
        <v>86</v>
      </c>
      <c r="H347" s="351"/>
      <c r="I347" s="386"/>
    </row>
    <row r="348" customFormat="false" ht="15" hidden="false" customHeight="false" outlineLevel="0" collapsed="false">
      <c r="A348" s="238" t="n">
        <f aca="false">WEEKNUM(B348,21)</f>
        <v>32</v>
      </c>
      <c r="B348" s="239" t="n">
        <v>44419</v>
      </c>
      <c r="C348" s="240" t="s">
        <v>75</v>
      </c>
      <c r="D348" s="240" t="s">
        <v>86</v>
      </c>
      <c r="E348" s="240" t="s">
        <v>75</v>
      </c>
      <c r="F348" s="240" t="s">
        <v>86</v>
      </c>
      <c r="G348" s="241" t="s">
        <v>75</v>
      </c>
      <c r="H348" s="351"/>
      <c r="I348" s="386"/>
    </row>
    <row r="349" customFormat="false" ht="15" hidden="false" customHeight="false" outlineLevel="0" collapsed="false">
      <c r="A349" s="238" t="n">
        <f aca="false">WEEKNUM(B349,21)</f>
        <v>32</v>
      </c>
      <c r="B349" s="239" t="n">
        <v>44420</v>
      </c>
      <c r="C349" s="240" t="s">
        <v>86</v>
      </c>
      <c r="D349" s="240" t="s">
        <v>75</v>
      </c>
      <c r="E349" s="240" t="s">
        <v>75</v>
      </c>
      <c r="F349" s="240" t="s">
        <v>75</v>
      </c>
      <c r="G349" s="241" t="s">
        <v>75</v>
      </c>
      <c r="H349" s="351"/>
      <c r="I349" s="386"/>
    </row>
    <row r="350" customFormat="false" ht="15" hidden="false" customHeight="false" outlineLevel="0" collapsed="false">
      <c r="A350" s="238" t="n">
        <f aca="false">WEEKNUM(B350,21)</f>
        <v>32</v>
      </c>
      <c r="B350" s="239" t="n">
        <v>44421</v>
      </c>
      <c r="C350" s="240" t="s">
        <v>86</v>
      </c>
      <c r="D350" s="240" t="s">
        <v>75</v>
      </c>
      <c r="E350" s="240" t="s">
        <v>75</v>
      </c>
      <c r="F350" s="240" t="s">
        <v>75</v>
      </c>
      <c r="G350" s="241" t="s">
        <v>75</v>
      </c>
      <c r="H350" s="351"/>
      <c r="I350" s="386"/>
    </row>
    <row r="351" customFormat="false" ht="15" hidden="false" customHeight="false" outlineLevel="0" collapsed="false">
      <c r="A351" s="238" t="n">
        <f aca="false">WEEKNUM(B351,21)</f>
        <v>32</v>
      </c>
      <c r="B351" s="239" t="n">
        <v>44422</v>
      </c>
      <c r="C351" s="240" t="s">
        <v>75</v>
      </c>
      <c r="D351" s="240" t="s">
        <v>75</v>
      </c>
      <c r="E351" s="240" t="s">
        <v>86</v>
      </c>
      <c r="F351" s="240" t="s">
        <v>75</v>
      </c>
      <c r="G351" s="241" t="s">
        <v>86</v>
      </c>
      <c r="H351" s="351"/>
      <c r="I351" s="386"/>
    </row>
    <row r="352" customFormat="false" ht="15.75" hidden="false" customHeight="false" outlineLevel="0" collapsed="false">
      <c r="A352" s="261" t="n">
        <f aca="false">WEEKNUM(B352,21)</f>
        <v>32</v>
      </c>
      <c r="B352" s="262" t="n">
        <v>44423</v>
      </c>
      <c r="C352" s="263" t="s">
        <v>75</v>
      </c>
      <c r="D352" s="263" t="s">
        <v>75</v>
      </c>
      <c r="E352" s="263" t="s">
        <v>86</v>
      </c>
      <c r="F352" s="263" t="s">
        <v>75</v>
      </c>
      <c r="G352" s="264" t="s">
        <v>86</v>
      </c>
      <c r="H352" s="265"/>
      <c r="I352" s="266" t="s">
        <v>41</v>
      </c>
    </row>
    <row r="353" customFormat="false" ht="15" hidden="false" customHeight="false" outlineLevel="0" collapsed="false">
      <c r="A353" s="249" t="n">
        <f aca="false">WEEKNUM(B353,21)</f>
        <v>33</v>
      </c>
      <c r="B353" s="250" t="n">
        <v>44424</v>
      </c>
      <c r="C353" s="251" t="s">
        <v>75</v>
      </c>
      <c r="D353" s="251" t="s">
        <v>84</v>
      </c>
      <c r="E353" s="251" t="s">
        <v>75</v>
      </c>
      <c r="F353" s="251" t="s">
        <v>86</v>
      </c>
      <c r="G353" s="252" t="s">
        <v>75</v>
      </c>
      <c r="H353" s="355" t="n">
        <v>4</v>
      </c>
      <c r="I353" s="391"/>
    </row>
    <row r="354" customFormat="false" ht="15" hidden="false" customHeight="false" outlineLevel="0" collapsed="false">
      <c r="A354" s="238" t="n">
        <f aca="false">WEEKNUM(B354,21)</f>
        <v>33</v>
      </c>
      <c r="B354" s="239" t="n">
        <v>44425</v>
      </c>
      <c r="C354" s="240" t="s">
        <v>86</v>
      </c>
      <c r="D354" s="240" t="s">
        <v>75</v>
      </c>
      <c r="E354" s="240" t="s">
        <v>75</v>
      </c>
      <c r="F354" s="240" t="s">
        <v>86</v>
      </c>
      <c r="G354" s="241" t="s">
        <v>75</v>
      </c>
      <c r="H354" s="351"/>
      <c r="I354" s="386"/>
    </row>
    <row r="355" customFormat="false" ht="15" hidden="false" customHeight="false" outlineLevel="0" collapsed="false">
      <c r="A355" s="238" t="n">
        <f aca="false">WEEKNUM(B355,21)</f>
        <v>33</v>
      </c>
      <c r="B355" s="239" t="n">
        <v>44426</v>
      </c>
      <c r="C355" s="240" t="s">
        <v>86</v>
      </c>
      <c r="D355" s="240" t="s">
        <v>75</v>
      </c>
      <c r="E355" s="240" t="s">
        <v>86</v>
      </c>
      <c r="F355" s="240" t="s">
        <v>75</v>
      </c>
      <c r="G355" s="241" t="s">
        <v>75</v>
      </c>
      <c r="H355" s="351"/>
      <c r="I355" s="386"/>
    </row>
    <row r="356" customFormat="false" ht="15" hidden="false" customHeight="false" outlineLevel="0" collapsed="false">
      <c r="A356" s="238" t="n">
        <f aca="false">WEEKNUM(B356,21)</f>
        <v>33</v>
      </c>
      <c r="B356" s="239" t="n">
        <v>44427</v>
      </c>
      <c r="C356" s="240" t="s">
        <v>75</v>
      </c>
      <c r="D356" s="240" t="s">
        <v>75</v>
      </c>
      <c r="E356" s="240" t="s">
        <v>75</v>
      </c>
      <c r="F356" s="240" t="s">
        <v>75</v>
      </c>
      <c r="G356" s="241" t="s">
        <v>86</v>
      </c>
      <c r="H356" s="351"/>
      <c r="I356" s="386"/>
    </row>
    <row r="357" customFormat="false" ht="15" hidden="false" customHeight="false" outlineLevel="0" collapsed="false">
      <c r="A357" s="238" t="n">
        <f aca="false">WEEKNUM(B357,21)</f>
        <v>33</v>
      </c>
      <c r="B357" s="239" t="n">
        <v>44428</v>
      </c>
      <c r="C357" s="240" t="s">
        <v>75</v>
      </c>
      <c r="D357" s="240" t="s">
        <v>75</v>
      </c>
      <c r="E357" s="240" t="s">
        <v>75</v>
      </c>
      <c r="F357" s="240" t="s">
        <v>75</v>
      </c>
      <c r="G357" s="241" t="s">
        <v>86</v>
      </c>
      <c r="H357" s="351"/>
      <c r="I357" s="386"/>
    </row>
    <row r="358" customFormat="false" ht="15" hidden="false" customHeight="false" outlineLevel="0" collapsed="false">
      <c r="A358" s="238" t="n">
        <f aca="false">WEEKNUM(B358,21)</f>
        <v>33</v>
      </c>
      <c r="B358" s="239" t="n">
        <v>44429</v>
      </c>
      <c r="C358" s="240" t="s">
        <v>75</v>
      </c>
      <c r="D358" s="240" t="s">
        <v>86</v>
      </c>
      <c r="E358" s="240" t="s">
        <v>75</v>
      </c>
      <c r="F358" s="240" t="s">
        <v>86</v>
      </c>
      <c r="G358" s="241" t="s">
        <v>75</v>
      </c>
      <c r="H358" s="351"/>
      <c r="I358" s="386"/>
    </row>
    <row r="359" customFormat="false" ht="15.75" hidden="false" customHeight="false" outlineLevel="0" collapsed="false">
      <c r="A359" s="243" t="n">
        <f aca="false">WEEKNUM(B359,21)</f>
        <v>33</v>
      </c>
      <c r="B359" s="244" t="n">
        <v>44430</v>
      </c>
      <c r="C359" s="245" t="s">
        <v>75</v>
      </c>
      <c r="D359" s="245" t="s">
        <v>86</v>
      </c>
      <c r="E359" s="245" t="s">
        <v>75</v>
      </c>
      <c r="F359" s="245" t="s">
        <v>86</v>
      </c>
      <c r="G359" s="246" t="s">
        <v>75</v>
      </c>
      <c r="H359" s="353"/>
      <c r="I359" s="387"/>
    </row>
    <row r="360" customFormat="false" ht="15" hidden="false" customHeight="false" outlineLevel="0" collapsed="false">
      <c r="A360" s="249" t="n">
        <f aca="false">WEEKNUM(B360,21)</f>
        <v>34</v>
      </c>
      <c r="B360" s="250" t="n">
        <v>44431</v>
      </c>
      <c r="C360" s="251" t="s">
        <v>84</v>
      </c>
      <c r="D360" s="251" t="s">
        <v>75</v>
      </c>
      <c r="E360" s="251" t="s">
        <v>86</v>
      </c>
      <c r="F360" s="251" t="s">
        <v>75</v>
      </c>
      <c r="G360" s="252" t="s">
        <v>75</v>
      </c>
      <c r="H360" s="355" t="n">
        <v>5</v>
      </c>
      <c r="I360" s="391"/>
    </row>
    <row r="361" customFormat="false" ht="15" hidden="false" customHeight="false" outlineLevel="0" collapsed="false">
      <c r="A361" s="238" t="n">
        <f aca="false">WEEKNUM(B361,21)</f>
        <v>34</v>
      </c>
      <c r="B361" s="239" t="n">
        <v>44432</v>
      </c>
      <c r="C361" s="240" t="s">
        <v>75</v>
      </c>
      <c r="D361" s="240" t="s">
        <v>75</v>
      </c>
      <c r="E361" s="240" t="s">
        <v>86</v>
      </c>
      <c r="F361" s="240" t="s">
        <v>75</v>
      </c>
      <c r="G361" s="241" t="s">
        <v>86</v>
      </c>
      <c r="H361" s="351"/>
      <c r="I361" s="386"/>
    </row>
    <row r="362" customFormat="false" ht="15" hidden="false" customHeight="false" outlineLevel="0" collapsed="false">
      <c r="A362" s="238" t="n">
        <f aca="false">WEEKNUM(B362,21)</f>
        <v>34</v>
      </c>
      <c r="B362" s="239" t="n">
        <v>44433</v>
      </c>
      <c r="C362" s="240" t="s">
        <v>75</v>
      </c>
      <c r="D362" s="240" t="s">
        <v>86</v>
      </c>
      <c r="E362" s="240" t="s">
        <v>75</v>
      </c>
      <c r="F362" s="240" t="s">
        <v>75</v>
      </c>
      <c r="G362" s="241" t="s">
        <v>86</v>
      </c>
      <c r="H362" s="351"/>
      <c r="I362" s="386"/>
    </row>
    <row r="363" customFormat="false" ht="15" hidden="false" customHeight="false" outlineLevel="0" collapsed="false">
      <c r="A363" s="238" t="n">
        <f aca="false">WEEKNUM(B363,21)</f>
        <v>34</v>
      </c>
      <c r="B363" s="239" t="n">
        <v>44434</v>
      </c>
      <c r="C363" s="240" t="s">
        <v>75</v>
      </c>
      <c r="D363" s="240" t="s">
        <v>75</v>
      </c>
      <c r="E363" s="240" t="s">
        <v>75</v>
      </c>
      <c r="F363" s="240" t="s">
        <v>86</v>
      </c>
      <c r="G363" s="241" t="s">
        <v>75</v>
      </c>
      <c r="H363" s="351"/>
      <c r="I363" s="386"/>
    </row>
    <row r="364" customFormat="false" ht="15" hidden="false" customHeight="false" outlineLevel="0" collapsed="false">
      <c r="A364" s="238" t="n">
        <f aca="false">WEEKNUM(B364,21)</f>
        <v>34</v>
      </c>
      <c r="B364" s="239" t="n">
        <v>44435</v>
      </c>
      <c r="C364" s="240" t="s">
        <v>75</v>
      </c>
      <c r="D364" s="240" t="s">
        <v>75</v>
      </c>
      <c r="E364" s="240" t="s">
        <v>75</v>
      </c>
      <c r="F364" s="240" t="s">
        <v>86</v>
      </c>
      <c r="G364" s="241" t="s">
        <v>75</v>
      </c>
      <c r="H364" s="351"/>
      <c r="I364" s="386"/>
    </row>
    <row r="365" customFormat="false" ht="15" hidden="false" customHeight="false" outlineLevel="0" collapsed="false">
      <c r="A365" s="238" t="n">
        <f aca="false">WEEKNUM(B365,21)</f>
        <v>34</v>
      </c>
      <c r="B365" s="239" t="n">
        <v>44436</v>
      </c>
      <c r="C365" s="240" t="s">
        <v>86</v>
      </c>
      <c r="D365" s="240" t="s">
        <v>75</v>
      </c>
      <c r="E365" s="240" t="s">
        <v>86</v>
      </c>
      <c r="F365" s="240" t="s">
        <v>75</v>
      </c>
      <c r="G365" s="241" t="s">
        <v>75</v>
      </c>
      <c r="H365" s="351"/>
      <c r="I365" s="386"/>
    </row>
    <row r="366" customFormat="false" ht="15.75" hidden="false" customHeight="false" outlineLevel="0" collapsed="false">
      <c r="A366" s="243" t="n">
        <f aca="false">WEEKNUM(B366,21)</f>
        <v>34</v>
      </c>
      <c r="B366" s="244" t="n">
        <v>44437</v>
      </c>
      <c r="C366" s="245" t="s">
        <v>86</v>
      </c>
      <c r="D366" s="245" t="s">
        <v>75</v>
      </c>
      <c r="E366" s="245" t="s">
        <v>86</v>
      </c>
      <c r="F366" s="245" t="s">
        <v>75</v>
      </c>
      <c r="G366" s="246" t="s">
        <v>75</v>
      </c>
      <c r="H366" s="353"/>
      <c r="I366" s="387"/>
    </row>
    <row r="367" customFormat="false" ht="15" hidden="false" customHeight="false" outlineLevel="0" collapsed="false">
      <c r="A367" s="271" t="n">
        <f aca="false">WEEKNUM(B367,21)</f>
        <v>35</v>
      </c>
      <c r="B367" s="272" t="n">
        <v>44438</v>
      </c>
      <c r="C367" s="229" t="s">
        <v>75</v>
      </c>
      <c r="D367" s="229" t="s">
        <v>86</v>
      </c>
      <c r="E367" s="229" t="s">
        <v>75</v>
      </c>
      <c r="F367" s="229" t="s">
        <v>75</v>
      </c>
      <c r="G367" s="230" t="s">
        <v>84</v>
      </c>
      <c r="H367" s="231" t="n">
        <v>1</v>
      </c>
      <c r="I367" s="273"/>
    </row>
    <row r="368" customFormat="false" ht="15" hidden="false" customHeight="false" outlineLevel="0" collapsed="false">
      <c r="A368" s="274" t="n">
        <f aca="false">WEEKNUM(B368,21)</f>
        <v>35</v>
      </c>
      <c r="B368" s="275" t="n">
        <v>44439</v>
      </c>
      <c r="C368" s="221" t="s">
        <v>75</v>
      </c>
      <c r="D368" s="221" t="s">
        <v>86</v>
      </c>
      <c r="E368" s="221" t="s">
        <v>75</v>
      </c>
      <c r="F368" s="221" t="s">
        <v>86</v>
      </c>
      <c r="G368" s="222" t="s">
        <v>75</v>
      </c>
      <c r="H368" s="223"/>
      <c r="I368" s="276"/>
    </row>
    <row r="369" customFormat="false" ht="15" hidden="false" customHeight="false" outlineLevel="0" collapsed="false">
      <c r="A369" s="274" t="n">
        <f aca="false">WEEKNUM(B369,21)</f>
        <v>35</v>
      </c>
      <c r="B369" s="275" t="n">
        <v>44440</v>
      </c>
      <c r="C369" s="221" t="s">
        <v>86</v>
      </c>
      <c r="D369" s="221" t="s">
        <v>75</v>
      </c>
      <c r="E369" s="221" t="s">
        <v>75</v>
      </c>
      <c r="F369" s="221" t="s">
        <v>86</v>
      </c>
      <c r="G369" s="222" t="s">
        <v>75</v>
      </c>
      <c r="H369" s="223"/>
      <c r="I369" s="276"/>
    </row>
    <row r="370" customFormat="false" ht="15" hidden="false" customHeight="false" outlineLevel="0" collapsed="false">
      <c r="A370" s="274" t="n">
        <f aca="false">WEEKNUM(B370,21)</f>
        <v>35</v>
      </c>
      <c r="B370" s="275" t="n">
        <v>44441</v>
      </c>
      <c r="C370" s="221" t="s">
        <v>75</v>
      </c>
      <c r="D370" s="221" t="s">
        <v>75</v>
      </c>
      <c r="E370" s="221" t="s">
        <v>86</v>
      </c>
      <c r="F370" s="221" t="s">
        <v>75</v>
      </c>
      <c r="G370" s="222" t="s">
        <v>75</v>
      </c>
      <c r="H370" s="223"/>
      <c r="I370" s="276"/>
    </row>
    <row r="371" customFormat="false" ht="15" hidden="false" customHeight="false" outlineLevel="0" collapsed="false">
      <c r="A371" s="274" t="n">
        <f aca="false">WEEKNUM(B371,21)</f>
        <v>35</v>
      </c>
      <c r="B371" s="275" t="n">
        <v>44442</v>
      </c>
      <c r="C371" s="221" t="s">
        <v>75</v>
      </c>
      <c r="D371" s="221" t="s">
        <v>75</v>
      </c>
      <c r="E371" s="221" t="s">
        <v>86</v>
      </c>
      <c r="F371" s="221" t="s">
        <v>75</v>
      </c>
      <c r="G371" s="222" t="s">
        <v>75</v>
      </c>
      <c r="H371" s="223"/>
      <c r="I371" s="276"/>
    </row>
    <row r="372" customFormat="false" ht="15" hidden="false" customHeight="false" outlineLevel="0" collapsed="false">
      <c r="A372" s="274" t="n">
        <f aca="false">WEEKNUM(B372,21)</f>
        <v>35</v>
      </c>
      <c r="B372" s="275" t="n">
        <v>44443</v>
      </c>
      <c r="C372" s="221" t="s">
        <v>75</v>
      </c>
      <c r="D372" s="221" t="s">
        <v>86</v>
      </c>
      <c r="E372" s="221" t="s">
        <v>75</v>
      </c>
      <c r="F372" s="221" t="s">
        <v>75</v>
      </c>
      <c r="G372" s="222" t="s">
        <v>86</v>
      </c>
      <c r="H372" s="223"/>
      <c r="I372" s="276"/>
    </row>
    <row r="373" customFormat="false" ht="15.75" hidden="false" customHeight="false" outlineLevel="0" collapsed="false">
      <c r="A373" s="277" t="n">
        <f aca="false">WEEKNUM(B373,21)</f>
        <v>35</v>
      </c>
      <c r="B373" s="278" t="n">
        <v>44444</v>
      </c>
      <c r="C373" s="224" t="s">
        <v>75</v>
      </c>
      <c r="D373" s="224" t="s">
        <v>86</v>
      </c>
      <c r="E373" s="224" t="s">
        <v>75</v>
      </c>
      <c r="F373" s="224" t="s">
        <v>75</v>
      </c>
      <c r="G373" s="225" t="s">
        <v>86</v>
      </c>
      <c r="H373" s="226"/>
      <c r="I373" s="279"/>
    </row>
    <row r="374" customFormat="false" ht="15" hidden="false" customHeight="false" outlineLevel="0" collapsed="false">
      <c r="A374" s="271" t="n">
        <f aca="false">WEEKNUM(B374,21)</f>
        <v>36</v>
      </c>
      <c r="B374" s="272" t="n">
        <v>44445</v>
      </c>
      <c r="C374" s="115" t="s">
        <v>86</v>
      </c>
      <c r="D374" s="115" t="s">
        <v>75</v>
      </c>
      <c r="E374" s="115" t="s">
        <v>75</v>
      </c>
      <c r="F374" s="115" t="s">
        <v>84</v>
      </c>
      <c r="G374" s="116" t="s">
        <v>75</v>
      </c>
      <c r="H374" s="117" t="n">
        <v>5</v>
      </c>
      <c r="I374" s="146"/>
      <c r="J374" s="284"/>
    </row>
    <row r="375" customFormat="false" ht="15" hidden="false" customHeight="false" outlineLevel="0" collapsed="false">
      <c r="A375" s="274" t="n">
        <f aca="false">WEEKNUM(B375,21)</f>
        <v>36</v>
      </c>
      <c r="B375" s="275" t="n">
        <v>44446</v>
      </c>
      <c r="C375" s="128" t="s">
        <v>86</v>
      </c>
      <c r="D375" s="128" t="s">
        <v>75</v>
      </c>
      <c r="E375" s="128" t="s">
        <v>86</v>
      </c>
      <c r="F375" s="128" t="s">
        <v>75</v>
      </c>
      <c r="G375" s="129" t="s">
        <v>75</v>
      </c>
      <c r="H375" s="130"/>
      <c r="I375" s="131"/>
    </row>
    <row r="376" customFormat="false" ht="15" hidden="false" customHeight="false" outlineLevel="0" collapsed="false">
      <c r="A376" s="274" t="n">
        <f aca="false">WEEKNUM(B376,21)</f>
        <v>36</v>
      </c>
      <c r="B376" s="275" t="n">
        <v>44447</v>
      </c>
      <c r="C376" s="128" t="s">
        <v>75</v>
      </c>
      <c r="D376" s="128" t="s">
        <v>75</v>
      </c>
      <c r="E376" s="128" t="s">
        <v>86</v>
      </c>
      <c r="F376" s="128" t="s">
        <v>75</v>
      </c>
      <c r="G376" s="129" t="s">
        <v>86</v>
      </c>
      <c r="H376" s="130"/>
      <c r="I376" s="131"/>
    </row>
    <row r="377" customFormat="false" ht="15" hidden="false" customHeight="false" outlineLevel="0" collapsed="false">
      <c r="A377" s="274" t="n">
        <f aca="false">WEEKNUM(B377,21)</f>
        <v>36</v>
      </c>
      <c r="B377" s="275" t="n">
        <v>44448</v>
      </c>
      <c r="C377" s="128" t="s">
        <v>75</v>
      </c>
      <c r="D377" s="128" t="s">
        <v>86</v>
      </c>
      <c r="E377" s="128" t="s">
        <v>75</v>
      </c>
      <c r="F377" s="128" t="s">
        <v>75</v>
      </c>
      <c r="G377" s="129" t="s">
        <v>75</v>
      </c>
      <c r="H377" s="130"/>
      <c r="I377" s="131"/>
    </row>
    <row r="378" customFormat="false" ht="15" hidden="false" customHeight="false" outlineLevel="0" collapsed="false">
      <c r="A378" s="274" t="n">
        <f aca="false">WEEKNUM(B378,21)</f>
        <v>36</v>
      </c>
      <c r="B378" s="275" t="n">
        <v>44449</v>
      </c>
      <c r="C378" s="128" t="s">
        <v>75</v>
      </c>
      <c r="D378" s="128" t="s">
        <v>86</v>
      </c>
      <c r="E378" s="128" t="s">
        <v>75</v>
      </c>
      <c r="F378" s="128" t="s">
        <v>75</v>
      </c>
      <c r="G378" s="129" t="s">
        <v>75</v>
      </c>
      <c r="H378" s="130"/>
      <c r="I378" s="131"/>
    </row>
    <row r="379" customFormat="false" ht="15" hidden="false" customHeight="false" outlineLevel="0" collapsed="false">
      <c r="A379" s="274" t="n">
        <f aca="false">WEEKNUM(B379,21)</f>
        <v>36</v>
      </c>
      <c r="B379" s="275" t="n">
        <v>44450</v>
      </c>
      <c r="C379" s="128" t="s">
        <v>86</v>
      </c>
      <c r="D379" s="128" t="s">
        <v>75</v>
      </c>
      <c r="E379" s="128" t="s">
        <v>75</v>
      </c>
      <c r="F379" s="128" t="s">
        <v>86</v>
      </c>
      <c r="G379" s="129" t="s">
        <v>75</v>
      </c>
      <c r="H379" s="130"/>
      <c r="I379" s="131"/>
    </row>
    <row r="380" customFormat="false" ht="15.75" hidden="false" customHeight="false" outlineLevel="0" collapsed="false">
      <c r="A380" s="277" t="n">
        <f aca="false">WEEKNUM(B380,21)</f>
        <v>36</v>
      </c>
      <c r="B380" s="278" t="n">
        <v>44451</v>
      </c>
      <c r="C380" s="141" t="s">
        <v>86</v>
      </c>
      <c r="D380" s="141" t="s">
        <v>75</v>
      </c>
      <c r="E380" s="141" t="s">
        <v>75</v>
      </c>
      <c r="F380" s="141" t="s">
        <v>86</v>
      </c>
      <c r="G380" s="142" t="s">
        <v>75</v>
      </c>
      <c r="H380" s="143"/>
      <c r="I380" s="144"/>
    </row>
    <row r="381" customFormat="false" ht="15" hidden="false" customHeight="false" outlineLevel="0" collapsed="false">
      <c r="A381" s="271" t="n">
        <f aca="false">WEEKNUM(B381,21)</f>
        <v>37</v>
      </c>
      <c r="B381" s="272" t="n">
        <v>44452</v>
      </c>
      <c r="C381" s="115" t="s">
        <v>75</v>
      </c>
      <c r="D381" s="115" t="s">
        <v>75</v>
      </c>
      <c r="E381" s="115" t="s">
        <v>84</v>
      </c>
      <c r="F381" s="115" t="s">
        <v>75</v>
      </c>
      <c r="G381" s="116" t="s">
        <v>86</v>
      </c>
      <c r="H381" s="117" t="n">
        <v>1</v>
      </c>
      <c r="I381" s="146"/>
    </row>
    <row r="382" customFormat="false" ht="15" hidden="false" customHeight="false" outlineLevel="0" collapsed="false">
      <c r="A382" s="274" t="n">
        <f aca="false">WEEKNUM(B382,21)</f>
        <v>37</v>
      </c>
      <c r="B382" s="275" t="n">
        <v>44453</v>
      </c>
      <c r="C382" s="128" t="s">
        <v>75</v>
      </c>
      <c r="D382" s="128" t="s">
        <v>86</v>
      </c>
      <c r="E382" s="128" t="s">
        <v>75</v>
      </c>
      <c r="F382" s="128" t="s">
        <v>75</v>
      </c>
      <c r="G382" s="129" t="s">
        <v>86</v>
      </c>
      <c r="H382" s="130"/>
      <c r="I382" s="131"/>
    </row>
    <row r="383" customFormat="false" ht="15" hidden="false" customHeight="false" outlineLevel="0" collapsed="false">
      <c r="A383" s="274" t="n">
        <f aca="false">WEEKNUM(B383,21)</f>
        <v>37</v>
      </c>
      <c r="B383" s="275" t="n">
        <v>44454</v>
      </c>
      <c r="C383" s="128" t="s">
        <v>75</v>
      </c>
      <c r="D383" s="128" t="s">
        <v>86</v>
      </c>
      <c r="E383" s="128" t="s">
        <v>75</v>
      </c>
      <c r="F383" s="128" t="s">
        <v>86</v>
      </c>
      <c r="G383" s="129" t="s">
        <v>75</v>
      </c>
      <c r="H383" s="130"/>
      <c r="I383" s="131"/>
    </row>
    <row r="384" customFormat="false" ht="15" hidden="false" customHeight="false" outlineLevel="0" collapsed="false">
      <c r="A384" s="274" t="n">
        <f aca="false">WEEKNUM(B384,21)</f>
        <v>37</v>
      </c>
      <c r="B384" s="275" t="n">
        <v>44455</v>
      </c>
      <c r="C384" s="128" t="s">
        <v>86</v>
      </c>
      <c r="D384" s="128" t="s">
        <v>75</v>
      </c>
      <c r="E384" s="128" t="s">
        <v>75</v>
      </c>
      <c r="F384" s="128" t="s">
        <v>75</v>
      </c>
      <c r="G384" s="129" t="s">
        <v>75</v>
      </c>
      <c r="H384" s="130"/>
      <c r="I384" s="131"/>
    </row>
    <row r="385" customFormat="false" ht="15" hidden="false" customHeight="false" outlineLevel="0" collapsed="false">
      <c r="A385" s="274" t="n">
        <f aca="false">WEEKNUM(B385,21)</f>
        <v>37</v>
      </c>
      <c r="B385" s="275" t="n">
        <v>44456</v>
      </c>
      <c r="C385" s="128" t="s">
        <v>86</v>
      </c>
      <c r="D385" s="128" t="s">
        <v>75</v>
      </c>
      <c r="E385" s="128" t="s">
        <v>75</v>
      </c>
      <c r="F385" s="128" t="s">
        <v>75</v>
      </c>
      <c r="G385" s="129" t="s">
        <v>75</v>
      </c>
      <c r="H385" s="130"/>
      <c r="I385" s="131"/>
    </row>
    <row r="386" customFormat="false" ht="15" hidden="false" customHeight="false" outlineLevel="0" collapsed="false">
      <c r="A386" s="274" t="n">
        <f aca="false">WEEKNUM(B386,21)</f>
        <v>37</v>
      </c>
      <c r="B386" s="275" t="n">
        <v>44457</v>
      </c>
      <c r="C386" s="128" t="s">
        <v>75</v>
      </c>
      <c r="D386" s="128" t="s">
        <v>75</v>
      </c>
      <c r="E386" s="128" t="s">
        <v>86</v>
      </c>
      <c r="F386" s="128" t="s">
        <v>75</v>
      </c>
      <c r="G386" s="129" t="s">
        <v>86</v>
      </c>
      <c r="H386" s="130"/>
      <c r="I386" s="131"/>
    </row>
    <row r="387" customFormat="false" ht="15.75" hidden="false" customHeight="false" outlineLevel="0" collapsed="false">
      <c r="A387" s="277" t="n">
        <f aca="false">WEEKNUM(B387,21)</f>
        <v>37</v>
      </c>
      <c r="B387" s="278" t="n">
        <v>44458</v>
      </c>
      <c r="C387" s="141" t="s">
        <v>75</v>
      </c>
      <c r="D387" s="141" t="s">
        <v>75</v>
      </c>
      <c r="E387" s="141" t="s">
        <v>86</v>
      </c>
      <c r="F387" s="141" t="s">
        <v>75</v>
      </c>
      <c r="G387" s="142" t="s">
        <v>86</v>
      </c>
      <c r="H387" s="143"/>
      <c r="I387" s="144"/>
    </row>
    <row r="388" customFormat="false" ht="15" hidden="false" customHeight="false" outlineLevel="0" collapsed="false">
      <c r="A388" s="271" t="n">
        <f aca="false">WEEKNUM(B388,21)</f>
        <v>38</v>
      </c>
      <c r="B388" s="272" t="n">
        <v>44459</v>
      </c>
      <c r="C388" s="115" t="s">
        <v>75</v>
      </c>
      <c r="D388" s="115" t="s">
        <v>84</v>
      </c>
      <c r="E388" s="115" t="s">
        <v>75</v>
      </c>
      <c r="F388" s="115" t="s">
        <v>86</v>
      </c>
      <c r="G388" s="116" t="s">
        <v>75</v>
      </c>
      <c r="H388" s="117" t="n">
        <v>2</v>
      </c>
      <c r="I388" s="146"/>
    </row>
    <row r="389" customFormat="false" ht="15" hidden="false" customHeight="false" outlineLevel="0" collapsed="false">
      <c r="A389" s="274" t="n">
        <f aca="false">WEEKNUM(B389,21)</f>
        <v>38</v>
      </c>
      <c r="B389" s="275" t="n">
        <v>44460</v>
      </c>
      <c r="C389" s="128" t="s">
        <v>86</v>
      </c>
      <c r="D389" s="128" t="s">
        <v>75</v>
      </c>
      <c r="E389" s="128" t="s">
        <v>75</v>
      </c>
      <c r="F389" s="128" t="s">
        <v>86</v>
      </c>
      <c r="G389" s="129" t="s">
        <v>75</v>
      </c>
      <c r="H389" s="130"/>
      <c r="I389" s="131"/>
    </row>
    <row r="390" customFormat="false" ht="15" hidden="false" customHeight="false" outlineLevel="0" collapsed="false">
      <c r="A390" s="274" t="n">
        <f aca="false">WEEKNUM(B390,21)</f>
        <v>38</v>
      </c>
      <c r="B390" s="275" t="n">
        <v>44461</v>
      </c>
      <c r="C390" s="128" t="s">
        <v>86</v>
      </c>
      <c r="D390" s="128" t="s">
        <v>75</v>
      </c>
      <c r="E390" s="128" t="s">
        <v>86</v>
      </c>
      <c r="F390" s="128" t="s">
        <v>75</v>
      </c>
      <c r="G390" s="129" t="s">
        <v>75</v>
      </c>
      <c r="H390" s="130"/>
      <c r="I390" s="131"/>
    </row>
    <row r="391" customFormat="false" ht="15" hidden="false" customHeight="false" outlineLevel="0" collapsed="false">
      <c r="A391" s="274" t="n">
        <f aca="false">WEEKNUM(B391,21)</f>
        <v>38</v>
      </c>
      <c r="B391" s="275" t="n">
        <v>44462</v>
      </c>
      <c r="C391" s="128" t="s">
        <v>75</v>
      </c>
      <c r="D391" s="128" t="s">
        <v>75</v>
      </c>
      <c r="E391" s="128" t="s">
        <v>75</v>
      </c>
      <c r="F391" s="128" t="s">
        <v>75</v>
      </c>
      <c r="G391" s="129" t="s">
        <v>86</v>
      </c>
      <c r="H391" s="130"/>
      <c r="I391" s="131"/>
    </row>
    <row r="392" customFormat="false" ht="15" hidden="false" customHeight="false" outlineLevel="0" collapsed="false">
      <c r="A392" s="274" t="n">
        <f aca="false">WEEKNUM(B392,21)</f>
        <v>38</v>
      </c>
      <c r="B392" s="275" t="n">
        <v>44463</v>
      </c>
      <c r="C392" s="128" t="s">
        <v>75</v>
      </c>
      <c r="D392" s="128" t="s">
        <v>75</v>
      </c>
      <c r="E392" s="128" t="s">
        <v>75</v>
      </c>
      <c r="F392" s="128" t="s">
        <v>75</v>
      </c>
      <c r="G392" s="129" t="s">
        <v>86</v>
      </c>
      <c r="H392" s="130"/>
      <c r="I392" s="131"/>
    </row>
    <row r="393" customFormat="false" ht="15" hidden="false" customHeight="false" outlineLevel="0" collapsed="false">
      <c r="A393" s="274" t="n">
        <f aca="false">WEEKNUM(B393,21)</f>
        <v>38</v>
      </c>
      <c r="B393" s="275" t="n">
        <v>44464</v>
      </c>
      <c r="C393" s="128" t="s">
        <v>75</v>
      </c>
      <c r="D393" s="128" t="s">
        <v>86</v>
      </c>
      <c r="E393" s="128" t="s">
        <v>75</v>
      </c>
      <c r="F393" s="128" t="s">
        <v>86</v>
      </c>
      <c r="G393" s="129" t="s">
        <v>75</v>
      </c>
      <c r="H393" s="130"/>
      <c r="I393" s="131"/>
    </row>
    <row r="394" customFormat="false" ht="15.75" hidden="false" customHeight="false" outlineLevel="0" collapsed="false">
      <c r="A394" s="277" t="n">
        <f aca="false">WEEKNUM(B394,21)</f>
        <v>38</v>
      </c>
      <c r="B394" s="278" t="n">
        <v>44465</v>
      </c>
      <c r="C394" s="141" t="s">
        <v>75</v>
      </c>
      <c r="D394" s="141" t="s">
        <v>86</v>
      </c>
      <c r="E394" s="141" t="s">
        <v>75</v>
      </c>
      <c r="F394" s="141" t="s">
        <v>86</v>
      </c>
      <c r="G394" s="142" t="s">
        <v>75</v>
      </c>
      <c r="H394" s="143"/>
      <c r="I394" s="144"/>
    </row>
    <row r="395" customFormat="false" ht="15" hidden="false" customHeight="false" outlineLevel="0" collapsed="false">
      <c r="A395" s="271" t="n">
        <f aca="false">WEEKNUM(B395,21)</f>
        <v>39</v>
      </c>
      <c r="B395" s="272" t="n">
        <v>44466</v>
      </c>
      <c r="C395" s="115" t="s">
        <v>84</v>
      </c>
      <c r="D395" s="115" t="s">
        <v>75</v>
      </c>
      <c r="E395" s="115" t="s">
        <v>86</v>
      </c>
      <c r="F395" s="115" t="s">
        <v>75</v>
      </c>
      <c r="G395" s="116" t="s">
        <v>75</v>
      </c>
      <c r="H395" s="117" t="n">
        <v>3</v>
      </c>
      <c r="I395" s="146"/>
    </row>
    <row r="396" customFormat="false" ht="15" hidden="false" customHeight="false" outlineLevel="0" collapsed="false">
      <c r="A396" s="274" t="n">
        <f aca="false">WEEKNUM(B396,21)</f>
        <v>39</v>
      </c>
      <c r="B396" s="275" t="n">
        <v>44467</v>
      </c>
      <c r="C396" s="128" t="s">
        <v>75</v>
      </c>
      <c r="D396" s="128" t="s">
        <v>75</v>
      </c>
      <c r="E396" s="128" t="s">
        <v>86</v>
      </c>
      <c r="F396" s="128" t="s">
        <v>75</v>
      </c>
      <c r="G396" s="129" t="s">
        <v>86</v>
      </c>
      <c r="H396" s="130"/>
      <c r="I396" s="131"/>
    </row>
    <row r="397" customFormat="false" ht="15" hidden="false" customHeight="false" outlineLevel="0" collapsed="false">
      <c r="A397" s="274" t="n">
        <f aca="false">WEEKNUM(B397,21)</f>
        <v>39</v>
      </c>
      <c r="B397" s="275" t="n">
        <v>44468</v>
      </c>
      <c r="C397" s="128" t="s">
        <v>75</v>
      </c>
      <c r="D397" s="128" t="s">
        <v>86</v>
      </c>
      <c r="E397" s="128" t="s">
        <v>75</v>
      </c>
      <c r="F397" s="128" t="s">
        <v>75</v>
      </c>
      <c r="G397" s="129" t="s">
        <v>86</v>
      </c>
      <c r="H397" s="130"/>
      <c r="I397" s="131"/>
    </row>
    <row r="398" customFormat="false" ht="15" hidden="false" customHeight="false" outlineLevel="0" collapsed="false">
      <c r="A398" s="274" t="n">
        <f aca="false">WEEKNUM(B398,21)</f>
        <v>39</v>
      </c>
      <c r="B398" s="275" t="n">
        <v>44469</v>
      </c>
      <c r="C398" s="128" t="s">
        <v>75</v>
      </c>
      <c r="D398" s="128" t="s">
        <v>75</v>
      </c>
      <c r="E398" s="128" t="s">
        <v>75</v>
      </c>
      <c r="F398" s="128" t="s">
        <v>86</v>
      </c>
      <c r="G398" s="129" t="s">
        <v>75</v>
      </c>
      <c r="H398" s="130"/>
      <c r="I398" s="131"/>
    </row>
    <row r="399" customFormat="false" ht="15" hidden="false" customHeight="false" outlineLevel="0" collapsed="false">
      <c r="A399" s="274" t="n">
        <f aca="false">WEEKNUM(B399,21)</f>
        <v>39</v>
      </c>
      <c r="B399" s="275" t="n">
        <v>44470</v>
      </c>
      <c r="C399" s="128" t="s">
        <v>75</v>
      </c>
      <c r="D399" s="128" t="s">
        <v>75</v>
      </c>
      <c r="E399" s="128" t="s">
        <v>75</v>
      </c>
      <c r="F399" s="128" t="s">
        <v>86</v>
      </c>
      <c r="G399" s="129" t="s">
        <v>75</v>
      </c>
      <c r="H399" s="130"/>
      <c r="I399" s="131"/>
    </row>
    <row r="400" customFormat="false" ht="15" hidden="false" customHeight="false" outlineLevel="0" collapsed="false">
      <c r="A400" s="274" t="n">
        <f aca="false">WEEKNUM(B400,21)</f>
        <v>39</v>
      </c>
      <c r="B400" s="275" t="n">
        <v>44471</v>
      </c>
      <c r="C400" s="128" t="s">
        <v>86</v>
      </c>
      <c r="D400" s="128" t="s">
        <v>75</v>
      </c>
      <c r="E400" s="128" t="s">
        <v>86</v>
      </c>
      <c r="F400" s="128" t="s">
        <v>75</v>
      </c>
      <c r="G400" s="129" t="s">
        <v>75</v>
      </c>
      <c r="H400" s="130"/>
      <c r="I400" s="131"/>
    </row>
    <row r="401" customFormat="false" ht="15.75" hidden="false" customHeight="false" outlineLevel="0" collapsed="false">
      <c r="A401" s="277" t="n">
        <f aca="false">WEEKNUM(B401,21)</f>
        <v>39</v>
      </c>
      <c r="B401" s="278" t="n">
        <v>44472</v>
      </c>
      <c r="C401" s="141" t="s">
        <v>86</v>
      </c>
      <c r="D401" s="141" t="s">
        <v>75</v>
      </c>
      <c r="E401" s="141" t="s">
        <v>86</v>
      </c>
      <c r="F401" s="141" t="s">
        <v>75</v>
      </c>
      <c r="G401" s="142" t="s">
        <v>75</v>
      </c>
      <c r="H401" s="143"/>
      <c r="I401" s="144"/>
    </row>
    <row r="402" customFormat="false" ht="15" hidden="false" customHeight="false" outlineLevel="0" collapsed="false">
      <c r="A402" s="271" t="n">
        <f aca="false">WEEKNUM(B402,21)</f>
        <v>40</v>
      </c>
      <c r="B402" s="272" t="n">
        <v>44473</v>
      </c>
      <c r="C402" s="115" t="s">
        <v>75</v>
      </c>
      <c r="D402" s="115" t="s">
        <v>86</v>
      </c>
      <c r="E402" s="115" t="s">
        <v>75</v>
      </c>
      <c r="F402" s="115" t="s">
        <v>75</v>
      </c>
      <c r="G402" s="116" t="s">
        <v>84</v>
      </c>
      <c r="H402" s="117" t="n">
        <v>4</v>
      </c>
      <c r="I402" s="146"/>
    </row>
    <row r="403" customFormat="false" ht="15" hidden="false" customHeight="false" outlineLevel="0" collapsed="false">
      <c r="A403" s="274" t="n">
        <f aca="false">WEEKNUM(B403,21)</f>
        <v>40</v>
      </c>
      <c r="B403" s="275" t="n">
        <v>44474</v>
      </c>
      <c r="C403" s="128" t="s">
        <v>75</v>
      </c>
      <c r="D403" s="128" t="s">
        <v>86</v>
      </c>
      <c r="E403" s="128" t="s">
        <v>75</v>
      </c>
      <c r="F403" s="128" t="s">
        <v>86</v>
      </c>
      <c r="G403" s="129" t="s">
        <v>75</v>
      </c>
      <c r="H403" s="130"/>
      <c r="I403" s="131"/>
    </row>
    <row r="404" customFormat="false" ht="15" hidden="false" customHeight="false" outlineLevel="0" collapsed="false">
      <c r="A404" s="274" t="n">
        <f aca="false">WEEKNUM(B404,21)</f>
        <v>40</v>
      </c>
      <c r="B404" s="275" t="n">
        <v>44475</v>
      </c>
      <c r="C404" s="128" t="s">
        <v>86</v>
      </c>
      <c r="D404" s="128" t="s">
        <v>75</v>
      </c>
      <c r="E404" s="128" t="s">
        <v>75</v>
      </c>
      <c r="F404" s="128" t="s">
        <v>86</v>
      </c>
      <c r="G404" s="129" t="s">
        <v>75</v>
      </c>
      <c r="H404" s="130"/>
      <c r="I404" s="131"/>
    </row>
    <row r="405" customFormat="false" ht="15" hidden="false" customHeight="false" outlineLevel="0" collapsed="false">
      <c r="A405" s="274" t="n">
        <f aca="false">WEEKNUM(B405,21)</f>
        <v>40</v>
      </c>
      <c r="B405" s="275" t="n">
        <v>44476</v>
      </c>
      <c r="C405" s="128" t="s">
        <v>75</v>
      </c>
      <c r="D405" s="128" t="s">
        <v>75</v>
      </c>
      <c r="E405" s="128" t="s">
        <v>86</v>
      </c>
      <c r="F405" s="128" t="s">
        <v>75</v>
      </c>
      <c r="G405" s="129" t="s">
        <v>75</v>
      </c>
      <c r="H405" s="130"/>
      <c r="I405" s="131"/>
    </row>
    <row r="406" customFormat="false" ht="15" hidden="false" customHeight="false" outlineLevel="0" collapsed="false">
      <c r="A406" s="274" t="n">
        <f aca="false">WEEKNUM(B406,21)</f>
        <v>40</v>
      </c>
      <c r="B406" s="275" t="n">
        <v>44477</v>
      </c>
      <c r="C406" s="128" t="s">
        <v>75</v>
      </c>
      <c r="D406" s="128" t="s">
        <v>75</v>
      </c>
      <c r="E406" s="128" t="s">
        <v>86</v>
      </c>
      <c r="F406" s="128" t="s">
        <v>75</v>
      </c>
      <c r="G406" s="129" t="s">
        <v>75</v>
      </c>
      <c r="H406" s="130"/>
      <c r="I406" s="131"/>
    </row>
    <row r="407" customFormat="false" ht="15" hidden="false" customHeight="false" outlineLevel="0" collapsed="false">
      <c r="A407" s="274" t="n">
        <f aca="false">WEEKNUM(B407,21)</f>
        <v>40</v>
      </c>
      <c r="B407" s="275" t="n">
        <v>44478</v>
      </c>
      <c r="C407" s="128" t="s">
        <v>75</v>
      </c>
      <c r="D407" s="128" t="s">
        <v>86</v>
      </c>
      <c r="E407" s="128" t="s">
        <v>75</v>
      </c>
      <c r="F407" s="128" t="s">
        <v>75</v>
      </c>
      <c r="G407" s="129" t="s">
        <v>86</v>
      </c>
      <c r="H407" s="130"/>
      <c r="I407" s="131"/>
    </row>
    <row r="408" customFormat="false" ht="15.75" hidden="false" customHeight="false" outlineLevel="0" collapsed="false">
      <c r="A408" s="277" t="n">
        <f aca="false">WEEKNUM(B408,21)</f>
        <v>40</v>
      </c>
      <c r="B408" s="278" t="n">
        <v>44479</v>
      </c>
      <c r="C408" s="141" t="s">
        <v>75</v>
      </c>
      <c r="D408" s="141" t="s">
        <v>86</v>
      </c>
      <c r="E408" s="141" t="s">
        <v>75</v>
      </c>
      <c r="F408" s="141" t="s">
        <v>75</v>
      </c>
      <c r="G408" s="142" t="s">
        <v>86</v>
      </c>
      <c r="H408" s="143"/>
      <c r="I408" s="144"/>
    </row>
    <row r="409" customFormat="false" ht="15" hidden="false" customHeight="false" outlineLevel="0" collapsed="false">
      <c r="A409" s="271" t="n">
        <f aca="false">WEEKNUM(B409,21)</f>
        <v>41</v>
      </c>
      <c r="B409" s="272" t="n">
        <v>44480</v>
      </c>
      <c r="C409" s="115" t="s">
        <v>86</v>
      </c>
      <c r="D409" s="115" t="s">
        <v>75</v>
      </c>
      <c r="E409" s="115" t="s">
        <v>75</v>
      </c>
      <c r="F409" s="115" t="s">
        <v>84</v>
      </c>
      <c r="G409" s="116" t="s">
        <v>75</v>
      </c>
      <c r="H409" s="117" t="n">
        <v>5</v>
      </c>
      <c r="I409" s="146"/>
    </row>
    <row r="410" customFormat="false" ht="15" hidden="false" customHeight="false" outlineLevel="0" collapsed="false">
      <c r="A410" s="274" t="n">
        <f aca="false">WEEKNUM(B410,21)</f>
        <v>41</v>
      </c>
      <c r="B410" s="275" t="n">
        <v>44481</v>
      </c>
      <c r="C410" s="128" t="s">
        <v>86</v>
      </c>
      <c r="D410" s="128" t="s">
        <v>75</v>
      </c>
      <c r="E410" s="128" t="s">
        <v>86</v>
      </c>
      <c r="F410" s="128" t="s">
        <v>75</v>
      </c>
      <c r="G410" s="129" t="s">
        <v>75</v>
      </c>
      <c r="H410" s="130"/>
      <c r="I410" s="131"/>
    </row>
    <row r="411" customFormat="false" ht="15" hidden="false" customHeight="false" outlineLevel="0" collapsed="false">
      <c r="A411" s="274" t="n">
        <f aca="false">WEEKNUM(B411,21)</f>
        <v>41</v>
      </c>
      <c r="B411" s="275" t="n">
        <v>44482</v>
      </c>
      <c r="C411" s="128" t="s">
        <v>75</v>
      </c>
      <c r="D411" s="128" t="s">
        <v>75</v>
      </c>
      <c r="E411" s="128" t="s">
        <v>86</v>
      </c>
      <c r="F411" s="128" t="s">
        <v>75</v>
      </c>
      <c r="G411" s="129" t="s">
        <v>86</v>
      </c>
      <c r="H411" s="130"/>
      <c r="I411" s="131"/>
    </row>
    <row r="412" customFormat="false" ht="15" hidden="false" customHeight="false" outlineLevel="0" collapsed="false">
      <c r="A412" s="274" t="n">
        <f aca="false">WEEKNUM(B412,21)</f>
        <v>41</v>
      </c>
      <c r="B412" s="275" t="n">
        <v>44483</v>
      </c>
      <c r="C412" s="128" t="s">
        <v>75</v>
      </c>
      <c r="D412" s="128" t="s">
        <v>86</v>
      </c>
      <c r="E412" s="128" t="s">
        <v>75</v>
      </c>
      <c r="F412" s="128" t="s">
        <v>75</v>
      </c>
      <c r="G412" s="129" t="s">
        <v>75</v>
      </c>
      <c r="H412" s="130"/>
      <c r="I412" s="131"/>
    </row>
    <row r="413" customFormat="false" ht="15" hidden="false" customHeight="false" outlineLevel="0" collapsed="false">
      <c r="A413" s="274" t="n">
        <f aca="false">WEEKNUM(B413,21)</f>
        <v>41</v>
      </c>
      <c r="B413" s="275" t="n">
        <v>44484</v>
      </c>
      <c r="C413" s="128" t="s">
        <v>75</v>
      </c>
      <c r="D413" s="128" t="s">
        <v>86</v>
      </c>
      <c r="E413" s="128" t="s">
        <v>75</v>
      </c>
      <c r="F413" s="128" t="s">
        <v>75</v>
      </c>
      <c r="G413" s="129" t="s">
        <v>75</v>
      </c>
      <c r="H413" s="130"/>
      <c r="I413" s="131"/>
    </row>
    <row r="414" customFormat="false" ht="15" hidden="false" customHeight="false" outlineLevel="0" collapsed="false">
      <c r="A414" s="274" t="n">
        <f aca="false">WEEKNUM(B414,21)</f>
        <v>41</v>
      </c>
      <c r="B414" s="275" t="n">
        <v>44485</v>
      </c>
      <c r="C414" s="128" t="s">
        <v>86</v>
      </c>
      <c r="D414" s="128" t="s">
        <v>75</v>
      </c>
      <c r="E414" s="128" t="s">
        <v>75</v>
      </c>
      <c r="F414" s="128" t="s">
        <v>86</v>
      </c>
      <c r="G414" s="129" t="s">
        <v>75</v>
      </c>
      <c r="H414" s="130"/>
      <c r="I414" s="131"/>
    </row>
    <row r="415" customFormat="false" ht="15.75" hidden="false" customHeight="false" outlineLevel="0" collapsed="false">
      <c r="A415" s="277" t="n">
        <f aca="false">WEEKNUM(B415,21)</f>
        <v>41</v>
      </c>
      <c r="B415" s="278" t="n">
        <v>44486</v>
      </c>
      <c r="C415" s="141" t="s">
        <v>86</v>
      </c>
      <c r="D415" s="141" t="s">
        <v>75</v>
      </c>
      <c r="E415" s="141" t="s">
        <v>75</v>
      </c>
      <c r="F415" s="141" t="s">
        <v>86</v>
      </c>
      <c r="G415" s="142" t="s">
        <v>75</v>
      </c>
      <c r="H415" s="143"/>
      <c r="I415" s="144"/>
    </row>
    <row r="416" customFormat="false" ht="15" hidden="false" customHeight="false" outlineLevel="0" collapsed="false">
      <c r="A416" s="271" t="n">
        <f aca="false">WEEKNUM(B416,21)</f>
        <v>42</v>
      </c>
      <c r="B416" s="272" t="n">
        <v>44487</v>
      </c>
      <c r="C416" s="115" t="s">
        <v>75</v>
      </c>
      <c r="D416" s="115" t="s">
        <v>75</v>
      </c>
      <c r="E416" s="115" t="s">
        <v>84</v>
      </c>
      <c r="F416" s="115" t="s">
        <v>75</v>
      </c>
      <c r="G416" s="116" t="s">
        <v>86</v>
      </c>
      <c r="H416" s="117" t="n">
        <v>1</v>
      </c>
      <c r="I416" s="146"/>
    </row>
    <row r="417" customFormat="false" ht="15" hidden="false" customHeight="false" outlineLevel="0" collapsed="false">
      <c r="A417" s="274" t="n">
        <f aca="false">WEEKNUM(B417,21)</f>
        <v>42</v>
      </c>
      <c r="B417" s="275" t="n">
        <v>44488</v>
      </c>
      <c r="C417" s="128" t="s">
        <v>75</v>
      </c>
      <c r="D417" s="128" t="s">
        <v>86</v>
      </c>
      <c r="E417" s="128" t="s">
        <v>75</v>
      </c>
      <c r="F417" s="128" t="s">
        <v>75</v>
      </c>
      <c r="G417" s="129" t="s">
        <v>86</v>
      </c>
      <c r="H417" s="130"/>
      <c r="I417" s="131"/>
    </row>
    <row r="418" customFormat="false" ht="15" hidden="false" customHeight="false" outlineLevel="0" collapsed="false">
      <c r="A418" s="274" t="n">
        <f aca="false">WEEKNUM(B418,21)</f>
        <v>42</v>
      </c>
      <c r="B418" s="275" t="n">
        <v>44489</v>
      </c>
      <c r="C418" s="128" t="s">
        <v>75</v>
      </c>
      <c r="D418" s="128" t="s">
        <v>86</v>
      </c>
      <c r="E418" s="128" t="s">
        <v>75</v>
      </c>
      <c r="F418" s="128" t="s">
        <v>86</v>
      </c>
      <c r="G418" s="129" t="s">
        <v>75</v>
      </c>
      <c r="H418" s="130"/>
      <c r="I418" s="131"/>
    </row>
    <row r="419" customFormat="false" ht="15" hidden="false" customHeight="false" outlineLevel="0" collapsed="false">
      <c r="A419" s="274" t="n">
        <f aca="false">WEEKNUM(B419,21)</f>
        <v>42</v>
      </c>
      <c r="B419" s="275" t="n">
        <v>44490</v>
      </c>
      <c r="C419" s="128" t="s">
        <v>86</v>
      </c>
      <c r="D419" s="128" t="s">
        <v>75</v>
      </c>
      <c r="E419" s="128" t="s">
        <v>75</v>
      </c>
      <c r="F419" s="128" t="s">
        <v>75</v>
      </c>
      <c r="G419" s="129" t="s">
        <v>75</v>
      </c>
      <c r="H419" s="130"/>
      <c r="I419" s="131"/>
    </row>
    <row r="420" customFormat="false" ht="15" hidden="false" customHeight="false" outlineLevel="0" collapsed="false">
      <c r="A420" s="274" t="n">
        <f aca="false">WEEKNUM(B420,21)</f>
        <v>42</v>
      </c>
      <c r="B420" s="275" t="n">
        <v>44491</v>
      </c>
      <c r="C420" s="128" t="s">
        <v>86</v>
      </c>
      <c r="D420" s="128" t="s">
        <v>75</v>
      </c>
      <c r="E420" s="128" t="s">
        <v>75</v>
      </c>
      <c r="F420" s="128" t="s">
        <v>75</v>
      </c>
      <c r="G420" s="129" t="s">
        <v>75</v>
      </c>
      <c r="H420" s="130"/>
      <c r="I420" s="131"/>
    </row>
    <row r="421" customFormat="false" ht="15" hidden="false" customHeight="false" outlineLevel="0" collapsed="false">
      <c r="A421" s="274" t="n">
        <f aca="false">WEEKNUM(B421,21)</f>
        <v>42</v>
      </c>
      <c r="B421" s="275" t="n">
        <v>44492</v>
      </c>
      <c r="C421" s="128" t="s">
        <v>75</v>
      </c>
      <c r="D421" s="128" t="s">
        <v>75</v>
      </c>
      <c r="E421" s="128" t="s">
        <v>86</v>
      </c>
      <c r="F421" s="128" t="s">
        <v>75</v>
      </c>
      <c r="G421" s="129" t="s">
        <v>86</v>
      </c>
      <c r="H421" s="130"/>
      <c r="I421" s="131"/>
    </row>
    <row r="422" customFormat="false" ht="15.75" hidden="false" customHeight="false" outlineLevel="0" collapsed="false">
      <c r="A422" s="277" t="n">
        <f aca="false">WEEKNUM(B422,21)</f>
        <v>42</v>
      </c>
      <c r="B422" s="278" t="n">
        <v>44493</v>
      </c>
      <c r="C422" s="141" t="s">
        <v>75</v>
      </c>
      <c r="D422" s="141" t="s">
        <v>75</v>
      </c>
      <c r="E422" s="141" t="s">
        <v>86</v>
      </c>
      <c r="F422" s="141" t="s">
        <v>75</v>
      </c>
      <c r="G422" s="142" t="s">
        <v>86</v>
      </c>
      <c r="H422" s="143"/>
      <c r="I422" s="144"/>
    </row>
    <row r="423" customFormat="false" ht="15" hidden="false" customHeight="false" outlineLevel="0" collapsed="false">
      <c r="A423" s="271" t="n">
        <f aca="false">WEEKNUM(B423,21)</f>
        <v>43</v>
      </c>
      <c r="B423" s="272" t="n">
        <v>44494</v>
      </c>
      <c r="C423" s="115" t="s">
        <v>75</v>
      </c>
      <c r="D423" s="115" t="s">
        <v>84</v>
      </c>
      <c r="E423" s="115" t="s">
        <v>75</v>
      </c>
      <c r="F423" s="115" t="s">
        <v>86</v>
      </c>
      <c r="G423" s="116" t="s">
        <v>75</v>
      </c>
      <c r="H423" s="117" t="n">
        <v>2</v>
      </c>
      <c r="I423" s="146"/>
    </row>
    <row r="424" customFormat="false" ht="15" hidden="false" customHeight="false" outlineLevel="0" collapsed="false">
      <c r="A424" s="274" t="n">
        <f aca="false">WEEKNUM(B424,21)</f>
        <v>43</v>
      </c>
      <c r="B424" s="275" t="n">
        <v>44495</v>
      </c>
      <c r="C424" s="128" t="s">
        <v>86</v>
      </c>
      <c r="D424" s="128" t="s">
        <v>75</v>
      </c>
      <c r="E424" s="128" t="s">
        <v>75</v>
      </c>
      <c r="F424" s="128" t="s">
        <v>86</v>
      </c>
      <c r="G424" s="129" t="s">
        <v>75</v>
      </c>
      <c r="H424" s="130"/>
      <c r="I424" s="131"/>
    </row>
    <row r="425" customFormat="false" ht="15" hidden="false" customHeight="false" outlineLevel="0" collapsed="false">
      <c r="A425" s="274" t="n">
        <f aca="false">WEEKNUM(B425,21)</f>
        <v>43</v>
      </c>
      <c r="B425" s="275" t="n">
        <v>44496</v>
      </c>
      <c r="C425" s="128" t="s">
        <v>86</v>
      </c>
      <c r="D425" s="128" t="s">
        <v>75</v>
      </c>
      <c r="E425" s="128" t="s">
        <v>86</v>
      </c>
      <c r="F425" s="128" t="s">
        <v>75</v>
      </c>
      <c r="G425" s="129" t="s">
        <v>75</v>
      </c>
      <c r="H425" s="130"/>
      <c r="I425" s="131"/>
    </row>
    <row r="426" customFormat="false" ht="15" hidden="false" customHeight="false" outlineLevel="0" collapsed="false">
      <c r="A426" s="274" t="n">
        <f aca="false">WEEKNUM(B426,21)</f>
        <v>43</v>
      </c>
      <c r="B426" s="275" t="n">
        <v>44497</v>
      </c>
      <c r="C426" s="128" t="s">
        <v>75</v>
      </c>
      <c r="D426" s="128" t="s">
        <v>75</v>
      </c>
      <c r="E426" s="128" t="s">
        <v>75</v>
      </c>
      <c r="F426" s="128" t="s">
        <v>75</v>
      </c>
      <c r="G426" s="129" t="s">
        <v>86</v>
      </c>
      <c r="H426" s="130"/>
      <c r="I426" s="131"/>
    </row>
    <row r="427" customFormat="false" ht="15" hidden="false" customHeight="false" outlineLevel="0" collapsed="false">
      <c r="A427" s="274" t="n">
        <f aca="false">WEEKNUM(B427,21)</f>
        <v>43</v>
      </c>
      <c r="B427" s="275" t="n">
        <v>44498</v>
      </c>
      <c r="C427" s="128" t="s">
        <v>75</v>
      </c>
      <c r="D427" s="128" t="s">
        <v>75</v>
      </c>
      <c r="E427" s="128" t="s">
        <v>75</v>
      </c>
      <c r="F427" s="128" t="s">
        <v>75</v>
      </c>
      <c r="G427" s="129" t="s">
        <v>86</v>
      </c>
      <c r="H427" s="130"/>
      <c r="I427" s="131"/>
    </row>
    <row r="428" customFormat="false" ht="15" hidden="false" customHeight="false" outlineLevel="0" collapsed="false">
      <c r="A428" s="274" t="n">
        <f aca="false">WEEKNUM(B428,21)</f>
        <v>43</v>
      </c>
      <c r="B428" s="275" t="n">
        <v>44499</v>
      </c>
      <c r="C428" s="128" t="s">
        <v>75</v>
      </c>
      <c r="D428" s="128" t="s">
        <v>86</v>
      </c>
      <c r="E428" s="128" t="s">
        <v>75</v>
      </c>
      <c r="F428" s="128" t="s">
        <v>86</v>
      </c>
      <c r="G428" s="129" t="s">
        <v>75</v>
      </c>
      <c r="H428" s="130"/>
      <c r="I428" s="131"/>
    </row>
    <row r="429" customFormat="false" ht="15.75" hidden="false" customHeight="false" outlineLevel="0" collapsed="false">
      <c r="A429" s="277" t="n">
        <f aca="false">WEEKNUM(B429,21)</f>
        <v>43</v>
      </c>
      <c r="B429" s="278" t="n">
        <v>44500</v>
      </c>
      <c r="C429" s="141" t="s">
        <v>75</v>
      </c>
      <c r="D429" s="141" t="s">
        <v>86</v>
      </c>
      <c r="E429" s="141" t="s">
        <v>75</v>
      </c>
      <c r="F429" s="141" t="s">
        <v>86</v>
      </c>
      <c r="G429" s="142" t="s">
        <v>75</v>
      </c>
      <c r="H429" s="143"/>
      <c r="I429" s="144"/>
    </row>
    <row r="430" customFormat="false" ht="15" hidden="false" customHeight="false" outlineLevel="0" collapsed="false">
      <c r="A430" s="271" t="n">
        <f aca="false">WEEKNUM(B430,21)</f>
        <v>44</v>
      </c>
      <c r="B430" s="272" t="n">
        <v>44501</v>
      </c>
      <c r="C430" s="115" t="s">
        <v>84</v>
      </c>
      <c r="D430" s="115" t="s">
        <v>75</v>
      </c>
      <c r="E430" s="115" t="s">
        <v>86</v>
      </c>
      <c r="F430" s="115" t="s">
        <v>75</v>
      </c>
      <c r="G430" s="116" t="s">
        <v>75</v>
      </c>
      <c r="H430" s="117" t="n">
        <v>3</v>
      </c>
      <c r="I430" s="146"/>
    </row>
    <row r="431" customFormat="false" ht="15" hidden="false" customHeight="false" outlineLevel="0" collapsed="false">
      <c r="A431" s="274" t="n">
        <f aca="false">WEEKNUM(B431,21)</f>
        <v>44</v>
      </c>
      <c r="B431" s="275" t="n">
        <v>44502</v>
      </c>
      <c r="C431" s="128" t="s">
        <v>75</v>
      </c>
      <c r="D431" s="128" t="s">
        <v>75</v>
      </c>
      <c r="E431" s="128" t="s">
        <v>86</v>
      </c>
      <c r="F431" s="128" t="s">
        <v>75</v>
      </c>
      <c r="G431" s="129" t="s">
        <v>86</v>
      </c>
      <c r="H431" s="130"/>
      <c r="I431" s="131"/>
    </row>
    <row r="432" customFormat="false" ht="15" hidden="false" customHeight="false" outlineLevel="0" collapsed="false">
      <c r="A432" s="274" t="n">
        <f aca="false">WEEKNUM(B432,21)</f>
        <v>44</v>
      </c>
      <c r="B432" s="275" t="n">
        <v>44503</v>
      </c>
      <c r="C432" s="128" t="s">
        <v>75</v>
      </c>
      <c r="D432" s="128" t="s">
        <v>86</v>
      </c>
      <c r="E432" s="128" t="s">
        <v>75</v>
      </c>
      <c r="F432" s="128" t="s">
        <v>75</v>
      </c>
      <c r="G432" s="129" t="s">
        <v>86</v>
      </c>
      <c r="H432" s="130"/>
      <c r="I432" s="131"/>
    </row>
    <row r="433" customFormat="false" ht="15" hidden="false" customHeight="false" outlineLevel="0" collapsed="false">
      <c r="A433" s="274" t="n">
        <f aca="false">WEEKNUM(B433,21)</f>
        <v>44</v>
      </c>
      <c r="B433" s="275" t="n">
        <v>44504</v>
      </c>
      <c r="C433" s="128" t="s">
        <v>75</v>
      </c>
      <c r="D433" s="128" t="s">
        <v>75</v>
      </c>
      <c r="E433" s="128" t="s">
        <v>75</v>
      </c>
      <c r="F433" s="128" t="s">
        <v>86</v>
      </c>
      <c r="G433" s="129" t="s">
        <v>75</v>
      </c>
      <c r="H433" s="130"/>
      <c r="I433" s="131"/>
    </row>
    <row r="434" customFormat="false" ht="15" hidden="false" customHeight="false" outlineLevel="0" collapsed="false">
      <c r="A434" s="274" t="n">
        <f aca="false">WEEKNUM(B434,21)</f>
        <v>44</v>
      </c>
      <c r="B434" s="275" t="n">
        <v>44505</v>
      </c>
      <c r="C434" s="128" t="s">
        <v>75</v>
      </c>
      <c r="D434" s="128" t="s">
        <v>75</v>
      </c>
      <c r="E434" s="128" t="s">
        <v>75</v>
      </c>
      <c r="F434" s="128" t="s">
        <v>86</v>
      </c>
      <c r="G434" s="129" t="s">
        <v>75</v>
      </c>
      <c r="H434" s="130"/>
      <c r="I434" s="131"/>
    </row>
    <row r="435" customFormat="false" ht="15" hidden="false" customHeight="false" outlineLevel="0" collapsed="false">
      <c r="A435" s="274" t="n">
        <f aca="false">WEEKNUM(B435,21)</f>
        <v>44</v>
      </c>
      <c r="B435" s="275" t="n">
        <v>44506</v>
      </c>
      <c r="C435" s="128" t="s">
        <v>86</v>
      </c>
      <c r="D435" s="128" t="s">
        <v>75</v>
      </c>
      <c r="E435" s="128" t="s">
        <v>86</v>
      </c>
      <c r="F435" s="128" t="s">
        <v>75</v>
      </c>
      <c r="G435" s="129" t="s">
        <v>75</v>
      </c>
      <c r="H435" s="130"/>
      <c r="I435" s="131"/>
    </row>
    <row r="436" customFormat="false" ht="15.75" hidden="false" customHeight="false" outlineLevel="0" collapsed="false">
      <c r="A436" s="277" t="n">
        <f aca="false">WEEKNUM(B436,21)</f>
        <v>44</v>
      </c>
      <c r="B436" s="278" t="n">
        <v>44507</v>
      </c>
      <c r="C436" s="141" t="s">
        <v>86</v>
      </c>
      <c r="D436" s="141" t="s">
        <v>75</v>
      </c>
      <c r="E436" s="141" t="s">
        <v>86</v>
      </c>
      <c r="F436" s="141" t="s">
        <v>75</v>
      </c>
      <c r="G436" s="142" t="s">
        <v>75</v>
      </c>
      <c r="H436" s="143"/>
      <c r="I436" s="144"/>
    </row>
    <row r="437" customFormat="false" ht="15" hidden="false" customHeight="false" outlineLevel="0" collapsed="false">
      <c r="A437" s="271" t="n">
        <f aca="false">WEEKNUM(B437,21)</f>
        <v>45</v>
      </c>
      <c r="B437" s="272" t="n">
        <v>44508</v>
      </c>
      <c r="C437" s="115" t="s">
        <v>75</v>
      </c>
      <c r="D437" s="115" t="s">
        <v>86</v>
      </c>
      <c r="E437" s="115" t="s">
        <v>75</v>
      </c>
      <c r="F437" s="115" t="s">
        <v>75</v>
      </c>
      <c r="G437" s="116" t="s">
        <v>84</v>
      </c>
      <c r="H437" s="117" t="n">
        <v>4</v>
      </c>
      <c r="I437" s="146"/>
    </row>
    <row r="438" customFormat="false" ht="15" hidden="false" customHeight="false" outlineLevel="0" collapsed="false">
      <c r="A438" s="274" t="n">
        <f aca="false">WEEKNUM(B438,21)</f>
        <v>45</v>
      </c>
      <c r="B438" s="275" t="n">
        <v>44509</v>
      </c>
      <c r="C438" s="128" t="s">
        <v>75</v>
      </c>
      <c r="D438" s="128" t="s">
        <v>86</v>
      </c>
      <c r="E438" s="128" t="s">
        <v>75</v>
      </c>
      <c r="F438" s="128" t="s">
        <v>86</v>
      </c>
      <c r="G438" s="129" t="s">
        <v>75</v>
      </c>
      <c r="H438" s="130"/>
      <c r="I438" s="131"/>
    </row>
    <row r="439" customFormat="false" ht="15" hidden="false" customHeight="false" outlineLevel="0" collapsed="false">
      <c r="A439" s="274" t="n">
        <f aca="false">WEEKNUM(B439,21)</f>
        <v>45</v>
      </c>
      <c r="B439" s="275" t="n">
        <v>44510</v>
      </c>
      <c r="C439" s="128" t="s">
        <v>86</v>
      </c>
      <c r="D439" s="128" t="s">
        <v>75</v>
      </c>
      <c r="E439" s="128" t="s">
        <v>75</v>
      </c>
      <c r="F439" s="128" t="s">
        <v>86</v>
      </c>
      <c r="G439" s="129" t="s">
        <v>75</v>
      </c>
      <c r="H439" s="130"/>
      <c r="I439" s="131"/>
    </row>
    <row r="440" customFormat="false" ht="15" hidden="false" customHeight="false" outlineLevel="0" collapsed="false">
      <c r="A440" s="274" t="n">
        <f aca="false">WEEKNUM(B440,21)</f>
        <v>45</v>
      </c>
      <c r="B440" s="275" t="n">
        <v>44511</v>
      </c>
      <c r="C440" s="128" t="s">
        <v>75</v>
      </c>
      <c r="D440" s="128" t="s">
        <v>75</v>
      </c>
      <c r="E440" s="128" t="s">
        <v>86</v>
      </c>
      <c r="F440" s="128" t="s">
        <v>75</v>
      </c>
      <c r="G440" s="129" t="s">
        <v>75</v>
      </c>
      <c r="H440" s="130"/>
      <c r="I440" s="131"/>
    </row>
    <row r="441" customFormat="false" ht="15" hidden="false" customHeight="false" outlineLevel="0" collapsed="false">
      <c r="A441" s="274" t="n">
        <f aca="false">WEEKNUM(B441,21)</f>
        <v>45</v>
      </c>
      <c r="B441" s="275" t="n">
        <v>44512</v>
      </c>
      <c r="C441" s="128" t="s">
        <v>75</v>
      </c>
      <c r="D441" s="128" t="s">
        <v>75</v>
      </c>
      <c r="E441" s="128" t="s">
        <v>86</v>
      </c>
      <c r="F441" s="128" t="s">
        <v>75</v>
      </c>
      <c r="G441" s="129" t="s">
        <v>75</v>
      </c>
      <c r="H441" s="130"/>
      <c r="I441" s="131"/>
    </row>
    <row r="442" customFormat="false" ht="15" hidden="false" customHeight="false" outlineLevel="0" collapsed="false">
      <c r="A442" s="274" t="n">
        <f aca="false">WEEKNUM(B442,21)</f>
        <v>45</v>
      </c>
      <c r="B442" s="275" t="n">
        <v>44513</v>
      </c>
      <c r="C442" s="128" t="s">
        <v>75</v>
      </c>
      <c r="D442" s="128" t="s">
        <v>86</v>
      </c>
      <c r="E442" s="128" t="s">
        <v>75</v>
      </c>
      <c r="F442" s="128" t="s">
        <v>75</v>
      </c>
      <c r="G442" s="129" t="s">
        <v>86</v>
      </c>
      <c r="H442" s="130"/>
      <c r="I442" s="131"/>
    </row>
    <row r="443" customFormat="false" ht="15.75" hidden="false" customHeight="false" outlineLevel="0" collapsed="false">
      <c r="A443" s="277" t="n">
        <f aca="false">WEEKNUM(B443,21)</f>
        <v>45</v>
      </c>
      <c r="B443" s="278" t="n">
        <v>44514</v>
      </c>
      <c r="C443" s="141" t="s">
        <v>75</v>
      </c>
      <c r="D443" s="141" t="s">
        <v>86</v>
      </c>
      <c r="E443" s="141" t="s">
        <v>75</v>
      </c>
      <c r="F443" s="141" t="s">
        <v>75</v>
      </c>
      <c r="G443" s="142" t="s">
        <v>86</v>
      </c>
      <c r="H443" s="143"/>
      <c r="I443" s="144"/>
    </row>
    <row r="444" customFormat="false" ht="15" hidden="false" customHeight="false" outlineLevel="0" collapsed="false">
      <c r="A444" s="271" t="n">
        <f aca="false">WEEKNUM(B444,21)</f>
        <v>46</v>
      </c>
      <c r="B444" s="272" t="n">
        <v>44515</v>
      </c>
      <c r="C444" s="115" t="s">
        <v>86</v>
      </c>
      <c r="D444" s="115" t="s">
        <v>75</v>
      </c>
      <c r="E444" s="115" t="s">
        <v>75</v>
      </c>
      <c r="F444" s="115" t="s">
        <v>84</v>
      </c>
      <c r="G444" s="116" t="s">
        <v>75</v>
      </c>
      <c r="H444" s="117" t="n">
        <v>5</v>
      </c>
      <c r="I444" s="146"/>
    </row>
    <row r="445" customFormat="false" ht="15" hidden="false" customHeight="false" outlineLevel="0" collapsed="false">
      <c r="A445" s="274" t="n">
        <f aca="false">WEEKNUM(B445,21)</f>
        <v>46</v>
      </c>
      <c r="B445" s="275" t="n">
        <v>44516</v>
      </c>
      <c r="C445" s="128" t="s">
        <v>86</v>
      </c>
      <c r="D445" s="128" t="s">
        <v>75</v>
      </c>
      <c r="E445" s="128" t="s">
        <v>86</v>
      </c>
      <c r="F445" s="128" t="s">
        <v>75</v>
      </c>
      <c r="G445" s="129" t="s">
        <v>75</v>
      </c>
      <c r="H445" s="130"/>
      <c r="I445" s="131"/>
    </row>
    <row r="446" customFormat="false" ht="15" hidden="false" customHeight="false" outlineLevel="0" collapsed="false">
      <c r="A446" s="274" t="n">
        <f aca="false">WEEKNUM(B446,21)</f>
        <v>46</v>
      </c>
      <c r="B446" s="275" t="n">
        <v>44517</v>
      </c>
      <c r="C446" s="128" t="s">
        <v>75</v>
      </c>
      <c r="D446" s="128" t="s">
        <v>75</v>
      </c>
      <c r="E446" s="128" t="s">
        <v>86</v>
      </c>
      <c r="F446" s="128" t="s">
        <v>75</v>
      </c>
      <c r="G446" s="129" t="s">
        <v>86</v>
      </c>
      <c r="H446" s="130"/>
      <c r="I446" s="131"/>
    </row>
    <row r="447" customFormat="false" ht="15" hidden="false" customHeight="false" outlineLevel="0" collapsed="false">
      <c r="A447" s="274" t="n">
        <f aca="false">WEEKNUM(B447,21)</f>
        <v>46</v>
      </c>
      <c r="B447" s="275" t="n">
        <v>44518</v>
      </c>
      <c r="C447" s="128" t="s">
        <v>75</v>
      </c>
      <c r="D447" s="128" t="s">
        <v>86</v>
      </c>
      <c r="E447" s="128" t="s">
        <v>75</v>
      </c>
      <c r="F447" s="128" t="s">
        <v>75</v>
      </c>
      <c r="G447" s="129" t="s">
        <v>75</v>
      </c>
      <c r="H447" s="130"/>
      <c r="I447" s="131"/>
    </row>
    <row r="448" customFormat="false" ht="15" hidden="false" customHeight="false" outlineLevel="0" collapsed="false">
      <c r="A448" s="274" t="n">
        <f aca="false">WEEKNUM(B448,21)</f>
        <v>46</v>
      </c>
      <c r="B448" s="275" t="n">
        <v>44519</v>
      </c>
      <c r="C448" s="128" t="s">
        <v>75</v>
      </c>
      <c r="D448" s="128" t="s">
        <v>86</v>
      </c>
      <c r="E448" s="128" t="s">
        <v>75</v>
      </c>
      <c r="F448" s="128" t="s">
        <v>75</v>
      </c>
      <c r="G448" s="129" t="s">
        <v>75</v>
      </c>
      <c r="H448" s="130"/>
      <c r="I448" s="131"/>
    </row>
    <row r="449" customFormat="false" ht="15" hidden="false" customHeight="false" outlineLevel="0" collapsed="false">
      <c r="A449" s="274" t="n">
        <f aca="false">WEEKNUM(B449,21)</f>
        <v>46</v>
      </c>
      <c r="B449" s="275" t="n">
        <v>44520</v>
      </c>
      <c r="C449" s="128" t="s">
        <v>86</v>
      </c>
      <c r="D449" s="128" t="s">
        <v>75</v>
      </c>
      <c r="E449" s="128" t="s">
        <v>75</v>
      </c>
      <c r="F449" s="128" t="s">
        <v>86</v>
      </c>
      <c r="G449" s="129" t="s">
        <v>75</v>
      </c>
      <c r="H449" s="130"/>
      <c r="I449" s="131"/>
    </row>
    <row r="450" customFormat="false" ht="15.75" hidden="false" customHeight="false" outlineLevel="0" collapsed="false">
      <c r="A450" s="277" t="n">
        <f aca="false">WEEKNUM(B450,21)</f>
        <v>46</v>
      </c>
      <c r="B450" s="278" t="n">
        <v>44521</v>
      </c>
      <c r="C450" s="141" t="s">
        <v>86</v>
      </c>
      <c r="D450" s="141" t="s">
        <v>75</v>
      </c>
      <c r="E450" s="141" t="s">
        <v>75</v>
      </c>
      <c r="F450" s="141" t="s">
        <v>86</v>
      </c>
      <c r="G450" s="142" t="s">
        <v>75</v>
      </c>
      <c r="H450" s="143"/>
      <c r="I450" s="144"/>
    </row>
    <row r="451" customFormat="false" ht="15" hidden="false" customHeight="false" outlineLevel="0" collapsed="false">
      <c r="A451" s="271" t="n">
        <f aca="false">WEEKNUM(B451,21)</f>
        <v>47</v>
      </c>
      <c r="B451" s="272" t="n">
        <v>44522</v>
      </c>
      <c r="C451" s="115" t="s">
        <v>75</v>
      </c>
      <c r="D451" s="115" t="s">
        <v>75</v>
      </c>
      <c r="E451" s="115" t="s">
        <v>84</v>
      </c>
      <c r="F451" s="115" t="s">
        <v>75</v>
      </c>
      <c r="G451" s="116" t="s">
        <v>86</v>
      </c>
      <c r="H451" s="117" t="n">
        <v>1</v>
      </c>
      <c r="I451" s="146"/>
    </row>
    <row r="452" customFormat="false" ht="15" hidden="false" customHeight="false" outlineLevel="0" collapsed="false">
      <c r="A452" s="274" t="n">
        <f aca="false">WEEKNUM(B452,21)</f>
        <v>47</v>
      </c>
      <c r="B452" s="275" t="n">
        <v>44523</v>
      </c>
      <c r="C452" s="128" t="s">
        <v>75</v>
      </c>
      <c r="D452" s="128" t="s">
        <v>86</v>
      </c>
      <c r="E452" s="128" t="s">
        <v>75</v>
      </c>
      <c r="F452" s="128" t="s">
        <v>75</v>
      </c>
      <c r="G452" s="129" t="s">
        <v>86</v>
      </c>
      <c r="H452" s="130"/>
      <c r="I452" s="131"/>
    </row>
    <row r="453" customFormat="false" ht="15" hidden="false" customHeight="false" outlineLevel="0" collapsed="false">
      <c r="A453" s="274" t="n">
        <f aca="false">WEEKNUM(B453,21)</f>
        <v>47</v>
      </c>
      <c r="B453" s="275" t="n">
        <v>44524</v>
      </c>
      <c r="C453" s="128" t="s">
        <v>75</v>
      </c>
      <c r="D453" s="128" t="s">
        <v>86</v>
      </c>
      <c r="E453" s="128" t="s">
        <v>75</v>
      </c>
      <c r="F453" s="128" t="s">
        <v>86</v>
      </c>
      <c r="G453" s="129" t="s">
        <v>75</v>
      </c>
      <c r="H453" s="130"/>
      <c r="I453" s="131"/>
    </row>
    <row r="454" customFormat="false" ht="15" hidden="false" customHeight="false" outlineLevel="0" collapsed="false">
      <c r="A454" s="274" t="n">
        <f aca="false">WEEKNUM(B454,21)</f>
        <v>47</v>
      </c>
      <c r="B454" s="275" t="n">
        <v>44525</v>
      </c>
      <c r="C454" s="128" t="s">
        <v>86</v>
      </c>
      <c r="D454" s="128" t="s">
        <v>75</v>
      </c>
      <c r="E454" s="128" t="s">
        <v>75</v>
      </c>
      <c r="F454" s="128" t="s">
        <v>75</v>
      </c>
      <c r="G454" s="129" t="s">
        <v>75</v>
      </c>
      <c r="H454" s="130"/>
      <c r="I454" s="131"/>
    </row>
    <row r="455" customFormat="false" ht="15" hidden="false" customHeight="false" outlineLevel="0" collapsed="false">
      <c r="A455" s="274" t="n">
        <f aca="false">WEEKNUM(B455,21)</f>
        <v>47</v>
      </c>
      <c r="B455" s="275" t="n">
        <v>44526</v>
      </c>
      <c r="C455" s="128" t="s">
        <v>86</v>
      </c>
      <c r="D455" s="128" t="s">
        <v>75</v>
      </c>
      <c r="E455" s="128" t="s">
        <v>75</v>
      </c>
      <c r="F455" s="128" t="s">
        <v>75</v>
      </c>
      <c r="G455" s="129" t="s">
        <v>75</v>
      </c>
      <c r="H455" s="130"/>
      <c r="I455" s="131"/>
    </row>
    <row r="456" customFormat="false" ht="15" hidden="false" customHeight="false" outlineLevel="0" collapsed="false">
      <c r="A456" s="274" t="n">
        <f aca="false">WEEKNUM(B456,21)</f>
        <v>47</v>
      </c>
      <c r="B456" s="275" t="n">
        <v>44527</v>
      </c>
      <c r="C456" s="128" t="s">
        <v>75</v>
      </c>
      <c r="D456" s="128" t="s">
        <v>75</v>
      </c>
      <c r="E456" s="128" t="s">
        <v>86</v>
      </c>
      <c r="F456" s="128" t="s">
        <v>75</v>
      </c>
      <c r="G456" s="129" t="s">
        <v>86</v>
      </c>
      <c r="H456" s="130"/>
      <c r="I456" s="131"/>
    </row>
    <row r="457" customFormat="false" ht="15.75" hidden="false" customHeight="false" outlineLevel="0" collapsed="false">
      <c r="A457" s="277" t="n">
        <f aca="false">WEEKNUM(B457,21)</f>
        <v>47</v>
      </c>
      <c r="B457" s="278" t="n">
        <v>44528</v>
      </c>
      <c r="C457" s="141" t="s">
        <v>75</v>
      </c>
      <c r="D457" s="141" t="s">
        <v>75</v>
      </c>
      <c r="E457" s="141" t="s">
        <v>86</v>
      </c>
      <c r="F457" s="141" t="s">
        <v>75</v>
      </c>
      <c r="G457" s="142" t="s">
        <v>86</v>
      </c>
      <c r="H457" s="143"/>
      <c r="I457" s="144"/>
    </row>
    <row r="458" customFormat="false" ht="15" hidden="false" customHeight="false" outlineLevel="0" collapsed="false">
      <c r="A458" s="271" t="n">
        <f aca="false">WEEKNUM(B458,21)</f>
        <v>48</v>
      </c>
      <c r="B458" s="272" t="n">
        <v>44529</v>
      </c>
      <c r="C458" s="115" t="s">
        <v>75</v>
      </c>
      <c r="D458" s="115" t="s">
        <v>84</v>
      </c>
      <c r="E458" s="115" t="s">
        <v>75</v>
      </c>
      <c r="F458" s="115" t="s">
        <v>86</v>
      </c>
      <c r="G458" s="116" t="s">
        <v>75</v>
      </c>
      <c r="H458" s="117" t="n">
        <v>2</v>
      </c>
      <c r="I458" s="146"/>
    </row>
    <row r="459" customFormat="false" ht="15" hidden="false" customHeight="false" outlineLevel="0" collapsed="false">
      <c r="A459" s="274" t="n">
        <f aca="false">WEEKNUM(B459,21)</f>
        <v>48</v>
      </c>
      <c r="B459" s="275" t="n">
        <v>44530</v>
      </c>
      <c r="C459" s="128" t="s">
        <v>86</v>
      </c>
      <c r="D459" s="128" t="s">
        <v>75</v>
      </c>
      <c r="E459" s="128" t="s">
        <v>75</v>
      </c>
      <c r="F459" s="128" t="s">
        <v>86</v>
      </c>
      <c r="G459" s="129" t="s">
        <v>75</v>
      </c>
      <c r="H459" s="130"/>
      <c r="I459" s="131"/>
    </row>
    <row r="460" customFormat="false" ht="15" hidden="false" customHeight="false" outlineLevel="0" collapsed="false">
      <c r="A460" s="274" t="n">
        <f aca="false">WEEKNUM(B460,21)</f>
        <v>48</v>
      </c>
      <c r="B460" s="275" t="n">
        <v>44531</v>
      </c>
      <c r="C460" s="128" t="s">
        <v>86</v>
      </c>
      <c r="D460" s="128" t="s">
        <v>75</v>
      </c>
      <c r="E460" s="128" t="s">
        <v>86</v>
      </c>
      <c r="F460" s="128" t="s">
        <v>75</v>
      </c>
      <c r="G460" s="129" t="s">
        <v>75</v>
      </c>
      <c r="H460" s="130"/>
      <c r="I460" s="131"/>
    </row>
    <row r="461" customFormat="false" ht="15" hidden="false" customHeight="false" outlineLevel="0" collapsed="false">
      <c r="A461" s="274" t="n">
        <f aca="false">WEEKNUM(B461,21)</f>
        <v>48</v>
      </c>
      <c r="B461" s="275" t="n">
        <v>44532</v>
      </c>
      <c r="C461" s="128" t="s">
        <v>75</v>
      </c>
      <c r="D461" s="128" t="s">
        <v>75</v>
      </c>
      <c r="E461" s="128" t="s">
        <v>75</v>
      </c>
      <c r="F461" s="128" t="s">
        <v>75</v>
      </c>
      <c r="G461" s="129" t="s">
        <v>86</v>
      </c>
      <c r="H461" s="130"/>
      <c r="I461" s="131"/>
    </row>
    <row r="462" customFormat="false" ht="15" hidden="false" customHeight="false" outlineLevel="0" collapsed="false">
      <c r="A462" s="274" t="n">
        <f aca="false">WEEKNUM(B462,21)</f>
        <v>48</v>
      </c>
      <c r="B462" s="275" t="n">
        <v>44533</v>
      </c>
      <c r="C462" s="128" t="s">
        <v>75</v>
      </c>
      <c r="D462" s="128" t="s">
        <v>75</v>
      </c>
      <c r="E462" s="128" t="s">
        <v>75</v>
      </c>
      <c r="F462" s="128" t="s">
        <v>75</v>
      </c>
      <c r="G462" s="129" t="s">
        <v>86</v>
      </c>
      <c r="H462" s="130"/>
      <c r="I462" s="131"/>
    </row>
    <row r="463" customFormat="false" ht="15" hidden="false" customHeight="false" outlineLevel="0" collapsed="false">
      <c r="A463" s="274" t="n">
        <f aca="false">WEEKNUM(B463,21)</f>
        <v>48</v>
      </c>
      <c r="B463" s="275" t="n">
        <v>44534</v>
      </c>
      <c r="C463" s="128" t="s">
        <v>75</v>
      </c>
      <c r="D463" s="128" t="s">
        <v>86</v>
      </c>
      <c r="E463" s="128" t="s">
        <v>75</v>
      </c>
      <c r="F463" s="128" t="s">
        <v>86</v>
      </c>
      <c r="G463" s="129" t="s">
        <v>75</v>
      </c>
      <c r="H463" s="130"/>
      <c r="I463" s="131"/>
    </row>
    <row r="464" customFormat="false" ht="15.75" hidden="false" customHeight="false" outlineLevel="0" collapsed="false">
      <c r="A464" s="277" t="n">
        <f aca="false">WEEKNUM(B464,21)</f>
        <v>48</v>
      </c>
      <c r="B464" s="278" t="n">
        <v>44535</v>
      </c>
      <c r="C464" s="141" t="s">
        <v>75</v>
      </c>
      <c r="D464" s="141" t="s">
        <v>86</v>
      </c>
      <c r="E464" s="141" t="s">
        <v>75</v>
      </c>
      <c r="F464" s="141" t="s">
        <v>86</v>
      </c>
      <c r="G464" s="142" t="s">
        <v>75</v>
      </c>
      <c r="H464" s="143"/>
      <c r="I464" s="144"/>
    </row>
    <row r="465" customFormat="false" ht="15" hidden="false" customHeight="false" outlineLevel="0" collapsed="false">
      <c r="A465" s="271" t="n">
        <f aca="false">WEEKNUM(B465,21)</f>
        <v>49</v>
      </c>
      <c r="B465" s="272" t="n">
        <v>44536</v>
      </c>
      <c r="C465" s="115" t="s">
        <v>84</v>
      </c>
      <c r="D465" s="115" t="s">
        <v>75</v>
      </c>
      <c r="E465" s="115" t="s">
        <v>86</v>
      </c>
      <c r="F465" s="115" t="s">
        <v>75</v>
      </c>
      <c r="G465" s="116" t="s">
        <v>75</v>
      </c>
      <c r="H465" s="117" t="n">
        <v>3</v>
      </c>
      <c r="I465" s="146"/>
    </row>
    <row r="466" customFormat="false" ht="15" hidden="false" customHeight="false" outlineLevel="0" collapsed="false">
      <c r="A466" s="274" t="n">
        <f aca="false">WEEKNUM(B466,21)</f>
        <v>49</v>
      </c>
      <c r="B466" s="275" t="n">
        <v>44537</v>
      </c>
      <c r="C466" s="128" t="s">
        <v>75</v>
      </c>
      <c r="D466" s="128" t="s">
        <v>75</v>
      </c>
      <c r="E466" s="128" t="s">
        <v>86</v>
      </c>
      <c r="F466" s="128" t="s">
        <v>75</v>
      </c>
      <c r="G466" s="129" t="s">
        <v>86</v>
      </c>
      <c r="H466" s="130"/>
      <c r="I466" s="131"/>
    </row>
    <row r="467" customFormat="false" ht="15" hidden="false" customHeight="false" outlineLevel="0" collapsed="false">
      <c r="A467" s="274" t="n">
        <f aca="false">WEEKNUM(B467,21)</f>
        <v>49</v>
      </c>
      <c r="B467" s="275" t="n">
        <v>44538</v>
      </c>
      <c r="C467" s="128" t="s">
        <v>75</v>
      </c>
      <c r="D467" s="128" t="s">
        <v>86</v>
      </c>
      <c r="E467" s="128" t="s">
        <v>75</v>
      </c>
      <c r="F467" s="128" t="s">
        <v>75</v>
      </c>
      <c r="G467" s="129" t="s">
        <v>86</v>
      </c>
      <c r="H467" s="130"/>
      <c r="I467" s="131"/>
    </row>
    <row r="468" customFormat="false" ht="15" hidden="false" customHeight="false" outlineLevel="0" collapsed="false">
      <c r="A468" s="274" t="n">
        <f aca="false">WEEKNUM(B468,21)</f>
        <v>49</v>
      </c>
      <c r="B468" s="275" t="n">
        <v>44539</v>
      </c>
      <c r="C468" s="128" t="s">
        <v>75</v>
      </c>
      <c r="D468" s="128" t="s">
        <v>75</v>
      </c>
      <c r="E468" s="128" t="s">
        <v>75</v>
      </c>
      <c r="F468" s="128" t="s">
        <v>86</v>
      </c>
      <c r="G468" s="129" t="s">
        <v>75</v>
      </c>
      <c r="H468" s="130"/>
      <c r="I468" s="131"/>
    </row>
    <row r="469" customFormat="false" ht="15" hidden="false" customHeight="false" outlineLevel="0" collapsed="false">
      <c r="A469" s="274" t="n">
        <f aca="false">WEEKNUM(B469,21)</f>
        <v>49</v>
      </c>
      <c r="B469" s="275" t="n">
        <v>44540</v>
      </c>
      <c r="C469" s="128" t="s">
        <v>75</v>
      </c>
      <c r="D469" s="128" t="s">
        <v>75</v>
      </c>
      <c r="E469" s="128" t="s">
        <v>75</v>
      </c>
      <c r="F469" s="128" t="s">
        <v>86</v>
      </c>
      <c r="G469" s="129" t="s">
        <v>75</v>
      </c>
      <c r="H469" s="130"/>
      <c r="I469" s="131"/>
    </row>
    <row r="470" customFormat="false" ht="15" hidden="false" customHeight="false" outlineLevel="0" collapsed="false">
      <c r="A470" s="274" t="n">
        <f aca="false">WEEKNUM(B470,21)</f>
        <v>49</v>
      </c>
      <c r="B470" s="275" t="n">
        <v>44541</v>
      </c>
      <c r="C470" s="128" t="s">
        <v>86</v>
      </c>
      <c r="D470" s="128" t="s">
        <v>75</v>
      </c>
      <c r="E470" s="128" t="s">
        <v>86</v>
      </c>
      <c r="F470" s="128" t="s">
        <v>75</v>
      </c>
      <c r="G470" s="129" t="s">
        <v>75</v>
      </c>
      <c r="H470" s="130"/>
      <c r="I470" s="131"/>
    </row>
    <row r="471" customFormat="false" ht="15.75" hidden="false" customHeight="false" outlineLevel="0" collapsed="false">
      <c r="A471" s="277" t="n">
        <f aca="false">WEEKNUM(B471,21)</f>
        <v>49</v>
      </c>
      <c r="B471" s="278" t="n">
        <v>44542</v>
      </c>
      <c r="C471" s="141" t="s">
        <v>86</v>
      </c>
      <c r="D471" s="141" t="s">
        <v>75</v>
      </c>
      <c r="E471" s="141" t="s">
        <v>86</v>
      </c>
      <c r="F471" s="141" t="s">
        <v>75</v>
      </c>
      <c r="G471" s="142" t="s">
        <v>75</v>
      </c>
      <c r="H471" s="143"/>
      <c r="I471" s="144"/>
    </row>
    <row r="472" customFormat="false" ht="15" hidden="false" customHeight="false" outlineLevel="0" collapsed="false">
      <c r="A472" s="271" t="n">
        <f aca="false">WEEKNUM(B472,21)</f>
        <v>50</v>
      </c>
      <c r="B472" s="272" t="n">
        <v>44543</v>
      </c>
      <c r="C472" s="115" t="s">
        <v>75</v>
      </c>
      <c r="D472" s="115" t="s">
        <v>86</v>
      </c>
      <c r="E472" s="115" t="s">
        <v>75</v>
      </c>
      <c r="F472" s="115" t="s">
        <v>75</v>
      </c>
      <c r="G472" s="116" t="s">
        <v>84</v>
      </c>
      <c r="H472" s="117" t="n">
        <v>4</v>
      </c>
      <c r="I472" s="146"/>
    </row>
    <row r="473" customFormat="false" ht="15" hidden="false" customHeight="false" outlineLevel="0" collapsed="false">
      <c r="A473" s="274" t="n">
        <f aca="false">WEEKNUM(B473,21)</f>
        <v>50</v>
      </c>
      <c r="B473" s="275" t="n">
        <v>44544</v>
      </c>
      <c r="C473" s="128" t="s">
        <v>75</v>
      </c>
      <c r="D473" s="128" t="s">
        <v>86</v>
      </c>
      <c r="E473" s="128" t="s">
        <v>75</v>
      </c>
      <c r="F473" s="128" t="s">
        <v>86</v>
      </c>
      <c r="G473" s="129" t="s">
        <v>75</v>
      </c>
      <c r="H473" s="130"/>
      <c r="I473" s="131"/>
    </row>
    <row r="474" customFormat="false" ht="15" hidden="false" customHeight="false" outlineLevel="0" collapsed="false">
      <c r="A474" s="274" t="n">
        <f aca="false">WEEKNUM(B474,21)</f>
        <v>50</v>
      </c>
      <c r="B474" s="275" t="n">
        <v>44545</v>
      </c>
      <c r="C474" s="128" t="s">
        <v>86</v>
      </c>
      <c r="D474" s="128" t="s">
        <v>75</v>
      </c>
      <c r="E474" s="128" t="s">
        <v>75</v>
      </c>
      <c r="F474" s="128" t="s">
        <v>86</v>
      </c>
      <c r="G474" s="129" t="s">
        <v>75</v>
      </c>
      <c r="H474" s="130"/>
      <c r="I474" s="131"/>
    </row>
    <row r="475" customFormat="false" ht="15" hidden="false" customHeight="false" outlineLevel="0" collapsed="false">
      <c r="A475" s="274" t="n">
        <f aca="false">WEEKNUM(B475,21)</f>
        <v>50</v>
      </c>
      <c r="B475" s="275" t="n">
        <v>44546</v>
      </c>
      <c r="C475" s="128" t="s">
        <v>75</v>
      </c>
      <c r="D475" s="128" t="s">
        <v>75</v>
      </c>
      <c r="E475" s="128" t="s">
        <v>86</v>
      </c>
      <c r="F475" s="128" t="s">
        <v>75</v>
      </c>
      <c r="G475" s="129" t="s">
        <v>75</v>
      </c>
      <c r="H475" s="130"/>
      <c r="I475" s="131"/>
    </row>
    <row r="476" customFormat="false" ht="15" hidden="false" customHeight="false" outlineLevel="0" collapsed="false">
      <c r="A476" s="274" t="n">
        <f aca="false">WEEKNUM(B476,21)</f>
        <v>50</v>
      </c>
      <c r="B476" s="275" t="n">
        <v>44547</v>
      </c>
      <c r="C476" s="128" t="s">
        <v>75</v>
      </c>
      <c r="D476" s="128" t="s">
        <v>75</v>
      </c>
      <c r="E476" s="128" t="s">
        <v>86</v>
      </c>
      <c r="F476" s="128" t="s">
        <v>75</v>
      </c>
      <c r="G476" s="129" t="s">
        <v>75</v>
      </c>
      <c r="H476" s="130"/>
      <c r="I476" s="131"/>
    </row>
    <row r="477" customFormat="false" ht="15" hidden="false" customHeight="false" outlineLevel="0" collapsed="false">
      <c r="A477" s="274" t="n">
        <f aca="false">WEEKNUM(B477,21)</f>
        <v>50</v>
      </c>
      <c r="B477" s="275" t="n">
        <v>44548</v>
      </c>
      <c r="C477" s="128" t="s">
        <v>75</v>
      </c>
      <c r="D477" s="128" t="s">
        <v>86</v>
      </c>
      <c r="E477" s="128" t="s">
        <v>75</v>
      </c>
      <c r="F477" s="128" t="s">
        <v>75</v>
      </c>
      <c r="G477" s="129" t="s">
        <v>86</v>
      </c>
      <c r="H477" s="130"/>
      <c r="I477" s="131"/>
    </row>
    <row r="478" customFormat="false" ht="15.75" hidden="false" customHeight="false" outlineLevel="0" collapsed="false">
      <c r="A478" s="277" t="n">
        <f aca="false">WEEKNUM(B478,21)</f>
        <v>50</v>
      </c>
      <c r="B478" s="278" t="n">
        <v>44549</v>
      </c>
      <c r="C478" s="141" t="s">
        <v>75</v>
      </c>
      <c r="D478" s="141" t="s">
        <v>86</v>
      </c>
      <c r="E478" s="141" t="s">
        <v>75</v>
      </c>
      <c r="F478" s="141" t="s">
        <v>75</v>
      </c>
      <c r="G478" s="142" t="s">
        <v>86</v>
      </c>
      <c r="H478" s="143"/>
      <c r="I478" s="144"/>
    </row>
    <row r="479" customFormat="false" ht="15" hidden="false" customHeight="false" outlineLevel="0" collapsed="false">
      <c r="A479" s="271" t="n">
        <f aca="false">WEEKNUM(B479,21)</f>
        <v>51</v>
      </c>
      <c r="B479" s="272" t="n">
        <v>44550</v>
      </c>
      <c r="C479" s="115" t="s">
        <v>86</v>
      </c>
      <c r="D479" s="115" t="s">
        <v>75</v>
      </c>
      <c r="E479" s="115" t="s">
        <v>75</v>
      </c>
      <c r="F479" s="115" t="s">
        <v>84</v>
      </c>
      <c r="G479" s="116" t="s">
        <v>75</v>
      </c>
      <c r="H479" s="117" t="n">
        <v>5</v>
      </c>
      <c r="I479" s="146"/>
    </row>
    <row r="480" customFormat="false" ht="15" hidden="false" customHeight="false" outlineLevel="0" collapsed="false">
      <c r="A480" s="274" t="n">
        <f aca="false">WEEKNUM(B480,21)</f>
        <v>51</v>
      </c>
      <c r="B480" s="275" t="n">
        <v>44551</v>
      </c>
      <c r="C480" s="128" t="s">
        <v>86</v>
      </c>
      <c r="D480" s="128" t="s">
        <v>75</v>
      </c>
      <c r="E480" s="128" t="s">
        <v>86</v>
      </c>
      <c r="F480" s="128" t="s">
        <v>75</v>
      </c>
      <c r="G480" s="129" t="s">
        <v>75</v>
      </c>
      <c r="H480" s="130"/>
      <c r="I480" s="131"/>
    </row>
    <row r="481" customFormat="false" ht="15" hidden="false" customHeight="false" outlineLevel="0" collapsed="false">
      <c r="A481" s="274" t="n">
        <f aca="false">WEEKNUM(B481,21)</f>
        <v>51</v>
      </c>
      <c r="B481" s="275" t="n">
        <v>44552</v>
      </c>
      <c r="C481" s="128" t="s">
        <v>75</v>
      </c>
      <c r="D481" s="128" t="s">
        <v>75</v>
      </c>
      <c r="E481" s="128" t="s">
        <v>86</v>
      </c>
      <c r="F481" s="128" t="s">
        <v>75</v>
      </c>
      <c r="G481" s="129" t="s">
        <v>86</v>
      </c>
      <c r="H481" s="130"/>
      <c r="I481" s="131"/>
    </row>
    <row r="482" customFormat="false" ht="15" hidden="false" customHeight="false" outlineLevel="0" collapsed="false">
      <c r="A482" s="274" t="n">
        <f aca="false">WEEKNUM(B482,21)</f>
        <v>51</v>
      </c>
      <c r="B482" s="275" t="n">
        <v>44553</v>
      </c>
      <c r="C482" s="128" t="s">
        <v>75</v>
      </c>
      <c r="D482" s="128" t="s">
        <v>86</v>
      </c>
      <c r="E482" s="128" t="s">
        <v>75</v>
      </c>
      <c r="F482" s="128" t="s">
        <v>75</v>
      </c>
      <c r="G482" s="129" t="s">
        <v>75</v>
      </c>
      <c r="H482" s="130"/>
      <c r="I482" s="131"/>
    </row>
    <row r="483" customFormat="false" ht="15" hidden="false" customHeight="false" outlineLevel="0" collapsed="false">
      <c r="A483" s="274" t="n">
        <f aca="false">WEEKNUM(B483,21)</f>
        <v>51</v>
      </c>
      <c r="B483" s="275" t="n">
        <v>44554</v>
      </c>
      <c r="C483" s="128" t="s">
        <v>75</v>
      </c>
      <c r="D483" s="128" t="s">
        <v>86</v>
      </c>
      <c r="E483" s="128" t="s">
        <v>75</v>
      </c>
      <c r="F483" s="128" t="s">
        <v>75</v>
      </c>
      <c r="G483" s="129" t="s">
        <v>75</v>
      </c>
      <c r="H483" s="130"/>
      <c r="I483" s="131"/>
    </row>
    <row r="484" customFormat="false" ht="15" hidden="false" customHeight="false" outlineLevel="0" collapsed="false">
      <c r="A484" s="274" t="n">
        <f aca="false">WEEKNUM(B484,21)</f>
        <v>51</v>
      </c>
      <c r="B484" s="275" t="n">
        <v>44555</v>
      </c>
      <c r="C484" s="128" t="s">
        <v>86</v>
      </c>
      <c r="D484" s="128" t="s">
        <v>75</v>
      </c>
      <c r="E484" s="128" t="s">
        <v>75</v>
      </c>
      <c r="F484" s="128" t="s">
        <v>86</v>
      </c>
      <c r="G484" s="129" t="s">
        <v>75</v>
      </c>
      <c r="H484" s="130"/>
      <c r="I484" s="131"/>
    </row>
    <row r="485" customFormat="false" ht="15.75" hidden="false" customHeight="false" outlineLevel="0" collapsed="false">
      <c r="A485" s="277" t="n">
        <f aca="false">WEEKNUM(B485,21)</f>
        <v>51</v>
      </c>
      <c r="B485" s="278" t="n">
        <v>44556</v>
      </c>
      <c r="C485" s="141" t="s">
        <v>86</v>
      </c>
      <c r="D485" s="141" t="s">
        <v>75</v>
      </c>
      <c r="E485" s="141" t="s">
        <v>75</v>
      </c>
      <c r="F485" s="141" t="s">
        <v>86</v>
      </c>
      <c r="G485" s="142" t="s">
        <v>75</v>
      </c>
      <c r="H485" s="143"/>
      <c r="I485" s="144"/>
    </row>
    <row r="486" customFormat="false" ht="15" hidden="false" customHeight="false" outlineLevel="0" collapsed="false">
      <c r="A486" s="271" t="n">
        <f aca="false">WEEKNUM(B486,21)</f>
        <v>52</v>
      </c>
      <c r="B486" s="272" t="n">
        <v>44557</v>
      </c>
      <c r="C486" s="115" t="s">
        <v>75</v>
      </c>
      <c r="D486" s="115" t="s">
        <v>75</v>
      </c>
      <c r="E486" s="115" t="s">
        <v>84</v>
      </c>
      <c r="F486" s="115" t="s">
        <v>75</v>
      </c>
      <c r="G486" s="116" t="s">
        <v>86</v>
      </c>
      <c r="H486" s="117" t="n">
        <v>1</v>
      </c>
      <c r="I486" s="146"/>
    </row>
    <row r="487" customFormat="false" ht="15" hidden="false" customHeight="false" outlineLevel="0" collapsed="false">
      <c r="A487" s="274" t="n">
        <f aca="false">WEEKNUM(B487,21)</f>
        <v>52</v>
      </c>
      <c r="B487" s="275" t="n">
        <v>44558</v>
      </c>
      <c r="C487" s="128" t="s">
        <v>75</v>
      </c>
      <c r="D487" s="128" t="s">
        <v>86</v>
      </c>
      <c r="E487" s="128" t="s">
        <v>75</v>
      </c>
      <c r="F487" s="128" t="s">
        <v>75</v>
      </c>
      <c r="G487" s="129" t="s">
        <v>86</v>
      </c>
      <c r="H487" s="130"/>
      <c r="I487" s="131"/>
    </row>
    <row r="488" customFormat="false" ht="15" hidden="false" customHeight="false" outlineLevel="0" collapsed="false">
      <c r="A488" s="274" t="n">
        <f aca="false">WEEKNUM(B488,21)</f>
        <v>52</v>
      </c>
      <c r="B488" s="275" t="n">
        <v>44559</v>
      </c>
      <c r="C488" s="128" t="s">
        <v>75</v>
      </c>
      <c r="D488" s="128" t="s">
        <v>86</v>
      </c>
      <c r="E488" s="128" t="s">
        <v>75</v>
      </c>
      <c r="F488" s="128" t="s">
        <v>86</v>
      </c>
      <c r="G488" s="129" t="s">
        <v>75</v>
      </c>
      <c r="H488" s="130"/>
      <c r="I488" s="131"/>
    </row>
    <row r="489" customFormat="false" ht="15" hidden="false" customHeight="false" outlineLevel="0" collapsed="false">
      <c r="A489" s="274" t="n">
        <f aca="false">WEEKNUM(B489,21)</f>
        <v>52</v>
      </c>
      <c r="B489" s="275" t="n">
        <v>44560</v>
      </c>
      <c r="C489" s="128" t="s">
        <v>86</v>
      </c>
      <c r="D489" s="128" t="s">
        <v>75</v>
      </c>
      <c r="E489" s="128" t="s">
        <v>75</v>
      </c>
      <c r="F489" s="128" t="s">
        <v>75</v>
      </c>
      <c r="G489" s="129" t="s">
        <v>75</v>
      </c>
      <c r="H489" s="130"/>
      <c r="I489" s="131"/>
    </row>
    <row r="490" customFormat="false" ht="15" hidden="false" customHeight="false" outlineLevel="0" collapsed="false">
      <c r="A490" s="274" t="n">
        <f aca="false">WEEKNUM(B490,21)</f>
        <v>52</v>
      </c>
      <c r="B490" s="275" t="n">
        <v>44561</v>
      </c>
      <c r="C490" s="128" t="s">
        <v>86</v>
      </c>
      <c r="D490" s="128" t="s">
        <v>75</v>
      </c>
      <c r="E490" s="128" t="s">
        <v>75</v>
      </c>
      <c r="F490" s="128" t="s">
        <v>75</v>
      </c>
      <c r="G490" s="129" t="s">
        <v>75</v>
      </c>
      <c r="H490" s="130"/>
      <c r="I490" s="131"/>
    </row>
    <row r="491" customFormat="false" ht="15" hidden="false" customHeight="false" outlineLevel="0" collapsed="false">
      <c r="A491" s="274" t="n">
        <f aca="false">WEEKNUM(B491,21)</f>
        <v>52</v>
      </c>
      <c r="B491" s="275" t="n">
        <v>44562</v>
      </c>
      <c r="C491" s="128" t="s">
        <v>75</v>
      </c>
      <c r="D491" s="128" t="s">
        <v>75</v>
      </c>
      <c r="E491" s="128" t="s">
        <v>86</v>
      </c>
      <c r="F491" s="128" t="s">
        <v>75</v>
      </c>
      <c r="G491" s="129" t="s">
        <v>86</v>
      </c>
      <c r="H491" s="130"/>
      <c r="I491" s="131"/>
    </row>
    <row r="492" customFormat="false" ht="15.75" hidden="false" customHeight="false" outlineLevel="0" collapsed="false">
      <c r="A492" s="277" t="n">
        <f aca="false">WEEKNUM(B492,21)</f>
        <v>52</v>
      </c>
      <c r="B492" s="278" t="n">
        <v>44563</v>
      </c>
      <c r="C492" s="141" t="s">
        <v>75</v>
      </c>
      <c r="D492" s="141" t="s">
        <v>75</v>
      </c>
      <c r="E492" s="141" t="s">
        <v>86</v>
      </c>
      <c r="F492" s="141" t="s">
        <v>75</v>
      </c>
      <c r="G492" s="142" t="s">
        <v>86</v>
      </c>
      <c r="H492" s="143"/>
      <c r="I492" s="144"/>
    </row>
    <row r="493" customFormat="false" ht="15" hidden="false" customHeight="false" outlineLevel="0" collapsed="false">
      <c r="A493" s="271" t="n">
        <f aca="false">WEEKNUM(B493,21)</f>
        <v>1</v>
      </c>
      <c r="B493" s="272" t="n">
        <v>44564</v>
      </c>
      <c r="C493" s="115" t="s">
        <v>75</v>
      </c>
      <c r="D493" s="115" t="s">
        <v>75</v>
      </c>
      <c r="E493" s="115" t="s">
        <v>84</v>
      </c>
      <c r="F493" s="115" t="s">
        <v>75</v>
      </c>
      <c r="G493" s="116" t="s">
        <v>86</v>
      </c>
      <c r="H493" s="117" t="n">
        <v>1</v>
      </c>
      <c r="I493" s="146"/>
      <c r="J493" s="284"/>
    </row>
    <row r="494" customFormat="false" ht="15" hidden="false" customHeight="false" outlineLevel="0" collapsed="false">
      <c r="A494" s="274" t="n">
        <f aca="false">WEEKNUM(B494,21)</f>
        <v>1</v>
      </c>
      <c r="B494" s="275" t="n">
        <v>44565</v>
      </c>
      <c r="C494" s="128" t="s">
        <v>75</v>
      </c>
      <c r="D494" s="128" t="s">
        <v>86</v>
      </c>
      <c r="E494" s="128" t="s">
        <v>75</v>
      </c>
      <c r="F494" s="128" t="s">
        <v>75</v>
      </c>
      <c r="G494" s="129" t="s">
        <v>86</v>
      </c>
      <c r="H494" s="130"/>
      <c r="I494" s="131"/>
    </row>
    <row r="495" customFormat="false" ht="15" hidden="false" customHeight="false" outlineLevel="0" collapsed="false">
      <c r="A495" s="274" t="n">
        <f aca="false">WEEKNUM(B495,21)</f>
        <v>1</v>
      </c>
      <c r="B495" s="275" t="n">
        <v>44566</v>
      </c>
      <c r="C495" s="128" t="s">
        <v>75</v>
      </c>
      <c r="D495" s="128" t="s">
        <v>86</v>
      </c>
      <c r="E495" s="128" t="s">
        <v>75</v>
      </c>
      <c r="F495" s="128" t="s">
        <v>86</v>
      </c>
      <c r="G495" s="129" t="s">
        <v>75</v>
      </c>
      <c r="H495" s="130"/>
      <c r="I495" s="131"/>
    </row>
    <row r="496" customFormat="false" ht="15" hidden="false" customHeight="false" outlineLevel="0" collapsed="false">
      <c r="A496" s="274" t="n">
        <f aca="false">WEEKNUM(B496,21)</f>
        <v>1</v>
      </c>
      <c r="B496" s="275" t="n">
        <v>44567</v>
      </c>
      <c r="C496" s="128" t="s">
        <v>86</v>
      </c>
      <c r="D496" s="128" t="s">
        <v>75</v>
      </c>
      <c r="E496" s="128" t="s">
        <v>75</v>
      </c>
      <c r="F496" s="128" t="s">
        <v>75</v>
      </c>
      <c r="G496" s="129" t="s">
        <v>75</v>
      </c>
      <c r="H496" s="130"/>
      <c r="I496" s="131"/>
    </row>
    <row r="497" customFormat="false" ht="15" hidden="false" customHeight="false" outlineLevel="0" collapsed="false">
      <c r="A497" s="274" t="n">
        <f aca="false">WEEKNUM(B497,21)</f>
        <v>1</v>
      </c>
      <c r="B497" s="275" t="n">
        <v>44568</v>
      </c>
      <c r="C497" s="128" t="s">
        <v>86</v>
      </c>
      <c r="D497" s="128" t="s">
        <v>75</v>
      </c>
      <c r="E497" s="128" t="s">
        <v>75</v>
      </c>
      <c r="F497" s="128" t="s">
        <v>75</v>
      </c>
      <c r="G497" s="129" t="s">
        <v>75</v>
      </c>
      <c r="H497" s="130"/>
      <c r="I497" s="131"/>
    </row>
    <row r="498" customFormat="false" ht="15" hidden="false" customHeight="false" outlineLevel="0" collapsed="false">
      <c r="A498" s="274" t="n">
        <f aca="false">WEEKNUM(B498,21)</f>
        <v>1</v>
      </c>
      <c r="B498" s="275" t="n">
        <v>44569</v>
      </c>
      <c r="C498" s="128" t="s">
        <v>75</v>
      </c>
      <c r="D498" s="128" t="s">
        <v>75</v>
      </c>
      <c r="E498" s="128" t="s">
        <v>86</v>
      </c>
      <c r="F498" s="128" t="s">
        <v>75</v>
      </c>
      <c r="G498" s="129" t="s">
        <v>86</v>
      </c>
      <c r="H498" s="130"/>
      <c r="I498" s="131"/>
    </row>
    <row r="499" customFormat="false" ht="15.75" hidden="false" customHeight="false" outlineLevel="0" collapsed="false">
      <c r="A499" s="277" t="n">
        <f aca="false">WEEKNUM(B499,21)</f>
        <v>1</v>
      </c>
      <c r="B499" s="278" t="n">
        <v>44570</v>
      </c>
      <c r="C499" s="141" t="s">
        <v>75</v>
      </c>
      <c r="D499" s="141" t="s">
        <v>75</v>
      </c>
      <c r="E499" s="141" t="s">
        <v>86</v>
      </c>
      <c r="F499" s="141" t="s">
        <v>75</v>
      </c>
      <c r="G499" s="142" t="s">
        <v>86</v>
      </c>
      <c r="H499" s="143"/>
      <c r="I499" s="144"/>
    </row>
    <row r="500" customFormat="false" ht="15" hidden="false" customHeight="false" outlineLevel="0" collapsed="false">
      <c r="A500" s="271" t="n">
        <f aca="false">WEEKNUM(B500,21)</f>
        <v>2</v>
      </c>
      <c r="B500" s="272" t="n">
        <v>44571</v>
      </c>
      <c r="C500" s="115" t="s">
        <v>75</v>
      </c>
      <c r="D500" s="115" t="s">
        <v>84</v>
      </c>
      <c r="E500" s="115" t="s">
        <v>75</v>
      </c>
      <c r="F500" s="115" t="s">
        <v>86</v>
      </c>
      <c r="G500" s="116" t="s">
        <v>75</v>
      </c>
      <c r="H500" s="117" t="n">
        <v>2</v>
      </c>
      <c r="I500" s="146"/>
    </row>
    <row r="501" customFormat="false" ht="15" hidden="false" customHeight="false" outlineLevel="0" collapsed="false">
      <c r="A501" s="274" t="n">
        <f aca="false">WEEKNUM(B501,21)</f>
        <v>2</v>
      </c>
      <c r="B501" s="275" t="n">
        <v>44572</v>
      </c>
      <c r="C501" s="128" t="s">
        <v>86</v>
      </c>
      <c r="D501" s="128" t="s">
        <v>75</v>
      </c>
      <c r="E501" s="128" t="s">
        <v>75</v>
      </c>
      <c r="F501" s="128" t="s">
        <v>86</v>
      </c>
      <c r="G501" s="129" t="s">
        <v>75</v>
      </c>
      <c r="H501" s="130"/>
      <c r="I501" s="131"/>
    </row>
    <row r="502" customFormat="false" ht="15" hidden="false" customHeight="false" outlineLevel="0" collapsed="false">
      <c r="A502" s="274" t="n">
        <f aca="false">WEEKNUM(B502,21)</f>
        <v>2</v>
      </c>
      <c r="B502" s="275" t="n">
        <v>44573</v>
      </c>
      <c r="C502" s="128" t="s">
        <v>86</v>
      </c>
      <c r="D502" s="128" t="s">
        <v>75</v>
      </c>
      <c r="E502" s="128" t="s">
        <v>86</v>
      </c>
      <c r="F502" s="128" t="s">
        <v>75</v>
      </c>
      <c r="G502" s="129" t="s">
        <v>75</v>
      </c>
      <c r="H502" s="130"/>
      <c r="I502" s="131"/>
    </row>
    <row r="503" customFormat="false" ht="15" hidden="false" customHeight="false" outlineLevel="0" collapsed="false">
      <c r="A503" s="274" t="n">
        <f aca="false">WEEKNUM(B503,21)</f>
        <v>2</v>
      </c>
      <c r="B503" s="275" t="n">
        <v>44574</v>
      </c>
      <c r="C503" s="128" t="s">
        <v>75</v>
      </c>
      <c r="D503" s="128" t="s">
        <v>75</v>
      </c>
      <c r="E503" s="128" t="s">
        <v>75</v>
      </c>
      <c r="F503" s="128" t="s">
        <v>75</v>
      </c>
      <c r="G503" s="129" t="s">
        <v>86</v>
      </c>
      <c r="H503" s="130"/>
      <c r="I503" s="131"/>
    </row>
    <row r="504" customFormat="false" ht="15" hidden="false" customHeight="false" outlineLevel="0" collapsed="false">
      <c r="A504" s="274" t="n">
        <f aca="false">WEEKNUM(B504,21)</f>
        <v>2</v>
      </c>
      <c r="B504" s="275" t="n">
        <v>44575</v>
      </c>
      <c r="C504" s="128" t="s">
        <v>75</v>
      </c>
      <c r="D504" s="128" t="s">
        <v>75</v>
      </c>
      <c r="E504" s="128" t="s">
        <v>75</v>
      </c>
      <c r="F504" s="128" t="s">
        <v>75</v>
      </c>
      <c r="G504" s="129" t="s">
        <v>86</v>
      </c>
      <c r="H504" s="130"/>
      <c r="I504" s="131"/>
    </row>
    <row r="505" customFormat="false" ht="15" hidden="false" customHeight="false" outlineLevel="0" collapsed="false">
      <c r="A505" s="274" t="n">
        <f aca="false">WEEKNUM(B505,21)</f>
        <v>2</v>
      </c>
      <c r="B505" s="275" t="n">
        <v>44576</v>
      </c>
      <c r="C505" s="128" t="s">
        <v>75</v>
      </c>
      <c r="D505" s="128" t="s">
        <v>86</v>
      </c>
      <c r="E505" s="128" t="s">
        <v>75</v>
      </c>
      <c r="F505" s="128" t="s">
        <v>86</v>
      </c>
      <c r="G505" s="129" t="s">
        <v>75</v>
      </c>
      <c r="H505" s="130"/>
      <c r="I505" s="131"/>
    </row>
    <row r="506" customFormat="false" ht="15.75" hidden="false" customHeight="false" outlineLevel="0" collapsed="false">
      <c r="A506" s="277" t="n">
        <f aca="false">WEEKNUM(B506,21)</f>
        <v>2</v>
      </c>
      <c r="B506" s="278" t="n">
        <v>44577</v>
      </c>
      <c r="C506" s="141" t="s">
        <v>75</v>
      </c>
      <c r="D506" s="141" t="s">
        <v>86</v>
      </c>
      <c r="E506" s="141" t="s">
        <v>75</v>
      </c>
      <c r="F506" s="141" t="s">
        <v>86</v>
      </c>
      <c r="G506" s="142" t="s">
        <v>75</v>
      </c>
      <c r="H506" s="143"/>
      <c r="I506" s="144"/>
    </row>
    <row r="507" customFormat="false" ht="15" hidden="false" customHeight="false" outlineLevel="0" collapsed="false">
      <c r="A507" s="271" t="n">
        <f aca="false">WEEKNUM(B507,21)</f>
        <v>3</v>
      </c>
      <c r="B507" s="272" t="n">
        <v>44578</v>
      </c>
      <c r="C507" s="115" t="s">
        <v>84</v>
      </c>
      <c r="D507" s="115" t="s">
        <v>75</v>
      </c>
      <c r="E507" s="115" t="s">
        <v>86</v>
      </c>
      <c r="F507" s="115" t="s">
        <v>75</v>
      </c>
      <c r="G507" s="116" t="s">
        <v>75</v>
      </c>
      <c r="H507" s="117" t="n">
        <v>3</v>
      </c>
      <c r="I507" s="146"/>
    </row>
    <row r="508" customFormat="false" ht="15" hidden="false" customHeight="false" outlineLevel="0" collapsed="false">
      <c r="A508" s="274" t="n">
        <f aca="false">WEEKNUM(B508,21)</f>
        <v>3</v>
      </c>
      <c r="B508" s="275" t="n">
        <v>44579</v>
      </c>
      <c r="C508" s="128" t="s">
        <v>75</v>
      </c>
      <c r="D508" s="128" t="s">
        <v>75</v>
      </c>
      <c r="E508" s="128" t="s">
        <v>86</v>
      </c>
      <c r="F508" s="128" t="s">
        <v>75</v>
      </c>
      <c r="G508" s="129" t="s">
        <v>86</v>
      </c>
      <c r="H508" s="130"/>
      <c r="I508" s="131"/>
    </row>
    <row r="509" customFormat="false" ht="15" hidden="false" customHeight="false" outlineLevel="0" collapsed="false">
      <c r="A509" s="274" t="n">
        <f aca="false">WEEKNUM(B509,21)</f>
        <v>3</v>
      </c>
      <c r="B509" s="275" t="n">
        <v>44580</v>
      </c>
      <c r="C509" s="128" t="s">
        <v>75</v>
      </c>
      <c r="D509" s="128" t="s">
        <v>86</v>
      </c>
      <c r="E509" s="128" t="s">
        <v>75</v>
      </c>
      <c r="F509" s="128" t="s">
        <v>75</v>
      </c>
      <c r="G509" s="129" t="s">
        <v>86</v>
      </c>
      <c r="H509" s="130"/>
      <c r="I509" s="131"/>
    </row>
    <row r="510" customFormat="false" ht="15" hidden="false" customHeight="false" outlineLevel="0" collapsed="false">
      <c r="A510" s="274" t="n">
        <f aca="false">WEEKNUM(B510,21)</f>
        <v>3</v>
      </c>
      <c r="B510" s="275" t="n">
        <v>44581</v>
      </c>
      <c r="C510" s="128" t="s">
        <v>75</v>
      </c>
      <c r="D510" s="128" t="s">
        <v>75</v>
      </c>
      <c r="E510" s="128" t="s">
        <v>75</v>
      </c>
      <c r="F510" s="128" t="s">
        <v>86</v>
      </c>
      <c r="G510" s="129" t="s">
        <v>75</v>
      </c>
      <c r="H510" s="130"/>
      <c r="I510" s="131"/>
    </row>
    <row r="511" customFormat="false" ht="15" hidden="false" customHeight="false" outlineLevel="0" collapsed="false">
      <c r="A511" s="274" t="n">
        <f aca="false">WEEKNUM(B511,21)</f>
        <v>3</v>
      </c>
      <c r="B511" s="275" t="n">
        <v>44582</v>
      </c>
      <c r="C511" s="128" t="s">
        <v>75</v>
      </c>
      <c r="D511" s="128" t="s">
        <v>75</v>
      </c>
      <c r="E511" s="128" t="s">
        <v>75</v>
      </c>
      <c r="F511" s="128" t="s">
        <v>86</v>
      </c>
      <c r="G511" s="129" t="s">
        <v>75</v>
      </c>
      <c r="H511" s="130"/>
      <c r="I511" s="131"/>
    </row>
    <row r="512" customFormat="false" ht="15" hidden="false" customHeight="false" outlineLevel="0" collapsed="false">
      <c r="A512" s="274" t="n">
        <f aca="false">WEEKNUM(B512,21)</f>
        <v>3</v>
      </c>
      <c r="B512" s="275" t="n">
        <v>44583</v>
      </c>
      <c r="C512" s="128" t="s">
        <v>86</v>
      </c>
      <c r="D512" s="128" t="s">
        <v>75</v>
      </c>
      <c r="E512" s="128" t="s">
        <v>86</v>
      </c>
      <c r="F512" s="128" t="s">
        <v>75</v>
      </c>
      <c r="G512" s="129" t="s">
        <v>75</v>
      </c>
      <c r="H512" s="130"/>
      <c r="I512" s="131"/>
    </row>
    <row r="513" customFormat="false" ht="15.75" hidden="false" customHeight="false" outlineLevel="0" collapsed="false">
      <c r="A513" s="277" t="n">
        <f aca="false">WEEKNUM(B513,21)</f>
        <v>3</v>
      </c>
      <c r="B513" s="278" t="n">
        <v>44584</v>
      </c>
      <c r="C513" s="141" t="s">
        <v>86</v>
      </c>
      <c r="D513" s="141" t="s">
        <v>75</v>
      </c>
      <c r="E513" s="141" t="s">
        <v>86</v>
      </c>
      <c r="F513" s="141" t="s">
        <v>75</v>
      </c>
      <c r="G513" s="142" t="s">
        <v>75</v>
      </c>
      <c r="H513" s="143"/>
      <c r="I513" s="144"/>
    </row>
    <row r="514" customFormat="false" ht="15" hidden="false" customHeight="false" outlineLevel="0" collapsed="false">
      <c r="A514" s="271" t="n">
        <f aca="false">WEEKNUM(B514,21)</f>
        <v>4</v>
      </c>
      <c r="B514" s="272" t="n">
        <v>44585</v>
      </c>
      <c r="C514" s="115" t="s">
        <v>75</v>
      </c>
      <c r="D514" s="115" t="s">
        <v>86</v>
      </c>
      <c r="E514" s="115" t="s">
        <v>75</v>
      </c>
      <c r="F514" s="115" t="s">
        <v>75</v>
      </c>
      <c r="G514" s="116" t="s">
        <v>84</v>
      </c>
      <c r="H514" s="117" t="n">
        <v>4</v>
      </c>
      <c r="I514" s="146"/>
    </row>
    <row r="515" customFormat="false" ht="15" hidden="false" customHeight="false" outlineLevel="0" collapsed="false">
      <c r="A515" s="274" t="n">
        <f aca="false">WEEKNUM(B515,21)</f>
        <v>4</v>
      </c>
      <c r="B515" s="275" t="n">
        <v>44586</v>
      </c>
      <c r="C515" s="128" t="s">
        <v>75</v>
      </c>
      <c r="D515" s="128" t="s">
        <v>86</v>
      </c>
      <c r="E515" s="128" t="s">
        <v>75</v>
      </c>
      <c r="F515" s="128" t="s">
        <v>86</v>
      </c>
      <c r="G515" s="129" t="s">
        <v>75</v>
      </c>
      <c r="H515" s="130"/>
      <c r="I515" s="131"/>
    </row>
    <row r="516" customFormat="false" ht="15" hidden="false" customHeight="false" outlineLevel="0" collapsed="false">
      <c r="A516" s="274" t="n">
        <f aca="false">WEEKNUM(B516,21)</f>
        <v>4</v>
      </c>
      <c r="B516" s="275" t="n">
        <v>44587</v>
      </c>
      <c r="C516" s="128" t="s">
        <v>86</v>
      </c>
      <c r="D516" s="128" t="s">
        <v>75</v>
      </c>
      <c r="E516" s="128" t="s">
        <v>75</v>
      </c>
      <c r="F516" s="128" t="s">
        <v>86</v>
      </c>
      <c r="G516" s="129" t="s">
        <v>75</v>
      </c>
      <c r="H516" s="130"/>
      <c r="I516" s="131"/>
    </row>
    <row r="517" customFormat="false" ht="15" hidden="false" customHeight="false" outlineLevel="0" collapsed="false">
      <c r="A517" s="274" t="n">
        <f aca="false">WEEKNUM(B517,21)</f>
        <v>4</v>
      </c>
      <c r="B517" s="275" t="n">
        <v>44588</v>
      </c>
      <c r="C517" s="128" t="s">
        <v>75</v>
      </c>
      <c r="D517" s="128" t="s">
        <v>75</v>
      </c>
      <c r="E517" s="128" t="s">
        <v>86</v>
      </c>
      <c r="F517" s="128" t="s">
        <v>75</v>
      </c>
      <c r="G517" s="129" t="s">
        <v>75</v>
      </c>
      <c r="H517" s="130"/>
      <c r="I517" s="131"/>
    </row>
    <row r="518" customFormat="false" ht="15" hidden="false" customHeight="false" outlineLevel="0" collapsed="false">
      <c r="A518" s="274" t="n">
        <f aca="false">WEEKNUM(B518,21)</f>
        <v>4</v>
      </c>
      <c r="B518" s="275" t="n">
        <v>44589</v>
      </c>
      <c r="C518" s="128" t="s">
        <v>75</v>
      </c>
      <c r="D518" s="128" t="s">
        <v>75</v>
      </c>
      <c r="E518" s="128" t="s">
        <v>86</v>
      </c>
      <c r="F518" s="128" t="s">
        <v>75</v>
      </c>
      <c r="G518" s="129" t="s">
        <v>75</v>
      </c>
      <c r="H518" s="130"/>
      <c r="I518" s="131"/>
    </row>
    <row r="519" customFormat="false" ht="15" hidden="false" customHeight="false" outlineLevel="0" collapsed="false">
      <c r="A519" s="274" t="n">
        <f aca="false">WEEKNUM(B519,21)</f>
        <v>4</v>
      </c>
      <c r="B519" s="275" t="n">
        <v>44590</v>
      </c>
      <c r="C519" s="128" t="s">
        <v>75</v>
      </c>
      <c r="D519" s="128" t="s">
        <v>86</v>
      </c>
      <c r="E519" s="128" t="s">
        <v>75</v>
      </c>
      <c r="F519" s="128" t="s">
        <v>75</v>
      </c>
      <c r="G519" s="129" t="s">
        <v>86</v>
      </c>
      <c r="H519" s="130"/>
      <c r="I519" s="131"/>
    </row>
    <row r="520" customFormat="false" ht="15.75" hidden="false" customHeight="false" outlineLevel="0" collapsed="false">
      <c r="A520" s="277" t="n">
        <f aca="false">WEEKNUM(B520,21)</f>
        <v>4</v>
      </c>
      <c r="B520" s="278" t="n">
        <v>44591</v>
      </c>
      <c r="C520" s="141" t="s">
        <v>75</v>
      </c>
      <c r="D520" s="141" t="s">
        <v>86</v>
      </c>
      <c r="E520" s="141" t="s">
        <v>75</v>
      </c>
      <c r="F520" s="141" t="s">
        <v>75</v>
      </c>
      <c r="G520" s="142" t="s">
        <v>86</v>
      </c>
      <c r="H520" s="143"/>
      <c r="I520" s="144"/>
    </row>
    <row r="521" customFormat="false" ht="15" hidden="false" customHeight="false" outlineLevel="0" collapsed="false">
      <c r="A521" s="271" t="n">
        <f aca="false">WEEKNUM(B521,21)</f>
        <v>5</v>
      </c>
      <c r="B521" s="272" t="n">
        <v>44592</v>
      </c>
      <c r="C521" s="115" t="s">
        <v>86</v>
      </c>
      <c r="D521" s="115" t="s">
        <v>75</v>
      </c>
      <c r="E521" s="115" t="s">
        <v>75</v>
      </c>
      <c r="F521" s="115" t="s">
        <v>84</v>
      </c>
      <c r="G521" s="116" t="s">
        <v>75</v>
      </c>
      <c r="H521" s="117" t="n">
        <v>5</v>
      </c>
      <c r="I521" s="146"/>
    </row>
    <row r="522" customFormat="false" ht="15" hidden="false" customHeight="false" outlineLevel="0" collapsed="false">
      <c r="A522" s="274" t="n">
        <f aca="false">WEEKNUM(B522,21)</f>
        <v>5</v>
      </c>
      <c r="B522" s="275" t="n">
        <v>44593</v>
      </c>
      <c r="C522" s="128" t="s">
        <v>86</v>
      </c>
      <c r="D522" s="128" t="s">
        <v>75</v>
      </c>
      <c r="E522" s="128" t="s">
        <v>86</v>
      </c>
      <c r="F522" s="128" t="s">
        <v>75</v>
      </c>
      <c r="G522" s="129" t="s">
        <v>75</v>
      </c>
      <c r="H522" s="130"/>
      <c r="I522" s="131"/>
    </row>
    <row r="523" customFormat="false" ht="15" hidden="false" customHeight="false" outlineLevel="0" collapsed="false">
      <c r="A523" s="274" t="n">
        <f aca="false">WEEKNUM(B523,21)</f>
        <v>5</v>
      </c>
      <c r="B523" s="275" t="n">
        <v>44594</v>
      </c>
      <c r="C523" s="128" t="s">
        <v>75</v>
      </c>
      <c r="D523" s="128" t="s">
        <v>75</v>
      </c>
      <c r="E523" s="128" t="s">
        <v>86</v>
      </c>
      <c r="F523" s="128" t="s">
        <v>75</v>
      </c>
      <c r="G523" s="129" t="s">
        <v>86</v>
      </c>
      <c r="H523" s="130"/>
      <c r="I523" s="131"/>
    </row>
    <row r="524" customFormat="false" ht="15" hidden="false" customHeight="false" outlineLevel="0" collapsed="false">
      <c r="A524" s="274" t="n">
        <f aca="false">WEEKNUM(B524,21)</f>
        <v>5</v>
      </c>
      <c r="B524" s="275" t="n">
        <v>44595</v>
      </c>
      <c r="C524" s="128" t="s">
        <v>75</v>
      </c>
      <c r="D524" s="128" t="s">
        <v>86</v>
      </c>
      <c r="E524" s="128" t="s">
        <v>75</v>
      </c>
      <c r="F524" s="128" t="s">
        <v>75</v>
      </c>
      <c r="G524" s="129" t="s">
        <v>75</v>
      </c>
      <c r="H524" s="130"/>
      <c r="I524" s="131"/>
    </row>
    <row r="525" customFormat="false" ht="15" hidden="false" customHeight="false" outlineLevel="0" collapsed="false">
      <c r="A525" s="274" t="n">
        <f aca="false">WEEKNUM(B525,21)</f>
        <v>5</v>
      </c>
      <c r="B525" s="275" t="n">
        <v>44596</v>
      </c>
      <c r="C525" s="128" t="s">
        <v>75</v>
      </c>
      <c r="D525" s="128" t="s">
        <v>86</v>
      </c>
      <c r="E525" s="128" t="s">
        <v>75</v>
      </c>
      <c r="F525" s="128" t="s">
        <v>75</v>
      </c>
      <c r="G525" s="129" t="s">
        <v>75</v>
      </c>
      <c r="H525" s="130"/>
      <c r="I525" s="131"/>
    </row>
    <row r="526" customFormat="false" ht="15" hidden="false" customHeight="false" outlineLevel="0" collapsed="false">
      <c r="A526" s="274" t="n">
        <f aca="false">WEEKNUM(B526,21)</f>
        <v>5</v>
      </c>
      <c r="B526" s="275" t="n">
        <v>44597</v>
      </c>
      <c r="C526" s="128" t="s">
        <v>86</v>
      </c>
      <c r="D526" s="128" t="s">
        <v>75</v>
      </c>
      <c r="E526" s="128" t="s">
        <v>75</v>
      </c>
      <c r="F526" s="128" t="s">
        <v>86</v>
      </c>
      <c r="G526" s="129" t="s">
        <v>75</v>
      </c>
      <c r="H526" s="130"/>
      <c r="I526" s="131"/>
    </row>
    <row r="527" customFormat="false" ht="15.75" hidden="false" customHeight="false" outlineLevel="0" collapsed="false">
      <c r="A527" s="277" t="n">
        <f aca="false">WEEKNUM(B527,21)</f>
        <v>5</v>
      </c>
      <c r="B527" s="278" t="n">
        <v>44598</v>
      </c>
      <c r="C527" s="141" t="s">
        <v>86</v>
      </c>
      <c r="D527" s="141" t="s">
        <v>75</v>
      </c>
      <c r="E527" s="141" t="s">
        <v>75</v>
      </c>
      <c r="F527" s="141" t="s">
        <v>86</v>
      </c>
      <c r="G527" s="142" t="s">
        <v>75</v>
      </c>
      <c r="H527" s="143"/>
      <c r="I527" s="144"/>
    </row>
    <row r="528" customFormat="false" ht="15" hidden="false" customHeight="false" outlineLevel="0" collapsed="false">
      <c r="A528" s="271" t="n">
        <f aca="false">WEEKNUM(B528,21)</f>
        <v>6</v>
      </c>
      <c r="B528" s="272" t="n">
        <v>44599</v>
      </c>
      <c r="C528" s="115" t="s">
        <v>75</v>
      </c>
      <c r="D528" s="115" t="s">
        <v>75</v>
      </c>
      <c r="E528" s="115" t="s">
        <v>84</v>
      </c>
      <c r="F528" s="115" t="s">
        <v>75</v>
      </c>
      <c r="G528" s="116" t="s">
        <v>86</v>
      </c>
      <c r="H528" s="117" t="n">
        <v>1</v>
      </c>
      <c r="I528" s="146"/>
    </row>
    <row r="529" customFormat="false" ht="15" hidden="false" customHeight="false" outlineLevel="0" collapsed="false">
      <c r="A529" s="274" t="n">
        <f aca="false">WEEKNUM(B529,21)</f>
        <v>6</v>
      </c>
      <c r="B529" s="275" t="n">
        <v>44600</v>
      </c>
      <c r="C529" s="128" t="s">
        <v>75</v>
      </c>
      <c r="D529" s="128" t="s">
        <v>86</v>
      </c>
      <c r="E529" s="128" t="s">
        <v>75</v>
      </c>
      <c r="F529" s="128" t="s">
        <v>75</v>
      </c>
      <c r="G529" s="129" t="s">
        <v>86</v>
      </c>
      <c r="H529" s="130"/>
      <c r="I529" s="131"/>
    </row>
    <row r="530" customFormat="false" ht="15" hidden="false" customHeight="false" outlineLevel="0" collapsed="false">
      <c r="A530" s="274" t="n">
        <f aca="false">WEEKNUM(B530,21)</f>
        <v>6</v>
      </c>
      <c r="B530" s="275" t="n">
        <v>44601</v>
      </c>
      <c r="C530" s="128" t="s">
        <v>75</v>
      </c>
      <c r="D530" s="128" t="s">
        <v>86</v>
      </c>
      <c r="E530" s="128" t="s">
        <v>75</v>
      </c>
      <c r="F530" s="128" t="s">
        <v>86</v>
      </c>
      <c r="G530" s="129" t="s">
        <v>75</v>
      </c>
      <c r="H530" s="130"/>
      <c r="I530" s="131"/>
    </row>
    <row r="531" customFormat="false" ht="15" hidden="false" customHeight="false" outlineLevel="0" collapsed="false">
      <c r="A531" s="274" t="n">
        <f aca="false">WEEKNUM(B531,21)</f>
        <v>6</v>
      </c>
      <c r="B531" s="275" t="n">
        <v>44602</v>
      </c>
      <c r="C531" s="128" t="s">
        <v>86</v>
      </c>
      <c r="D531" s="128" t="s">
        <v>75</v>
      </c>
      <c r="E531" s="128" t="s">
        <v>75</v>
      </c>
      <c r="F531" s="128" t="s">
        <v>75</v>
      </c>
      <c r="G531" s="129" t="s">
        <v>75</v>
      </c>
      <c r="H531" s="130"/>
      <c r="I531" s="131"/>
    </row>
    <row r="532" customFormat="false" ht="15" hidden="false" customHeight="false" outlineLevel="0" collapsed="false">
      <c r="A532" s="274" t="n">
        <f aca="false">WEEKNUM(B532,21)</f>
        <v>6</v>
      </c>
      <c r="B532" s="275" t="n">
        <v>44603</v>
      </c>
      <c r="C532" s="128" t="s">
        <v>86</v>
      </c>
      <c r="D532" s="128" t="s">
        <v>75</v>
      </c>
      <c r="E532" s="128" t="s">
        <v>75</v>
      </c>
      <c r="F532" s="128" t="s">
        <v>75</v>
      </c>
      <c r="G532" s="129" t="s">
        <v>75</v>
      </c>
      <c r="H532" s="130"/>
      <c r="I532" s="131"/>
    </row>
    <row r="533" customFormat="false" ht="15" hidden="false" customHeight="false" outlineLevel="0" collapsed="false">
      <c r="A533" s="274" t="n">
        <f aca="false">WEEKNUM(B533,21)</f>
        <v>6</v>
      </c>
      <c r="B533" s="275" t="n">
        <v>44604</v>
      </c>
      <c r="C533" s="128" t="s">
        <v>75</v>
      </c>
      <c r="D533" s="128" t="s">
        <v>75</v>
      </c>
      <c r="E533" s="128" t="s">
        <v>86</v>
      </c>
      <c r="F533" s="128" t="s">
        <v>75</v>
      </c>
      <c r="G533" s="129" t="s">
        <v>86</v>
      </c>
      <c r="H533" s="130"/>
      <c r="I533" s="131"/>
    </row>
    <row r="534" customFormat="false" ht="15.75" hidden="false" customHeight="false" outlineLevel="0" collapsed="false">
      <c r="A534" s="277" t="n">
        <f aca="false">WEEKNUM(B534,21)</f>
        <v>6</v>
      </c>
      <c r="B534" s="278" t="n">
        <v>44605</v>
      </c>
      <c r="C534" s="141" t="s">
        <v>75</v>
      </c>
      <c r="D534" s="141" t="s">
        <v>75</v>
      </c>
      <c r="E534" s="141" t="s">
        <v>86</v>
      </c>
      <c r="F534" s="141" t="s">
        <v>75</v>
      </c>
      <c r="G534" s="142" t="s">
        <v>86</v>
      </c>
      <c r="H534" s="143"/>
      <c r="I534" s="144"/>
    </row>
    <row r="535" customFormat="false" ht="15" hidden="false" customHeight="false" outlineLevel="0" collapsed="false">
      <c r="A535" s="271" t="n">
        <f aca="false">WEEKNUM(B535,21)</f>
        <v>7</v>
      </c>
      <c r="B535" s="272" t="n">
        <v>44606</v>
      </c>
      <c r="C535" s="115" t="s">
        <v>75</v>
      </c>
      <c r="D535" s="115" t="s">
        <v>84</v>
      </c>
      <c r="E535" s="115" t="s">
        <v>75</v>
      </c>
      <c r="F535" s="115" t="s">
        <v>86</v>
      </c>
      <c r="G535" s="116" t="s">
        <v>75</v>
      </c>
      <c r="H535" s="117" t="n">
        <v>2</v>
      </c>
      <c r="I535" s="146"/>
    </row>
    <row r="536" customFormat="false" ht="15" hidden="false" customHeight="false" outlineLevel="0" collapsed="false">
      <c r="A536" s="274" t="n">
        <f aca="false">WEEKNUM(B536,21)</f>
        <v>7</v>
      </c>
      <c r="B536" s="275" t="n">
        <v>44607</v>
      </c>
      <c r="C536" s="128" t="s">
        <v>86</v>
      </c>
      <c r="D536" s="128" t="s">
        <v>75</v>
      </c>
      <c r="E536" s="128" t="s">
        <v>75</v>
      </c>
      <c r="F536" s="128" t="s">
        <v>86</v>
      </c>
      <c r="G536" s="129" t="s">
        <v>75</v>
      </c>
      <c r="H536" s="130"/>
      <c r="I536" s="131"/>
    </row>
    <row r="537" customFormat="false" ht="15" hidden="false" customHeight="false" outlineLevel="0" collapsed="false">
      <c r="A537" s="274" t="n">
        <f aca="false">WEEKNUM(B537,21)</f>
        <v>7</v>
      </c>
      <c r="B537" s="275" t="n">
        <v>44608</v>
      </c>
      <c r="C537" s="128" t="s">
        <v>86</v>
      </c>
      <c r="D537" s="128" t="s">
        <v>75</v>
      </c>
      <c r="E537" s="128" t="s">
        <v>86</v>
      </c>
      <c r="F537" s="128" t="s">
        <v>75</v>
      </c>
      <c r="G537" s="129" t="s">
        <v>75</v>
      </c>
      <c r="H537" s="130"/>
      <c r="I537" s="131"/>
    </row>
    <row r="538" customFormat="false" ht="15" hidden="false" customHeight="false" outlineLevel="0" collapsed="false">
      <c r="A538" s="274" t="n">
        <f aca="false">WEEKNUM(B538,21)</f>
        <v>7</v>
      </c>
      <c r="B538" s="275" t="n">
        <v>44609</v>
      </c>
      <c r="C538" s="128" t="s">
        <v>75</v>
      </c>
      <c r="D538" s="128" t="s">
        <v>75</v>
      </c>
      <c r="E538" s="128" t="s">
        <v>75</v>
      </c>
      <c r="F538" s="128" t="s">
        <v>75</v>
      </c>
      <c r="G538" s="129" t="s">
        <v>86</v>
      </c>
      <c r="H538" s="130"/>
      <c r="I538" s="131"/>
    </row>
    <row r="539" customFormat="false" ht="15" hidden="false" customHeight="false" outlineLevel="0" collapsed="false">
      <c r="A539" s="274" t="n">
        <f aca="false">WEEKNUM(B539,21)</f>
        <v>7</v>
      </c>
      <c r="B539" s="275" t="n">
        <v>44610</v>
      </c>
      <c r="C539" s="128" t="s">
        <v>75</v>
      </c>
      <c r="D539" s="128" t="s">
        <v>75</v>
      </c>
      <c r="E539" s="128" t="s">
        <v>75</v>
      </c>
      <c r="F539" s="128" t="s">
        <v>75</v>
      </c>
      <c r="G539" s="129" t="s">
        <v>86</v>
      </c>
      <c r="H539" s="130"/>
      <c r="I539" s="131"/>
    </row>
    <row r="540" customFormat="false" ht="15" hidden="false" customHeight="false" outlineLevel="0" collapsed="false">
      <c r="A540" s="274" t="n">
        <f aca="false">WEEKNUM(B540,21)</f>
        <v>7</v>
      </c>
      <c r="B540" s="275" t="n">
        <v>44611</v>
      </c>
      <c r="C540" s="128" t="s">
        <v>75</v>
      </c>
      <c r="D540" s="128" t="s">
        <v>86</v>
      </c>
      <c r="E540" s="128" t="s">
        <v>75</v>
      </c>
      <c r="F540" s="128" t="s">
        <v>86</v>
      </c>
      <c r="G540" s="129" t="s">
        <v>75</v>
      </c>
      <c r="H540" s="130"/>
      <c r="I540" s="131"/>
    </row>
    <row r="541" customFormat="false" ht="15.75" hidden="false" customHeight="false" outlineLevel="0" collapsed="false">
      <c r="A541" s="277" t="n">
        <f aca="false">WEEKNUM(B541,21)</f>
        <v>7</v>
      </c>
      <c r="B541" s="278" t="n">
        <v>44612</v>
      </c>
      <c r="C541" s="141" t="s">
        <v>75</v>
      </c>
      <c r="D541" s="141" t="s">
        <v>86</v>
      </c>
      <c r="E541" s="141" t="s">
        <v>75</v>
      </c>
      <c r="F541" s="141" t="s">
        <v>86</v>
      </c>
      <c r="G541" s="142" t="s">
        <v>75</v>
      </c>
      <c r="H541" s="143"/>
      <c r="I541" s="144"/>
    </row>
    <row r="542" customFormat="false" ht="15" hidden="false" customHeight="false" outlineLevel="0" collapsed="false">
      <c r="A542" s="271" t="n">
        <f aca="false">WEEKNUM(B542,21)</f>
        <v>8</v>
      </c>
      <c r="B542" s="272" t="n">
        <v>44613</v>
      </c>
      <c r="C542" s="115" t="s">
        <v>84</v>
      </c>
      <c r="D542" s="115" t="s">
        <v>75</v>
      </c>
      <c r="E542" s="115" t="s">
        <v>86</v>
      </c>
      <c r="F542" s="115" t="s">
        <v>75</v>
      </c>
      <c r="G542" s="116" t="s">
        <v>75</v>
      </c>
      <c r="H542" s="117" t="n">
        <v>3</v>
      </c>
      <c r="I542" s="146"/>
    </row>
    <row r="543" customFormat="false" ht="15" hidden="false" customHeight="false" outlineLevel="0" collapsed="false">
      <c r="A543" s="274" t="n">
        <f aca="false">WEEKNUM(B543,21)</f>
        <v>8</v>
      </c>
      <c r="B543" s="275" t="n">
        <v>44614</v>
      </c>
      <c r="C543" s="128" t="s">
        <v>75</v>
      </c>
      <c r="D543" s="128" t="s">
        <v>75</v>
      </c>
      <c r="E543" s="128" t="s">
        <v>86</v>
      </c>
      <c r="F543" s="128" t="s">
        <v>75</v>
      </c>
      <c r="G543" s="129" t="s">
        <v>86</v>
      </c>
      <c r="H543" s="130"/>
      <c r="I543" s="131"/>
    </row>
    <row r="544" customFormat="false" ht="15" hidden="false" customHeight="false" outlineLevel="0" collapsed="false">
      <c r="A544" s="274" t="n">
        <f aca="false">WEEKNUM(B544,21)</f>
        <v>8</v>
      </c>
      <c r="B544" s="275" t="n">
        <v>44615</v>
      </c>
      <c r="C544" s="128" t="s">
        <v>75</v>
      </c>
      <c r="D544" s="128" t="s">
        <v>86</v>
      </c>
      <c r="E544" s="128" t="s">
        <v>75</v>
      </c>
      <c r="F544" s="128" t="s">
        <v>75</v>
      </c>
      <c r="G544" s="129" t="s">
        <v>86</v>
      </c>
      <c r="H544" s="130"/>
      <c r="I544" s="131"/>
    </row>
    <row r="545" customFormat="false" ht="15" hidden="false" customHeight="false" outlineLevel="0" collapsed="false">
      <c r="A545" s="274" t="n">
        <f aca="false">WEEKNUM(B545,21)</f>
        <v>8</v>
      </c>
      <c r="B545" s="275" t="n">
        <v>44616</v>
      </c>
      <c r="C545" s="128" t="s">
        <v>75</v>
      </c>
      <c r="D545" s="128" t="s">
        <v>75</v>
      </c>
      <c r="E545" s="128" t="s">
        <v>75</v>
      </c>
      <c r="F545" s="128" t="s">
        <v>86</v>
      </c>
      <c r="G545" s="129" t="s">
        <v>75</v>
      </c>
      <c r="H545" s="130"/>
      <c r="I545" s="131"/>
    </row>
    <row r="546" customFormat="false" ht="15" hidden="false" customHeight="false" outlineLevel="0" collapsed="false">
      <c r="A546" s="274" t="n">
        <f aca="false">WEEKNUM(B546,21)</f>
        <v>8</v>
      </c>
      <c r="B546" s="275" t="n">
        <v>44617</v>
      </c>
      <c r="C546" s="128" t="s">
        <v>75</v>
      </c>
      <c r="D546" s="128" t="s">
        <v>75</v>
      </c>
      <c r="E546" s="128" t="s">
        <v>75</v>
      </c>
      <c r="F546" s="128" t="s">
        <v>86</v>
      </c>
      <c r="G546" s="129" t="s">
        <v>75</v>
      </c>
      <c r="H546" s="130"/>
      <c r="I546" s="131"/>
    </row>
    <row r="547" customFormat="false" ht="15" hidden="false" customHeight="false" outlineLevel="0" collapsed="false">
      <c r="A547" s="274" t="n">
        <f aca="false">WEEKNUM(B547,21)</f>
        <v>8</v>
      </c>
      <c r="B547" s="275" t="n">
        <v>44618</v>
      </c>
      <c r="C547" s="128" t="s">
        <v>86</v>
      </c>
      <c r="D547" s="128" t="s">
        <v>75</v>
      </c>
      <c r="E547" s="128" t="s">
        <v>86</v>
      </c>
      <c r="F547" s="128" t="s">
        <v>75</v>
      </c>
      <c r="G547" s="129" t="s">
        <v>75</v>
      </c>
      <c r="H547" s="130"/>
      <c r="I547" s="131"/>
    </row>
    <row r="548" customFormat="false" ht="15.75" hidden="false" customHeight="false" outlineLevel="0" collapsed="false">
      <c r="A548" s="277" t="n">
        <f aca="false">WEEKNUM(B548,21)</f>
        <v>8</v>
      </c>
      <c r="B548" s="278" t="n">
        <v>44619</v>
      </c>
      <c r="C548" s="141" t="s">
        <v>86</v>
      </c>
      <c r="D548" s="141" t="s">
        <v>75</v>
      </c>
      <c r="E548" s="141" t="s">
        <v>86</v>
      </c>
      <c r="F548" s="141" t="s">
        <v>75</v>
      </c>
      <c r="G548" s="142" t="s">
        <v>75</v>
      </c>
      <c r="H548" s="143"/>
      <c r="I548" s="144"/>
    </row>
    <row r="549" customFormat="false" ht="15" hidden="false" customHeight="false" outlineLevel="0" collapsed="false">
      <c r="A549" s="271" t="n">
        <f aca="false">WEEKNUM(B549,21)</f>
        <v>9</v>
      </c>
      <c r="B549" s="272" t="n">
        <v>44620</v>
      </c>
      <c r="C549" s="115" t="s">
        <v>75</v>
      </c>
      <c r="D549" s="115" t="s">
        <v>86</v>
      </c>
      <c r="E549" s="115" t="s">
        <v>75</v>
      </c>
      <c r="F549" s="115" t="s">
        <v>75</v>
      </c>
      <c r="G549" s="116" t="s">
        <v>84</v>
      </c>
      <c r="H549" s="117" t="n">
        <v>4</v>
      </c>
      <c r="I549" s="146"/>
    </row>
    <row r="550" customFormat="false" ht="15" hidden="false" customHeight="false" outlineLevel="0" collapsed="false">
      <c r="A550" s="274" t="n">
        <f aca="false">WEEKNUM(B550,21)</f>
        <v>9</v>
      </c>
      <c r="B550" s="275" t="n">
        <v>44621</v>
      </c>
      <c r="C550" s="128" t="s">
        <v>75</v>
      </c>
      <c r="D550" s="128" t="s">
        <v>86</v>
      </c>
      <c r="E550" s="128" t="s">
        <v>75</v>
      </c>
      <c r="F550" s="128" t="s">
        <v>86</v>
      </c>
      <c r="G550" s="129" t="s">
        <v>75</v>
      </c>
      <c r="H550" s="130"/>
      <c r="I550" s="131"/>
    </row>
    <row r="551" customFormat="false" ht="15" hidden="false" customHeight="false" outlineLevel="0" collapsed="false">
      <c r="A551" s="274" t="n">
        <f aca="false">WEEKNUM(B551,21)</f>
        <v>9</v>
      </c>
      <c r="B551" s="275" t="n">
        <v>44622</v>
      </c>
      <c r="C551" s="128" t="s">
        <v>86</v>
      </c>
      <c r="D551" s="128" t="s">
        <v>75</v>
      </c>
      <c r="E551" s="128" t="s">
        <v>75</v>
      </c>
      <c r="F551" s="128" t="s">
        <v>86</v>
      </c>
      <c r="G551" s="129" t="s">
        <v>75</v>
      </c>
      <c r="H551" s="130"/>
      <c r="I551" s="131"/>
    </row>
    <row r="552" customFormat="false" ht="15" hidden="false" customHeight="false" outlineLevel="0" collapsed="false">
      <c r="A552" s="274" t="n">
        <f aca="false">WEEKNUM(B552,21)</f>
        <v>9</v>
      </c>
      <c r="B552" s="275" t="n">
        <v>44623</v>
      </c>
      <c r="C552" s="128" t="s">
        <v>75</v>
      </c>
      <c r="D552" s="128" t="s">
        <v>75</v>
      </c>
      <c r="E552" s="128" t="s">
        <v>86</v>
      </c>
      <c r="F552" s="128" t="s">
        <v>75</v>
      </c>
      <c r="G552" s="129" t="s">
        <v>75</v>
      </c>
      <c r="H552" s="130"/>
      <c r="I552" s="131"/>
    </row>
    <row r="553" customFormat="false" ht="15" hidden="false" customHeight="false" outlineLevel="0" collapsed="false">
      <c r="A553" s="274" t="n">
        <f aca="false">WEEKNUM(B553,21)</f>
        <v>9</v>
      </c>
      <c r="B553" s="275" t="n">
        <v>44624</v>
      </c>
      <c r="C553" s="128" t="s">
        <v>75</v>
      </c>
      <c r="D553" s="128" t="s">
        <v>75</v>
      </c>
      <c r="E553" s="128" t="s">
        <v>86</v>
      </c>
      <c r="F553" s="128" t="s">
        <v>75</v>
      </c>
      <c r="G553" s="129" t="s">
        <v>75</v>
      </c>
      <c r="H553" s="130"/>
      <c r="I553" s="131"/>
    </row>
    <row r="554" customFormat="false" ht="15" hidden="false" customHeight="false" outlineLevel="0" collapsed="false">
      <c r="A554" s="274" t="n">
        <f aca="false">WEEKNUM(B554,21)</f>
        <v>9</v>
      </c>
      <c r="B554" s="275" t="n">
        <v>44625</v>
      </c>
      <c r="C554" s="128" t="s">
        <v>75</v>
      </c>
      <c r="D554" s="128" t="s">
        <v>86</v>
      </c>
      <c r="E554" s="128" t="s">
        <v>75</v>
      </c>
      <c r="F554" s="128" t="s">
        <v>75</v>
      </c>
      <c r="G554" s="129" t="s">
        <v>86</v>
      </c>
      <c r="H554" s="130"/>
      <c r="I554" s="131"/>
    </row>
    <row r="555" customFormat="false" ht="15.75" hidden="false" customHeight="false" outlineLevel="0" collapsed="false">
      <c r="A555" s="277" t="n">
        <f aca="false">WEEKNUM(B555,21)</f>
        <v>9</v>
      </c>
      <c r="B555" s="278" t="n">
        <v>44626</v>
      </c>
      <c r="C555" s="141" t="s">
        <v>75</v>
      </c>
      <c r="D555" s="141" t="s">
        <v>86</v>
      </c>
      <c r="E555" s="141" t="s">
        <v>75</v>
      </c>
      <c r="F555" s="141" t="s">
        <v>75</v>
      </c>
      <c r="G555" s="142" t="s">
        <v>86</v>
      </c>
      <c r="H555" s="143"/>
      <c r="I555" s="144"/>
    </row>
    <row r="556" customFormat="false" ht="15" hidden="false" customHeight="false" outlineLevel="0" collapsed="false">
      <c r="A556" s="271" t="n">
        <f aca="false">WEEKNUM(B556,21)</f>
        <v>10</v>
      </c>
      <c r="B556" s="272" t="n">
        <v>44627</v>
      </c>
      <c r="C556" s="115" t="s">
        <v>86</v>
      </c>
      <c r="D556" s="115" t="s">
        <v>75</v>
      </c>
      <c r="E556" s="115" t="s">
        <v>75</v>
      </c>
      <c r="F556" s="115" t="s">
        <v>84</v>
      </c>
      <c r="G556" s="116" t="s">
        <v>75</v>
      </c>
      <c r="H556" s="117" t="n">
        <v>5</v>
      </c>
      <c r="I556" s="146"/>
    </row>
    <row r="557" customFormat="false" ht="15" hidden="false" customHeight="false" outlineLevel="0" collapsed="false">
      <c r="A557" s="274" t="n">
        <f aca="false">WEEKNUM(B557,21)</f>
        <v>10</v>
      </c>
      <c r="B557" s="275" t="n">
        <v>44628</v>
      </c>
      <c r="C557" s="128" t="s">
        <v>86</v>
      </c>
      <c r="D557" s="128" t="s">
        <v>75</v>
      </c>
      <c r="E557" s="128" t="s">
        <v>86</v>
      </c>
      <c r="F557" s="128" t="s">
        <v>75</v>
      </c>
      <c r="G557" s="129" t="s">
        <v>75</v>
      </c>
      <c r="H557" s="130"/>
      <c r="I557" s="131"/>
    </row>
    <row r="558" customFormat="false" ht="15" hidden="false" customHeight="false" outlineLevel="0" collapsed="false">
      <c r="A558" s="274" t="n">
        <f aca="false">WEEKNUM(B558,21)</f>
        <v>10</v>
      </c>
      <c r="B558" s="275" t="n">
        <v>44629</v>
      </c>
      <c r="C558" s="128" t="s">
        <v>75</v>
      </c>
      <c r="D558" s="128" t="s">
        <v>75</v>
      </c>
      <c r="E558" s="128" t="s">
        <v>86</v>
      </c>
      <c r="F558" s="128" t="s">
        <v>75</v>
      </c>
      <c r="G558" s="129" t="s">
        <v>86</v>
      </c>
      <c r="H558" s="130"/>
      <c r="I558" s="131"/>
    </row>
    <row r="559" customFormat="false" ht="15" hidden="false" customHeight="false" outlineLevel="0" collapsed="false">
      <c r="A559" s="274" t="n">
        <f aca="false">WEEKNUM(B559,21)</f>
        <v>10</v>
      </c>
      <c r="B559" s="275" t="n">
        <v>44630</v>
      </c>
      <c r="C559" s="128" t="s">
        <v>75</v>
      </c>
      <c r="D559" s="128" t="s">
        <v>86</v>
      </c>
      <c r="E559" s="128" t="s">
        <v>75</v>
      </c>
      <c r="F559" s="128" t="s">
        <v>75</v>
      </c>
      <c r="G559" s="129" t="s">
        <v>75</v>
      </c>
      <c r="H559" s="130"/>
      <c r="I559" s="131"/>
    </row>
    <row r="560" customFormat="false" ht="15" hidden="false" customHeight="false" outlineLevel="0" collapsed="false">
      <c r="A560" s="274" t="n">
        <f aca="false">WEEKNUM(B560,21)</f>
        <v>10</v>
      </c>
      <c r="B560" s="275" t="n">
        <v>44631</v>
      </c>
      <c r="C560" s="128" t="s">
        <v>75</v>
      </c>
      <c r="D560" s="128" t="s">
        <v>86</v>
      </c>
      <c r="E560" s="128" t="s">
        <v>75</v>
      </c>
      <c r="F560" s="128" t="s">
        <v>75</v>
      </c>
      <c r="G560" s="129" t="s">
        <v>75</v>
      </c>
      <c r="H560" s="130"/>
      <c r="I560" s="131"/>
    </row>
    <row r="561" customFormat="false" ht="15" hidden="false" customHeight="false" outlineLevel="0" collapsed="false">
      <c r="A561" s="274" t="n">
        <f aca="false">WEEKNUM(B561,21)</f>
        <v>10</v>
      </c>
      <c r="B561" s="275" t="n">
        <v>44632</v>
      </c>
      <c r="C561" s="128" t="s">
        <v>86</v>
      </c>
      <c r="D561" s="128" t="s">
        <v>75</v>
      </c>
      <c r="E561" s="128" t="s">
        <v>75</v>
      </c>
      <c r="F561" s="128" t="s">
        <v>86</v>
      </c>
      <c r="G561" s="129" t="s">
        <v>75</v>
      </c>
      <c r="H561" s="130"/>
      <c r="I561" s="131"/>
    </row>
    <row r="562" customFormat="false" ht="15.75" hidden="false" customHeight="false" outlineLevel="0" collapsed="false">
      <c r="A562" s="277" t="n">
        <f aca="false">WEEKNUM(B562,21)</f>
        <v>10</v>
      </c>
      <c r="B562" s="278" t="n">
        <v>44633</v>
      </c>
      <c r="C562" s="141" t="s">
        <v>86</v>
      </c>
      <c r="D562" s="141" t="s">
        <v>75</v>
      </c>
      <c r="E562" s="141" t="s">
        <v>75</v>
      </c>
      <c r="F562" s="141" t="s">
        <v>86</v>
      </c>
      <c r="G562" s="142" t="s">
        <v>75</v>
      </c>
      <c r="H562" s="143"/>
      <c r="I562" s="144"/>
    </row>
    <row r="563" customFormat="false" ht="15" hidden="false" customHeight="false" outlineLevel="0" collapsed="false">
      <c r="A563" s="271" t="n">
        <f aca="false">WEEKNUM(B563,21)</f>
        <v>11</v>
      </c>
      <c r="B563" s="272" t="n">
        <v>44634</v>
      </c>
      <c r="C563" s="115" t="s">
        <v>75</v>
      </c>
      <c r="D563" s="115" t="s">
        <v>75</v>
      </c>
      <c r="E563" s="115" t="s">
        <v>84</v>
      </c>
      <c r="F563" s="115" t="s">
        <v>75</v>
      </c>
      <c r="G563" s="116" t="s">
        <v>86</v>
      </c>
      <c r="H563" s="117" t="n">
        <v>1</v>
      </c>
      <c r="I563" s="146"/>
    </row>
    <row r="564" customFormat="false" ht="15" hidden="false" customHeight="false" outlineLevel="0" collapsed="false">
      <c r="A564" s="274" t="n">
        <f aca="false">WEEKNUM(B564,21)</f>
        <v>11</v>
      </c>
      <c r="B564" s="275" t="n">
        <v>44635</v>
      </c>
      <c r="C564" s="128" t="s">
        <v>75</v>
      </c>
      <c r="D564" s="128" t="s">
        <v>86</v>
      </c>
      <c r="E564" s="128" t="s">
        <v>75</v>
      </c>
      <c r="F564" s="128" t="s">
        <v>75</v>
      </c>
      <c r="G564" s="129" t="s">
        <v>86</v>
      </c>
      <c r="H564" s="130"/>
      <c r="I564" s="131"/>
    </row>
    <row r="565" customFormat="false" ht="15" hidden="false" customHeight="false" outlineLevel="0" collapsed="false">
      <c r="A565" s="274" t="n">
        <f aca="false">WEEKNUM(B565,21)</f>
        <v>11</v>
      </c>
      <c r="B565" s="275" t="n">
        <v>44636</v>
      </c>
      <c r="C565" s="128" t="s">
        <v>75</v>
      </c>
      <c r="D565" s="128" t="s">
        <v>86</v>
      </c>
      <c r="E565" s="128" t="s">
        <v>75</v>
      </c>
      <c r="F565" s="128" t="s">
        <v>86</v>
      </c>
      <c r="G565" s="129" t="s">
        <v>75</v>
      </c>
      <c r="H565" s="130"/>
      <c r="I565" s="131"/>
    </row>
    <row r="566" customFormat="false" ht="15" hidden="false" customHeight="false" outlineLevel="0" collapsed="false">
      <c r="A566" s="274" t="n">
        <f aca="false">WEEKNUM(B566,21)</f>
        <v>11</v>
      </c>
      <c r="B566" s="275" t="n">
        <v>44637</v>
      </c>
      <c r="C566" s="128" t="s">
        <v>86</v>
      </c>
      <c r="D566" s="128" t="s">
        <v>75</v>
      </c>
      <c r="E566" s="128" t="s">
        <v>75</v>
      </c>
      <c r="F566" s="128" t="s">
        <v>75</v>
      </c>
      <c r="G566" s="129" t="s">
        <v>75</v>
      </c>
      <c r="H566" s="130"/>
      <c r="I566" s="131"/>
    </row>
    <row r="567" customFormat="false" ht="15" hidden="false" customHeight="false" outlineLevel="0" collapsed="false">
      <c r="A567" s="274" t="n">
        <f aca="false">WEEKNUM(B567,21)</f>
        <v>11</v>
      </c>
      <c r="B567" s="275" t="n">
        <v>44638</v>
      </c>
      <c r="C567" s="128" t="s">
        <v>86</v>
      </c>
      <c r="D567" s="128" t="s">
        <v>75</v>
      </c>
      <c r="E567" s="128" t="s">
        <v>75</v>
      </c>
      <c r="F567" s="128" t="s">
        <v>75</v>
      </c>
      <c r="G567" s="129" t="s">
        <v>75</v>
      </c>
      <c r="H567" s="130"/>
      <c r="I567" s="131"/>
    </row>
    <row r="568" customFormat="false" ht="15" hidden="false" customHeight="false" outlineLevel="0" collapsed="false">
      <c r="A568" s="274" t="n">
        <f aca="false">WEEKNUM(B568,21)</f>
        <v>11</v>
      </c>
      <c r="B568" s="275" t="n">
        <v>44639</v>
      </c>
      <c r="C568" s="128" t="s">
        <v>75</v>
      </c>
      <c r="D568" s="128" t="s">
        <v>75</v>
      </c>
      <c r="E568" s="128" t="s">
        <v>86</v>
      </c>
      <c r="F568" s="128" t="s">
        <v>75</v>
      </c>
      <c r="G568" s="129" t="s">
        <v>86</v>
      </c>
      <c r="H568" s="130"/>
      <c r="I568" s="131"/>
    </row>
    <row r="569" customFormat="false" ht="15.75" hidden="false" customHeight="false" outlineLevel="0" collapsed="false">
      <c r="A569" s="277" t="n">
        <f aca="false">WEEKNUM(B569,21)</f>
        <v>11</v>
      </c>
      <c r="B569" s="278" t="n">
        <v>44640</v>
      </c>
      <c r="C569" s="141" t="s">
        <v>75</v>
      </c>
      <c r="D569" s="141" t="s">
        <v>75</v>
      </c>
      <c r="E569" s="141" t="s">
        <v>86</v>
      </c>
      <c r="F569" s="141" t="s">
        <v>75</v>
      </c>
      <c r="G569" s="142" t="s">
        <v>86</v>
      </c>
      <c r="H569" s="143"/>
      <c r="I569" s="144"/>
    </row>
    <row r="570" customFormat="false" ht="15" hidden="false" customHeight="false" outlineLevel="0" collapsed="false">
      <c r="A570" s="271" t="n">
        <f aca="false">WEEKNUM(B570,21)</f>
        <v>12</v>
      </c>
      <c r="B570" s="272" t="n">
        <v>44641</v>
      </c>
      <c r="C570" s="115" t="s">
        <v>75</v>
      </c>
      <c r="D570" s="115" t="s">
        <v>84</v>
      </c>
      <c r="E570" s="115" t="s">
        <v>75</v>
      </c>
      <c r="F570" s="115" t="s">
        <v>86</v>
      </c>
      <c r="G570" s="116" t="s">
        <v>75</v>
      </c>
      <c r="H570" s="117" t="n">
        <v>2</v>
      </c>
      <c r="I570" s="146"/>
    </row>
    <row r="571" customFormat="false" ht="15" hidden="false" customHeight="false" outlineLevel="0" collapsed="false">
      <c r="A571" s="274" t="n">
        <f aca="false">WEEKNUM(B571,21)</f>
        <v>12</v>
      </c>
      <c r="B571" s="275" t="n">
        <v>44642</v>
      </c>
      <c r="C571" s="128" t="s">
        <v>86</v>
      </c>
      <c r="D571" s="128" t="s">
        <v>75</v>
      </c>
      <c r="E571" s="128" t="s">
        <v>75</v>
      </c>
      <c r="F571" s="128" t="s">
        <v>86</v>
      </c>
      <c r="G571" s="129" t="s">
        <v>75</v>
      </c>
      <c r="H571" s="130"/>
      <c r="I571" s="131"/>
    </row>
    <row r="572" customFormat="false" ht="15" hidden="false" customHeight="false" outlineLevel="0" collapsed="false">
      <c r="A572" s="274" t="n">
        <f aca="false">WEEKNUM(B572,21)</f>
        <v>12</v>
      </c>
      <c r="B572" s="275" t="n">
        <v>44643</v>
      </c>
      <c r="C572" s="128" t="s">
        <v>86</v>
      </c>
      <c r="D572" s="128" t="s">
        <v>75</v>
      </c>
      <c r="E572" s="128" t="s">
        <v>86</v>
      </c>
      <c r="F572" s="128" t="s">
        <v>75</v>
      </c>
      <c r="G572" s="129" t="s">
        <v>75</v>
      </c>
      <c r="H572" s="130"/>
      <c r="I572" s="131"/>
    </row>
    <row r="573" customFormat="false" ht="15" hidden="false" customHeight="false" outlineLevel="0" collapsed="false">
      <c r="A573" s="274" t="n">
        <f aca="false">WEEKNUM(B573,21)</f>
        <v>12</v>
      </c>
      <c r="B573" s="275" t="n">
        <v>44644</v>
      </c>
      <c r="C573" s="128" t="s">
        <v>75</v>
      </c>
      <c r="D573" s="128" t="s">
        <v>75</v>
      </c>
      <c r="E573" s="128" t="s">
        <v>75</v>
      </c>
      <c r="F573" s="128" t="s">
        <v>75</v>
      </c>
      <c r="G573" s="129" t="s">
        <v>86</v>
      </c>
      <c r="H573" s="130"/>
      <c r="I573" s="131"/>
    </row>
    <row r="574" customFormat="false" ht="15" hidden="false" customHeight="false" outlineLevel="0" collapsed="false">
      <c r="A574" s="274" t="n">
        <f aca="false">WEEKNUM(B574,21)</f>
        <v>12</v>
      </c>
      <c r="B574" s="275" t="n">
        <v>44645</v>
      </c>
      <c r="C574" s="128" t="s">
        <v>75</v>
      </c>
      <c r="D574" s="128" t="s">
        <v>75</v>
      </c>
      <c r="E574" s="128" t="s">
        <v>75</v>
      </c>
      <c r="F574" s="128" t="s">
        <v>75</v>
      </c>
      <c r="G574" s="129" t="s">
        <v>86</v>
      </c>
      <c r="H574" s="130"/>
      <c r="I574" s="131"/>
    </row>
    <row r="575" customFormat="false" ht="15" hidden="false" customHeight="false" outlineLevel="0" collapsed="false">
      <c r="A575" s="274" t="n">
        <f aca="false">WEEKNUM(B575,21)</f>
        <v>12</v>
      </c>
      <c r="B575" s="275" t="n">
        <v>44646</v>
      </c>
      <c r="C575" s="128" t="s">
        <v>75</v>
      </c>
      <c r="D575" s="128" t="s">
        <v>86</v>
      </c>
      <c r="E575" s="128" t="s">
        <v>75</v>
      </c>
      <c r="F575" s="128" t="s">
        <v>86</v>
      </c>
      <c r="G575" s="129" t="s">
        <v>75</v>
      </c>
      <c r="H575" s="130"/>
      <c r="I575" s="131"/>
    </row>
    <row r="576" customFormat="false" ht="15.75" hidden="false" customHeight="false" outlineLevel="0" collapsed="false">
      <c r="A576" s="277" t="n">
        <f aca="false">WEEKNUM(B576,21)</f>
        <v>12</v>
      </c>
      <c r="B576" s="278" t="n">
        <v>44647</v>
      </c>
      <c r="C576" s="141" t="s">
        <v>75</v>
      </c>
      <c r="D576" s="141" t="s">
        <v>86</v>
      </c>
      <c r="E576" s="141" t="s">
        <v>75</v>
      </c>
      <c r="F576" s="141" t="s">
        <v>86</v>
      </c>
      <c r="G576" s="142" t="s">
        <v>75</v>
      </c>
      <c r="H576" s="143"/>
      <c r="I576" s="144"/>
    </row>
    <row r="577" customFormat="false" ht="15" hidden="false" customHeight="false" outlineLevel="0" collapsed="false">
      <c r="A577" s="271" t="n">
        <f aca="false">WEEKNUM(B577,21)</f>
        <v>13</v>
      </c>
      <c r="B577" s="272" t="n">
        <v>44648</v>
      </c>
      <c r="C577" s="115" t="s">
        <v>84</v>
      </c>
      <c r="D577" s="115" t="s">
        <v>75</v>
      </c>
      <c r="E577" s="115" t="s">
        <v>86</v>
      </c>
      <c r="F577" s="115" t="s">
        <v>75</v>
      </c>
      <c r="G577" s="116" t="s">
        <v>75</v>
      </c>
      <c r="H577" s="117" t="n">
        <v>3</v>
      </c>
      <c r="I577" s="146"/>
    </row>
    <row r="578" customFormat="false" ht="15" hidden="false" customHeight="false" outlineLevel="0" collapsed="false">
      <c r="A578" s="274" t="n">
        <f aca="false">WEEKNUM(B578,21)</f>
        <v>13</v>
      </c>
      <c r="B578" s="275" t="n">
        <v>44649</v>
      </c>
      <c r="C578" s="128" t="s">
        <v>75</v>
      </c>
      <c r="D578" s="128" t="s">
        <v>75</v>
      </c>
      <c r="E578" s="128" t="s">
        <v>86</v>
      </c>
      <c r="F578" s="128" t="s">
        <v>75</v>
      </c>
      <c r="G578" s="129" t="s">
        <v>86</v>
      </c>
      <c r="H578" s="130"/>
      <c r="I578" s="131"/>
    </row>
    <row r="579" customFormat="false" ht="15" hidden="false" customHeight="false" outlineLevel="0" collapsed="false">
      <c r="A579" s="274" t="n">
        <f aca="false">WEEKNUM(B579,21)</f>
        <v>13</v>
      </c>
      <c r="B579" s="275" t="n">
        <v>44650</v>
      </c>
      <c r="C579" s="128" t="s">
        <v>75</v>
      </c>
      <c r="D579" s="128" t="s">
        <v>86</v>
      </c>
      <c r="E579" s="128" t="s">
        <v>75</v>
      </c>
      <c r="F579" s="128" t="s">
        <v>75</v>
      </c>
      <c r="G579" s="129" t="s">
        <v>86</v>
      </c>
      <c r="H579" s="130"/>
      <c r="I579" s="131"/>
    </row>
    <row r="580" customFormat="false" ht="15" hidden="false" customHeight="false" outlineLevel="0" collapsed="false">
      <c r="A580" s="274" t="n">
        <f aca="false">WEEKNUM(B580,21)</f>
        <v>13</v>
      </c>
      <c r="B580" s="275" t="n">
        <v>44651</v>
      </c>
      <c r="C580" s="128" t="s">
        <v>75</v>
      </c>
      <c r="D580" s="128" t="s">
        <v>75</v>
      </c>
      <c r="E580" s="128" t="s">
        <v>75</v>
      </c>
      <c r="F580" s="128" t="s">
        <v>86</v>
      </c>
      <c r="G580" s="129" t="s">
        <v>75</v>
      </c>
      <c r="H580" s="130"/>
      <c r="I580" s="131"/>
    </row>
    <row r="581" customFormat="false" ht="15" hidden="false" customHeight="false" outlineLevel="0" collapsed="false">
      <c r="A581" s="274" t="n">
        <f aca="false">WEEKNUM(B581,21)</f>
        <v>13</v>
      </c>
      <c r="B581" s="275" t="n">
        <v>44652</v>
      </c>
      <c r="C581" s="128" t="s">
        <v>75</v>
      </c>
      <c r="D581" s="128" t="s">
        <v>75</v>
      </c>
      <c r="E581" s="128" t="s">
        <v>75</v>
      </c>
      <c r="F581" s="128" t="s">
        <v>86</v>
      </c>
      <c r="G581" s="129" t="s">
        <v>75</v>
      </c>
      <c r="H581" s="130"/>
      <c r="I581" s="131"/>
    </row>
    <row r="582" customFormat="false" ht="15" hidden="false" customHeight="false" outlineLevel="0" collapsed="false">
      <c r="A582" s="274" t="n">
        <f aca="false">WEEKNUM(B582,21)</f>
        <v>13</v>
      </c>
      <c r="B582" s="275" t="n">
        <v>44653</v>
      </c>
      <c r="C582" s="128" t="s">
        <v>86</v>
      </c>
      <c r="D582" s="128" t="s">
        <v>75</v>
      </c>
      <c r="E582" s="128" t="s">
        <v>86</v>
      </c>
      <c r="F582" s="128" t="s">
        <v>75</v>
      </c>
      <c r="G582" s="129" t="s">
        <v>75</v>
      </c>
      <c r="H582" s="130"/>
      <c r="I582" s="131"/>
    </row>
    <row r="583" customFormat="false" ht="15.75" hidden="false" customHeight="false" outlineLevel="0" collapsed="false">
      <c r="A583" s="277" t="n">
        <f aca="false">WEEKNUM(B583,21)</f>
        <v>13</v>
      </c>
      <c r="B583" s="278" t="n">
        <v>44654</v>
      </c>
      <c r="C583" s="141" t="s">
        <v>86</v>
      </c>
      <c r="D583" s="141" t="s">
        <v>75</v>
      </c>
      <c r="E583" s="141" t="s">
        <v>86</v>
      </c>
      <c r="F583" s="141" t="s">
        <v>75</v>
      </c>
      <c r="G583" s="142" t="s">
        <v>75</v>
      </c>
      <c r="H583" s="143"/>
      <c r="I583" s="144"/>
    </row>
    <row r="584" customFormat="false" ht="15" hidden="false" customHeight="false" outlineLevel="0" collapsed="false">
      <c r="A584" s="271" t="n">
        <f aca="false">WEEKNUM(B584,21)</f>
        <v>14</v>
      </c>
      <c r="B584" s="272" t="n">
        <v>44655</v>
      </c>
      <c r="C584" s="115" t="s">
        <v>75</v>
      </c>
      <c r="D584" s="115" t="s">
        <v>86</v>
      </c>
      <c r="E584" s="115" t="s">
        <v>75</v>
      </c>
      <c r="F584" s="115" t="s">
        <v>75</v>
      </c>
      <c r="G584" s="116" t="s">
        <v>84</v>
      </c>
      <c r="H584" s="117" t="n">
        <v>4</v>
      </c>
      <c r="I584" s="146"/>
    </row>
    <row r="585" customFormat="false" ht="15" hidden="false" customHeight="false" outlineLevel="0" collapsed="false">
      <c r="A585" s="274" t="n">
        <f aca="false">WEEKNUM(B585,21)</f>
        <v>14</v>
      </c>
      <c r="B585" s="275" t="n">
        <v>44656</v>
      </c>
      <c r="C585" s="128" t="s">
        <v>75</v>
      </c>
      <c r="D585" s="128" t="s">
        <v>86</v>
      </c>
      <c r="E585" s="128" t="s">
        <v>75</v>
      </c>
      <c r="F585" s="128" t="s">
        <v>86</v>
      </c>
      <c r="G585" s="129" t="s">
        <v>75</v>
      </c>
      <c r="H585" s="130"/>
      <c r="I585" s="131"/>
    </row>
    <row r="586" customFormat="false" ht="15" hidden="false" customHeight="false" outlineLevel="0" collapsed="false">
      <c r="A586" s="274" t="n">
        <f aca="false">WEEKNUM(B586,21)</f>
        <v>14</v>
      </c>
      <c r="B586" s="275" t="n">
        <v>44657</v>
      </c>
      <c r="C586" s="128" t="s">
        <v>86</v>
      </c>
      <c r="D586" s="128" t="s">
        <v>75</v>
      </c>
      <c r="E586" s="128" t="s">
        <v>75</v>
      </c>
      <c r="F586" s="128" t="s">
        <v>86</v>
      </c>
      <c r="G586" s="129" t="s">
        <v>75</v>
      </c>
      <c r="H586" s="130"/>
      <c r="I586" s="131"/>
    </row>
    <row r="587" customFormat="false" ht="15" hidden="false" customHeight="false" outlineLevel="0" collapsed="false">
      <c r="A587" s="274" t="n">
        <f aca="false">WEEKNUM(B587,21)</f>
        <v>14</v>
      </c>
      <c r="B587" s="275" t="n">
        <v>44658</v>
      </c>
      <c r="C587" s="128" t="s">
        <v>75</v>
      </c>
      <c r="D587" s="128" t="s">
        <v>75</v>
      </c>
      <c r="E587" s="128" t="s">
        <v>86</v>
      </c>
      <c r="F587" s="128" t="s">
        <v>75</v>
      </c>
      <c r="G587" s="129" t="s">
        <v>75</v>
      </c>
      <c r="H587" s="130"/>
      <c r="I587" s="131"/>
    </row>
    <row r="588" customFormat="false" ht="15" hidden="false" customHeight="false" outlineLevel="0" collapsed="false">
      <c r="A588" s="274" t="n">
        <f aca="false">WEEKNUM(B588,21)</f>
        <v>14</v>
      </c>
      <c r="B588" s="275" t="n">
        <v>44659</v>
      </c>
      <c r="C588" s="128" t="s">
        <v>75</v>
      </c>
      <c r="D588" s="128" t="s">
        <v>75</v>
      </c>
      <c r="E588" s="128" t="s">
        <v>86</v>
      </c>
      <c r="F588" s="128" t="s">
        <v>75</v>
      </c>
      <c r="G588" s="129" t="s">
        <v>75</v>
      </c>
      <c r="H588" s="130"/>
      <c r="I588" s="131"/>
    </row>
    <row r="589" customFormat="false" ht="15" hidden="false" customHeight="false" outlineLevel="0" collapsed="false">
      <c r="A589" s="274" t="n">
        <f aca="false">WEEKNUM(B589,21)</f>
        <v>14</v>
      </c>
      <c r="B589" s="275" t="n">
        <v>44660</v>
      </c>
      <c r="C589" s="128" t="s">
        <v>75</v>
      </c>
      <c r="D589" s="128" t="s">
        <v>86</v>
      </c>
      <c r="E589" s="128" t="s">
        <v>75</v>
      </c>
      <c r="F589" s="128" t="s">
        <v>75</v>
      </c>
      <c r="G589" s="129" t="s">
        <v>86</v>
      </c>
      <c r="H589" s="130"/>
      <c r="I589" s="131"/>
    </row>
    <row r="590" customFormat="false" ht="15.75" hidden="false" customHeight="false" outlineLevel="0" collapsed="false">
      <c r="A590" s="277" t="n">
        <f aca="false">WEEKNUM(B590,21)</f>
        <v>14</v>
      </c>
      <c r="B590" s="278" t="n">
        <v>44661</v>
      </c>
      <c r="C590" s="141" t="s">
        <v>75</v>
      </c>
      <c r="D590" s="141" t="s">
        <v>86</v>
      </c>
      <c r="E590" s="141" t="s">
        <v>75</v>
      </c>
      <c r="F590" s="141" t="s">
        <v>75</v>
      </c>
      <c r="G590" s="142" t="s">
        <v>86</v>
      </c>
      <c r="H590" s="143"/>
      <c r="I590" s="144"/>
    </row>
    <row r="591" customFormat="false" ht="15" hidden="false" customHeight="false" outlineLevel="0" collapsed="false">
      <c r="A591" s="271" t="n">
        <f aca="false">WEEKNUM(B591,21)</f>
        <v>15</v>
      </c>
      <c r="B591" s="272" t="n">
        <v>44662</v>
      </c>
      <c r="C591" s="115" t="s">
        <v>86</v>
      </c>
      <c r="D591" s="115" t="s">
        <v>75</v>
      </c>
      <c r="E591" s="115" t="s">
        <v>75</v>
      </c>
      <c r="F591" s="115" t="s">
        <v>84</v>
      </c>
      <c r="G591" s="116" t="s">
        <v>75</v>
      </c>
      <c r="H591" s="117" t="n">
        <v>5</v>
      </c>
      <c r="I591" s="146"/>
    </row>
    <row r="592" customFormat="false" ht="15" hidden="false" customHeight="false" outlineLevel="0" collapsed="false">
      <c r="A592" s="274" t="n">
        <f aca="false">WEEKNUM(B592,21)</f>
        <v>15</v>
      </c>
      <c r="B592" s="275" t="n">
        <v>44663</v>
      </c>
      <c r="C592" s="128" t="s">
        <v>86</v>
      </c>
      <c r="D592" s="128" t="s">
        <v>75</v>
      </c>
      <c r="E592" s="128" t="s">
        <v>86</v>
      </c>
      <c r="F592" s="128" t="s">
        <v>75</v>
      </c>
      <c r="G592" s="129" t="s">
        <v>75</v>
      </c>
      <c r="H592" s="130"/>
      <c r="I592" s="131"/>
    </row>
    <row r="593" customFormat="false" ht="15" hidden="false" customHeight="false" outlineLevel="0" collapsed="false">
      <c r="A593" s="274" t="n">
        <f aca="false">WEEKNUM(B593,21)</f>
        <v>15</v>
      </c>
      <c r="B593" s="275" t="n">
        <v>44664</v>
      </c>
      <c r="C593" s="128" t="s">
        <v>75</v>
      </c>
      <c r="D593" s="128" t="s">
        <v>75</v>
      </c>
      <c r="E593" s="128" t="s">
        <v>86</v>
      </c>
      <c r="F593" s="128" t="s">
        <v>75</v>
      </c>
      <c r="G593" s="129" t="s">
        <v>86</v>
      </c>
      <c r="H593" s="130"/>
      <c r="I593" s="131"/>
    </row>
    <row r="594" customFormat="false" ht="15" hidden="false" customHeight="false" outlineLevel="0" collapsed="false">
      <c r="A594" s="274" t="n">
        <f aca="false">WEEKNUM(B594,21)</f>
        <v>15</v>
      </c>
      <c r="B594" s="275" t="n">
        <v>44665</v>
      </c>
      <c r="C594" s="128" t="s">
        <v>75</v>
      </c>
      <c r="D594" s="128" t="s">
        <v>86</v>
      </c>
      <c r="E594" s="128" t="s">
        <v>75</v>
      </c>
      <c r="F594" s="128" t="s">
        <v>75</v>
      </c>
      <c r="G594" s="129" t="s">
        <v>75</v>
      </c>
      <c r="H594" s="130"/>
      <c r="I594" s="131"/>
    </row>
    <row r="595" customFormat="false" ht="15" hidden="false" customHeight="false" outlineLevel="0" collapsed="false">
      <c r="A595" s="274" t="n">
        <f aca="false">WEEKNUM(B595,21)</f>
        <v>15</v>
      </c>
      <c r="B595" s="275" t="n">
        <v>44666</v>
      </c>
      <c r="C595" s="128" t="s">
        <v>75</v>
      </c>
      <c r="D595" s="128" t="s">
        <v>86</v>
      </c>
      <c r="E595" s="128" t="s">
        <v>75</v>
      </c>
      <c r="F595" s="128" t="s">
        <v>75</v>
      </c>
      <c r="G595" s="129" t="s">
        <v>75</v>
      </c>
      <c r="H595" s="130"/>
      <c r="I595" s="131"/>
    </row>
    <row r="596" customFormat="false" ht="15" hidden="false" customHeight="false" outlineLevel="0" collapsed="false">
      <c r="A596" s="274" t="n">
        <f aca="false">WEEKNUM(B596,21)</f>
        <v>15</v>
      </c>
      <c r="B596" s="275" t="n">
        <v>44667</v>
      </c>
      <c r="C596" s="128" t="s">
        <v>86</v>
      </c>
      <c r="D596" s="128" t="s">
        <v>75</v>
      </c>
      <c r="E596" s="128" t="s">
        <v>75</v>
      </c>
      <c r="F596" s="128" t="s">
        <v>86</v>
      </c>
      <c r="G596" s="129" t="s">
        <v>75</v>
      </c>
      <c r="H596" s="130"/>
      <c r="I596" s="131"/>
    </row>
    <row r="597" customFormat="false" ht="15.75" hidden="false" customHeight="false" outlineLevel="0" collapsed="false">
      <c r="A597" s="277" t="n">
        <f aca="false">WEEKNUM(B597,21)</f>
        <v>15</v>
      </c>
      <c r="B597" s="278" t="n">
        <v>44668</v>
      </c>
      <c r="C597" s="141" t="s">
        <v>86</v>
      </c>
      <c r="D597" s="141" t="s">
        <v>75</v>
      </c>
      <c r="E597" s="141" t="s">
        <v>75</v>
      </c>
      <c r="F597" s="141" t="s">
        <v>86</v>
      </c>
      <c r="G597" s="142" t="s">
        <v>75</v>
      </c>
      <c r="H597" s="143"/>
      <c r="I597" s="144"/>
    </row>
    <row r="598" customFormat="false" ht="15" hidden="false" customHeight="false" outlineLevel="0" collapsed="false">
      <c r="A598" s="271" t="n">
        <f aca="false">WEEKNUM(B598,21)</f>
        <v>16</v>
      </c>
      <c r="B598" s="272" t="n">
        <v>44669</v>
      </c>
      <c r="C598" s="115" t="s">
        <v>75</v>
      </c>
      <c r="D598" s="115" t="s">
        <v>75</v>
      </c>
      <c r="E598" s="115" t="s">
        <v>84</v>
      </c>
      <c r="F598" s="115" t="s">
        <v>75</v>
      </c>
      <c r="G598" s="116" t="s">
        <v>86</v>
      </c>
      <c r="H598" s="117" t="n">
        <v>1</v>
      </c>
      <c r="I598" s="146"/>
    </row>
    <row r="599" customFormat="false" ht="15" hidden="false" customHeight="false" outlineLevel="0" collapsed="false">
      <c r="A599" s="274" t="n">
        <f aca="false">WEEKNUM(B599,21)</f>
        <v>16</v>
      </c>
      <c r="B599" s="275" t="n">
        <v>44670</v>
      </c>
      <c r="C599" s="128" t="s">
        <v>75</v>
      </c>
      <c r="D599" s="128" t="s">
        <v>86</v>
      </c>
      <c r="E599" s="128" t="s">
        <v>75</v>
      </c>
      <c r="F599" s="128" t="s">
        <v>75</v>
      </c>
      <c r="G599" s="129" t="s">
        <v>86</v>
      </c>
      <c r="H599" s="130"/>
      <c r="I599" s="131"/>
    </row>
    <row r="600" customFormat="false" ht="15" hidden="false" customHeight="false" outlineLevel="0" collapsed="false">
      <c r="A600" s="274" t="n">
        <f aca="false">WEEKNUM(B600,21)</f>
        <v>16</v>
      </c>
      <c r="B600" s="275" t="n">
        <v>44671</v>
      </c>
      <c r="C600" s="128" t="s">
        <v>75</v>
      </c>
      <c r="D600" s="128" t="s">
        <v>86</v>
      </c>
      <c r="E600" s="128" t="s">
        <v>75</v>
      </c>
      <c r="F600" s="128" t="s">
        <v>86</v>
      </c>
      <c r="G600" s="129" t="s">
        <v>75</v>
      </c>
      <c r="H600" s="130"/>
      <c r="I600" s="131"/>
    </row>
    <row r="601" customFormat="false" ht="15" hidden="false" customHeight="false" outlineLevel="0" collapsed="false">
      <c r="A601" s="274" t="n">
        <f aca="false">WEEKNUM(B601,21)</f>
        <v>16</v>
      </c>
      <c r="B601" s="275" t="n">
        <v>44672</v>
      </c>
      <c r="C601" s="128" t="s">
        <v>86</v>
      </c>
      <c r="D601" s="128" t="s">
        <v>75</v>
      </c>
      <c r="E601" s="128" t="s">
        <v>75</v>
      </c>
      <c r="F601" s="128" t="s">
        <v>75</v>
      </c>
      <c r="G601" s="129" t="s">
        <v>75</v>
      </c>
      <c r="H601" s="130"/>
      <c r="I601" s="131"/>
    </row>
    <row r="602" customFormat="false" ht="15" hidden="false" customHeight="false" outlineLevel="0" collapsed="false">
      <c r="A602" s="274" t="n">
        <f aca="false">WEEKNUM(B602,21)</f>
        <v>16</v>
      </c>
      <c r="B602" s="275" t="n">
        <v>44673</v>
      </c>
      <c r="C602" s="128" t="s">
        <v>86</v>
      </c>
      <c r="D602" s="128" t="s">
        <v>75</v>
      </c>
      <c r="E602" s="128" t="s">
        <v>75</v>
      </c>
      <c r="F602" s="128" t="s">
        <v>75</v>
      </c>
      <c r="G602" s="129" t="s">
        <v>75</v>
      </c>
      <c r="H602" s="130"/>
      <c r="I602" s="131"/>
    </row>
    <row r="603" customFormat="false" ht="15" hidden="false" customHeight="false" outlineLevel="0" collapsed="false">
      <c r="A603" s="274" t="n">
        <f aca="false">WEEKNUM(B603,21)</f>
        <v>16</v>
      </c>
      <c r="B603" s="275" t="n">
        <v>44674</v>
      </c>
      <c r="C603" s="128" t="s">
        <v>75</v>
      </c>
      <c r="D603" s="128" t="s">
        <v>75</v>
      </c>
      <c r="E603" s="128" t="s">
        <v>86</v>
      </c>
      <c r="F603" s="128" t="s">
        <v>75</v>
      </c>
      <c r="G603" s="129" t="s">
        <v>86</v>
      </c>
      <c r="H603" s="130"/>
      <c r="I603" s="131"/>
    </row>
    <row r="604" customFormat="false" ht="15.75" hidden="false" customHeight="false" outlineLevel="0" collapsed="false">
      <c r="A604" s="277" t="n">
        <f aca="false">WEEKNUM(B604,21)</f>
        <v>16</v>
      </c>
      <c r="B604" s="278" t="n">
        <v>44675</v>
      </c>
      <c r="C604" s="141" t="s">
        <v>75</v>
      </c>
      <c r="D604" s="141" t="s">
        <v>75</v>
      </c>
      <c r="E604" s="141" t="s">
        <v>86</v>
      </c>
      <c r="F604" s="141" t="s">
        <v>75</v>
      </c>
      <c r="G604" s="142" t="s">
        <v>86</v>
      </c>
      <c r="H604" s="143"/>
      <c r="I604" s="144"/>
    </row>
    <row r="605" customFormat="false" ht="15" hidden="false" customHeight="false" outlineLevel="0" collapsed="false">
      <c r="A605" s="271" t="n">
        <f aca="false">WEEKNUM(B605,21)</f>
        <v>17</v>
      </c>
      <c r="B605" s="272" t="n">
        <v>44676</v>
      </c>
      <c r="C605" s="115" t="s">
        <v>75</v>
      </c>
      <c r="D605" s="115" t="s">
        <v>84</v>
      </c>
      <c r="E605" s="115" t="s">
        <v>75</v>
      </c>
      <c r="F605" s="115" t="s">
        <v>86</v>
      </c>
      <c r="G605" s="116" t="s">
        <v>75</v>
      </c>
      <c r="H605" s="117" t="n">
        <v>2</v>
      </c>
      <c r="I605" s="146"/>
    </row>
    <row r="606" customFormat="false" ht="15" hidden="false" customHeight="false" outlineLevel="0" collapsed="false">
      <c r="A606" s="274" t="n">
        <f aca="false">WEEKNUM(B606,21)</f>
        <v>17</v>
      </c>
      <c r="B606" s="275" t="n">
        <v>44677</v>
      </c>
      <c r="C606" s="128" t="s">
        <v>86</v>
      </c>
      <c r="D606" s="128" t="s">
        <v>75</v>
      </c>
      <c r="E606" s="128" t="s">
        <v>75</v>
      </c>
      <c r="F606" s="128" t="s">
        <v>86</v>
      </c>
      <c r="G606" s="129" t="s">
        <v>75</v>
      </c>
      <c r="H606" s="130"/>
      <c r="I606" s="131"/>
    </row>
    <row r="607" customFormat="false" ht="15" hidden="false" customHeight="false" outlineLevel="0" collapsed="false">
      <c r="A607" s="274" t="n">
        <f aca="false">WEEKNUM(B607,21)</f>
        <v>17</v>
      </c>
      <c r="B607" s="275" t="n">
        <v>44678</v>
      </c>
      <c r="C607" s="128" t="s">
        <v>86</v>
      </c>
      <c r="D607" s="128" t="s">
        <v>75</v>
      </c>
      <c r="E607" s="128" t="s">
        <v>86</v>
      </c>
      <c r="F607" s="128" t="s">
        <v>75</v>
      </c>
      <c r="G607" s="129" t="s">
        <v>75</v>
      </c>
      <c r="H607" s="130"/>
      <c r="I607" s="131"/>
    </row>
    <row r="608" customFormat="false" ht="15" hidden="false" customHeight="false" outlineLevel="0" collapsed="false">
      <c r="A608" s="274" t="n">
        <f aca="false">WEEKNUM(B608,21)</f>
        <v>17</v>
      </c>
      <c r="B608" s="275" t="n">
        <v>44679</v>
      </c>
      <c r="C608" s="128" t="s">
        <v>75</v>
      </c>
      <c r="D608" s="128" t="s">
        <v>75</v>
      </c>
      <c r="E608" s="128" t="s">
        <v>75</v>
      </c>
      <c r="F608" s="128" t="s">
        <v>75</v>
      </c>
      <c r="G608" s="129" t="s">
        <v>86</v>
      </c>
      <c r="H608" s="130"/>
      <c r="I608" s="131"/>
    </row>
    <row r="609" customFormat="false" ht="15" hidden="false" customHeight="false" outlineLevel="0" collapsed="false">
      <c r="A609" s="274" t="n">
        <f aca="false">WEEKNUM(B609,21)</f>
        <v>17</v>
      </c>
      <c r="B609" s="275" t="n">
        <v>44680</v>
      </c>
      <c r="C609" s="128" t="s">
        <v>75</v>
      </c>
      <c r="D609" s="128" t="s">
        <v>75</v>
      </c>
      <c r="E609" s="128" t="s">
        <v>75</v>
      </c>
      <c r="F609" s="128" t="s">
        <v>75</v>
      </c>
      <c r="G609" s="129" t="s">
        <v>86</v>
      </c>
      <c r="H609" s="130"/>
      <c r="I609" s="131"/>
    </row>
    <row r="610" customFormat="false" ht="15" hidden="false" customHeight="false" outlineLevel="0" collapsed="false">
      <c r="A610" s="274" t="n">
        <f aca="false">WEEKNUM(B610,21)</f>
        <v>17</v>
      </c>
      <c r="B610" s="275" t="n">
        <v>44681</v>
      </c>
      <c r="C610" s="128" t="s">
        <v>75</v>
      </c>
      <c r="D610" s="128" t="s">
        <v>86</v>
      </c>
      <c r="E610" s="128" t="s">
        <v>75</v>
      </c>
      <c r="F610" s="128" t="s">
        <v>86</v>
      </c>
      <c r="G610" s="129" t="s">
        <v>75</v>
      </c>
      <c r="H610" s="130"/>
      <c r="I610" s="131"/>
    </row>
    <row r="611" customFormat="false" ht="15.75" hidden="false" customHeight="false" outlineLevel="0" collapsed="false">
      <c r="A611" s="277" t="n">
        <f aca="false">WEEKNUM(B611,21)</f>
        <v>17</v>
      </c>
      <c r="B611" s="278" t="n">
        <v>44682</v>
      </c>
      <c r="C611" s="141" t="s">
        <v>75</v>
      </c>
      <c r="D611" s="141" t="s">
        <v>86</v>
      </c>
      <c r="E611" s="141" t="s">
        <v>75</v>
      </c>
      <c r="F611" s="141" t="s">
        <v>86</v>
      </c>
      <c r="G611" s="142" t="s">
        <v>75</v>
      </c>
      <c r="H611" s="143"/>
      <c r="I611" s="144"/>
    </row>
    <row r="612" customFormat="false" ht="15" hidden="false" customHeight="false" outlineLevel="0" collapsed="false">
      <c r="A612" s="271" t="n">
        <f aca="false">WEEKNUM(B612,21)</f>
        <v>18</v>
      </c>
      <c r="B612" s="272" t="n">
        <v>44683</v>
      </c>
      <c r="C612" s="115" t="s">
        <v>84</v>
      </c>
      <c r="D612" s="115" t="s">
        <v>75</v>
      </c>
      <c r="E612" s="115" t="s">
        <v>86</v>
      </c>
      <c r="F612" s="115" t="s">
        <v>75</v>
      </c>
      <c r="G612" s="116" t="s">
        <v>75</v>
      </c>
      <c r="H612" s="117" t="n">
        <v>3</v>
      </c>
      <c r="I612" s="146"/>
    </row>
    <row r="613" customFormat="false" ht="15" hidden="false" customHeight="false" outlineLevel="0" collapsed="false">
      <c r="A613" s="274" t="n">
        <f aca="false">WEEKNUM(B613,21)</f>
        <v>18</v>
      </c>
      <c r="B613" s="275" t="n">
        <v>44684</v>
      </c>
      <c r="C613" s="128" t="s">
        <v>75</v>
      </c>
      <c r="D613" s="128" t="s">
        <v>75</v>
      </c>
      <c r="E613" s="128" t="s">
        <v>86</v>
      </c>
      <c r="F613" s="128" t="s">
        <v>75</v>
      </c>
      <c r="G613" s="129" t="s">
        <v>86</v>
      </c>
      <c r="H613" s="130"/>
      <c r="I613" s="131"/>
    </row>
    <row r="614" customFormat="false" ht="15" hidden="false" customHeight="false" outlineLevel="0" collapsed="false">
      <c r="A614" s="274" t="n">
        <f aca="false">WEEKNUM(B614,21)</f>
        <v>18</v>
      </c>
      <c r="B614" s="275" t="n">
        <v>44685</v>
      </c>
      <c r="C614" s="128" t="s">
        <v>75</v>
      </c>
      <c r="D614" s="128" t="s">
        <v>86</v>
      </c>
      <c r="E614" s="128" t="s">
        <v>75</v>
      </c>
      <c r="F614" s="128" t="s">
        <v>75</v>
      </c>
      <c r="G614" s="129" t="s">
        <v>86</v>
      </c>
      <c r="H614" s="130"/>
      <c r="I614" s="131"/>
    </row>
    <row r="615" customFormat="false" ht="15" hidden="false" customHeight="false" outlineLevel="0" collapsed="false">
      <c r="A615" s="274" t="n">
        <f aca="false">WEEKNUM(B615,21)</f>
        <v>18</v>
      </c>
      <c r="B615" s="275" t="n">
        <v>44686</v>
      </c>
      <c r="C615" s="128" t="s">
        <v>75</v>
      </c>
      <c r="D615" s="128" t="s">
        <v>75</v>
      </c>
      <c r="E615" s="128" t="s">
        <v>75</v>
      </c>
      <c r="F615" s="128" t="s">
        <v>86</v>
      </c>
      <c r="G615" s="129" t="s">
        <v>75</v>
      </c>
      <c r="H615" s="130"/>
      <c r="I615" s="131"/>
    </row>
    <row r="616" customFormat="false" ht="15" hidden="false" customHeight="false" outlineLevel="0" collapsed="false">
      <c r="A616" s="274" t="n">
        <f aca="false">WEEKNUM(B616,21)</f>
        <v>18</v>
      </c>
      <c r="B616" s="275" t="n">
        <v>44687</v>
      </c>
      <c r="C616" s="128" t="s">
        <v>75</v>
      </c>
      <c r="D616" s="128" t="s">
        <v>75</v>
      </c>
      <c r="E616" s="128" t="s">
        <v>75</v>
      </c>
      <c r="F616" s="128" t="s">
        <v>86</v>
      </c>
      <c r="G616" s="129" t="s">
        <v>75</v>
      </c>
      <c r="H616" s="130"/>
      <c r="I616" s="131"/>
    </row>
    <row r="617" customFormat="false" ht="15" hidden="false" customHeight="false" outlineLevel="0" collapsed="false">
      <c r="A617" s="274" t="n">
        <f aca="false">WEEKNUM(B617,21)</f>
        <v>18</v>
      </c>
      <c r="B617" s="275" t="n">
        <v>44688</v>
      </c>
      <c r="C617" s="128" t="s">
        <v>86</v>
      </c>
      <c r="D617" s="128" t="s">
        <v>75</v>
      </c>
      <c r="E617" s="128" t="s">
        <v>86</v>
      </c>
      <c r="F617" s="128" t="s">
        <v>75</v>
      </c>
      <c r="G617" s="129" t="s">
        <v>75</v>
      </c>
      <c r="H617" s="130"/>
      <c r="I617" s="131"/>
    </row>
    <row r="618" customFormat="false" ht="15.75" hidden="false" customHeight="false" outlineLevel="0" collapsed="false">
      <c r="A618" s="277" t="n">
        <f aca="false">WEEKNUM(B618,21)</f>
        <v>18</v>
      </c>
      <c r="B618" s="278" t="n">
        <v>44689</v>
      </c>
      <c r="C618" s="141" t="s">
        <v>86</v>
      </c>
      <c r="D618" s="141" t="s">
        <v>75</v>
      </c>
      <c r="E618" s="141" t="s">
        <v>86</v>
      </c>
      <c r="F618" s="141" t="s">
        <v>75</v>
      </c>
      <c r="G618" s="142" t="s">
        <v>75</v>
      </c>
      <c r="H618" s="143"/>
      <c r="I618" s="144"/>
    </row>
    <row r="619" customFormat="false" ht="15" hidden="false" customHeight="false" outlineLevel="0" collapsed="false">
      <c r="A619" s="271" t="n">
        <f aca="false">WEEKNUM(B619,21)</f>
        <v>19</v>
      </c>
      <c r="B619" s="272" t="n">
        <v>44690</v>
      </c>
      <c r="C619" s="115" t="s">
        <v>75</v>
      </c>
      <c r="D619" s="115" t="s">
        <v>86</v>
      </c>
      <c r="E619" s="115" t="s">
        <v>75</v>
      </c>
      <c r="F619" s="115" t="s">
        <v>75</v>
      </c>
      <c r="G619" s="116" t="s">
        <v>84</v>
      </c>
      <c r="H619" s="117" t="n">
        <v>4</v>
      </c>
      <c r="I619" s="146"/>
    </row>
    <row r="620" customFormat="false" ht="15" hidden="false" customHeight="false" outlineLevel="0" collapsed="false">
      <c r="A620" s="274" t="n">
        <f aca="false">WEEKNUM(B620,21)</f>
        <v>19</v>
      </c>
      <c r="B620" s="275" t="n">
        <v>44691</v>
      </c>
      <c r="C620" s="128" t="s">
        <v>75</v>
      </c>
      <c r="D620" s="128" t="s">
        <v>86</v>
      </c>
      <c r="E620" s="128" t="s">
        <v>75</v>
      </c>
      <c r="F620" s="128" t="s">
        <v>86</v>
      </c>
      <c r="G620" s="129" t="s">
        <v>75</v>
      </c>
      <c r="H620" s="130"/>
      <c r="I620" s="131"/>
    </row>
    <row r="621" customFormat="false" ht="15" hidden="false" customHeight="false" outlineLevel="0" collapsed="false">
      <c r="A621" s="274" t="n">
        <f aca="false">WEEKNUM(B621,21)</f>
        <v>19</v>
      </c>
      <c r="B621" s="275" t="n">
        <v>44692</v>
      </c>
      <c r="C621" s="128" t="s">
        <v>86</v>
      </c>
      <c r="D621" s="128" t="s">
        <v>75</v>
      </c>
      <c r="E621" s="128" t="s">
        <v>75</v>
      </c>
      <c r="F621" s="128" t="s">
        <v>86</v>
      </c>
      <c r="G621" s="129" t="s">
        <v>75</v>
      </c>
      <c r="H621" s="130"/>
      <c r="I621" s="131"/>
    </row>
    <row r="622" customFormat="false" ht="15" hidden="false" customHeight="false" outlineLevel="0" collapsed="false">
      <c r="A622" s="274" t="n">
        <f aca="false">WEEKNUM(B622,21)</f>
        <v>19</v>
      </c>
      <c r="B622" s="275" t="n">
        <v>44693</v>
      </c>
      <c r="C622" s="128" t="s">
        <v>75</v>
      </c>
      <c r="D622" s="128" t="s">
        <v>75</v>
      </c>
      <c r="E622" s="128" t="s">
        <v>86</v>
      </c>
      <c r="F622" s="128" t="s">
        <v>75</v>
      </c>
      <c r="G622" s="129" t="s">
        <v>75</v>
      </c>
      <c r="H622" s="130"/>
      <c r="I622" s="131"/>
    </row>
    <row r="623" customFormat="false" ht="15" hidden="false" customHeight="false" outlineLevel="0" collapsed="false">
      <c r="A623" s="274" t="n">
        <f aca="false">WEEKNUM(B623,21)</f>
        <v>19</v>
      </c>
      <c r="B623" s="275" t="n">
        <v>44694</v>
      </c>
      <c r="C623" s="128" t="s">
        <v>75</v>
      </c>
      <c r="D623" s="128" t="s">
        <v>75</v>
      </c>
      <c r="E623" s="128" t="s">
        <v>86</v>
      </c>
      <c r="F623" s="128" t="s">
        <v>75</v>
      </c>
      <c r="G623" s="129" t="s">
        <v>75</v>
      </c>
      <c r="H623" s="130"/>
      <c r="I623" s="131"/>
    </row>
    <row r="624" customFormat="false" ht="15" hidden="false" customHeight="false" outlineLevel="0" collapsed="false">
      <c r="A624" s="274" t="n">
        <f aca="false">WEEKNUM(B624,21)</f>
        <v>19</v>
      </c>
      <c r="B624" s="275" t="n">
        <v>44695</v>
      </c>
      <c r="C624" s="128" t="s">
        <v>75</v>
      </c>
      <c r="D624" s="128" t="s">
        <v>86</v>
      </c>
      <c r="E624" s="128" t="s">
        <v>75</v>
      </c>
      <c r="F624" s="128" t="s">
        <v>75</v>
      </c>
      <c r="G624" s="129" t="s">
        <v>86</v>
      </c>
      <c r="H624" s="130"/>
      <c r="I624" s="131"/>
    </row>
    <row r="625" customFormat="false" ht="15.75" hidden="false" customHeight="false" outlineLevel="0" collapsed="false">
      <c r="A625" s="277" t="n">
        <f aca="false">WEEKNUM(B625,21)</f>
        <v>19</v>
      </c>
      <c r="B625" s="278" t="n">
        <v>44696</v>
      </c>
      <c r="C625" s="141" t="s">
        <v>75</v>
      </c>
      <c r="D625" s="141" t="s">
        <v>86</v>
      </c>
      <c r="E625" s="141" t="s">
        <v>75</v>
      </c>
      <c r="F625" s="141" t="s">
        <v>75</v>
      </c>
      <c r="G625" s="142" t="s">
        <v>86</v>
      </c>
      <c r="H625" s="143"/>
      <c r="I625" s="144"/>
    </row>
    <row r="626" customFormat="false" ht="15" hidden="false" customHeight="false" outlineLevel="0" collapsed="false">
      <c r="A626" s="271" t="n">
        <f aca="false">WEEKNUM(B626,21)</f>
        <v>20</v>
      </c>
      <c r="B626" s="272" t="n">
        <v>44697</v>
      </c>
      <c r="C626" s="115" t="s">
        <v>86</v>
      </c>
      <c r="D626" s="115" t="s">
        <v>75</v>
      </c>
      <c r="E626" s="115" t="s">
        <v>75</v>
      </c>
      <c r="F626" s="115" t="s">
        <v>84</v>
      </c>
      <c r="G626" s="116" t="s">
        <v>75</v>
      </c>
      <c r="H626" s="117" t="n">
        <v>5</v>
      </c>
      <c r="I626" s="146"/>
    </row>
    <row r="627" customFormat="false" ht="15" hidden="false" customHeight="false" outlineLevel="0" collapsed="false">
      <c r="A627" s="274" t="n">
        <f aca="false">WEEKNUM(B627,21)</f>
        <v>20</v>
      </c>
      <c r="B627" s="275" t="n">
        <v>44698</v>
      </c>
      <c r="C627" s="128" t="s">
        <v>86</v>
      </c>
      <c r="D627" s="128" t="s">
        <v>75</v>
      </c>
      <c r="E627" s="128" t="s">
        <v>86</v>
      </c>
      <c r="F627" s="128" t="s">
        <v>75</v>
      </c>
      <c r="G627" s="129" t="s">
        <v>75</v>
      </c>
      <c r="H627" s="130"/>
      <c r="I627" s="131"/>
    </row>
    <row r="628" customFormat="false" ht="15" hidden="false" customHeight="false" outlineLevel="0" collapsed="false">
      <c r="A628" s="274" t="n">
        <f aca="false">WEEKNUM(B628,21)</f>
        <v>20</v>
      </c>
      <c r="B628" s="275" t="n">
        <v>44699</v>
      </c>
      <c r="C628" s="128" t="s">
        <v>75</v>
      </c>
      <c r="D628" s="128" t="s">
        <v>75</v>
      </c>
      <c r="E628" s="128" t="s">
        <v>86</v>
      </c>
      <c r="F628" s="128" t="s">
        <v>75</v>
      </c>
      <c r="G628" s="129" t="s">
        <v>86</v>
      </c>
      <c r="H628" s="130"/>
      <c r="I628" s="131"/>
    </row>
    <row r="629" customFormat="false" ht="15" hidden="false" customHeight="false" outlineLevel="0" collapsed="false">
      <c r="A629" s="274" t="n">
        <f aca="false">WEEKNUM(B629,21)</f>
        <v>20</v>
      </c>
      <c r="B629" s="275" t="n">
        <v>44700</v>
      </c>
      <c r="C629" s="128" t="s">
        <v>75</v>
      </c>
      <c r="D629" s="128" t="s">
        <v>86</v>
      </c>
      <c r="E629" s="128" t="s">
        <v>75</v>
      </c>
      <c r="F629" s="128" t="s">
        <v>75</v>
      </c>
      <c r="G629" s="129" t="s">
        <v>75</v>
      </c>
      <c r="H629" s="130"/>
      <c r="I629" s="131"/>
    </row>
    <row r="630" customFormat="false" ht="15" hidden="false" customHeight="false" outlineLevel="0" collapsed="false">
      <c r="A630" s="274" t="n">
        <f aca="false">WEEKNUM(B630,21)</f>
        <v>20</v>
      </c>
      <c r="B630" s="275" t="n">
        <v>44701</v>
      </c>
      <c r="C630" s="128" t="s">
        <v>75</v>
      </c>
      <c r="D630" s="128" t="s">
        <v>86</v>
      </c>
      <c r="E630" s="128" t="s">
        <v>75</v>
      </c>
      <c r="F630" s="128" t="s">
        <v>75</v>
      </c>
      <c r="G630" s="129" t="s">
        <v>75</v>
      </c>
      <c r="H630" s="130"/>
      <c r="I630" s="131"/>
    </row>
    <row r="631" customFormat="false" ht="15" hidden="false" customHeight="false" outlineLevel="0" collapsed="false">
      <c r="A631" s="274" t="n">
        <f aca="false">WEEKNUM(B631,21)</f>
        <v>20</v>
      </c>
      <c r="B631" s="275" t="n">
        <v>44702</v>
      </c>
      <c r="C631" s="128" t="s">
        <v>86</v>
      </c>
      <c r="D631" s="128" t="s">
        <v>75</v>
      </c>
      <c r="E631" s="128" t="s">
        <v>75</v>
      </c>
      <c r="F631" s="128" t="s">
        <v>86</v>
      </c>
      <c r="G631" s="129" t="s">
        <v>75</v>
      </c>
      <c r="H631" s="130"/>
      <c r="I631" s="131"/>
    </row>
    <row r="632" customFormat="false" ht="15.75" hidden="false" customHeight="false" outlineLevel="0" collapsed="false">
      <c r="A632" s="277" t="n">
        <f aca="false">WEEKNUM(B632,21)</f>
        <v>20</v>
      </c>
      <c r="B632" s="278" t="n">
        <v>44703</v>
      </c>
      <c r="C632" s="141" t="s">
        <v>86</v>
      </c>
      <c r="D632" s="141" t="s">
        <v>75</v>
      </c>
      <c r="E632" s="141" t="s">
        <v>75</v>
      </c>
      <c r="F632" s="141" t="s">
        <v>86</v>
      </c>
      <c r="G632" s="142" t="s">
        <v>75</v>
      </c>
      <c r="H632" s="143"/>
      <c r="I632" s="144"/>
    </row>
    <row r="633" customFormat="false" ht="15" hidden="false" customHeight="false" outlineLevel="0" collapsed="false">
      <c r="A633" s="271" t="n">
        <f aca="false">WEEKNUM(B633,21)</f>
        <v>21</v>
      </c>
      <c r="B633" s="272" t="n">
        <v>44704</v>
      </c>
      <c r="C633" s="115" t="s">
        <v>75</v>
      </c>
      <c r="D633" s="115" t="s">
        <v>75</v>
      </c>
      <c r="E633" s="115" t="s">
        <v>84</v>
      </c>
      <c r="F633" s="115" t="s">
        <v>75</v>
      </c>
      <c r="G633" s="116" t="s">
        <v>86</v>
      </c>
      <c r="H633" s="117" t="n">
        <v>1</v>
      </c>
      <c r="I633" s="146"/>
    </row>
    <row r="634" customFormat="false" ht="15" hidden="false" customHeight="false" outlineLevel="0" collapsed="false">
      <c r="A634" s="274" t="n">
        <f aca="false">WEEKNUM(B634,21)</f>
        <v>21</v>
      </c>
      <c r="B634" s="275" t="n">
        <v>44705</v>
      </c>
      <c r="C634" s="128" t="s">
        <v>75</v>
      </c>
      <c r="D634" s="128" t="s">
        <v>86</v>
      </c>
      <c r="E634" s="128" t="s">
        <v>75</v>
      </c>
      <c r="F634" s="128" t="s">
        <v>75</v>
      </c>
      <c r="G634" s="129" t="s">
        <v>86</v>
      </c>
      <c r="H634" s="130"/>
      <c r="I634" s="131"/>
    </row>
    <row r="635" customFormat="false" ht="15" hidden="false" customHeight="false" outlineLevel="0" collapsed="false">
      <c r="A635" s="274" t="n">
        <f aca="false">WEEKNUM(B635,21)</f>
        <v>21</v>
      </c>
      <c r="B635" s="275" t="n">
        <v>44706</v>
      </c>
      <c r="C635" s="128" t="s">
        <v>75</v>
      </c>
      <c r="D635" s="128" t="s">
        <v>86</v>
      </c>
      <c r="E635" s="128" t="s">
        <v>75</v>
      </c>
      <c r="F635" s="128" t="s">
        <v>86</v>
      </c>
      <c r="G635" s="129" t="s">
        <v>75</v>
      </c>
      <c r="H635" s="130"/>
      <c r="I635" s="131"/>
    </row>
    <row r="636" customFormat="false" ht="15" hidden="false" customHeight="false" outlineLevel="0" collapsed="false">
      <c r="A636" s="274" t="n">
        <f aca="false">WEEKNUM(B636,21)</f>
        <v>21</v>
      </c>
      <c r="B636" s="275" t="n">
        <v>44707</v>
      </c>
      <c r="C636" s="128" t="s">
        <v>86</v>
      </c>
      <c r="D636" s="128" t="s">
        <v>75</v>
      </c>
      <c r="E636" s="128" t="s">
        <v>75</v>
      </c>
      <c r="F636" s="128" t="s">
        <v>75</v>
      </c>
      <c r="G636" s="129" t="s">
        <v>75</v>
      </c>
      <c r="H636" s="130"/>
      <c r="I636" s="131"/>
    </row>
    <row r="637" customFormat="false" ht="15" hidden="false" customHeight="false" outlineLevel="0" collapsed="false">
      <c r="A637" s="274" t="n">
        <f aca="false">WEEKNUM(B637,21)</f>
        <v>21</v>
      </c>
      <c r="B637" s="275" t="n">
        <v>44708</v>
      </c>
      <c r="C637" s="128" t="s">
        <v>86</v>
      </c>
      <c r="D637" s="128" t="s">
        <v>75</v>
      </c>
      <c r="E637" s="128" t="s">
        <v>75</v>
      </c>
      <c r="F637" s="128" t="s">
        <v>75</v>
      </c>
      <c r="G637" s="129" t="s">
        <v>75</v>
      </c>
      <c r="H637" s="130"/>
      <c r="I637" s="131"/>
    </row>
    <row r="638" customFormat="false" ht="15" hidden="false" customHeight="false" outlineLevel="0" collapsed="false">
      <c r="A638" s="274" t="n">
        <f aca="false">WEEKNUM(B638,21)</f>
        <v>21</v>
      </c>
      <c r="B638" s="275" t="n">
        <v>44709</v>
      </c>
      <c r="C638" s="128" t="s">
        <v>75</v>
      </c>
      <c r="D638" s="128" t="s">
        <v>75</v>
      </c>
      <c r="E638" s="128" t="s">
        <v>86</v>
      </c>
      <c r="F638" s="128" t="s">
        <v>75</v>
      </c>
      <c r="G638" s="129" t="s">
        <v>86</v>
      </c>
      <c r="H638" s="130"/>
      <c r="I638" s="131"/>
    </row>
    <row r="639" customFormat="false" ht="15.75" hidden="false" customHeight="false" outlineLevel="0" collapsed="false">
      <c r="A639" s="277" t="n">
        <f aca="false">WEEKNUM(B639,21)</f>
        <v>21</v>
      </c>
      <c r="B639" s="278" t="n">
        <v>44710</v>
      </c>
      <c r="C639" s="141" t="s">
        <v>75</v>
      </c>
      <c r="D639" s="141" t="s">
        <v>75</v>
      </c>
      <c r="E639" s="141" t="s">
        <v>86</v>
      </c>
      <c r="F639" s="141" t="s">
        <v>75</v>
      </c>
      <c r="G639" s="142" t="s">
        <v>86</v>
      </c>
      <c r="H639" s="143"/>
      <c r="I639" s="144"/>
    </row>
    <row r="640" customFormat="false" ht="15" hidden="false" customHeight="false" outlineLevel="0" collapsed="false">
      <c r="A640" s="271" t="n">
        <f aca="false">WEEKNUM(B640,21)</f>
        <v>22</v>
      </c>
      <c r="B640" s="272" t="n">
        <v>44711</v>
      </c>
      <c r="C640" s="115" t="s">
        <v>75</v>
      </c>
      <c r="D640" s="115" t="s">
        <v>84</v>
      </c>
      <c r="E640" s="115" t="s">
        <v>75</v>
      </c>
      <c r="F640" s="115" t="s">
        <v>86</v>
      </c>
      <c r="G640" s="116" t="s">
        <v>75</v>
      </c>
      <c r="H640" s="117" t="n">
        <v>2</v>
      </c>
      <c r="I640" s="146"/>
    </row>
    <row r="641" customFormat="false" ht="15" hidden="false" customHeight="false" outlineLevel="0" collapsed="false">
      <c r="A641" s="274" t="n">
        <f aca="false">WEEKNUM(B641,21)</f>
        <v>22</v>
      </c>
      <c r="B641" s="275" t="n">
        <v>44712</v>
      </c>
      <c r="C641" s="128" t="s">
        <v>86</v>
      </c>
      <c r="D641" s="128" t="s">
        <v>75</v>
      </c>
      <c r="E641" s="128" t="s">
        <v>75</v>
      </c>
      <c r="F641" s="128" t="s">
        <v>86</v>
      </c>
      <c r="G641" s="129" t="s">
        <v>75</v>
      </c>
      <c r="H641" s="130"/>
      <c r="I641" s="131"/>
    </row>
    <row r="642" customFormat="false" ht="15" hidden="false" customHeight="false" outlineLevel="0" collapsed="false">
      <c r="A642" s="274" t="n">
        <f aca="false">WEEKNUM(B642,21)</f>
        <v>22</v>
      </c>
      <c r="B642" s="275" t="n">
        <v>44713</v>
      </c>
      <c r="C642" s="128" t="s">
        <v>86</v>
      </c>
      <c r="D642" s="128" t="s">
        <v>75</v>
      </c>
      <c r="E642" s="128" t="s">
        <v>86</v>
      </c>
      <c r="F642" s="128" t="s">
        <v>75</v>
      </c>
      <c r="G642" s="129" t="s">
        <v>75</v>
      </c>
      <c r="H642" s="130"/>
      <c r="I642" s="131"/>
    </row>
    <row r="643" customFormat="false" ht="15" hidden="false" customHeight="false" outlineLevel="0" collapsed="false">
      <c r="A643" s="274" t="n">
        <f aca="false">WEEKNUM(B643,21)</f>
        <v>22</v>
      </c>
      <c r="B643" s="275" t="n">
        <v>44714</v>
      </c>
      <c r="C643" s="128" t="s">
        <v>75</v>
      </c>
      <c r="D643" s="128" t="s">
        <v>75</v>
      </c>
      <c r="E643" s="128" t="s">
        <v>75</v>
      </c>
      <c r="F643" s="128" t="s">
        <v>75</v>
      </c>
      <c r="G643" s="129" t="s">
        <v>86</v>
      </c>
      <c r="H643" s="130"/>
      <c r="I643" s="131"/>
    </row>
    <row r="644" customFormat="false" ht="15" hidden="false" customHeight="false" outlineLevel="0" collapsed="false">
      <c r="A644" s="274" t="n">
        <f aca="false">WEEKNUM(B644,21)</f>
        <v>22</v>
      </c>
      <c r="B644" s="275" t="n">
        <v>44715</v>
      </c>
      <c r="C644" s="128" t="s">
        <v>75</v>
      </c>
      <c r="D644" s="128" t="s">
        <v>75</v>
      </c>
      <c r="E644" s="128" t="s">
        <v>75</v>
      </c>
      <c r="F644" s="128" t="s">
        <v>75</v>
      </c>
      <c r="G644" s="129" t="s">
        <v>86</v>
      </c>
      <c r="H644" s="130"/>
      <c r="I644" s="131"/>
    </row>
    <row r="645" customFormat="false" ht="15" hidden="false" customHeight="false" outlineLevel="0" collapsed="false">
      <c r="A645" s="274" t="n">
        <f aca="false">WEEKNUM(B645,21)</f>
        <v>22</v>
      </c>
      <c r="B645" s="275" t="n">
        <v>44716</v>
      </c>
      <c r="C645" s="128" t="s">
        <v>75</v>
      </c>
      <c r="D645" s="128" t="s">
        <v>86</v>
      </c>
      <c r="E645" s="128" t="s">
        <v>75</v>
      </c>
      <c r="F645" s="128" t="s">
        <v>86</v>
      </c>
      <c r="G645" s="129" t="s">
        <v>75</v>
      </c>
      <c r="H645" s="130"/>
      <c r="I645" s="131"/>
    </row>
    <row r="646" customFormat="false" ht="15.75" hidden="false" customHeight="false" outlineLevel="0" collapsed="false">
      <c r="A646" s="277" t="n">
        <f aca="false">WEEKNUM(B646,21)</f>
        <v>22</v>
      </c>
      <c r="B646" s="278" t="n">
        <v>44717</v>
      </c>
      <c r="C646" s="141" t="s">
        <v>75</v>
      </c>
      <c r="D646" s="141" t="s">
        <v>86</v>
      </c>
      <c r="E646" s="141" t="s">
        <v>75</v>
      </c>
      <c r="F646" s="141" t="s">
        <v>86</v>
      </c>
      <c r="G646" s="142" t="s">
        <v>75</v>
      </c>
      <c r="H646" s="143"/>
      <c r="I646" s="144"/>
    </row>
    <row r="647" customFormat="false" ht="15" hidden="false" customHeight="false" outlineLevel="0" collapsed="false">
      <c r="A647" s="271" t="n">
        <f aca="false">WEEKNUM(B647,21)</f>
        <v>23</v>
      </c>
      <c r="B647" s="272" t="n">
        <v>44718</v>
      </c>
      <c r="C647" s="115" t="s">
        <v>84</v>
      </c>
      <c r="D647" s="115" t="s">
        <v>75</v>
      </c>
      <c r="E647" s="115" t="s">
        <v>86</v>
      </c>
      <c r="F647" s="115" t="s">
        <v>75</v>
      </c>
      <c r="G647" s="116" t="s">
        <v>75</v>
      </c>
      <c r="H647" s="117" t="n">
        <v>3</v>
      </c>
      <c r="I647" s="146"/>
    </row>
    <row r="648" customFormat="false" ht="15" hidden="false" customHeight="false" outlineLevel="0" collapsed="false">
      <c r="A648" s="274" t="n">
        <f aca="false">WEEKNUM(B648,21)</f>
        <v>23</v>
      </c>
      <c r="B648" s="275" t="n">
        <v>44719</v>
      </c>
      <c r="C648" s="128" t="s">
        <v>75</v>
      </c>
      <c r="D648" s="128" t="s">
        <v>75</v>
      </c>
      <c r="E648" s="128" t="s">
        <v>86</v>
      </c>
      <c r="F648" s="128" t="s">
        <v>75</v>
      </c>
      <c r="G648" s="129" t="s">
        <v>86</v>
      </c>
      <c r="H648" s="130"/>
      <c r="I648" s="131"/>
    </row>
    <row r="649" customFormat="false" ht="15" hidden="false" customHeight="false" outlineLevel="0" collapsed="false">
      <c r="A649" s="274" t="n">
        <f aca="false">WEEKNUM(B649,21)</f>
        <v>23</v>
      </c>
      <c r="B649" s="275" t="n">
        <v>44720</v>
      </c>
      <c r="C649" s="128" t="s">
        <v>75</v>
      </c>
      <c r="D649" s="128" t="s">
        <v>86</v>
      </c>
      <c r="E649" s="128" t="s">
        <v>75</v>
      </c>
      <c r="F649" s="128" t="s">
        <v>75</v>
      </c>
      <c r="G649" s="129" t="s">
        <v>86</v>
      </c>
      <c r="H649" s="130"/>
      <c r="I649" s="131"/>
    </row>
    <row r="650" customFormat="false" ht="15" hidden="false" customHeight="false" outlineLevel="0" collapsed="false">
      <c r="A650" s="274" t="n">
        <f aca="false">WEEKNUM(B650,21)</f>
        <v>23</v>
      </c>
      <c r="B650" s="275" t="n">
        <v>44721</v>
      </c>
      <c r="C650" s="128" t="s">
        <v>75</v>
      </c>
      <c r="D650" s="128" t="s">
        <v>75</v>
      </c>
      <c r="E650" s="128" t="s">
        <v>75</v>
      </c>
      <c r="F650" s="128" t="s">
        <v>86</v>
      </c>
      <c r="G650" s="129" t="s">
        <v>75</v>
      </c>
      <c r="H650" s="130"/>
      <c r="I650" s="131"/>
    </row>
    <row r="651" customFormat="false" ht="15" hidden="false" customHeight="false" outlineLevel="0" collapsed="false">
      <c r="A651" s="274" t="n">
        <f aca="false">WEEKNUM(B651,21)</f>
        <v>23</v>
      </c>
      <c r="B651" s="275" t="n">
        <v>44722</v>
      </c>
      <c r="C651" s="128" t="s">
        <v>75</v>
      </c>
      <c r="D651" s="128" t="s">
        <v>75</v>
      </c>
      <c r="E651" s="128" t="s">
        <v>75</v>
      </c>
      <c r="F651" s="128" t="s">
        <v>86</v>
      </c>
      <c r="G651" s="129" t="s">
        <v>75</v>
      </c>
      <c r="H651" s="130"/>
      <c r="I651" s="131"/>
    </row>
    <row r="652" customFormat="false" ht="15" hidden="false" customHeight="false" outlineLevel="0" collapsed="false">
      <c r="A652" s="274" t="n">
        <f aca="false">WEEKNUM(B652,21)</f>
        <v>23</v>
      </c>
      <c r="B652" s="275" t="n">
        <v>44723</v>
      </c>
      <c r="C652" s="128" t="s">
        <v>86</v>
      </c>
      <c r="D652" s="128" t="s">
        <v>75</v>
      </c>
      <c r="E652" s="128" t="s">
        <v>86</v>
      </c>
      <c r="F652" s="128" t="s">
        <v>75</v>
      </c>
      <c r="G652" s="129" t="s">
        <v>75</v>
      </c>
      <c r="H652" s="130"/>
      <c r="I652" s="131"/>
    </row>
    <row r="653" customFormat="false" ht="15.75" hidden="false" customHeight="false" outlineLevel="0" collapsed="false">
      <c r="A653" s="277" t="n">
        <f aca="false">WEEKNUM(B653,21)</f>
        <v>23</v>
      </c>
      <c r="B653" s="278" t="n">
        <v>44724</v>
      </c>
      <c r="C653" s="141" t="s">
        <v>86</v>
      </c>
      <c r="D653" s="141" t="s">
        <v>75</v>
      </c>
      <c r="E653" s="141" t="s">
        <v>86</v>
      </c>
      <c r="F653" s="141" t="s">
        <v>75</v>
      </c>
      <c r="G653" s="142" t="s">
        <v>75</v>
      </c>
      <c r="H653" s="143"/>
      <c r="I653" s="144"/>
    </row>
    <row r="654" customFormat="false" ht="15" hidden="false" customHeight="false" outlineLevel="0" collapsed="false">
      <c r="A654" s="271" t="n">
        <f aca="false">WEEKNUM(B654,21)</f>
        <v>24</v>
      </c>
      <c r="B654" s="272" t="n">
        <v>44725</v>
      </c>
      <c r="C654" s="115" t="s">
        <v>75</v>
      </c>
      <c r="D654" s="115" t="s">
        <v>86</v>
      </c>
      <c r="E654" s="115" t="s">
        <v>75</v>
      </c>
      <c r="F654" s="115" t="s">
        <v>75</v>
      </c>
      <c r="G654" s="116" t="s">
        <v>84</v>
      </c>
      <c r="H654" s="117" t="n">
        <v>4</v>
      </c>
      <c r="I654" s="146"/>
    </row>
    <row r="655" customFormat="false" ht="15" hidden="false" customHeight="false" outlineLevel="0" collapsed="false">
      <c r="A655" s="274" t="n">
        <f aca="false">WEEKNUM(B655,21)</f>
        <v>24</v>
      </c>
      <c r="B655" s="275" t="n">
        <v>44726</v>
      </c>
      <c r="C655" s="128" t="s">
        <v>75</v>
      </c>
      <c r="D655" s="128" t="s">
        <v>86</v>
      </c>
      <c r="E655" s="128" t="s">
        <v>75</v>
      </c>
      <c r="F655" s="128" t="s">
        <v>86</v>
      </c>
      <c r="G655" s="129" t="s">
        <v>75</v>
      </c>
      <c r="H655" s="130"/>
      <c r="I655" s="131"/>
    </row>
    <row r="656" customFormat="false" ht="15" hidden="false" customHeight="false" outlineLevel="0" collapsed="false">
      <c r="A656" s="274" t="n">
        <f aca="false">WEEKNUM(B656,21)</f>
        <v>24</v>
      </c>
      <c r="B656" s="275" t="n">
        <v>44727</v>
      </c>
      <c r="C656" s="128" t="s">
        <v>86</v>
      </c>
      <c r="D656" s="128" t="s">
        <v>75</v>
      </c>
      <c r="E656" s="128" t="s">
        <v>75</v>
      </c>
      <c r="F656" s="128" t="s">
        <v>86</v>
      </c>
      <c r="G656" s="129" t="s">
        <v>75</v>
      </c>
      <c r="H656" s="130"/>
      <c r="I656" s="131"/>
    </row>
    <row r="657" customFormat="false" ht="15" hidden="false" customHeight="false" outlineLevel="0" collapsed="false">
      <c r="A657" s="274" t="n">
        <f aca="false">WEEKNUM(B657,21)</f>
        <v>24</v>
      </c>
      <c r="B657" s="275" t="n">
        <v>44728</v>
      </c>
      <c r="C657" s="128" t="s">
        <v>75</v>
      </c>
      <c r="D657" s="128" t="s">
        <v>75</v>
      </c>
      <c r="E657" s="128" t="s">
        <v>86</v>
      </c>
      <c r="F657" s="128" t="s">
        <v>75</v>
      </c>
      <c r="G657" s="129" t="s">
        <v>75</v>
      </c>
      <c r="H657" s="130"/>
      <c r="I657" s="131"/>
    </row>
    <row r="658" customFormat="false" ht="15" hidden="false" customHeight="false" outlineLevel="0" collapsed="false">
      <c r="A658" s="274" t="n">
        <f aca="false">WEEKNUM(B658,21)</f>
        <v>24</v>
      </c>
      <c r="B658" s="275" t="n">
        <v>44729</v>
      </c>
      <c r="C658" s="128" t="s">
        <v>75</v>
      </c>
      <c r="D658" s="128" t="s">
        <v>75</v>
      </c>
      <c r="E658" s="128" t="s">
        <v>86</v>
      </c>
      <c r="F658" s="128" t="s">
        <v>75</v>
      </c>
      <c r="G658" s="129" t="s">
        <v>75</v>
      </c>
      <c r="H658" s="130"/>
      <c r="I658" s="131"/>
    </row>
    <row r="659" customFormat="false" ht="15" hidden="false" customHeight="false" outlineLevel="0" collapsed="false">
      <c r="A659" s="274" t="n">
        <f aca="false">WEEKNUM(B659,21)</f>
        <v>24</v>
      </c>
      <c r="B659" s="275" t="n">
        <v>44730</v>
      </c>
      <c r="C659" s="128" t="s">
        <v>75</v>
      </c>
      <c r="D659" s="128" t="s">
        <v>86</v>
      </c>
      <c r="E659" s="128" t="s">
        <v>75</v>
      </c>
      <c r="F659" s="128" t="s">
        <v>75</v>
      </c>
      <c r="G659" s="129" t="s">
        <v>86</v>
      </c>
      <c r="H659" s="130"/>
      <c r="I659" s="131"/>
    </row>
    <row r="660" customFormat="false" ht="15.75" hidden="false" customHeight="false" outlineLevel="0" collapsed="false">
      <c r="A660" s="277" t="n">
        <f aca="false">WEEKNUM(B660,21)</f>
        <v>24</v>
      </c>
      <c r="B660" s="278" t="n">
        <v>44731</v>
      </c>
      <c r="C660" s="141" t="s">
        <v>75</v>
      </c>
      <c r="D660" s="141" t="s">
        <v>86</v>
      </c>
      <c r="E660" s="141" t="s">
        <v>75</v>
      </c>
      <c r="F660" s="141" t="s">
        <v>75</v>
      </c>
      <c r="G660" s="142" t="s">
        <v>86</v>
      </c>
      <c r="H660" s="143"/>
      <c r="I660" s="144"/>
    </row>
    <row r="661" customFormat="false" ht="15" hidden="false" customHeight="false" outlineLevel="0" collapsed="false">
      <c r="A661" s="271" t="n">
        <f aca="false">WEEKNUM(B661,21)</f>
        <v>25</v>
      </c>
      <c r="B661" s="272" t="n">
        <v>44732</v>
      </c>
      <c r="C661" s="115" t="s">
        <v>86</v>
      </c>
      <c r="D661" s="115" t="s">
        <v>75</v>
      </c>
      <c r="E661" s="115" t="s">
        <v>75</v>
      </c>
      <c r="F661" s="115" t="s">
        <v>84</v>
      </c>
      <c r="G661" s="116" t="s">
        <v>75</v>
      </c>
      <c r="H661" s="117" t="n">
        <v>5</v>
      </c>
      <c r="I661" s="146"/>
    </row>
    <row r="662" customFormat="false" ht="15" hidden="false" customHeight="false" outlineLevel="0" collapsed="false">
      <c r="A662" s="274" t="n">
        <f aca="false">WEEKNUM(B662,21)</f>
        <v>25</v>
      </c>
      <c r="B662" s="275" t="n">
        <v>44733</v>
      </c>
      <c r="C662" s="128" t="s">
        <v>86</v>
      </c>
      <c r="D662" s="128" t="s">
        <v>75</v>
      </c>
      <c r="E662" s="128" t="s">
        <v>86</v>
      </c>
      <c r="F662" s="128" t="s">
        <v>75</v>
      </c>
      <c r="G662" s="129" t="s">
        <v>75</v>
      </c>
      <c r="H662" s="130"/>
      <c r="I662" s="131"/>
    </row>
    <row r="663" customFormat="false" ht="15" hidden="false" customHeight="false" outlineLevel="0" collapsed="false">
      <c r="A663" s="274" t="n">
        <f aca="false">WEEKNUM(B663,21)</f>
        <v>25</v>
      </c>
      <c r="B663" s="275" t="n">
        <v>44734</v>
      </c>
      <c r="C663" s="128" t="s">
        <v>75</v>
      </c>
      <c r="D663" s="128" t="s">
        <v>75</v>
      </c>
      <c r="E663" s="128" t="s">
        <v>86</v>
      </c>
      <c r="F663" s="128" t="s">
        <v>75</v>
      </c>
      <c r="G663" s="129" t="s">
        <v>86</v>
      </c>
      <c r="H663" s="130"/>
      <c r="I663" s="131"/>
    </row>
    <row r="664" customFormat="false" ht="15" hidden="false" customHeight="false" outlineLevel="0" collapsed="false">
      <c r="A664" s="274" t="n">
        <f aca="false">WEEKNUM(B664,21)</f>
        <v>25</v>
      </c>
      <c r="B664" s="275" t="n">
        <v>44735</v>
      </c>
      <c r="C664" s="128" t="s">
        <v>75</v>
      </c>
      <c r="D664" s="128" t="s">
        <v>86</v>
      </c>
      <c r="E664" s="128" t="s">
        <v>75</v>
      </c>
      <c r="F664" s="128" t="s">
        <v>75</v>
      </c>
      <c r="G664" s="129" t="s">
        <v>75</v>
      </c>
      <c r="H664" s="130"/>
      <c r="I664" s="131"/>
    </row>
    <row r="665" customFormat="false" ht="15" hidden="false" customHeight="false" outlineLevel="0" collapsed="false">
      <c r="A665" s="274" t="n">
        <f aca="false">WEEKNUM(B665,21)</f>
        <v>25</v>
      </c>
      <c r="B665" s="275" t="n">
        <v>44736</v>
      </c>
      <c r="C665" s="128" t="s">
        <v>75</v>
      </c>
      <c r="D665" s="128" t="s">
        <v>86</v>
      </c>
      <c r="E665" s="128" t="s">
        <v>75</v>
      </c>
      <c r="F665" s="128" t="s">
        <v>75</v>
      </c>
      <c r="G665" s="129" t="s">
        <v>75</v>
      </c>
      <c r="H665" s="130"/>
      <c r="I665" s="131"/>
    </row>
    <row r="666" customFormat="false" ht="15" hidden="false" customHeight="false" outlineLevel="0" collapsed="false">
      <c r="A666" s="274" t="n">
        <f aca="false">WEEKNUM(B666,21)</f>
        <v>25</v>
      </c>
      <c r="B666" s="275" t="n">
        <v>44737</v>
      </c>
      <c r="C666" s="128" t="s">
        <v>86</v>
      </c>
      <c r="D666" s="128" t="s">
        <v>75</v>
      </c>
      <c r="E666" s="128" t="s">
        <v>75</v>
      </c>
      <c r="F666" s="128" t="s">
        <v>86</v>
      </c>
      <c r="G666" s="129" t="s">
        <v>75</v>
      </c>
      <c r="H666" s="130"/>
      <c r="I666" s="131"/>
    </row>
    <row r="667" customFormat="false" ht="15.75" hidden="false" customHeight="false" outlineLevel="0" collapsed="false">
      <c r="A667" s="277" t="n">
        <f aca="false">WEEKNUM(B667,21)</f>
        <v>25</v>
      </c>
      <c r="B667" s="278" t="n">
        <v>44738</v>
      </c>
      <c r="C667" s="141" t="s">
        <v>86</v>
      </c>
      <c r="D667" s="141" t="s">
        <v>75</v>
      </c>
      <c r="E667" s="141" t="s">
        <v>75</v>
      </c>
      <c r="F667" s="141" t="s">
        <v>86</v>
      </c>
      <c r="G667" s="142" t="s">
        <v>75</v>
      </c>
      <c r="H667" s="143"/>
      <c r="I667" s="144"/>
    </row>
    <row r="668" customFormat="false" ht="15" hidden="false" customHeight="false" outlineLevel="0" collapsed="false">
      <c r="A668" s="271" t="n">
        <f aca="false">WEEKNUM(B668,21)</f>
        <v>26</v>
      </c>
      <c r="B668" s="272" t="n">
        <v>44739</v>
      </c>
      <c r="C668" s="115" t="s">
        <v>75</v>
      </c>
      <c r="D668" s="115" t="s">
        <v>75</v>
      </c>
      <c r="E668" s="115" t="s">
        <v>84</v>
      </c>
      <c r="F668" s="115" t="s">
        <v>75</v>
      </c>
      <c r="G668" s="116" t="s">
        <v>86</v>
      </c>
      <c r="H668" s="117" t="n">
        <v>1</v>
      </c>
      <c r="I668" s="146"/>
    </row>
    <row r="669" customFormat="false" ht="15" hidden="false" customHeight="false" outlineLevel="0" collapsed="false">
      <c r="A669" s="274" t="n">
        <f aca="false">WEEKNUM(B669,21)</f>
        <v>26</v>
      </c>
      <c r="B669" s="275" t="n">
        <v>44740</v>
      </c>
      <c r="C669" s="128" t="s">
        <v>75</v>
      </c>
      <c r="D669" s="128" t="s">
        <v>86</v>
      </c>
      <c r="E669" s="128" t="s">
        <v>75</v>
      </c>
      <c r="F669" s="128" t="s">
        <v>75</v>
      </c>
      <c r="G669" s="129" t="s">
        <v>86</v>
      </c>
      <c r="H669" s="130"/>
      <c r="I669" s="131"/>
    </row>
    <row r="670" customFormat="false" ht="15" hidden="false" customHeight="false" outlineLevel="0" collapsed="false">
      <c r="A670" s="274" t="n">
        <f aca="false">WEEKNUM(B670,21)</f>
        <v>26</v>
      </c>
      <c r="B670" s="275" t="n">
        <v>44741</v>
      </c>
      <c r="C670" s="128" t="s">
        <v>75</v>
      </c>
      <c r="D670" s="128" t="s">
        <v>86</v>
      </c>
      <c r="E670" s="128" t="s">
        <v>75</v>
      </c>
      <c r="F670" s="128" t="s">
        <v>86</v>
      </c>
      <c r="G670" s="129" t="s">
        <v>75</v>
      </c>
      <c r="H670" s="130"/>
      <c r="I670" s="131"/>
    </row>
    <row r="671" customFormat="false" ht="15" hidden="false" customHeight="false" outlineLevel="0" collapsed="false">
      <c r="A671" s="274" t="n">
        <f aca="false">WEEKNUM(B671,21)</f>
        <v>26</v>
      </c>
      <c r="B671" s="275" t="n">
        <v>44742</v>
      </c>
      <c r="C671" s="128" t="s">
        <v>86</v>
      </c>
      <c r="D671" s="128" t="s">
        <v>75</v>
      </c>
      <c r="E671" s="128" t="s">
        <v>75</v>
      </c>
      <c r="F671" s="128" t="s">
        <v>75</v>
      </c>
      <c r="G671" s="129" t="s">
        <v>75</v>
      </c>
      <c r="H671" s="130"/>
      <c r="I671" s="131"/>
    </row>
    <row r="672" customFormat="false" ht="15" hidden="false" customHeight="false" outlineLevel="0" collapsed="false">
      <c r="A672" s="274" t="n">
        <f aca="false">WEEKNUM(B672,21)</f>
        <v>26</v>
      </c>
      <c r="B672" s="275" t="n">
        <v>44743</v>
      </c>
      <c r="C672" s="128" t="s">
        <v>86</v>
      </c>
      <c r="D672" s="128" t="s">
        <v>75</v>
      </c>
      <c r="E672" s="128" t="s">
        <v>75</v>
      </c>
      <c r="F672" s="128" t="s">
        <v>75</v>
      </c>
      <c r="G672" s="129" t="s">
        <v>75</v>
      </c>
      <c r="H672" s="130"/>
      <c r="I672" s="131"/>
    </row>
    <row r="673" customFormat="false" ht="15" hidden="false" customHeight="false" outlineLevel="0" collapsed="false">
      <c r="A673" s="274" t="n">
        <f aca="false">WEEKNUM(B673,21)</f>
        <v>26</v>
      </c>
      <c r="B673" s="275" t="n">
        <v>44744</v>
      </c>
      <c r="C673" s="128" t="s">
        <v>75</v>
      </c>
      <c r="D673" s="128" t="s">
        <v>75</v>
      </c>
      <c r="E673" s="128" t="s">
        <v>86</v>
      </c>
      <c r="F673" s="128" t="s">
        <v>75</v>
      </c>
      <c r="G673" s="129" t="s">
        <v>86</v>
      </c>
      <c r="H673" s="130"/>
      <c r="I673" s="131"/>
    </row>
    <row r="674" customFormat="false" ht="15.75" hidden="false" customHeight="false" outlineLevel="0" collapsed="false">
      <c r="A674" s="277" t="n">
        <f aca="false">WEEKNUM(B674,21)</f>
        <v>26</v>
      </c>
      <c r="B674" s="278" t="n">
        <v>44745</v>
      </c>
      <c r="C674" s="141" t="s">
        <v>75</v>
      </c>
      <c r="D674" s="141" t="s">
        <v>75</v>
      </c>
      <c r="E674" s="141" t="s">
        <v>86</v>
      </c>
      <c r="F674" s="141" t="s">
        <v>75</v>
      </c>
      <c r="G674" s="142" t="s">
        <v>86</v>
      </c>
      <c r="H674" s="143"/>
      <c r="I674" s="144"/>
    </row>
    <row r="675" customFormat="false" ht="15" hidden="false" customHeight="false" outlineLevel="0" collapsed="false">
      <c r="A675" s="271" t="n">
        <f aca="false">WEEKNUM(B675,21)</f>
        <v>27</v>
      </c>
      <c r="B675" s="272" t="n">
        <v>44746</v>
      </c>
      <c r="C675" s="115" t="s">
        <v>75</v>
      </c>
      <c r="D675" s="115" t="s">
        <v>84</v>
      </c>
      <c r="E675" s="115" t="s">
        <v>75</v>
      </c>
      <c r="F675" s="115" t="s">
        <v>86</v>
      </c>
      <c r="G675" s="116" t="s">
        <v>75</v>
      </c>
      <c r="H675" s="117" t="n">
        <v>2</v>
      </c>
      <c r="I675" s="146"/>
    </row>
    <row r="676" customFormat="false" ht="15" hidden="false" customHeight="false" outlineLevel="0" collapsed="false">
      <c r="A676" s="274" t="n">
        <f aca="false">WEEKNUM(B676,21)</f>
        <v>27</v>
      </c>
      <c r="B676" s="275" t="n">
        <v>44747</v>
      </c>
      <c r="C676" s="128" t="s">
        <v>86</v>
      </c>
      <c r="D676" s="128" t="s">
        <v>75</v>
      </c>
      <c r="E676" s="128" t="s">
        <v>75</v>
      </c>
      <c r="F676" s="128" t="s">
        <v>86</v>
      </c>
      <c r="G676" s="129" t="s">
        <v>75</v>
      </c>
      <c r="H676" s="130"/>
      <c r="I676" s="131"/>
    </row>
    <row r="677" customFormat="false" ht="15" hidden="false" customHeight="false" outlineLevel="0" collapsed="false">
      <c r="A677" s="274" t="n">
        <f aca="false">WEEKNUM(B677,21)</f>
        <v>27</v>
      </c>
      <c r="B677" s="275" t="n">
        <v>44748</v>
      </c>
      <c r="C677" s="128" t="s">
        <v>86</v>
      </c>
      <c r="D677" s="128" t="s">
        <v>75</v>
      </c>
      <c r="E677" s="128" t="s">
        <v>86</v>
      </c>
      <c r="F677" s="128" t="s">
        <v>75</v>
      </c>
      <c r="G677" s="129" t="s">
        <v>75</v>
      </c>
      <c r="H677" s="130"/>
      <c r="I677" s="131"/>
    </row>
    <row r="678" customFormat="false" ht="15" hidden="false" customHeight="false" outlineLevel="0" collapsed="false">
      <c r="A678" s="274" t="n">
        <f aca="false">WEEKNUM(B678,21)</f>
        <v>27</v>
      </c>
      <c r="B678" s="275" t="n">
        <v>44749</v>
      </c>
      <c r="C678" s="128" t="s">
        <v>75</v>
      </c>
      <c r="D678" s="128" t="s">
        <v>75</v>
      </c>
      <c r="E678" s="128" t="s">
        <v>75</v>
      </c>
      <c r="F678" s="128" t="s">
        <v>75</v>
      </c>
      <c r="G678" s="129" t="s">
        <v>86</v>
      </c>
      <c r="H678" s="130"/>
      <c r="I678" s="131"/>
    </row>
    <row r="679" customFormat="false" ht="15" hidden="false" customHeight="false" outlineLevel="0" collapsed="false">
      <c r="A679" s="274" t="n">
        <f aca="false">WEEKNUM(B679,21)</f>
        <v>27</v>
      </c>
      <c r="B679" s="275" t="n">
        <v>44750</v>
      </c>
      <c r="C679" s="128" t="s">
        <v>75</v>
      </c>
      <c r="D679" s="128" t="s">
        <v>75</v>
      </c>
      <c r="E679" s="128" t="s">
        <v>75</v>
      </c>
      <c r="F679" s="128" t="s">
        <v>75</v>
      </c>
      <c r="G679" s="129" t="s">
        <v>86</v>
      </c>
      <c r="H679" s="130"/>
      <c r="I679" s="131"/>
    </row>
    <row r="680" customFormat="false" ht="15" hidden="false" customHeight="false" outlineLevel="0" collapsed="false">
      <c r="A680" s="274" t="n">
        <f aca="false">WEEKNUM(B680,21)</f>
        <v>27</v>
      </c>
      <c r="B680" s="275" t="n">
        <v>44751</v>
      </c>
      <c r="C680" s="128" t="s">
        <v>75</v>
      </c>
      <c r="D680" s="128" t="s">
        <v>86</v>
      </c>
      <c r="E680" s="128" t="s">
        <v>75</v>
      </c>
      <c r="F680" s="128" t="s">
        <v>86</v>
      </c>
      <c r="G680" s="129" t="s">
        <v>75</v>
      </c>
      <c r="H680" s="130"/>
      <c r="I680" s="131"/>
    </row>
    <row r="681" customFormat="false" ht="15.75" hidden="false" customHeight="false" outlineLevel="0" collapsed="false">
      <c r="A681" s="277" t="n">
        <f aca="false">WEEKNUM(B681,21)</f>
        <v>27</v>
      </c>
      <c r="B681" s="278" t="n">
        <v>44752</v>
      </c>
      <c r="C681" s="141" t="s">
        <v>75</v>
      </c>
      <c r="D681" s="141" t="s">
        <v>86</v>
      </c>
      <c r="E681" s="141" t="s">
        <v>75</v>
      </c>
      <c r="F681" s="141" t="s">
        <v>86</v>
      </c>
      <c r="G681" s="142" t="s">
        <v>75</v>
      </c>
      <c r="H681" s="143"/>
      <c r="I681" s="144"/>
    </row>
    <row r="682" customFormat="false" ht="15" hidden="false" customHeight="false" outlineLevel="0" collapsed="false">
      <c r="A682" s="271" t="n">
        <f aca="false">WEEKNUM(B682,21)</f>
        <v>28</v>
      </c>
      <c r="B682" s="272" t="n">
        <v>44753</v>
      </c>
      <c r="C682" s="115" t="s">
        <v>84</v>
      </c>
      <c r="D682" s="115" t="s">
        <v>75</v>
      </c>
      <c r="E682" s="115" t="s">
        <v>86</v>
      </c>
      <c r="F682" s="115" t="s">
        <v>75</v>
      </c>
      <c r="G682" s="116" t="s">
        <v>75</v>
      </c>
      <c r="H682" s="117" t="n">
        <v>3</v>
      </c>
      <c r="I682" s="146"/>
    </row>
    <row r="683" customFormat="false" ht="15" hidden="false" customHeight="false" outlineLevel="0" collapsed="false">
      <c r="A683" s="274" t="n">
        <f aca="false">WEEKNUM(B683,21)</f>
        <v>28</v>
      </c>
      <c r="B683" s="275" t="n">
        <v>44754</v>
      </c>
      <c r="C683" s="128" t="s">
        <v>75</v>
      </c>
      <c r="D683" s="128" t="s">
        <v>75</v>
      </c>
      <c r="E683" s="128" t="s">
        <v>86</v>
      </c>
      <c r="F683" s="128" t="s">
        <v>75</v>
      </c>
      <c r="G683" s="129" t="s">
        <v>86</v>
      </c>
      <c r="H683" s="130"/>
      <c r="I683" s="131"/>
    </row>
    <row r="684" customFormat="false" ht="15" hidden="false" customHeight="false" outlineLevel="0" collapsed="false">
      <c r="A684" s="274" t="n">
        <f aca="false">WEEKNUM(B684,21)</f>
        <v>28</v>
      </c>
      <c r="B684" s="275" t="n">
        <v>44755</v>
      </c>
      <c r="C684" s="128" t="s">
        <v>75</v>
      </c>
      <c r="D684" s="128" t="s">
        <v>86</v>
      </c>
      <c r="E684" s="128" t="s">
        <v>75</v>
      </c>
      <c r="F684" s="128" t="s">
        <v>75</v>
      </c>
      <c r="G684" s="129" t="s">
        <v>86</v>
      </c>
      <c r="H684" s="130"/>
      <c r="I684" s="131"/>
    </row>
    <row r="685" customFormat="false" ht="15" hidden="false" customHeight="false" outlineLevel="0" collapsed="false">
      <c r="A685" s="274" t="n">
        <f aca="false">WEEKNUM(B685,21)</f>
        <v>28</v>
      </c>
      <c r="B685" s="275" t="n">
        <v>44756</v>
      </c>
      <c r="C685" s="128" t="s">
        <v>75</v>
      </c>
      <c r="D685" s="128" t="s">
        <v>75</v>
      </c>
      <c r="E685" s="128" t="s">
        <v>75</v>
      </c>
      <c r="F685" s="128" t="s">
        <v>86</v>
      </c>
      <c r="G685" s="129" t="s">
        <v>75</v>
      </c>
      <c r="H685" s="130"/>
      <c r="I685" s="131"/>
    </row>
    <row r="686" customFormat="false" ht="15" hidden="false" customHeight="false" outlineLevel="0" collapsed="false">
      <c r="A686" s="274" t="n">
        <f aca="false">WEEKNUM(B686,21)</f>
        <v>28</v>
      </c>
      <c r="B686" s="275" t="n">
        <v>44757</v>
      </c>
      <c r="C686" s="128" t="s">
        <v>75</v>
      </c>
      <c r="D686" s="128" t="s">
        <v>75</v>
      </c>
      <c r="E686" s="128" t="s">
        <v>75</v>
      </c>
      <c r="F686" s="128" t="s">
        <v>86</v>
      </c>
      <c r="G686" s="129" t="s">
        <v>75</v>
      </c>
      <c r="H686" s="130"/>
      <c r="I686" s="131"/>
    </row>
    <row r="687" customFormat="false" ht="15" hidden="false" customHeight="false" outlineLevel="0" collapsed="false">
      <c r="A687" s="274" t="n">
        <f aca="false">WEEKNUM(B687,21)</f>
        <v>28</v>
      </c>
      <c r="B687" s="275" t="n">
        <v>44758</v>
      </c>
      <c r="C687" s="128" t="s">
        <v>86</v>
      </c>
      <c r="D687" s="128" t="s">
        <v>75</v>
      </c>
      <c r="E687" s="128" t="s">
        <v>86</v>
      </c>
      <c r="F687" s="128" t="s">
        <v>75</v>
      </c>
      <c r="G687" s="129" t="s">
        <v>75</v>
      </c>
      <c r="H687" s="130"/>
      <c r="I687" s="131"/>
    </row>
    <row r="688" customFormat="false" ht="15.75" hidden="false" customHeight="false" outlineLevel="0" collapsed="false">
      <c r="A688" s="277" t="n">
        <f aca="false">WEEKNUM(B688,21)</f>
        <v>28</v>
      </c>
      <c r="B688" s="278" t="n">
        <v>44759</v>
      </c>
      <c r="C688" s="141" t="s">
        <v>86</v>
      </c>
      <c r="D688" s="141" t="s">
        <v>75</v>
      </c>
      <c r="E688" s="141" t="s">
        <v>86</v>
      </c>
      <c r="F688" s="141" t="s">
        <v>75</v>
      </c>
      <c r="G688" s="142" t="s">
        <v>75</v>
      </c>
      <c r="H688" s="143"/>
      <c r="I688" s="144"/>
    </row>
    <row r="689" customFormat="false" ht="15" hidden="false" customHeight="false" outlineLevel="0" collapsed="false">
      <c r="A689" s="271" t="n">
        <f aca="false">WEEKNUM(B689,21)</f>
        <v>29</v>
      </c>
      <c r="B689" s="272" t="n">
        <v>44760</v>
      </c>
      <c r="C689" s="115" t="s">
        <v>75</v>
      </c>
      <c r="D689" s="115" t="s">
        <v>86</v>
      </c>
      <c r="E689" s="115" t="s">
        <v>75</v>
      </c>
      <c r="F689" s="115" t="s">
        <v>75</v>
      </c>
      <c r="G689" s="116" t="s">
        <v>84</v>
      </c>
      <c r="H689" s="117" t="n">
        <v>4</v>
      </c>
      <c r="I689" s="146"/>
    </row>
    <row r="690" customFormat="false" ht="15" hidden="false" customHeight="false" outlineLevel="0" collapsed="false">
      <c r="A690" s="274" t="n">
        <f aca="false">WEEKNUM(B690,21)</f>
        <v>29</v>
      </c>
      <c r="B690" s="275" t="n">
        <v>44761</v>
      </c>
      <c r="C690" s="128" t="s">
        <v>75</v>
      </c>
      <c r="D690" s="128" t="s">
        <v>86</v>
      </c>
      <c r="E690" s="128" t="s">
        <v>75</v>
      </c>
      <c r="F690" s="128" t="s">
        <v>86</v>
      </c>
      <c r="G690" s="129" t="s">
        <v>75</v>
      </c>
      <c r="H690" s="130"/>
      <c r="I690" s="131"/>
    </row>
    <row r="691" customFormat="false" ht="15" hidden="false" customHeight="false" outlineLevel="0" collapsed="false">
      <c r="A691" s="274" t="n">
        <f aca="false">WEEKNUM(B691,21)</f>
        <v>29</v>
      </c>
      <c r="B691" s="275" t="n">
        <v>44762</v>
      </c>
      <c r="C691" s="128" t="s">
        <v>86</v>
      </c>
      <c r="D691" s="128" t="s">
        <v>75</v>
      </c>
      <c r="E691" s="128" t="s">
        <v>75</v>
      </c>
      <c r="F691" s="128" t="s">
        <v>86</v>
      </c>
      <c r="G691" s="129" t="s">
        <v>75</v>
      </c>
      <c r="H691" s="130"/>
      <c r="I691" s="131"/>
    </row>
    <row r="692" customFormat="false" ht="15" hidden="false" customHeight="false" outlineLevel="0" collapsed="false">
      <c r="A692" s="274" t="n">
        <f aca="false">WEEKNUM(B692,21)</f>
        <v>29</v>
      </c>
      <c r="B692" s="275" t="n">
        <v>44763</v>
      </c>
      <c r="C692" s="128" t="s">
        <v>75</v>
      </c>
      <c r="D692" s="128" t="s">
        <v>75</v>
      </c>
      <c r="E692" s="128" t="s">
        <v>86</v>
      </c>
      <c r="F692" s="128" t="s">
        <v>75</v>
      </c>
      <c r="G692" s="129" t="s">
        <v>75</v>
      </c>
      <c r="H692" s="130"/>
      <c r="I692" s="131"/>
    </row>
    <row r="693" customFormat="false" ht="15" hidden="false" customHeight="false" outlineLevel="0" collapsed="false">
      <c r="A693" s="274" t="n">
        <f aca="false">WEEKNUM(B693,21)</f>
        <v>29</v>
      </c>
      <c r="B693" s="275" t="n">
        <v>44764</v>
      </c>
      <c r="C693" s="128" t="s">
        <v>75</v>
      </c>
      <c r="D693" s="128" t="s">
        <v>75</v>
      </c>
      <c r="E693" s="128" t="s">
        <v>86</v>
      </c>
      <c r="F693" s="128" t="s">
        <v>75</v>
      </c>
      <c r="G693" s="129" t="s">
        <v>75</v>
      </c>
      <c r="H693" s="130"/>
      <c r="I693" s="131"/>
    </row>
    <row r="694" customFormat="false" ht="15" hidden="false" customHeight="false" outlineLevel="0" collapsed="false">
      <c r="A694" s="274" t="n">
        <f aca="false">WEEKNUM(B694,21)</f>
        <v>29</v>
      </c>
      <c r="B694" s="275" t="n">
        <v>44765</v>
      </c>
      <c r="C694" s="128" t="s">
        <v>75</v>
      </c>
      <c r="D694" s="128" t="s">
        <v>86</v>
      </c>
      <c r="E694" s="128" t="s">
        <v>75</v>
      </c>
      <c r="F694" s="128" t="s">
        <v>75</v>
      </c>
      <c r="G694" s="129" t="s">
        <v>86</v>
      </c>
      <c r="H694" s="130"/>
      <c r="I694" s="131"/>
    </row>
    <row r="695" customFormat="false" ht="15.75" hidden="false" customHeight="false" outlineLevel="0" collapsed="false">
      <c r="A695" s="277" t="n">
        <f aca="false">WEEKNUM(B695,21)</f>
        <v>29</v>
      </c>
      <c r="B695" s="278" t="n">
        <v>44766</v>
      </c>
      <c r="C695" s="141" t="s">
        <v>75</v>
      </c>
      <c r="D695" s="141" t="s">
        <v>86</v>
      </c>
      <c r="E695" s="141" t="s">
        <v>75</v>
      </c>
      <c r="F695" s="141" t="s">
        <v>75</v>
      </c>
      <c r="G695" s="142" t="s">
        <v>86</v>
      </c>
      <c r="H695" s="143"/>
      <c r="I695" s="144"/>
    </row>
    <row r="696" customFormat="false" ht="15" hidden="false" customHeight="false" outlineLevel="0" collapsed="false">
      <c r="A696" s="271" t="n">
        <f aca="false">WEEKNUM(B696,21)</f>
        <v>30</v>
      </c>
      <c r="B696" s="272" t="n">
        <v>44767</v>
      </c>
      <c r="C696" s="115" t="s">
        <v>86</v>
      </c>
      <c r="D696" s="115" t="s">
        <v>75</v>
      </c>
      <c r="E696" s="115" t="s">
        <v>75</v>
      </c>
      <c r="F696" s="115" t="s">
        <v>84</v>
      </c>
      <c r="G696" s="116" t="s">
        <v>75</v>
      </c>
      <c r="H696" s="117" t="n">
        <v>5</v>
      </c>
      <c r="I696" s="146"/>
    </row>
    <row r="697" customFormat="false" ht="15" hidden="false" customHeight="false" outlineLevel="0" collapsed="false">
      <c r="A697" s="274" t="n">
        <f aca="false">WEEKNUM(B697,21)</f>
        <v>30</v>
      </c>
      <c r="B697" s="275" t="n">
        <v>44768</v>
      </c>
      <c r="C697" s="128" t="s">
        <v>86</v>
      </c>
      <c r="D697" s="128" t="s">
        <v>75</v>
      </c>
      <c r="E697" s="128" t="s">
        <v>86</v>
      </c>
      <c r="F697" s="128" t="s">
        <v>75</v>
      </c>
      <c r="G697" s="129" t="s">
        <v>75</v>
      </c>
      <c r="H697" s="130"/>
      <c r="I697" s="131"/>
    </row>
    <row r="698" customFormat="false" ht="15" hidden="false" customHeight="false" outlineLevel="0" collapsed="false">
      <c r="A698" s="274" t="n">
        <f aca="false">WEEKNUM(B698,21)</f>
        <v>30</v>
      </c>
      <c r="B698" s="275" t="n">
        <v>44769</v>
      </c>
      <c r="C698" s="128" t="s">
        <v>75</v>
      </c>
      <c r="D698" s="128" t="s">
        <v>75</v>
      </c>
      <c r="E698" s="128" t="s">
        <v>86</v>
      </c>
      <c r="F698" s="128" t="s">
        <v>75</v>
      </c>
      <c r="G698" s="129" t="s">
        <v>86</v>
      </c>
      <c r="H698" s="130"/>
      <c r="I698" s="131"/>
    </row>
    <row r="699" customFormat="false" ht="15" hidden="false" customHeight="false" outlineLevel="0" collapsed="false">
      <c r="A699" s="274" t="n">
        <f aca="false">WEEKNUM(B699,21)</f>
        <v>30</v>
      </c>
      <c r="B699" s="275" t="n">
        <v>44770</v>
      </c>
      <c r="C699" s="128" t="s">
        <v>75</v>
      </c>
      <c r="D699" s="128" t="s">
        <v>86</v>
      </c>
      <c r="E699" s="128" t="s">
        <v>75</v>
      </c>
      <c r="F699" s="128" t="s">
        <v>75</v>
      </c>
      <c r="G699" s="129" t="s">
        <v>75</v>
      </c>
      <c r="H699" s="130"/>
      <c r="I699" s="131"/>
    </row>
    <row r="700" customFormat="false" ht="15" hidden="false" customHeight="false" outlineLevel="0" collapsed="false">
      <c r="A700" s="274" t="n">
        <f aca="false">WEEKNUM(B700,21)</f>
        <v>30</v>
      </c>
      <c r="B700" s="275" t="n">
        <v>44771</v>
      </c>
      <c r="C700" s="128" t="s">
        <v>75</v>
      </c>
      <c r="D700" s="128" t="s">
        <v>86</v>
      </c>
      <c r="E700" s="128" t="s">
        <v>75</v>
      </c>
      <c r="F700" s="128" t="s">
        <v>75</v>
      </c>
      <c r="G700" s="129" t="s">
        <v>75</v>
      </c>
      <c r="H700" s="130"/>
      <c r="I700" s="131"/>
    </row>
    <row r="701" customFormat="false" ht="15" hidden="false" customHeight="false" outlineLevel="0" collapsed="false">
      <c r="A701" s="274" t="n">
        <f aca="false">WEEKNUM(B701,21)</f>
        <v>30</v>
      </c>
      <c r="B701" s="275" t="n">
        <v>44772</v>
      </c>
      <c r="C701" s="128" t="s">
        <v>86</v>
      </c>
      <c r="D701" s="128" t="s">
        <v>75</v>
      </c>
      <c r="E701" s="128" t="s">
        <v>75</v>
      </c>
      <c r="F701" s="128" t="s">
        <v>86</v>
      </c>
      <c r="G701" s="129" t="s">
        <v>75</v>
      </c>
      <c r="H701" s="130"/>
      <c r="I701" s="131"/>
    </row>
    <row r="702" customFormat="false" ht="15.75" hidden="false" customHeight="false" outlineLevel="0" collapsed="false">
      <c r="A702" s="277" t="n">
        <f aca="false">WEEKNUM(B702,21)</f>
        <v>30</v>
      </c>
      <c r="B702" s="278" t="n">
        <v>44773</v>
      </c>
      <c r="C702" s="141" t="s">
        <v>86</v>
      </c>
      <c r="D702" s="141" t="s">
        <v>75</v>
      </c>
      <c r="E702" s="141" t="s">
        <v>75</v>
      </c>
      <c r="F702" s="141" t="s">
        <v>86</v>
      </c>
      <c r="G702" s="142" t="s">
        <v>75</v>
      </c>
      <c r="H702" s="143"/>
      <c r="I702" s="144"/>
    </row>
    <row r="703" customFormat="false" ht="15" hidden="false" customHeight="false" outlineLevel="0" collapsed="false">
      <c r="A703" s="271" t="n">
        <f aca="false">WEEKNUM(B703,21)</f>
        <v>31</v>
      </c>
      <c r="B703" s="272" t="n">
        <v>44774</v>
      </c>
      <c r="C703" s="115" t="s">
        <v>75</v>
      </c>
      <c r="D703" s="115" t="s">
        <v>75</v>
      </c>
      <c r="E703" s="115" t="s">
        <v>84</v>
      </c>
      <c r="F703" s="115" t="s">
        <v>75</v>
      </c>
      <c r="G703" s="116" t="s">
        <v>86</v>
      </c>
      <c r="H703" s="117" t="n">
        <v>1</v>
      </c>
      <c r="I703" s="146"/>
    </row>
    <row r="704" customFormat="false" ht="15" hidden="false" customHeight="false" outlineLevel="0" collapsed="false">
      <c r="A704" s="274" t="n">
        <f aca="false">WEEKNUM(B704,21)</f>
        <v>31</v>
      </c>
      <c r="B704" s="275" t="n">
        <v>44775</v>
      </c>
      <c r="C704" s="128" t="s">
        <v>75</v>
      </c>
      <c r="D704" s="128" t="s">
        <v>86</v>
      </c>
      <c r="E704" s="128" t="s">
        <v>75</v>
      </c>
      <c r="F704" s="128" t="s">
        <v>75</v>
      </c>
      <c r="G704" s="129" t="s">
        <v>86</v>
      </c>
      <c r="H704" s="130"/>
      <c r="I704" s="131"/>
    </row>
    <row r="705" customFormat="false" ht="15" hidden="false" customHeight="false" outlineLevel="0" collapsed="false">
      <c r="A705" s="274" t="n">
        <f aca="false">WEEKNUM(B705,21)</f>
        <v>31</v>
      </c>
      <c r="B705" s="275" t="n">
        <v>44776</v>
      </c>
      <c r="C705" s="128" t="s">
        <v>75</v>
      </c>
      <c r="D705" s="128" t="s">
        <v>86</v>
      </c>
      <c r="E705" s="128" t="s">
        <v>75</v>
      </c>
      <c r="F705" s="128" t="s">
        <v>86</v>
      </c>
      <c r="G705" s="129" t="s">
        <v>75</v>
      </c>
      <c r="H705" s="130"/>
      <c r="I705" s="131"/>
    </row>
    <row r="706" customFormat="false" ht="15" hidden="false" customHeight="false" outlineLevel="0" collapsed="false">
      <c r="A706" s="274" t="n">
        <f aca="false">WEEKNUM(B706,21)</f>
        <v>31</v>
      </c>
      <c r="B706" s="275" t="n">
        <v>44777</v>
      </c>
      <c r="C706" s="128" t="s">
        <v>86</v>
      </c>
      <c r="D706" s="128" t="s">
        <v>75</v>
      </c>
      <c r="E706" s="128" t="s">
        <v>75</v>
      </c>
      <c r="F706" s="128" t="s">
        <v>75</v>
      </c>
      <c r="G706" s="129" t="s">
        <v>75</v>
      </c>
      <c r="H706" s="130"/>
      <c r="I706" s="131"/>
    </row>
    <row r="707" customFormat="false" ht="15" hidden="false" customHeight="false" outlineLevel="0" collapsed="false">
      <c r="A707" s="274" t="n">
        <f aca="false">WEEKNUM(B707,21)</f>
        <v>31</v>
      </c>
      <c r="B707" s="275" t="n">
        <v>44778</v>
      </c>
      <c r="C707" s="128" t="s">
        <v>86</v>
      </c>
      <c r="D707" s="128" t="s">
        <v>75</v>
      </c>
      <c r="E707" s="128" t="s">
        <v>75</v>
      </c>
      <c r="F707" s="128" t="s">
        <v>75</v>
      </c>
      <c r="G707" s="129" t="s">
        <v>75</v>
      </c>
      <c r="H707" s="130"/>
      <c r="I707" s="131"/>
    </row>
    <row r="708" customFormat="false" ht="15" hidden="false" customHeight="false" outlineLevel="0" collapsed="false">
      <c r="A708" s="274" t="n">
        <f aca="false">WEEKNUM(B708,21)</f>
        <v>31</v>
      </c>
      <c r="B708" s="275" t="n">
        <v>44779</v>
      </c>
      <c r="C708" s="128" t="s">
        <v>75</v>
      </c>
      <c r="D708" s="128" t="s">
        <v>75</v>
      </c>
      <c r="E708" s="128" t="s">
        <v>86</v>
      </c>
      <c r="F708" s="128" t="s">
        <v>75</v>
      </c>
      <c r="G708" s="129" t="s">
        <v>86</v>
      </c>
      <c r="H708" s="130"/>
      <c r="I708" s="131"/>
    </row>
    <row r="709" customFormat="false" ht="15.75" hidden="false" customHeight="false" outlineLevel="0" collapsed="false">
      <c r="A709" s="277" t="n">
        <f aca="false">WEEKNUM(B709,21)</f>
        <v>31</v>
      </c>
      <c r="B709" s="278" t="n">
        <v>44780</v>
      </c>
      <c r="C709" s="141" t="s">
        <v>75</v>
      </c>
      <c r="D709" s="141" t="s">
        <v>75</v>
      </c>
      <c r="E709" s="141" t="s">
        <v>86</v>
      </c>
      <c r="F709" s="141" t="s">
        <v>75</v>
      </c>
      <c r="G709" s="142" t="s">
        <v>86</v>
      </c>
      <c r="H709" s="143"/>
      <c r="I709" s="144"/>
    </row>
    <row r="710" customFormat="false" ht="15" hidden="false" customHeight="false" outlineLevel="0" collapsed="false">
      <c r="A710" s="271" t="n">
        <f aca="false">WEEKNUM(B710,21)</f>
        <v>32</v>
      </c>
      <c r="B710" s="272" t="n">
        <v>44781</v>
      </c>
      <c r="C710" s="115" t="s">
        <v>75</v>
      </c>
      <c r="D710" s="115" t="s">
        <v>84</v>
      </c>
      <c r="E710" s="115" t="s">
        <v>75</v>
      </c>
      <c r="F710" s="115" t="s">
        <v>86</v>
      </c>
      <c r="G710" s="116" t="s">
        <v>75</v>
      </c>
      <c r="H710" s="117" t="n">
        <v>2</v>
      </c>
      <c r="I710" s="146"/>
    </row>
    <row r="711" customFormat="false" ht="15" hidden="false" customHeight="false" outlineLevel="0" collapsed="false">
      <c r="A711" s="274" t="n">
        <f aca="false">WEEKNUM(B711,21)</f>
        <v>32</v>
      </c>
      <c r="B711" s="275" t="n">
        <v>44782</v>
      </c>
      <c r="C711" s="128" t="s">
        <v>86</v>
      </c>
      <c r="D711" s="128" t="s">
        <v>75</v>
      </c>
      <c r="E711" s="128" t="s">
        <v>75</v>
      </c>
      <c r="F711" s="128" t="s">
        <v>86</v>
      </c>
      <c r="G711" s="129" t="s">
        <v>75</v>
      </c>
      <c r="H711" s="130"/>
      <c r="I711" s="131"/>
    </row>
    <row r="712" customFormat="false" ht="15" hidden="false" customHeight="false" outlineLevel="0" collapsed="false">
      <c r="A712" s="274" t="n">
        <f aca="false">WEEKNUM(B712,21)</f>
        <v>32</v>
      </c>
      <c r="B712" s="275" t="n">
        <v>44783</v>
      </c>
      <c r="C712" s="128" t="s">
        <v>86</v>
      </c>
      <c r="D712" s="128" t="s">
        <v>75</v>
      </c>
      <c r="E712" s="128" t="s">
        <v>86</v>
      </c>
      <c r="F712" s="128" t="s">
        <v>75</v>
      </c>
      <c r="G712" s="129" t="s">
        <v>75</v>
      </c>
      <c r="H712" s="130"/>
      <c r="I712" s="131"/>
    </row>
    <row r="713" customFormat="false" ht="15" hidden="false" customHeight="false" outlineLevel="0" collapsed="false">
      <c r="A713" s="274" t="n">
        <f aca="false">WEEKNUM(B713,21)</f>
        <v>32</v>
      </c>
      <c r="B713" s="275" t="n">
        <v>44784</v>
      </c>
      <c r="C713" s="128" t="s">
        <v>75</v>
      </c>
      <c r="D713" s="128" t="s">
        <v>75</v>
      </c>
      <c r="E713" s="128" t="s">
        <v>75</v>
      </c>
      <c r="F713" s="128" t="s">
        <v>75</v>
      </c>
      <c r="G713" s="129" t="s">
        <v>86</v>
      </c>
      <c r="H713" s="130"/>
      <c r="I713" s="131"/>
    </row>
    <row r="714" customFormat="false" ht="15" hidden="false" customHeight="false" outlineLevel="0" collapsed="false">
      <c r="A714" s="274" t="n">
        <f aca="false">WEEKNUM(B714,21)</f>
        <v>32</v>
      </c>
      <c r="B714" s="275" t="n">
        <v>44785</v>
      </c>
      <c r="C714" s="128" t="s">
        <v>75</v>
      </c>
      <c r="D714" s="128" t="s">
        <v>75</v>
      </c>
      <c r="E714" s="128" t="s">
        <v>75</v>
      </c>
      <c r="F714" s="128" t="s">
        <v>75</v>
      </c>
      <c r="G714" s="129" t="s">
        <v>86</v>
      </c>
      <c r="H714" s="130"/>
      <c r="I714" s="131"/>
    </row>
    <row r="715" customFormat="false" ht="15" hidden="false" customHeight="false" outlineLevel="0" collapsed="false">
      <c r="A715" s="274" t="n">
        <f aca="false">WEEKNUM(B715,21)</f>
        <v>32</v>
      </c>
      <c r="B715" s="275" t="n">
        <v>44786</v>
      </c>
      <c r="C715" s="128" t="s">
        <v>75</v>
      </c>
      <c r="D715" s="128" t="s">
        <v>86</v>
      </c>
      <c r="E715" s="128" t="s">
        <v>75</v>
      </c>
      <c r="F715" s="128" t="s">
        <v>86</v>
      </c>
      <c r="G715" s="129" t="s">
        <v>75</v>
      </c>
      <c r="H715" s="130"/>
      <c r="I715" s="131"/>
    </row>
    <row r="716" customFormat="false" ht="15.75" hidden="false" customHeight="false" outlineLevel="0" collapsed="false">
      <c r="A716" s="277" t="n">
        <f aca="false">WEEKNUM(B716,21)</f>
        <v>32</v>
      </c>
      <c r="B716" s="278" t="n">
        <v>44787</v>
      </c>
      <c r="C716" s="141" t="s">
        <v>75</v>
      </c>
      <c r="D716" s="141" t="s">
        <v>86</v>
      </c>
      <c r="E716" s="141" t="s">
        <v>75</v>
      </c>
      <c r="F716" s="141" t="s">
        <v>86</v>
      </c>
      <c r="G716" s="142" t="s">
        <v>75</v>
      </c>
      <c r="H716" s="143"/>
      <c r="I716" s="144"/>
    </row>
    <row r="717" customFormat="false" ht="15" hidden="false" customHeight="false" outlineLevel="0" collapsed="false">
      <c r="A717" s="271" t="n">
        <f aca="false">WEEKNUM(B717,21)</f>
        <v>33</v>
      </c>
      <c r="B717" s="272" t="n">
        <v>44788</v>
      </c>
      <c r="C717" s="115" t="s">
        <v>84</v>
      </c>
      <c r="D717" s="115" t="s">
        <v>75</v>
      </c>
      <c r="E717" s="115" t="s">
        <v>86</v>
      </c>
      <c r="F717" s="115" t="s">
        <v>75</v>
      </c>
      <c r="G717" s="116" t="s">
        <v>75</v>
      </c>
      <c r="H717" s="117" t="n">
        <v>3</v>
      </c>
      <c r="I717" s="146"/>
    </row>
    <row r="718" customFormat="false" ht="15" hidden="false" customHeight="false" outlineLevel="0" collapsed="false">
      <c r="A718" s="274" t="n">
        <f aca="false">WEEKNUM(B718,21)</f>
        <v>33</v>
      </c>
      <c r="B718" s="275" t="n">
        <v>44789</v>
      </c>
      <c r="C718" s="128" t="s">
        <v>75</v>
      </c>
      <c r="D718" s="128" t="s">
        <v>75</v>
      </c>
      <c r="E718" s="128" t="s">
        <v>86</v>
      </c>
      <c r="F718" s="128" t="s">
        <v>75</v>
      </c>
      <c r="G718" s="129" t="s">
        <v>86</v>
      </c>
      <c r="H718" s="130"/>
      <c r="I718" s="131"/>
    </row>
    <row r="719" customFormat="false" ht="15" hidden="false" customHeight="false" outlineLevel="0" collapsed="false">
      <c r="A719" s="274" t="n">
        <f aca="false">WEEKNUM(B719,21)</f>
        <v>33</v>
      </c>
      <c r="B719" s="275" t="n">
        <v>44790</v>
      </c>
      <c r="C719" s="128" t="s">
        <v>75</v>
      </c>
      <c r="D719" s="128" t="s">
        <v>86</v>
      </c>
      <c r="E719" s="128" t="s">
        <v>75</v>
      </c>
      <c r="F719" s="128" t="s">
        <v>75</v>
      </c>
      <c r="G719" s="129" t="s">
        <v>86</v>
      </c>
      <c r="H719" s="130"/>
      <c r="I719" s="131"/>
    </row>
    <row r="720" customFormat="false" ht="15" hidden="false" customHeight="false" outlineLevel="0" collapsed="false">
      <c r="A720" s="274" t="n">
        <f aca="false">WEEKNUM(B720,21)</f>
        <v>33</v>
      </c>
      <c r="B720" s="275" t="n">
        <v>44791</v>
      </c>
      <c r="C720" s="128" t="s">
        <v>75</v>
      </c>
      <c r="D720" s="128" t="s">
        <v>75</v>
      </c>
      <c r="E720" s="128" t="s">
        <v>75</v>
      </c>
      <c r="F720" s="128" t="s">
        <v>86</v>
      </c>
      <c r="G720" s="129" t="s">
        <v>75</v>
      </c>
      <c r="H720" s="130"/>
      <c r="I720" s="131"/>
    </row>
    <row r="721" customFormat="false" ht="15" hidden="false" customHeight="false" outlineLevel="0" collapsed="false">
      <c r="A721" s="274" t="n">
        <f aca="false">WEEKNUM(B721,21)</f>
        <v>33</v>
      </c>
      <c r="B721" s="275" t="n">
        <v>44792</v>
      </c>
      <c r="C721" s="128" t="s">
        <v>75</v>
      </c>
      <c r="D721" s="128" t="s">
        <v>75</v>
      </c>
      <c r="E721" s="128" t="s">
        <v>75</v>
      </c>
      <c r="F721" s="128" t="s">
        <v>86</v>
      </c>
      <c r="G721" s="129" t="s">
        <v>75</v>
      </c>
      <c r="H721" s="130"/>
      <c r="I721" s="131"/>
    </row>
    <row r="722" customFormat="false" ht="15" hidden="false" customHeight="false" outlineLevel="0" collapsed="false">
      <c r="A722" s="274" t="n">
        <f aca="false">WEEKNUM(B722,21)</f>
        <v>33</v>
      </c>
      <c r="B722" s="275" t="n">
        <v>44793</v>
      </c>
      <c r="C722" s="128" t="s">
        <v>86</v>
      </c>
      <c r="D722" s="128" t="s">
        <v>75</v>
      </c>
      <c r="E722" s="128" t="s">
        <v>86</v>
      </c>
      <c r="F722" s="128" t="s">
        <v>75</v>
      </c>
      <c r="G722" s="129" t="s">
        <v>75</v>
      </c>
      <c r="H722" s="130"/>
      <c r="I722" s="131"/>
    </row>
    <row r="723" customFormat="false" ht="15.75" hidden="false" customHeight="false" outlineLevel="0" collapsed="false">
      <c r="A723" s="277" t="n">
        <f aca="false">WEEKNUM(B723,21)</f>
        <v>33</v>
      </c>
      <c r="B723" s="278" t="n">
        <v>44794</v>
      </c>
      <c r="C723" s="141" t="s">
        <v>86</v>
      </c>
      <c r="D723" s="141" t="s">
        <v>75</v>
      </c>
      <c r="E723" s="141" t="s">
        <v>86</v>
      </c>
      <c r="F723" s="141" t="s">
        <v>75</v>
      </c>
      <c r="G723" s="142" t="s">
        <v>75</v>
      </c>
      <c r="H723" s="143"/>
      <c r="I723" s="144"/>
    </row>
    <row r="724" customFormat="false" ht="15" hidden="false" customHeight="false" outlineLevel="0" collapsed="false">
      <c r="A724" s="271" t="n">
        <f aca="false">WEEKNUM(B724,21)</f>
        <v>34</v>
      </c>
      <c r="B724" s="272" t="n">
        <v>44795</v>
      </c>
      <c r="C724" s="115" t="s">
        <v>75</v>
      </c>
      <c r="D724" s="115" t="s">
        <v>86</v>
      </c>
      <c r="E724" s="115" t="s">
        <v>75</v>
      </c>
      <c r="F724" s="115" t="s">
        <v>75</v>
      </c>
      <c r="G724" s="116" t="s">
        <v>84</v>
      </c>
      <c r="H724" s="117" t="n">
        <v>4</v>
      </c>
      <c r="I724" s="146"/>
    </row>
    <row r="725" customFormat="false" ht="15" hidden="false" customHeight="false" outlineLevel="0" collapsed="false">
      <c r="A725" s="274" t="n">
        <f aca="false">WEEKNUM(B725,21)</f>
        <v>34</v>
      </c>
      <c r="B725" s="275" t="n">
        <v>44796</v>
      </c>
      <c r="C725" s="128" t="s">
        <v>75</v>
      </c>
      <c r="D725" s="128" t="s">
        <v>86</v>
      </c>
      <c r="E725" s="128" t="s">
        <v>75</v>
      </c>
      <c r="F725" s="128" t="s">
        <v>86</v>
      </c>
      <c r="G725" s="129" t="s">
        <v>75</v>
      </c>
      <c r="H725" s="130"/>
      <c r="I725" s="131"/>
    </row>
    <row r="726" customFormat="false" ht="15" hidden="false" customHeight="false" outlineLevel="0" collapsed="false">
      <c r="A726" s="274" t="n">
        <f aca="false">WEEKNUM(B726,21)</f>
        <v>34</v>
      </c>
      <c r="B726" s="275" t="n">
        <v>44797</v>
      </c>
      <c r="C726" s="128" t="s">
        <v>86</v>
      </c>
      <c r="D726" s="128" t="s">
        <v>75</v>
      </c>
      <c r="E726" s="128" t="s">
        <v>75</v>
      </c>
      <c r="F726" s="128" t="s">
        <v>86</v>
      </c>
      <c r="G726" s="129" t="s">
        <v>75</v>
      </c>
      <c r="H726" s="130"/>
      <c r="I726" s="131"/>
    </row>
    <row r="727" customFormat="false" ht="15" hidden="false" customHeight="false" outlineLevel="0" collapsed="false">
      <c r="A727" s="274" t="n">
        <f aca="false">WEEKNUM(B727,21)</f>
        <v>34</v>
      </c>
      <c r="B727" s="275" t="n">
        <v>44798</v>
      </c>
      <c r="C727" s="128" t="s">
        <v>75</v>
      </c>
      <c r="D727" s="128" t="s">
        <v>75</v>
      </c>
      <c r="E727" s="128" t="s">
        <v>86</v>
      </c>
      <c r="F727" s="128" t="s">
        <v>75</v>
      </c>
      <c r="G727" s="129" t="s">
        <v>75</v>
      </c>
      <c r="H727" s="130"/>
      <c r="I727" s="131"/>
    </row>
    <row r="728" customFormat="false" ht="15" hidden="false" customHeight="false" outlineLevel="0" collapsed="false">
      <c r="A728" s="274" t="n">
        <f aca="false">WEEKNUM(B728,21)</f>
        <v>34</v>
      </c>
      <c r="B728" s="275" t="n">
        <v>44799</v>
      </c>
      <c r="C728" s="128" t="s">
        <v>75</v>
      </c>
      <c r="D728" s="128" t="s">
        <v>75</v>
      </c>
      <c r="E728" s="128" t="s">
        <v>86</v>
      </c>
      <c r="F728" s="128" t="s">
        <v>75</v>
      </c>
      <c r="G728" s="129" t="s">
        <v>75</v>
      </c>
      <c r="H728" s="130"/>
      <c r="I728" s="131"/>
    </row>
    <row r="729" customFormat="false" ht="15" hidden="false" customHeight="false" outlineLevel="0" collapsed="false">
      <c r="A729" s="274" t="n">
        <f aca="false">WEEKNUM(B729,21)</f>
        <v>34</v>
      </c>
      <c r="B729" s="275" t="n">
        <v>44800</v>
      </c>
      <c r="C729" s="128" t="s">
        <v>75</v>
      </c>
      <c r="D729" s="128" t="s">
        <v>86</v>
      </c>
      <c r="E729" s="128" t="s">
        <v>75</v>
      </c>
      <c r="F729" s="128" t="s">
        <v>75</v>
      </c>
      <c r="G729" s="129" t="s">
        <v>86</v>
      </c>
      <c r="H729" s="130"/>
      <c r="I729" s="131"/>
    </row>
    <row r="730" customFormat="false" ht="15.75" hidden="false" customHeight="false" outlineLevel="0" collapsed="false">
      <c r="A730" s="277" t="n">
        <f aca="false">WEEKNUM(B730,21)</f>
        <v>34</v>
      </c>
      <c r="B730" s="278" t="n">
        <v>44801</v>
      </c>
      <c r="C730" s="141" t="s">
        <v>75</v>
      </c>
      <c r="D730" s="141" t="s">
        <v>86</v>
      </c>
      <c r="E730" s="141" t="s">
        <v>75</v>
      </c>
      <c r="F730" s="141" t="s">
        <v>75</v>
      </c>
      <c r="G730" s="142" t="s">
        <v>86</v>
      </c>
      <c r="H730" s="143"/>
      <c r="I730" s="144"/>
    </row>
    <row r="731" customFormat="false" ht="15" hidden="false" customHeight="false" outlineLevel="0" collapsed="false">
      <c r="A731" s="271" t="n">
        <f aca="false">WEEKNUM(B731,21)</f>
        <v>35</v>
      </c>
      <c r="B731" s="272" t="n">
        <v>44802</v>
      </c>
      <c r="C731" s="115" t="s">
        <v>86</v>
      </c>
      <c r="D731" s="115" t="s">
        <v>75</v>
      </c>
      <c r="E731" s="115" t="s">
        <v>75</v>
      </c>
      <c r="F731" s="115" t="s">
        <v>84</v>
      </c>
      <c r="G731" s="116" t="s">
        <v>75</v>
      </c>
      <c r="H731" s="117" t="n">
        <v>5</v>
      </c>
      <c r="I731" s="146"/>
    </row>
    <row r="732" customFormat="false" ht="15" hidden="false" customHeight="false" outlineLevel="0" collapsed="false">
      <c r="A732" s="274" t="n">
        <f aca="false">WEEKNUM(B732,21)</f>
        <v>35</v>
      </c>
      <c r="B732" s="275" t="n">
        <v>44803</v>
      </c>
      <c r="C732" s="128" t="s">
        <v>86</v>
      </c>
      <c r="D732" s="128" t="s">
        <v>75</v>
      </c>
      <c r="E732" s="128" t="s">
        <v>86</v>
      </c>
      <c r="F732" s="128" t="s">
        <v>75</v>
      </c>
      <c r="G732" s="129" t="s">
        <v>75</v>
      </c>
      <c r="H732" s="130"/>
      <c r="I732" s="131"/>
    </row>
    <row r="733" customFormat="false" ht="15" hidden="false" customHeight="false" outlineLevel="0" collapsed="false">
      <c r="A733" s="274" t="n">
        <f aca="false">WEEKNUM(B733,21)</f>
        <v>35</v>
      </c>
      <c r="B733" s="275" t="n">
        <v>44804</v>
      </c>
      <c r="C733" s="128" t="s">
        <v>75</v>
      </c>
      <c r="D733" s="128" t="s">
        <v>75</v>
      </c>
      <c r="E733" s="128" t="s">
        <v>86</v>
      </c>
      <c r="F733" s="128" t="s">
        <v>75</v>
      </c>
      <c r="G733" s="129" t="s">
        <v>86</v>
      </c>
      <c r="H733" s="130"/>
      <c r="I733" s="131"/>
    </row>
    <row r="734" customFormat="false" ht="15" hidden="false" customHeight="false" outlineLevel="0" collapsed="false">
      <c r="A734" s="274" t="n">
        <f aca="false">WEEKNUM(B734,21)</f>
        <v>35</v>
      </c>
      <c r="B734" s="275" t="n">
        <v>44805</v>
      </c>
      <c r="C734" s="128" t="s">
        <v>75</v>
      </c>
      <c r="D734" s="128" t="s">
        <v>86</v>
      </c>
      <c r="E734" s="128" t="s">
        <v>75</v>
      </c>
      <c r="F734" s="128" t="s">
        <v>75</v>
      </c>
      <c r="G734" s="129" t="s">
        <v>75</v>
      </c>
      <c r="H734" s="130"/>
      <c r="I734" s="131"/>
    </row>
    <row r="735" customFormat="false" ht="15" hidden="false" customHeight="false" outlineLevel="0" collapsed="false">
      <c r="A735" s="274" t="n">
        <f aca="false">WEEKNUM(B735,21)</f>
        <v>35</v>
      </c>
      <c r="B735" s="275" t="n">
        <v>44806</v>
      </c>
      <c r="C735" s="128" t="s">
        <v>75</v>
      </c>
      <c r="D735" s="128" t="s">
        <v>86</v>
      </c>
      <c r="E735" s="128" t="s">
        <v>75</v>
      </c>
      <c r="F735" s="128" t="s">
        <v>75</v>
      </c>
      <c r="G735" s="129" t="s">
        <v>75</v>
      </c>
      <c r="H735" s="130"/>
      <c r="I735" s="131"/>
    </row>
    <row r="736" customFormat="false" ht="15" hidden="false" customHeight="false" outlineLevel="0" collapsed="false">
      <c r="A736" s="274" t="n">
        <f aca="false">WEEKNUM(B736,21)</f>
        <v>35</v>
      </c>
      <c r="B736" s="275" t="n">
        <v>44807</v>
      </c>
      <c r="C736" s="128" t="s">
        <v>86</v>
      </c>
      <c r="D736" s="128" t="s">
        <v>75</v>
      </c>
      <c r="E736" s="128" t="s">
        <v>75</v>
      </c>
      <c r="F736" s="128" t="s">
        <v>86</v>
      </c>
      <c r="G736" s="129" t="s">
        <v>75</v>
      </c>
      <c r="H736" s="130"/>
      <c r="I736" s="131"/>
    </row>
    <row r="737" customFormat="false" ht="15.75" hidden="false" customHeight="false" outlineLevel="0" collapsed="false">
      <c r="A737" s="277" t="n">
        <f aca="false">WEEKNUM(B737,21)</f>
        <v>35</v>
      </c>
      <c r="B737" s="278" t="n">
        <v>44808</v>
      </c>
      <c r="C737" s="141" t="s">
        <v>86</v>
      </c>
      <c r="D737" s="141" t="s">
        <v>75</v>
      </c>
      <c r="E737" s="141" t="s">
        <v>75</v>
      </c>
      <c r="F737" s="141" t="s">
        <v>86</v>
      </c>
      <c r="G737" s="142" t="s">
        <v>75</v>
      </c>
      <c r="H737" s="143"/>
      <c r="I737" s="144"/>
    </row>
    <row r="738" customFormat="false" ht="15" hidden="false" customHeight="false" outlineLevel="0" collapsed="false">
      <c r="A738" s="271" t="n">
        <f aca="false">WEEKNUM(B738,21)</f>
        <v>36</v>
      </c>
      <c r="B738" s="272" t="n">
        <v>44809</v>
      </c>
      <c r="C738" s="115" t="s">
        <v>75</v>
      </c>
      <c r="D738" s="115" t="s">
        <v>75</v>
      </c>
      <c r="E738" s="115" t="s">
        <v>84</v>
      </c>
      <c r="F738" s="115" t="s">
        <v>75</v>
      </c>
      <c r="G738" s="116" t="s">
        <v>86</v>
      </c>
      <c r="H738" s="117" t="n">
        <v>1</v>
      </c>
      <c r="I738" s="146"/>
    </row>
    <row r="739" customFormat="false" ht="15" hidden="false" customHeight="false" outlineLevel="0" collapsed="false">
      <c r="A739" s="274" t="n">
        <f aca="false">WEEKNUM(B739,21)</f>
        <v>36</v>
      </c>
      <c r="B739" s="275" t="n">
        <v>44810</v>
      </c>
      <c r="C739" s="128" t="s">
        <v>75</v>
      </c>
      <c r="D739" s="128" t="s">
        <v>86</v>
      </c>
      <c r="E739" s="128" t="s">
        <v>75</v>
      </c>
      <c r="F739" s="128" t="s">
        <v>75</v>
      </c>
      <c r="G739" s="129" t="s">
        <v>86</v>
      </c>
      <c r="H739" s="130"/>
      <c r="I739" s="131"/>
    </row>
    <row r="740" customFormat="false" ht="15" hidden="false" customHeight="false" outlineLevel="0" collapsed="false">
      <c r="A740" s="274" t="n">
        <f aca="false">WEEKNUM(B740,21)</f>
        <v>36</v>
      </c>
      <c r="B740" s="275" t="n">
        <v>44811</v>
      </c>
      <c r="C740" s="128" t="s">
        <v>75</v>
      </c>
      <c r="D740" s="128" t="s">
        <v>86</v>
      </c>
      <c r="E740" s="128" t="s">
        <v>75</v>
      </c>
      <c r="F740" s="128" t="s">
        <v>86</v>
      </c>
      <c r="G740" s="129" t="s">
        <v>75</v>
      </c>
      <c r="H740" s="130"/>
      <c r="I740" s="131"/>
    </row>
    <row r="741" customFormat="false" ht="15" hidden="false" customHeight="false" outlineLevel="0" collapsed="false">
      <c r="A741" s="274" t="n">
        <f aca="false">WEEKNUM(B741,21)</f>
        <v>36</v>
      </c>
      <c r="B741" s="275" t="n">
        <v>44812</v>
      </c>
      <c r="C741" s="128" t="s">
        <v>86</v>
      </c>
      <c r="D741" s="128" t="s">
        <v>75</v>
      </c>
      <c r="E741" s="128" t="s">
        <v>75</v>
      </c>
      <c r="F741" s="128" t="s">
        <v>75</v>
      </c>
      <c r="G741" s="129" t="s">
        <v>75</v>
      </c>
      <c r="H741" s="130"/>
      <c r="I741" s="131"/>
    </row>
    <row r="742" customFormat="false" ht="15" hidden="false" customHeight="false" outlineLevel="0" collapsed="false">
      <c r="A742" s="274" t="n">
        <f aca="false">WEEKNUM(B742,21)</f>
        <v>36</v>
      </c>
      <c r="B742" s="275" t="n">
        <v>44813</v>
      </c>
      <c r="C742" s="128" t="s">
        <v>86</v>
      </c>
      <c r="D742" s="128" t="s">
        <v>75</v>
      </c>
      <c r="E742" s="128" t="s">
        <v>75</v>
      </c>
      <c r="F742" s="128" t="s">
        <v>75</v>
      </c>
      <c r="G742" s="129" t="s">
        <v>75</v>
      </c>
      <c r="H742" s="130"/>
      <c r="I742" s="131"/>
    </row>
    <row r="743" customFormat="false" ht="15" hidden="false" customHeight="false" outlineLevel="0" collapsed="false">
      <c r="A743" s="274" t="n">
        <f aca="false">WEEKNUM(B743,21)</f>
        <v>36</v>
      </c>
      <c r="B743" s="275" t="n">
        <v>44814</v>
      </c>
      <c r="C743" s="128" t="s">
        <v>75</v>
      </c>
      <c r="D743" s="128" t="s">
        <v>75</v>
      </c>
      <c r="E743" s="128" t="s">
        <v>86</v>
      </c>
      <c r="F743" s="128" t="s">
        <v>75</v>
      </c>
      <c r="G743" s="129" t="s">
        <v>86</v>
      </c>
      <c r="H743" s="130"/>
      <c r="I743" s="131"/>
    </row>
    <row r="744" customFormat="false" ht="15.75" hidden="false" customHeight="false" outlineLevel="0" collapsed="false">
      <c r="A744" s="277" t="n">
        <f aca="false">WEEKNUM(B744,21)</f>
        <v>36</v>
      </c>
      <c r="B744" s="278" t="n">
        <v>44815</v>
      </c>
      <c r="C744" s="141" t="s">
        <v>75</v>
      </c>
      <c r="D744" s="141" t="s">
        <v>75</v>
      </c>
      <c r="E744" s="141" t="s">
        <v>86</v>
      </c>
      <c r="F744" s="141" t="s">
        <v>75</v>
      </c>
      <c r="G744" s="142" t="s">
        <v>86</v>
      </c>
      <c r="H744" s="143"/>
      <c r="I744" s="144"/>
    </row>
    <row r="745" customFormat="false" ht="15" hidden="false" customHeight="false" outlineLevel="0" collapsed="false">
      <c r="A745" s="271" t="n">
        <f aca="false">WEEKNUM(B745,21)</f>
        <v>37</v>
      </c>
      <c r="B745" s="272" t="n">
        <v>44816</v>
      </c>
      <c r="C745" s="115" t="s">
        <v>75</v>
      </c>
      <c r="D745" s="115" t="s">
        <v>84</v>
      </c>
      <c r="E745" s="115" t="s">
        <v>75</v>
      </c>
      <c r="F745" s="115" t="s">
        <v>86</v>
      </c>
      <c r="G745" s="116" t="s">
        <v>75</v>
      </c>
      <c r="H745" s="117" t="n">
        <v>2</v>
      </c>
      <c r="I745" s="146"/>
    </row>
    <row r="746" customFormat="false" ht="15" hidden="false" customHeight="false" outlineLevel="0" collapsed="false">
      <c r="A746" s="274" t="n">
        <f aca="false">WEEKNUM(B746,21)</f>
        <v>37</v>
      </c>
      <c r="B746" s="275" t="n">
        <v>44817</v>
      </c>
      <c r="C746" s="128" t="s">
        <v>86</v>
      </c>
      <c r="D746" s="128" t="s">
        <v>75</v>
      </c>
      <c r="E746" s="128" t="s">
        <v>75</v>
      </c>
      <c r="F746" s="128" t="s">
        <v>86</v>
      </c>
      <c r="G746" s="129" t="s">
        <v>75</v>
      </c>
      <c r="H746" s="130"/>
      <c r="I746" s="131"/>
    </row>
    <row r="747" customFormat="false" ht="15" hidden="false" customHeight="false" outlineLevel="0" collapsed="false">
      <c r="A747" s="274" t="n">
        <f aca="false">WEEKNUM(B747,21)</f>
        <v>37</v>
      </c>
      <c r="B747" s="275" t="n">
        <v>44818</v>
      </c>
      <c r="C747" s="128" t="s">
        <v>86</v>
      </c>
      <c r="D747" s="128" t="s">
        <v>75</v>
      </c>
      <c r="E747" s="128" t="s">
        <v>86</v>
      </c>
      <c r="F747" s="128" t="s">
        <v>75</v>
      </c>
      <c r="G747" s="129" t="s">
        <v>75</v>
      </c>
      <c r="H747" s="130"/>
      <c r="I747" s="131"/>
    </row>
    <row r="748" customFormat="false" ht="15" hidden="false" customHeight="false" outlineLevel="0" collapsed="false">
      <c r="A748" s="274" t="n">
        <f aca="false">WEEKNUM(B748,21)</f>
        <v>37</v>
      </c>
      <c r="B748" s="275" t="n">
        <v>44819</v>
      </c>
      <c r="C748" s="128" t="s">
        <v>75</v>
      </c>
      <c r="D748" s="128" t="s">
        <v>75</v>
      </c>
      <c r="E748" s="128" t="s">
        <v>75</v>
      </c>
      <c r="F748" s="128" t="s">
        <v>75</v>
      </c>
      <c r="G748" s="129" t="s">
        <v>86</v>
      </c>
      <c r="H748" s="130"/>
      <c r="I748" s="131"/>
    </row>
    <row r="749" customFormat="false" ht="15" hidden="false" customHeight="false" outlineLevel="0" collapsed="false">
      <c r="A749" s="274" t="n">
        <f aca="false">WEEKNUM(B749,21)</f>
        <v>37</v>
      </c>
      <c r="B749" s="275" t="n">
        <v>44820</v>
      </c>
      <c r="C749" s="128" t="s">
        <v>75</v>
      </c>
      <c r="D749" s="128" t="s">
        <v>75</v>
      </c>
      <c r="E749" s="128" t="s">
        <v>75</v>
      </c>
      <c r="F749" s="128" t="s">
        <v>75</v>
      </c>
      <c r="G749" s="129" t="s">
        <v>86</v>
      </c>
      <c r="H749" s="130"/>
      <c r="I749" s="131"/>
    </row>
    <row r="750" customFormat="false" ht="15" hidden="false" customHeight="false" outlineLevel="0" collapsed="false">
      <c r="A750" s="274" t="n">
        <f aca="false">WEEKNUM(B750,21)</f>
        <v>37</v>
      </c>
      <c r="B750" s="275" t="n">
        <v>44821</v>
      </c>
      <c r="C750" s="128" t="s">
        <v>75</v>
      </c>
      <c r="D750" s="128" t="s">
        <v>86</v>
      </c>
      <c r="E750" s="128" t="s">
        <v>75</v>
      </c>
      <c r="F750" s="128" t="s">
        <v>86</v>
      </c>
      <c r="G750" s="129" t="s">
        <v>75</v>
      </c>
      <c r="H750" s="130"/>
      <c r="I750" s="131"/>
    </row>
    <row r="751" customFormat="false" ht="15.75" hidden="false" customHeight="false" outlineLevel="0" collapsed="false">
      <c r="A751" s="277" t="n">
        <f aca="false">WEEKNUM(B751,21)</f>
        <v>37</v>
      </c>
      <c r="B751" s="278" t="n">
        <v>44822</v>
      </c>
      <c r="C751" s="141" t="s">
        <v>75</v>
      </c>
      <c r="D751" s="141" t="s">
        <v>86</v>
      </c>
      <c r="E751" s="141" t="s">
        <v>75</v>
      </c>
      <c r="F751" s="141" t="s">
        <v>86</v>
      </c>
      <c r="G751" s="142" t="s">
        <v>75</v>
      </c>
      <c r="H751" s="143"/>
      <c r="I751" s="144"/>
    </row>
    <row r="752" customFormat="false" ht="15" hidden="false" customHeight="false" outlineLevel="0" collapsed="false">
      <c r="A752" s="271" t="n">
        <f aca="false">WEEKNUM(B752,21)</f>
        <v>38</v>
      </c>
      <c r="B752" s="272" t="n">
        <v>44823</v>
      </c>
      <c r="C752" s="115" t="s">
        <v>84</v>
      </c>
      <c r="D752" s="115" t="s">
        <v>75</v>
      </c>
      <c r="E752" s="115" t="s">
        <v>86</v>
      </c>
      <c r="F752" s="115" t="s">
        <v>75</v>
      </c>
      <c r="G752" s="116" t="s">
        <v>75</v>
      </c>
      <c r="H752" s="117" t="n">
        <v>3</v>
      </c>
      <c r="I752" s="146"/>
    </row>
    <row r="753" customFormat="false" ht="15" hidden="false" customHeight="false" outlineLevel="0" collapsed="false">
      <c r="A753" s="274" t="n">
        <f aca="false">WEEKNUM(B753,21)</f>
        <v>38</v>
      </c>
      <c r="B753" s="275" t="n">
        <v>44824</v>
      </c>
      <c r="C753" s="128" t="s">
        <v>75</v>
      </c>
      <c r="D753" s="128" t="s">
        <v>75</v>
      </c>
      <c r="E753" s="128" t="s">
        <v>86</v>
      </c>
      <c r="F753" s="128" t="s">
        <v>75</v>
      </c>
      <c r="G753" s="129" t="s">
        <v>86</v>
      </c>
      <c r="H753" s="130"/>
      <c r="I753" s="131"/>
    </row>
    <row r="754" customFormat="false" ht="15" hidden="false" customHeight="false" outlineLevel="0" collapsed="false">
      <c r="A754" s="274" t="n">
        <f aca="false">WEEKNUM(B754,21)</f>
        <v>38</v>
      </c>
      <c r="B754" s="275" t="n">
        <v>44825</v>
      </c>
      <c r="C754" s="128" t="s">
        <v>75</v>
      </c>
      <c r="D754" s="128" t="s">
        <v>86</v>
      </c>
      <c r="E754" s="128" t="s">
        <v>75</v>
      </c>
      <c r="F754" s="128" t="s">
        <v>75</v>
      </c>
      <c r="G754" s="129" t="s">
        <v>86</v>
      </c>
      <c r="H754" s="130"/>
      <c r="I754" s="131"/>
    </row>
    <row r="755" customFormat="false" ht="15" hidden="false" customHeight="false" outlineLevel="0" collapsed="false">
      <c r="A755" s="274" t="n">
        <f aca="false">WEEKNUM(B755,21)</f>
        <v>38</v>
      </c>
      <c r="B755" s="275" t="n">
        <v>44826</v>
      </c>
      <c r="C755" s="128" t="s">
        <v>75</v>
      </c>
      <c r="D755" s="128" t="s">
        <v>75</v>
      </c>
      <c r="E755" s="128" t="s">
        <v>75</v>
      </c>
      <c r="F755" s="128" t="s">
        <v>86</v>
      </c>
      <c r="G755" s="129" t="s">
        <v>75</v>
      </c>
      <c r="H755" s="130"/>
      <c r="I755" s="131"/>
    </row>
    <row r="756" customFormat="false" ht="15" hidden="false" customHeight="false" outlineLevel="0" collapsed="false">
      <c r="A756" s="274" t="n">
        <f aca="false">WEEKNUM(B756,21)</f>
        <v>38</v>
      </c>
      <c r="B756" s="275" t="n">
        <v>44827</v>
      </c>
      <c r="C756" s="128" t="s">
        <v>75</v>
      </c>
      <c r="D756" s="128" t="s">
        <v>75</v>
      </c>
      <c r="E756" s="128" t="s">
        <v>75</v>
      </c>
      <c r="F756" s="128" t="s">
        <v>86</v>
      </c>
      <c r="G756" s="129" t="s">
        <v>75</v>
      </c>
      <c r="H756" s="130"/>
      <c r="I756" s="131"/>
    </row>
    <row r="757" customFormat="false" ht="15" hidden="false" customHeight="false" outlineLevel="0" collapsed="false">
      <c r="A757" s="274" t="n">
        <f aca="false">WEEKNUM(B757,21)</f>
        <v>38</v>
      </c>
      <c r="B757" s="275" t="n">
        <v>44828</v>
      </c>
      <c r="C757" s="128" t="s">
        <v>86</v>
      </c>
      <c r="D757" s="128" t="s">
        <v>75</v>
      </c>
      <c r="E757" s="128" t="s">
        <v>86</v>
      </c>
      <c r="F757" s="128" t="s">
        <v>75</v>
      </c>
      <c r="G757" s="129" t="s">
        <v>75</v>
      </c>
      <c r="H757" s="130"/>
      <c r="I757" s="131"/>
    </row>
    <row r="758" customFormat="false" ht="15.75" hidden="false" customHeight="false" outlineLevel="0" collapsed="false">
      <c r="A758" s="277" t="n">
        <f aca="false">WEEKNUM(B758,21)</f>
        <v>38</v>
      </c>
      <c r="B758" s="278" t="n">
        <v>44829</v>
      </c>
      <c r="C758" s="141" t="s">
        <v>86</v>
      </c>
      <c r="D758" s="141" t="s">
        <v>75</v>
      </c>
      <c r="E758" s="141" t="s">
        <v>86</v>
      </c>
      <c r="F758" s="141" t="s">
        <v>75</v>
      </c>
      <c r="G758" s="142" t="s">
        <v>75</v>
      </c>
      <c r="H758" s="143"/>
      <c r="I758" s="144"/>
    </row>
    <row r="759" customFormat="false" ht="15" hidden="false" customHeight="false" outlineLevel="0" collapsed="false">
      <c r="A759" s="271" t="n">
        <f aca="false">WEEKNUM(B759,21)</f>
        <v>39</v>
      </c>
      <c r="B759" s="272" t="n">
        <v>44830</v>
      </c>
      <c r="C759" s="115" t="s">
        <v>75</v>
      </c>
      <c r="D759" s="115" t="s">
        <v>86</v>
      </c>
      <c r="E759" s="115" t="s">
        <v>75</v>
      </c>
      <c r="F759" s="115" t="s">
        <v>75</v>
      </c>
      <c r="G759" s="116" t="s">
        <v>84</v>
      </c>
      <c r="H759" s="117" t="n">
        <v>4</v>
      </c>
      <c r="I759" s="146"/>
    </row>
    <row r="760" customFormat="false" ht="15" hidden="false" customHeight="false" outlineLevel="0" collapsed="false">
      <c r="A760" s="274" t="n">
        <f aca="false">WEEKNUM(B760,21)</f>
        <v>39</v>
      </c>
      <c r="B760" s="275" t="n">
        <v>44831</v>
      </c>
      <c r="C760" s="128" t="s">
        <v>75</v>
      </c>
      <c r="D760" s="128" t="s">
        <v>86</v>
      </c>
      <c r="E760" s="128" t="s">
        <v>75</v>
      </c>
      <c r="F760" s="128" t="s">
        <v>86</v>
      </c>
      <c r="G760" s="129" t="s">
        <v>75</v>
      </c>
      <c r="H760" s="130"/>
      <c r="I760" s="131"/>
    </row>
    <row r="761" customFormat="false" ht="15" hidden="false" customHeight="false" outlineLevel="0" collapsed="false">
      <c r="A761" s="274" t="n">
        <f aca="false">WEEKNUM(B761,21)</f>
        <v>39</v>
      </c>
      <c r="B761" s="275" t="n">
        <v>44832</v>
      </c>
      <c r="C761" s="128" t="s">
        <v>86</v>
      </c>
      <c r="D761" s="128" t="s">
        <v>75</v>
      </c>
      <c r="E761" s="128" t="s">
        <v>75</v>
      </c>
      <c r="F761" s="128" t="s">
        <v>86</v>
      </c>
      <c r="G761" s="129" t="s">
        <v>75</v>
      </c>
      <c r="H761" s="130"/>
      <c r="I761" s="131"/>
    </row>
    <row r="762" customFormat="false" ht="15" hidden="false" customHeight="false" outlineLevel="0" collapsed="false">
      <c r="A762" s="274" t="n">
        <f aca="false">WEEKNUM(B762,21)</f>
        <v>39</v>
      </c>
      <c r="B762" s="275" t="n">
        <v>44833</v>
      </c>
      <c r="C762" s="128" t="s">
        <v>75</v>
      </c>
      <c r="D762" s="128" t="s">
        <v>75</v>
      </c>
      <c r="E762" s="128" t="s">
        <v>86</v>
      </c>
      <c r="F762" s="128" t="s">
        <v>75</v>
      </c>
      <c r="G762" s="129" t="s">
        <v>75</v>
      </c>
      <c r="H762" s="130"/>
      <c r="I762" s="131"/>
    </row>
    <row r="763" customFormat="false" ht="15" hidden="false" customHeight="false" outlineLevel="0" collapsed="false">
      <c r="A763" s="274" t="n">
        <f aca="false">WEEKNUM(B763,21)</f>
        <v>39</v>
      </c>
      <c r="B763" s="275" t="n">
        <v>44834</v>
      </c>
      <c r="C763" s="128" t="s">
        <v>75</v>
      </c>
      <c r="D763" s="128" t="s">
        <v>75</v>
      </c>
      <c r="E763" s="128" t="s">
        <v>86</v>
      </c>
      <c r="F763" s="128" t="s">
        <v>75</v>
      </c>
      <c r="G763" s="129" t="s">
        <v>75</v>
      </c>
      <c r="H763" s="130"/>
      <c r="I763" s="131"/>
    </row>
    <row r="764" customFormat="false" ht="15" hidden="false" customHeight="false" outlineLevel="0" collapsed="false">
      <c r="A764" s="274" t="n">
        <f aca="false">WEEKNUM(B764,21)</f>
        <v>39</v>
      </c>
      <c r="B764" s="275" t="n">
        <v>44835</v>
      </c>
      <c r="C764" s="128" t="s">
        <v>75</v>
      </c>
      <c r="D764" s="128" t="s">
        <v>86</v>
      </c>
      <c r="E764" s="128" t="s">
        <v>75</v>
      </c>
      <c r="F764" s="128" t="s">
        <v>75</v>
      </c>
      <c r="G764" s="129" t="s">
        <v>86</v>
      </c>
      <c r="H764" s="130"/>
      <c r="I764" s="131"/>
    </row>
    <row r="765" customFormat="false" ht="15.75" hidden="false" customHeight="false" outlineLevel="0" collapsed="false">
      <c r="A765" s="277" t="n">
        <f aca="false">WEEKNUM(B765,21)</f>
        <v>39</v>
      </c>
      <c r="B765" s="278" t="n">
        <v>44836</v>
      </c>
      <c r="C765" s="141" t="s">
        <v>75</v>
      </c>
      <c r="D765" s="141" t="s">
        <v>86</v>
      </c>
      <c r="E765" s="141" t="s">
        <v>75</v>
      </c>
      <c r="F765" s="141" t="s">
        <v>75</v>
      </c>
      <c r="G765" s="142" t="s">
        <v>86</v>
      </c>
      <c r="H765" s="143"/>
      <c r="I765" s="144"/>
    </row>
    <row r="766" customFormat="false" ht="15" hidden="false" customHeight="false" outlineLevel="0" collapsed="false">
      <c r="A766" s="271" t="n">
        <f aca="false">WEEKNUM(B766,21)</f>
        <v>40</v>
      </c>
      <c r="B766" s="272" t="n">
        <v>44837</v>
      </c>
      <c r="C766" s="115" t="s">
        <v>86</v>
      </c>
      <c r="D766" s="115" t="s">
        <v>75</v>
      </c>
      <c r="E766" s="115" t="s">
        <v>75</v>
      </c>
      <c r="F766" s="115" t="s">
        <v>84</v>
      </c>
      <c r="G766" s="116" t="s">
        <v>75</v>
      </c>
      <c r="H766" s="117" t="n">
        <v>5</v>
      </c>
      <c r="I766" s="146"/>
    </row>
    <row r="767" customFormat="false" ht="15" hidden="false" customHeight="false" outlineLevel="0" collapsed="false">
      <c r="A767" s="274" t="n">
        <f aca="false">WEEKNUM(B767,21)</f>
        <v>40</v>
      </c>
      <c r="B767" s="275" t="n">
        <v>44838</v>
      </c>
      <c r="C767" s="128" t="s">
        <v>86</v>
      </c>
      <c r="D767" s="128" t="s">
        <v>75</v>
      </c>
      <c r="E767" s="128" t="s">
        <v>86</v>
      </c>
      <c r="F767" s="128" t="s">
        <v>75</v>
      </c>
      <c r="G767" s="129" t="s">
        <v>75</v>
      </c>
      <c r="H767" s="130"/>
      <c r="I767" s="131"/>
    </row>
    <row r="768" customFormat="false" ht="15" hidden="false" customHeight="false" outlineLevel="0" collapsed="false">
      <c r="A768" s="274" t="n">
        <f aca="false">WEEKNUM(B768,21)</f>
        <v>40</v>
      </c>
      <c r="B768" s="275" t="n">
        <v>44839</v>
      </c>
      <c r="C768" s="128" t="s">
        <v>75</v>
      </c>
      <c r="D768" s="128" t="s">
        <v>75</v>
      </c>
      <c r="E768" s="128" t="s">
        <v>86</v>
      </c>
      <c r="F768" s="128" t="s">
        <v>75</v>
      </c>
      <c r="G768" s="129" t="s">
        <v>86</v>
      </c>
      <c r="H768" s="130"/>
      <c r="I768" s="131"/>
    </row>
    <row r="769" customFormat="false" ht="15" hidden="false" customHeight="false" outlineLevel="0" collapsed="false">
      <c r="A769" s="274" t="n">
        <f aca="false">WEEKNUM(B769,21)</f>
        <v>40</v>
      </c>
      <c r="B769" s="275" t="n">
        <v>44840</v>
      </c>
      <c r="C769" s="128" t="s">
        <v>75</v>
      </c>
      <c r="D769" s="128" t="s">
        <v>86</v>
      </c>
      <c r="E769" s="128" t="s">
        <v>75</v>
      </c>
      <c r="F769" s="128" t="s">
        <v>75</v>
      </c>
      <c r="G769" s="129" t="s">
        <v>75</v>
      </c>
      <c r="H769" s="130"/>
      <c r="I769" s="131"/>
    </row>
    <row r="770" customFormat="false" ht="15" hidden="false" customHeight="false" outlineLevel="0" collapsed="false">
      <c r="A770" s="274" t="n">
        <f aca="false">WEEKNUM(B770,21)</f>
        <v>40</v>
      </c>
      <c r="B770" s="275" t="n">
        <v>44841</v>
      </c>
      <c r="C770" s="128" t="s">
        <v>75</v>
      </c>
      <c r="D770" s="128" t="s">
        <v>86</v>
      </c>
      <c r="E770" s="128" t="s">
        <v>75</v>
      </c>
      <c r="F770" s="128" t="s">
        <v>75</v>
      </c>
      <c r="G770" s="129" t="s">
        <v>75</v>
      </c>
      <c r="H770" s="130"/>
      <c r="I770" s="131"/>
    </row>
    <row r="771" customFormat="false" ht="15" hidden="false" customHeight="false" outlineLevel="0" collapsed="false">
      <c r="A771" s="274" t="n">
        <f aca="false">WEEKNUM(B771,21)</f>
        <v>40</v>
      </c>
      <c r="B771" s="275" t="n">
        <v>44842</v>
      </c>
      <c r="C771" s="128" t="s">
        <v>86</v>
      </c>
      <c r="D771" s="128" t="s">
        <v>75</v>
      </c>
      <c r="E771" s="128" t="s">
        <v>75</v>
      </c>
      <c r="F771" s="128" t="s">
        <v>86</v>
      </c>
      <c r="G771" s="129" t="s">
        <v>75</v>
      </c>
      <c r="H771" s="130"/>
      <c r="I771" s="131"/>
    </row>
    <row r="772" customFormat="false" ht="15.75" hidden="false" customHeight="false" outlineLevel="0" collapsed="false">
      <c r="A772" s="277" t="n">
        <f aca="false">WEEKNUM(B772,21)</f>
        <v>40</v>
      </c>
      <c r="B772" s="278" t="n">
        <v>44843</v>
      </c>
      <c r="C772" s="141" t="s">
        <v>86</v>
      </c>
      <c r="D772" s="141" t="s">
        <v>75</v>
      </c>
      <c r="E772" s="141" t="s">
        <v>75</v>
      </c>
      <c r="F772" s="141" t="s">
        <v>86</v>
      </c>
      <c r="G772" s="142" t="s">
        <v>75</v>
      </c>
      <c r="H772" s="143"/>
      <c r="I772" s="144"/>
    </row>
    <row r="773" customFormat="false" ht="15" hidden="false" customHeight="false" outlineLevel="0" collapsed="false">
      <c r="A773" s="271" t="n">
        <f aca="false">WEEKNUM(B773,21)</f>
        <v>41</v>
      </c>
      <c r="B773" s="272" t="n">
        <v>44844</v>
      </c>
      <c r="C773" s="115" t="s">
        <v>75</v>
      </c>
      <c r="D773" s="115" t="s">
        <v>75</v>
      </c>
      <c r="E773" s="115" t="s">
        <v>84</v>
      </c>
      <c r="F773" s="115" t="s">
        <v>75</v>
      </c>
      <c r="G773" s="116" t="s">
        <v>86</v>
      </c>
      <c r="H773" s="117" t="n">
        <v>1</v>
      </c>
      <c r="I773" s="146"/>
    </row>
    <row r="774" customFormat="false" ht="15" hidden="false" customHeight="false" outlineLevel="0" collapsed="false">
      <c r="A774" s="274" t="n">
        <f aca="false">WEEKNUM(B774,21)</f>
        <v>41</v>
      </c>
      <c r="B774" s="275" t="n">
        <v>44845</v>
      </c>
      <c r="C774" s="128" t="s">
        <v>75</v>
      </c>
      <c r="D774" s="128" t="s">
        <v>86</v>
      </c>
      <c r="E774" s="128" t="s">
        <v>75</v>
      </c>
      <c r="F774" s="128" t="s">
        <v>75</v>
      </c>
      <c r="G774" s="129" t="s">
        <v>86</v>
      </c>
      <c r="H774" s="130"/>
      <c r="I774" s="131"/>
    </row>
    <row r="775" customFormat="false" ht="15" hidden="false" customHeight="false" outlineLevel="0" collapsed="false">
      <c r="A775" s="274" t="n">
        <f aca="false">WEEKNUM(B775,21)</f>
        <v>41</v>
      </c>
      <c r="B775" s="275" t="n">
        <v>44846</v>
      </c>
      <c r="C775" s="128" t="s">
        <v>75</v>
      </c>
      <c r="D775" s="128" t="s">
        <v>86</v>
      </c>
      <c r="E775" s="128" t="s">
        <v>75</v>
      </c>
      <c r="F775" s="128" t="s">
        <v>86</v>
      </c>
      <c r="G775" s="129" t="s">
        <v>75</v>
      </c>
      <c r="H775" s="130"/>
      <c r="I775" s="131"/>
    </row>
    <row r="776" customFormat="false" ht="15" hidden="false" customHeight="false" outlineLevel="0" collapsed="false">
      <c r="A776" s="274" t="n">
        <f aca="false">WEEKNUM(B776,21)</f>
        <v>41</v>
      </c>
      <c r="B776" s="275" t="n">
        <v>44847</v>
      </c>
      <c r="C776" s="128" t="s">
        <v>86</v>
      </c>
      <c r="D776" s="128" t="s">
        <v>75</v>
      </c>
      <c r="E776" s="128" t="s">
        <v>75</v>
      </c>
      <c r="F776" s="128" t="s">
        <v>75</v>
      </c>
      <c r="G776" s="129" t="s">
        <v>75</v>
      </c>
      <c r="H776" s="130"/>
      <c r="I776" s="131"/>
    </row>
    <row r="777" customFormat="false" ht="15" hidden="false" customHeight="false" outlineLevel="0" collapsed="false">
      <c r="A777" s="274" t="n">
        <f aca="false">WEEKNUM(B777,21)</f>
        <v>41</v>
      </c>
      <c r="B777" s="275" t="n">
        <v>44848</v>
      </c>
      <c r="C777" s="128" t="s">
        <v>86</v>
      </c>
      <c r="D777" s="128" t="s">
        <v>75</v>
      </c>
      <c r="E777" s="128" t="s">
        <v>75</v>
      </c>
      <c r="F777" s="128" t="s">
        <v>75</v>
      </c>
      <c r="G777" s="129" t="s">
        <v>75</v>
      </c>
      <c r="H777" s="130"/>
      <c r="I777" s="131"/>
    </row>
    <row r="778" customFormat="false" ht="15" hidden="false" customHeight="false" outlineLevel="0" collapsed="false">
      <c r="A778" s="274" t="n">
        <f aca="false">WEEKNUM(B778,21)</f>
        <v>41</v>
      </c>
      <c r="B778" s="275" t="n">
        <v>44849</v>
      </c>
      <c r="C778" s="128" t="s">
        <v>75</v>
      </c>
      <c r="D778" s="128" t="s">
        <v>75</v>
      </c>
      <c r="E778" s="128" t="s">
        <v>86</v>
      </c>
      <c r="F778" s="128" t="s">
        <v>75</v>
      </c>
      <c r="G778" s="129" t="s">
        <v>86</v>
      </c>
      <c r="H778" s="130"/>
      <c r="I778" s="131"/>
    </row>
    <row r="779" customFormat="false" ht="15.75" hidden="false" customHeight="false" outlineLevel="0" collapsed="false">
      <c r="A779" s="277" t="n">
        <f aca="false">WEEKNUM(B779,21)</f>
        <v>41</v>
      </c>
      <c r="B779" s="278" t="n">
        <v>44850</v>
      </c>
      <c r="C779" s="141" t="s">
        <v>75</v>
      </c>
      <c r="D779" s="141" t="s">
        <v>75</v>
      </c>
      <c r="E779" s="141" t="s">
        <v>86</v>
      </c>
      <c r="F779" s="141" t="s">
        <v>75</v>
      </c>
      <c r="G779" s="142" t="s">
        <v>86</v>
      </c>
      <c r="H779" s="143"/>
      <c r="I779" s="144"/>
    </row>
    <row r="780" customFormat="false" ht="15" hidden="false" customHeight="false" outlineLevel="0" collapsed="false">
      <c r="A780" s="271" t="n">
        <f aca="false">WEEKNUM(B780,21)</f>
        <v>42</v>
      </c>
      <c r="B780" s="272" t="n">
        <v>44851</v>
      </c>
      <c r="C780" s="115" t="s">
        <v>75</v>
      </c>
      <c r="D780" s="115" t="s">
        <v>84</v>
      </c>
      <c r="E780" s="115" t="s">
        <v>75</v>
      </c>
      <c r="F780" s="115" t="s">
        <v>86</v>
      </c>
      <c r="G780" s="116" t="s">
        <v>75</v>
      </c>
      <c r="H780" s="117" t="n">
        <v>2</v>
      </c>
      <c r="I780" s="146"/>
    </row>
    <row r="781" customFormat="false" ht="15" hidden="false" customHeight="false" outlineLevel="0" collapsed="false">
      <c r="A781" s="274" t="n">
        <f aca="false">WEEKNUM(B781,21)</f>
        <v>42</v>
      </c>
      <c r="B781" s="275" t="n">
        <v>44852</v>
      </c>
      <c r="C781" s="128" t="s">
        <v>86</v>
      </c>
      <c r="D781" s="128" t="s">
        <v>75</v>
      </c>
      <c r="E781" s="128" t="s">
        <v>75</v>
      </c>
      <c r="F781" s="128" t="s">
        <v>86</v>
      </c>
      <c r="G781" s="129" t="s">
        <v>75</v>
      </c>
      <c r="H781" s="130"/>
      <c r="I781" s="131"/>
    </row>
    <row r="782" customFormat="false" ht="15" hidden="false" customHeight="false" outlineLevel="0" collapsed="false">
      <c r="A782" s="274" t="n">
        <f aca="false">WEEKNUM(B782,21)</f>
        <v>42</v>
      </c>
      <c r="B782" s="275" t="n">
        <v>44853</v>
      </c>
      <c r="C782" s="128" t="s">
        <v>86</v>
      </c>
      <c r="D782" s="128" t="s">
        <v>75</v>
      </c>
      <c r="E782" s="128" t="s">
        <v>86</v>
      </c>
      <c r="F782" s="128" t="s">
        <v>75</v>
      </c>
      <c r="G782" s="129" t="s">
        <v>75</v>
      </c>
      <c r="H782" s="130"/>
      <c r="I782" s="131"/>
    </row>
    <row r="783" customFormat="false" ht="15" hidden="false" customHeight="false" outlineLevel="0" collapsed="false">
      <c r="A783" s="274" t="n">
        <f aca="false">WEEKNUM(B783,21)</f>
        <v>42</v>
      </c>
      <c r="B783" s="275" t="n">
        <v>44854</v>
      </c>
      <c r="C783" s="128" t="s">
        <v>75</v>
      </c>
      <c r="D783" s="128" t="s">
        <v>75</v>
      </c>
      <c r="E783" s="128" t="s">
        <v>75</v>
      </c>
      <c r="F783" s="128" t="s">
        <v>75</v>
      </c>
      <c r="G783" s="129" t="s">
        <v>86</v>
      </c>
      <c r="H783" s="130"/>
      <c r="I783" s="131"/>
    </row>
    <row r="784" customFormat="false" ht="15" hidden="false" customHeight="false" outlineLevel="0" collapsed="false">
      <c r="A784" s="274" t="n">
        <f aca="false">WEEKNUM(B784,21)</f>
        <v>42</v>
      </c>
      <c r="B784" s="275" t="n">
        <v>44855</v>
      </c>
      <c r="C784" s="128" t="s">
        <v>75</v>
      </c>
      <c r="D784" s="128" t="s">
        <v>75</v>
      </c>
      <c r="E784" s="128" t="s">
        <v>75</v>
      </c>
      <c r="F784" s="128" t="s">
        <v>75</v>
      </c>
      <c r="G784" s="129" t="s">
        <v>86</v>
      </c>
      <c r="H784" s="130"/>
      <c r="I784" s="131"/>
    </row>
    <row r="785" customFormat="false" ht="15" hidden="false" customHeight="false" outlineLevel="0" collapsed="false">
      <c r="A785" s="274" t="n">
        <f aca="false">WEEKNUM(B785,21)</f>
        <v>42</v>
      </c>
      <c r="B785" s="275" t="n">
        <v>44856</v>
      </c>
      <c r="C785" s="128" t="s">
        <v>75</v>
      </c>
      <c r="D785" s="128" t="s">
        <v>86</v>
      </c>
      <c r="E785" s="128" t="s">
        <v>75</v>
      </c>
      <c r="F785" s="128" t="s">
        <v>86</v>
      </c>
      <c r="G785" s="129" t="s">
        <v>75</v>
      </c>
      <c r="H785" s="130"/>
      <c r="I785" s="131"/>
    </row>
    <row r="786" customFormat="false" ht="15.75" hidden="false" customHeight="false" outlineLevel="0" collapsed="false">
      <c r="A786" s="277" t="n">
        <f aca="false">WEEKNUM(B786,21)</f>
        <v>42</v>
      </c>
      <c r="B786" s="278" t="n">
        <v>44857</v>
      </c>
      <c r="C786" s="141" t="s">
        <v>75</v>
      </c>
      <c r="D786" s="141" t="s">
        <v>86</v>
      </c>
      <c r="E786" s="141" t="s">
        <v>75</v>
      </c>
      <c r="F786" s="141" t="s">
        <v>86</v>
      </c>
      <c r="G786" s="142" t="s">
        <v>75</v>
      </c>
      <c r="H786" s="143"/>
      <c r="I786" s="144"/>
    </row>
    <row r="787" customFormat="false" ht="15" hidden="false" customHeight="false" outlineLevel="0" collapsed="false">
      <c r="A787" s="271" t="n">
        <f aca="false">WEEKNUM(B787,21)</f>
        <v>43</v>
      </c>
      <c r="B787" s="272" t="n">
        <v>44858</v>
      </c>
      <c r="C787" s="115" t="s">
        <v>84</v>
      </c>
      <c r="D787" s="115" t="s">
        <v>75</v>
      </c>
      <c r="E787" s="115" t="s">
        <v>86</v>
      </c>
      <c r="F787" s="115" t="s">
        <v>75</v>
      </c>
      <c r="G787" s="116" t="s">
        <v>75</v>
      </c>
      <c r="H787" s="117" t="n">
        <v>3</v>
      </c>
      <c r="I787" s="146"/>
    </row>
    <row r="788" customFormat="false" ht="15" hidden="false" customHeight="false" outlineLevel="0" collapsed="false">
      <c r="A788" s="274" t="n">
        <f aca="false">WEEKNUM(B788,21)</f>
        <v>43</v>
      </c>
      <c r="B788" s="275" t="n">
        <v>44859</v>
      </c>
      <c r="C788" s="128" t="s">
        <v>75</v>
      </c>
      <c r="D788" s="128" t="s">
        <v>75</v>
      </c>
      <c r="E788" s="128" t="s">
        <v>86</v>
      </c>
      <c r="F788" s="128" t="s">
        <v>75</v>
      </c>
      <c r="G788" s="129" t="s">
        <v>86</v>
      </c>
      <c r="H788" s="130"/>
      <c r="I788" s="131"/>
    </row>
    <row r="789" customFormat="false" ht="15" hidden="false" customHeight="false" outlineLevel="0" collapsed="false">
      <c r="A789" s="274" t="n">
        <f aca="false">WEEKNUM(B789,21)</f>
        <v>43</v>
      </c>
      <c r="B789" s="275" t="n">
        <v>44860</v>
      </c>
      <c r="C789" s="128" t="s">
        <v>75</v>
      </c>
      <c r="D789" s="128" t="s">
        <v>86</v>
      </c>
      <c r="E789" s="128" t="s">
        <v>75</v>
      </c>
      <c r="F789" s="128" t="s">
        <v>75</v>
      </c>
      <c r="G789" s="129" t="s">
        <v>86</v>
      </c>
      <c r="H789" s="130"/>
      <c r="I789" s="131"/>
    </row>
    <row r="790" customFormat="false" ht="15" hidden="false" customHeight="false" outlineLevel="0" collapsed="false">
      <c r="A790" s="274" t="n">
        <f aca="false">WEEKNUM(B790,21)</f>
        <v>43</v>
      </c>
      <c r="B790" s="275" t="n">
        <v>44861</v>
      </c>
      <c r="C790" s="128" t="s">
        <v>75</v>
      </c>
      <c r="D790" s="128" t="s">
        <v>75</v>
      </c>
      <c r="E790" s="128" t="s">
        <v>75</v>
      </c>
      <c r="F790" s="128" t="s">
        <v>86</v>
      </c>
      <c r="G790" s="129" t="s">
        <v>75</v>
      </c>
      <c r="H790" s="130"/>
      <c r="I790" s="131"/>
    </row>
    <row r="791" customFormat="false" ht="15" hidden="false" customHeight="false" outlineLevel="0" collapsed="false">
      <c r="A791" s="274" t="n">
        <f aca="false">WEEKNUM(B791,21)</f>
        <v>43</v>
      </c>
      <c r="B791" s="275" t="n">
        <v>44862</v>
      </c>
      <c r="C791" s="128" t="s">
        <v>75</v>
      </c>
      <c r="D791" s="128" t="s">
        <v>75</v>
      </c>
      <c r="E791" s="128" t="s">
        <v>75</v>
      </c>
      <c r="F791" s="128" t="s">
        <v>86</v>
      </c>
      <c r="G791" s="129" t="s">
        <v>75</v>
      </c>
      <c r="H791" s="130"/>
      <c r="I791" s="131"/>
    </row>
    <row r="792" customFormat="false" ht="15" hidden="false" customHeight="false" outlineLevel="0" collapsed="false">
      <c r="A792" s="274" t="n">
        <f aca="false">WEEKNUM(B792,21)</f>
        <v>43</v>
      </c>
      <c r="B792" s="275" t="n">
        <v>44863</v>
      </c>
      <c r="C792" s="128" t="s">
        <v>86</v>
      </c>
      <c r="D792" s="128" t="s">
        <v>75</v>
      </c>
      <c r="E792" s="128" t="s">
        <v>86</v>
      </c>
      <c r="F792" s="128" t="s">
        <v>75</v>
      </c>
      <c r="G792" s="129" t="s">
        <v>75</v>
      </c>
      <c r="H792" s="130"/>
      <c r="I792" s="131"/>
    </row>
    <row r="793" customFormat="false" ht="15.75" hidden="false" customHeight="false" outlineLevel="0" collapsed="false">
      <c r="A793" s="277" t="n">
        <f aca="false">WEEKNUM(B793,21)</f>
        <v>43</v>
      </c>
      <c r="B793" s="278" t="n">
        <v>44864</v>
      </c>
      <c r="C793" s="141" t="s">
        <v>86</v>
      </c>
      <c r="D793" s="141" t="s">
        <v>75</v>
      </c>
      <c r="E793" s="141" t="s">
        <v>86</v>
      </c>
      <c r="F793" s="141" t="s">
        <v>75</v>
      </c>
      <c r="G793" s="142" t="s">
        <v>75</v>
      </c>
      <c r="H793" s="143"/>
      <c r="I793" s="144"/>
    </row>
    <row r="794" customFormat="false" ht="15" hidden="false" customHeight="false" outlineLevel="0" collapsed="false">
      <c r="A794" s="271" t="n">
        <f aca="false">WEEKNUM(B794,21)</f>
        <v>44</v>
      </c>
      <c r="B794" s="272" t="n">
        <v>44865</v>
      </c>
      <c r="C794" s="115" t="s">
        <v>75</v>
      </c>
      <c r="D794" s="115" t="s">
        <v>86</v>
      </c>
      <c r="E794" s="115" t="s">
        <v>75</v>
      </c>
      <c r="F794" s="115" t="s">
        <v>75</v>
      </c>
      <c r="G794" s="116" t="s">
        <v>84</v>
      </c>
      <c r="H794" s="117" t="n">
        <v>4</v>
      </c>
      <c r="I794" s="146"/>
    </row>
    <row r="795" customFormat="false" ht="15" hidden="false" customHeight="false" outlineLevel="0" collapsed="false">
      <c r="A795" s="274" t="n">
        <f aca="false">WEEKNUM(B795,21)</f>
        <v>44</v>
      </c>
      <c r="B795" s="275" t="n">
        <v>44866</v>
      </c>
      <c r="C795" s="128" t="s">
        <v>75</v>
      </c>
      <c r="D795" s="128" t="s">
        <v>86</v>
      </c>
      <c r="E795" s="128" t="s">
        <v>75</v>
      </c>
      <c r="F795" s="128" t="s">
        <v>86</v>
      </c>
      <c r="G795" s="129" t="s">
        <v>75</v>
      </c>
      <c r="H795" s="130"/>
      <c r="I795" s="131"/>
    </row>
    <row r="796" customFormat="false" ht="15" hidden="false" customHeight="false" outlineLevel="0" collapsed="false">
      <c r="A796" s="274" t="n">
        <f aca="false">WEEKNUM(B796,21)</f>
        <v>44</v>
      </c>
      <c r="B796" s="275" t="n">
        <v>44867</v>
      </c>
      <c r="C796" s="128" t="s">
        <v>86</v>
      </c>
      <c r="D796" s="128" t="s">
        <v>75</v>
      </c>
      <c r="E796" s="128" t="s">
        <v>75</v>
      </c>
      <c r="F796" s="128" t="s">
        <v>86</v>
      </c>
      <c r="G796" s="129" t="s">
        <v>75</v>
      </c>
      <c r="H796" s="130"/>
      <c r="I796" s="131"/>
    </row>
    <row r="797" customFormat="false" ht="15" hidden="false" customHeight="false" outlineLevel="0" collapsed="false">
      <c r="A797" s="274" t="n">
        <f aca="false">WEEKNUM(B797,21)</f>
        <v>44</v>
      </c>
      <c r="B797" s="275" t="n">
        <v>44868</v>
      </c>
      <c r="C797" s="128" t="s">
        <v>75</v>
      </c>
      <c r="D797" s="128" t="s">
        <v>75</v>
      </c>
      <c r="E797" s="128" t="s">
        <v>86</v>
      </c>
      <c r="F797" s="128" t="s">
        <v>75</v>
      </c>
      <c r="G797" s="129" t="s">
        <v>75</v>
      </c>
      <c r="H797" s="130"/>
      <c r="I797" s="131"/>
    </row>
    <row r="798" customFormat="false" ht="15" hidden="false" customHeight="false" outlineLevel="0" collapsed="false">
      <c r="A798" s="274" t="n">
        <f aca="false">WEEKNUM(B798,21)</f>
        <v>44</v>
      </c>
      <c r="B798" s="275" t="n">
        <v>44869</v>
      </c>
      <c r="C798" s="128" t="s">
        <v>75</v>
      </c>
      <c r="D798" s="128" t="s">
        <v>75</v>
      </c>
      <c r="E798" s="128" t="s">
        <v>86</v>
      </c>
      <c r="F798" s="128" t="s">
        <v>75</v>
      </c>
      <c r="G798" s="129" t="s">
        <v>75</v>
      </c>
      <c r="H798" s="130"/>
      <c r="I798" s="131"/>
    </row>
    <row r="799" customFormat="false" ht="15" hidden="false" customHeight="false" outlineLevel="0" collapsed="false">
      <c r="A799" s="274" t="n">
        <f aca="false">WEEKNUM(B799,21)</f>
        <v>44</v>
      </c>
      <c r="B799" s="275" t="n">
        <v>44870</v>
      </c>
      <c r="C799" s="128" t="s">
        <v>75</v>
      </c>
      <c r="D799" s="128" t="s">
        <v>86</v>
      </c>
      <c r="E799" s="128" t="s">
        <v>75</v>
      </c>
      <c r="F799" s="128" t="s">
        <v>75</v>
      </c>
      <c r="G799" s="129" t="s">
        <v>86</v>
      </c>
      <c r="H799" s="130"/>
      <c r="I799" s="131"/>
    </row>
    <row r="800" customFormat="false" ht="15.75" hidden="false" customHeight="false" outlineLevel="0" collapsed="false">
      <c r="A800" s="277" t="n">
        <f aca="false">WEEKNUM(B800,21)</f>
        <v>44</v>
      </c>
      <c r="B800" s="278" t="n">
        <v>44871</v>
      </c>
      <c r="C800" s="141" t="s">
        <v>75</v>
      </c>
      <c r="D800" s="141" t="s">
        <v>86</v>
      </c>
      <c r="E800" s="141" t="s">
        <v>75</v>
      </c>
      <c r="F800" s="141" t="s">
        <v>75</v>
      </c>
      <c r="G800" s="142" t="s">
        <v>86</v>
      </c>
      <c r="H800" s="143"/>
      <c r="I800" s="144"/>
    </row>
    <row r="801" customFormat="false" ht="15" hidden="false" customHeight="false" outlineLevel="0" collapsed="false">
      <c r="A801" s="271" t="n">
        <f aca="false">WEEKNUM(B801,21)</f>
        <v>45</v>
      </c>
      <c r="B801" s="272" t="n">
        <v>44872</v>
      </c>
      <c r="C801" s="115" t="s">
        <v>86</v>
      </c>
      <c r="D801" s="115" t="s">
        <v>75</v>
      </c>
      <c r="E801" s="115" t="s">
        <v>75</v>
      </c>
      <c r="F801" s="115" t="s">
        <v>84</v>
      </c>
      <c r="G801" s="116" t="s">
        <v>75</v>
      </c>
      <c r="H801" s="117" t="n">
        <v>5</v>
      </c>
      <c r="I801" s="146"/>
    </row>
    <row r="802" customFormat="false" ht="15" hidden="false" customHeight="false" outlineLevel="0" collapsed="false">
      <c r="A802" s="274" t="n">
        <f aca="false">WEEKNUM(B802,21)</f>
        <v>45</v>
      </c>
      <c r="B802" s="275" t="n">
        <v>44873</v>
      </c>
      <c r="C802" s="128" t="s">
        <v>86</v>
      </c>
      <c r="D802" s="128" t="s">
        <v>75</v>
      </c>
      <c r="E802" s="128" t="s">
        <v>86</v>
      </c>
      <c r="F802" s="128" t="s">
        <v>75</v>
      </c>
      <c r="G802" s="129" t="s">
        <v>75</v>
      </c>
      <c r="H802" s="130"/>
      <c r="I802" s="131"/>
    </row>
    <row r="803" customFormat="false" ht="15" hidden="false" customHeight="false" outlineLevel="0" collapsed="false">
      <c r="A803" s="274" t="n">
        <f aca="false">WEEKNUM(B803,21)</f>
        <v>45</v>
      </c>
      <c r="B803" s="275" t="n">
        <v>44874</v>
      </c>
      <c r="C803" s="128" t="s">
        <v>75</v>
      </c>
      <c r="D803" s="128" t="s">
        <v>75</v>
      </c>
      <c r="E803" s="128" t="s">
        <v>86</v>
      </c>
      <c r="F803" s="128" t="s">
        <v>75</v>
      </c>
      <c r="G803" s="129" t="s">
        <v>86</v>
      </c>
      <c r="H803" s="130"/>
      <c r="I803" s="131"/>
    </row>
    <row r="804" customFormat="false" ht="15" hidden="false" customHeight="false" outlineLevel="0" collapsed="false">
      <c r="A804" s="274" t="n">
        <f aca="false">WEEKNUM(B804,21)</f>
        <v>45</v>
      </c>
      <c r="B804" s="275" t="n">
        <v>44875</v>
      </c>
      <c r="C804" s="128" t="s">
        <v>75</v>
      </c>
      <c r="D804" s="128" t="s">
        <v>86</v>
      </c>
      <c r="E804" s="128" t="s">
        <v>75</v>
      </c>
      <c r="F804" s="128" t="s">
        <v>75</v>
      </c>
      <c r="G804" s="129" t="s">
        <v>75</v>
      </c>
      <c r="H804" s="130"/>
      <c r="I804" s="131"/>
    </row>
    <row r="805" customFormat="false" ht="15" hidden="false" customHeight="false" outlineLevel="0" collapsed="false">
      <c r="A805" s="274" t="n">
        <f aca="false">WEEKNUM(B805,21)</f>
        <v>45</v>
      </c>
      <c r="B805" s="275" t="n">
        <v>44876</v>
      </c>
      <c r="C805" s="128" t="s">
        <v>75</v>
      </c>
      <c r="D805" s="128" t="s">
        <v>86</v>
      </c>
      <c r="E805" s="128" t="s">
        <v>75</v>
      </c>
      <c r="F805" s="128" t="s">
        <v>75</v>
      </c>
      <c r="G805" s="129" t="s">
        <v>75</v>
      </c>
      <c r="H805" s="130"/>
      <c r="I805" s="131"/>
    </row>
    <row r="806" customFormat="false" ht="15" hidden="false" customHeight="false" outlineLevel="0" collapsed="false">
      <c r="A806" s="274" t="n">
        <f aca="false">WEEKNUM(B806,21)</f>
        <v>45</v>
      </c>
      <c r="B806" s="275" t="n">
        <v>44877</v>
      </c>
      <c r="C806" s="128" t="s">
        <v>86</v>
      </c>
      <c r="D806" s="128" t="s">
        <v>75</v>
      </c>
      <c r="E806" s="128" t="s">
        <v>75</v>
      </c>
      <c r="F806" s="128" t="s">
        <v>86</v>
      </c>
      <c r="G806" s="129" t="s">
        <v>75</v>
      </c>
      <c r="H806" s="130"/>
      <c r="I806" s="131"/>
    </row>
    <row r="807" customFormat="false" ht="15.75" hidden="false" customHeight="false" outlineLevel="0" collapsed="false">
      <c r="A807" s="277" t="n">
        <f aca="false">WEEKNUM(B807,21)</f>
        <v>45</v>
      </c>
      <c r="B807" s="278" t="n">
        <v>44878</v>
      </c>
      <c r="C807" s="141" t="s">
        <v>86</v>
      </c>
      <c r="D807" s="141" t="s">
        <v>75</v>
      </c>
      <c r="E807" s="141" t="s">
        <v>75</v>
      </c>
      <c r="F807" s="141" t="s">
        <v>86</v>
      </c>
      <c r="G807" s="142" t="s">
        <v>75</v>
      </c>
      <c r="H807" s="143"/>
      <c r="I807" s="144"/>
    </row>
    <row r="808" customFormat="false" ht="15" hidden="false" customHeight="false" outlineLevel="0" collapsed="false">
      <c r="A808" s="271" t="n">
        <f aca="false">WEEKNUM(B808,21)</f>
        <v>46</v>
      </c>
      <c r="B808" s="272" t="n">
        <v>44879</v>
      </c>
      <c r="C808" s="115" t="s">
        <v>75</v>
      </c>
      <c r="D808" s="115" t="s">
        <v>75</v>
      </c>
      <c r="E808" s="115" t="s">
        <v>84</v>
      </c>
      <c r="F808" s="115" t="s">
        <v>75</v>
      </c>
      <c r="G808" s="116" t="s">
        <v>86</v>
      </c>
      <c r="H808" s="117" t="n">
        <v>1</v>
      </c>
      <c r="I808" s="146"/>
    </row>
    <row r="809" customFormat="false" ht="15" hidden="false" customHeight="false" outlineLevel="0" collapsed="false">
      <c r="A809" s="274" t="n">
        <f aca="false">WEEKNUM(B809,21)</f>
        <v>46</v>
      </c>
      <c r="B809" s="275" t="n">
        <v>44880</v>
      </c>
      <c r="C809" s="128" t="s">
        <v>75</v>
      </c>
      <c r="D809" s="128" t="s">
        <v>86</v>
      </c>
      <c r="E809" s="128" t="s">
        <v>75</v>
      </c>
      <c r="F809" s="128" t="s">
        <v>75</v>
      </c>
      <c r="G809" s="129" t="s">
        <v>86</v>
      </c>
      <c r="H809" s="130"/>
      <c r="I809" s="131"/>
    </row>
    <row r="810" customFormat="false" ht="15" hidden="false" customHeight="false" outlineLevel="0" collapsed="false">
      <c r="A810" s="274" t="n">
        <f aca="false">WEEKNUM(B810,21)</f>
        <v>46</v>
      </c>
      <c r="B810" s="275" t="n">
        <v>44881</v>
      </c>
      <c r="C810" s="128" t="s">
        <v>75</v>
      </c>
      <c r="D810" s="128" t="s">
        <v>86</v>
      </c>
      <c r="E810" s="128" t="s">
        <v>75</v>
      </c>
      <c r="F810" s="128" t="s">
        <v>86</v>
      </c>
      <c r="G810" s="129" t="s">
        <v>75</v>
      </c>
      <c r="H810" s="130"/>
      <c r="I810" s="131"/>
    </row>
    <row r="811" customFormat="false" ht="15" hidden="false" customHeight="false" outlineLevel="0" collapsed="false">
      <c r="A811" s="274" t="n">
        <f aca="false">WEEKNUM(B811,21)</f>
        <v>46</v>
      </c>
      <c r="B811" s="275" t="n">
        <v>44882</v>
      </c>
      <c r="C811" s="128" t="s">
        <v>86</v>
      </c>
      <c r="D811" s="128" t="s">
        <v>75</v>
      </c>
      <c r="E811" s="128" t="s">
        <v>75</v>
      </c>
      <c r="F811" s="128" t="s">
        <v>75</v>
      </c>
      <c r="G811" s="129" t="s">
        <v>75</v>
      </c>
      <c r="H811" s="130"/>
      <c r="I811" s="131"/>
    </row>
    <row r="812" customFormat="false" ht="15" hidden="false" customHeight="false" outlineLevel="0" collapsed="false">
      <c r="A812" s="274" t="n">
        <f aca="false">WEEKNUM(B812,21)</f>
        <v>46</v>
      </c>
      <c r="B812" s="275" t="n">
        <v>44883</v>
      </c>
      <c r="C812" s="128" t="s">
        <v>86</v>
      </c>
      <c r="D812" s="128" t="s">
        <v>75</v>
      </c>
      <c r="E812" s="128" t="s">
        <v>75</v>
      </c>
      <c r="F812" s="128" t="s">
        <v>75</v>
      </c>
      <c r="G812" s="129" t="s">
        <v>75</v>
      </c>
      <c r="H812" s="130"/>
      <c r="I812" s="131"/>
    </row>
    <row r="813" customFormat="false" ht="15" hidden="false" customHeight="false" outlineLevel="0" collapsed="false">
      <c r="A813" s="274" t="n">
        <f aca="false">WEEKNUM(B813,21)</f>
        <v>46</v>
      </c>
      <c r="B813" s="275" t="n">
        <v>44884</v>
      </c>
      <c r="C813" s="128" t="s">
        <v>75</v>
      </c>
      <c r="D813" s="128" t="s">
        <v>75</v>
      </c>
      <c r="E813" s="128" t="s">
        <v>86</v>
      </c>
      <c r="F813" s="128" t="s">
        <v>75</v>
      </c>
      <c r="G813" s="129" t="s">
        <v>86</v>
      </c>
      <c r="H813" s="130"/>
      <c r="I813" s="131"/>
    </row>
    <row r="814" customFormat="false" ht="15.75" hidden="false" customHeight="false" outlineLevel="0" collapsed="false">
      <c r="A814" s="277" t="n">
        <f aca="false">WEEKNUM(B814,21)</f>
        <v>46</v>
      </c>
      <c r="B814" s="278" t="n">
        <v>44885</v>
      </c>
      <c r="C814" s="141" t="s">
        <v>75</v>
      </c>
      <c r="D814" s="141" t="s">
        <v>75</v>
      </c>
      <c r="E814" s="141" t="s">
        <v>86</v>
      </c>
      <c r="F814" s="141" t="s">
        <v>75</v>
      </c>
      <c r="G814" s="142" t="s">
        <v>86</v>
      </c>
      <c r="H814" s="143"/>
      <c r="I814" s="144"/>
    </row>
    <row r="815" customFormat="false" ht="15" hidden="false" customHeight="false" outlineLevel="0" collapsed="false">
      <c r="A815" s="271" t="n">
        <f aca="false">WEEKNUM(B815,21)</f>
        <v>47</v>
      </c>
      <c r="B815" s="272" t="n">
        <v>44886</v>
      </c>
      <c r="C815" s="115" t="s">
        <v>75</v>
      </c>
      <c r="D815" s="115" t="s">
        <v>84</v>
      </c>
      <c r="E815" s="115" t="s">
        <v>75</v>
      </c>
      <c r="F815" s="115" t="s">
        <v>86</v>
      </c>
      <c r="G815" s="116" t="s">
        <v>75</v>
      </c>
      <c r="H815" s="117" t="n">
        <v>2</v>
      </c>
      <c r="I815" s="146"/>
    </row>
    <row r="816" customFormat="false" ht="15" hidden="false" customHeight="false" outlineLevel="0" collapsed="false">
      <c r="A816" s="274" t="n">
        <f aca="false">WEEKNUM(B816,21)</f>
        <v>47</v>
      </c>
      <c r="B816" s="275" t="n">
        <v>44887</v>
      </c>
      <c r="C816" s="128" t="s">
        <v>86</v>
      </c>
      <c r="D816" s="128" t="s">
        <v>75</v>
      </c>
      <c r="E816" s="128" t="s">
        <v>75</v>
      </c>
      <c r="F816" s="128" t="s">
        <v>86</v>
      </c>
      <c r="G816" s="129" t="s">
        <v>75</v>
      </c>
      <c r="H816" s="130"/>
      <c r="I816" s="131"/>
    </row>
    <row r="817" customFormat="false" ht="15" hidden="false" customHeight="false" outlineLevel="0" collapsed="false">
      <c r="A817" s="274" t="n">
        <f aca="false">WEEKNUM(B817,21)</f>
        <v>47</v>
      </c>
      <c r="B817" s="275" t="n">
        <v>44888</v>
      </c>
      <c r="C817" s="128" t="s">
        <v>86</v>
      </c>
      <c r="D817" s="128" t="s">
        <v>75</v>
      </c>
      <c r="E817" s="128" t="s">
        <v>86</v>
      </c>
      <c r="F817" s="128" t="s">
        <v>75</v>
      </c>
      <c r="G817" s="129" t="s">
        <v>75</v>
      </c>
      <c r="H817" s="130"/>
      <c r="I817" s="131"/>
    </row>
    <row r="818" customFormat="false" ht="15" hidden="false" customHeight="false" outlineLevel="0" collapsed="false">
      <c r="A818" s="274" t="n">
        <f aca="false">WEEKNUM(B818,21)</f>
        <v>47</v>
      </c>
      <c r="B818" s="275" t="n">
        <v>44889</v>
      </c>
      <c r="C818" s="128" t="s">
        <v>75</v>
      </c>
      <c r="D818" s="128" t="s">
        <v>75</v>
      </c>
      <c r="E818" s="128" t="s">
        <v>75</v>
      </c>
      <c r="F818" s="128" t="s">
        <v>75</v>
      </c>
      <c r="G818" s="129" t="s">
        <v>86</v>
      </c>
      <c r="H818" s="130"/>
      <c r="I818" s="131"/>
    </row>
    <row r="819" customFormat="false" ht="15" hidden="false" customHeight="false" outlineLevel="0" collapsed="false">
      <c r="A819" s="274" t="n">
        <f aca="false">WEEKNUM(B819,21)</f>
        <v>47</v>
      </c>
      <c r="B819" s="275" t="n">
        <v>44890</v>
      </c>
      <c r="C819" s="128" t="s">
        <v>75</v>
      </c>
      <c r="D819" s="128" t="s">
        <v>75</v>
      </c>
      <c r="E819" s="128" t="s">
        <v>75</v>
      </c>
      <c r="F819" s="128" t="s">
        <v>75</v>
      </c>
      <c r="G819" s="129" t="s">
        <v>86</v>
      </c>
      <c r="H819" s="130"/>
      <c r="I819" s="131"/>
    </row>
    <row r="820" customFormat="false" ht="15" hidden="false" customHeight="false" outlineLevel="0" collapsed="false">
      <c r="A820" s="274" t="n">
        <f aca="false">WEEKNUM(B820,21)</f>
        <v>47</v>
      </c>
      <c r="B820" s="275" t="n">
        <v>44891</v>
      </c>
      <c r="C820" s="128" t="s">
        <v>75</v>
      </c>
      <c r="D820" s="128" t="s">
        <v>86</v>
      </c>
      <c r="E820" s="128" t="s">
        <v>75</v>
      </c>
      <c r="F820" s="128" t="s">
        <v>86</v>
      </c>
      <c r="G820" s="129" t="s">
        <v>75</v>
      </c>
      <c r="H820" s="130"/>
      <c r="I820" s="131"/>
    </row>
    <row r="821" customFormat="false" ht="15.75" hidden="false" customHeight="false" outlineLevel="0" collapsed="false">
      <c r="A821" s="277" t="n">
        <f aca="false">WEEKNUM(B821,21)</f>
        <v>47</v>
      </c>
      <c r="B821" s="278" t="n">
        <v>44892</v>
      </c>
      <c r="C821" s="141" t="s">
        <v>75</v>
      </c>
      <c r="D821" s="141" t="s">
        <v>86</v>
      </c>
      <c r="E821" s="141" t="s">
        <v>75</v>
      </c>
      <c r="F821" s="141" t="s">
        <v>86</v>
      </c>
      <c r="G821" s="142" t="s">
        <v>75</v>
      </c>
      <c r="H821" s="143"/>
      <c r="I821" s="144"/>
    </row>
    <row r="822" customFormat="false" ht="15" hidden="false" customHeight="false" outlineLevel="0" collapsed="false">
      <c r="A822" s="271" t="n">
        <f aca="false">WEEKNUM(B822,21)</f>
        <v>48</v>
      </c>
      <c r="B822" s="272" t="n">
        <v>44893</v>
      </c>
      <c r="C822" s="115" t="s">
        <v>84</v>
      </c>
      <c r="D822" s="115" t="s">
        <v>75</v>
      </c>
      <c r="E822" s="115" t="s">
        <v>86</v>
      </c>
      <c r="F822" s="115" t="s">
        <v>75</v>
      </c>
      <c r="G822" s="116" t="s">
        <v>75</v>
      </c>
      <c r="H822" s="117" t="n">
        <v>3</v>
      </c>
      <c r="I822" s="146"/>
    </row>
    <row r="823" customFormat="false" ht="15" hidden="false" customHeight="false" outlineLevel="0" collapsed="false">
      <c r="A823" s="274" t="n">
        <f aca="false">WEEKNUM(B823,21)</f>
        <v>48</v>
      </c>
      <c r="B823" s="275" t="n">
        <v>44894</v>
      </c>
      <c r="C823" s="128" t="s">
        <v>75</v>
      </c>
      <c r="D823" s="128" t="s">
        <v>75</v>
      </c>
      <c r="E823" s="128" t="s">
        <v>86</v>
      </c>
      <c r="F823" s="128" t="s">
        <v>75</v>
      </c>
      <c r="G823" s="129" t="s">
        <v>86</v>
      </c>
      <c r="H823" s="130"/>
      <c r="I823" s="131"/>
    </row>
    <row r="824" customFormat="false" ht="15" hidden="false" customHeight="false" outlineLevel="0" collapsed="false">
      <c r="A824" s="274" t="n">
        <f aca="false">WEEKNUM(B824,21)</f>
        <v>48</v>
      </c>
      <c r="B824" s="275" t="n">
        <v>44895</v>
      </c>
      <c r="C824" s="128" t="s">
        <v>75</v>
      </c>
      <c r="D824" s="128" t="s">
        <v>86</v>
      </c>
      <c r="E824" s="128" t="s">
        <v>75</v>
      </c>
      <c r="F824" s="128" t="s">
        <v>75</v>
      </c>
      <c r="G824" s="129" t="s">
        <v>86</v>
      </c>
      <c r="H824" s="130"/>
      <c r="I824" s="131"/>
    </row>
    <row r="825" customFormat="false" ht="15" hidden="false" customHeight="false" outlineLevel="0" collapsed="false">
      <c r="A825" s="274" t="n">
        <f aca="false">WEEKNUM(B825,21)</f>
        <v>48</v>
      </c>
      <c r="B825" s="275" t="n">
        <v>44896</v>
      </c>
      <c r="C825" s="128" t="s">
        <v>75</v>
      </c>
      <c r="D825" s="128" t="s">
        <v>75</v>
      </c>
      <c r="E825" s="128" t="s">
        <v>75</v>
      </c>
      <c r="F825" s="128" t="s">
        <v>86</v>
      </c>
      <c r="G825" s="129" t="s">
        <v>75</v>
      </c>
      <c r="H825" s="130"/>
      <c r="I825" s="131"/>
    </row>
    <row r="826" customFormat="false" ht="15" hidden="false" customHeight="false" outlineLevel="0" collapsed="false">
      <c r="A826" s="274" t="n">
        <f aca="false">WEEKNUM(B826,21)</f>
        <v>48</v>
      </c>
      <c r="B826" s="275" t="n">
        <v>44897</v>
      </c>
      <c r="C826" s="128" t="s">
        <v>75</v>
      </c>
      <c r="D826" s="128" t="s">
        <v>75</v>
      </c>
      <c r="E826" s="128" t="s">
        <v>75</v>
      </c>
      <c r="F826" s="128" t="s">
        <v>86</v>
      </c>
      <c r="G826" s="129" t="s">
        <v>75</v>
      </c>
      <c r="H826" s="130"/>
      <c r="I826" s="131"/>
    </row>
    <row r="827" customFormat="false" ht="15" hidden="false" customHeight="false" outlineLevel="0" collapsed="false">
      <c r="A827" s="274" t="n">
        <f aca="false">WEEKNUM(B827,21)</f>
        <v>48</v>
      </c>
      <c r="B827" s="275" t="n">
        <v>44898</v>
      </c>
      <c r="C827" s="128" t="s">
        <v>86</v>
      </c>
      <c r="D827" s="128" t="s">
        <v>75</v>
      </c>
      <c r="E827" s="128" t="s">
        <v>86</v>
      </c>
      <c r="F827" s="128" t="s">
        <v>75</v>
      </c>
      <c r="G827" s="129" t="s">
        <v>75</v>
      </c>
      <c r="H827" s="130"/>
      <c r="I827" s="131"/>
    </row>
    <row r="828" customFormat="false" ht="15.75" hidden="false" customHeight="false" outlineLevel="0" collapsed="false">
      <c r="A828" s="277" t="n">
        <f aca="false">WEEKNUM(B828,21)</f>
        <v>48</v>
      </c>
      <c r="B828" s="278" t="n">
        <v>44899</v>
      </c>
      <c r="C828" s="141" t="s">
        <v>86</v>
      </c>
      <c r="D828" s="141" t="s">
        <v>75</v>
      </c>
      <c r="E828" s="141" t="s">
        <v>86</v>
      </c>
      <c r="F828" s="141" t="s">
        <v>75</v>
      </c>
      <c r="G828" s="142" t="s">
        <v>75</v>
      </c>
      <c r="H828" s="143"/>
      <c r="I828" s="144"/>
    </row>
    <row r="829" customFormat="false" ht="15" hidden="false" customHeight="false" outlineLevel="0" collapsed="false">
      <c r="A829" s="271" t="n">
        <f aca="false">WEEKNUM(B829,21)</f>
        <v>49</v>
      </c>
      <c r="B829" s="272" t="n">
        <v>44900</v>
      </c>
      <c r="C829" s="115" t="s">
        <v>75</v>
      </c>
      <c r="D829" s="115" t="s">
        <v>86</v>
      </c>
      <c r="E829" s="115" t="s">
        <v>75</v>
      </c>
      <c r="F829" s="115" t="s">
        <v>75</v>
      </c>
      <c r="G829" s="116" t="s">
        <v>84</v>
      </c>
      <c r="H829" s="117" t="n">
        <v>4</v>
      </c>
      <c r="I829" s="146"/>
    </row>
    <row r="830" customFormat="false" ht="15" hidden="false" customHeight="false" outlineLevel="0" collapsed="false">
      <c r="A830" s="274" t="n">
        <f aca="false">WEEKNUM(B830,21)</f>
        <v>49</v>
      </c>
      <c r="B830" s="275" t="n">
        <v>44901</v>
      </c>
      <c r="C830" s="128" t="s">
        <v>75</v>
      </c>
      <c r="D830" s="128" t="s">
        <v>86</v>
      </c>
      <c r="E830" s="128" t="s">
        <v>75</v>
      </c>
      <c r="F830" s="128" t="s">
        <v>86</v>
      </c>
      <c r="G830" s="129" t="s">
        <v>75</v>
      </c>
      <c r="H830" s="130"/>
      <c r="I830" s="131"/>
    </row>
    <row r="831" customFormat="false" ht="15" hidden="false" customHeight="false" outlineLevel="0" collapsed="false">
      <c r="A831" s="274" t="n">
        <f aca="false">WEEKNUM(B831,21)</f>
        <v>49</v>
      </c>
      <c r="B831" s="275" t="n">
        <v>44902</v>
      </c>
      <c r="C831" s="128" t="s">
        <v>86</v>
      </c>
      <c r="D831" s="128" t="s">
        <v>75</v>
      </c>
      <c r="E831" s="128" t="s">
        <v>75</v>
      </c>
      <c r="F831" s="128" t="s">
        <v>86</v>
      </c>
      <c r="G831" s="129" t="s">
        <v>75</v>
      </c>
      <c r="H831" s="130"/>
      <c r="I831" s="131"/>
    </row>
    <row r="832" customFormat="false" ht="15" hidden="false" customHeight="false" outlineLevel="0" collapsed="false">
      <c r="A832" s="274" t="n">
        <f aca="false">WEEKNUM(B832,21)</f>
        <v>49</v>
      </c>
      <c r="B832" s="275" t="n">
        <v>44903</v>
      </c>
      <c r="C832" s="128" t="s">
        <v>75</v>
      </c>
      <c r="D832" s="128" t="s">
        <v>75</v>
      </c>
      <c r="E832" s="128" t="s">
        <v>86</v>
      </c>
      <c r="F832" s="128" t="s">
        <v>75</v>
      </c>
      <c r="G832" s="129" t="s">
        <v>75</v>
      </c>
      <c r="H832" s="130"/>
      <c r="I832" s="131"/>
    </row>
    <row r="833" customFormat="false" ht="15" hidden="false" customHeight="false" outlineLevel="0" collapsed="false">
      <c r="A833" s="274" t="n">
        <f aca="false">WEEKNUM(B833,21)</f>
        <v>49</v>
      </c>
      <c r="B833" s="275" t="n">
        <v>44904</v>
      </c>
      <c r="C833" s="128" t="s">
        <v>75</v>
      </c>
      <c r="D833" s="128" t="s">
        <v>75</v>
      </c>
      <c r="E833" s="128" t="s">
        <v>86</v>
      </c>
      <c r="F833" s="128" t="s">
        <v>75</v>
      </c>
      <c r="G833" s="129" t="s">
        <v>75</v>
      </c>
      <c r="H833" s="130"/>
      <c r="I833" s="131"/>
    </row>
    <row r="834" customFormat="false" ht="15" hidden="false" customHeight="false" outlineLevel="0" collapsed="false">
      <c r="A834" s="274" t="n">
        <f aca="false">WEEKNUM(B834,21)</f>
        <v>49</v>
      </c>
      <c r="B834" s="275" t="n">
        <v>44905</v>
      </c>
      <c r="C834" s="128" t="s">
        <v>75</v>
      </c>
      <c r="D834" s="128" t="s">
        <v>86</v>
      </c>
      <c r="E834" s="128" t="s">
        <v>75</v>
      </c>
      <c r="F834" s="128" t="s">
        <v>75</v>
      </c>
      <c r="G834" s="129" t="s">
        <v>86</v>
      </c>
      <c r="H834" s="130"/>
      <c r="I834" s="131"/>
    </row>
    <row r="835" customFormat="false" ht="15.75" hidden="false" customHeight="false" outlineLevel="0" collapsed="false">
      <c r="A835" s="277" t="n">
        <f aca="false">WEEKNUM(B835,21)</f>
        <v>49</v>
      </c>
      <c r="B835" s="278" t="n">
        <v>44906</v>
      </c>
      <c r="C835" s="141" t="s">
        <v>75</v>
      </c>
      <c r="D835" s="141" t="s">
        <v>86</v>
      </c>
      <c r="E835" s="141" t="s">
        <v>75</v>
      </c>
      <c r="F835" s="141" t="s">
        <v>75</v>
      </c>
      <c r="G835" s="142" t="s">
        <v>86</v>
      </c>
      <c r="H835" s="143"/>
      <c r="I835" s="144"/>
    </row>
    <row r="836" customFormat="false" ht="15" hidden="false" customHeight="false" outlineLevel="0" collapsed="false">
      <c r="A836" s="271" t="n">
        <f aca="false">WEEKNUM(B836,21)</f>
        <v>50</v>
      </c>
      <c r="B836" s="272" t="n">
        <v>44907</v>
      </c>
      <c r="C836" s="115" t="s">
        <v>86</v>
      </c>
      <c r="D836" s="115" t="s">
        <v>75</v>
      </c>
      <c r="E836" s="115" t="s">
        <v>75</v>
      </c>
      <c r="F836" s="115" t="s">
        <v>84</v>
      </c>
      <c r="G836" s="116" t="s">
        <v>75</v>
      </c>
      <c r="H836" s="117" t="n">
        <v>5</v>
      </c>
      <c r="I836" s="146"/>
    </row>
    <row r="837" customFormat="false" ht="15" hidden="false" customHeight="false" outlineLevel="0" collapsed="false">
      <c r="A837" s="274" t="n">
        <f aca="false">WEEKNUM(B837,21)</f>
        <v>50</v>
      </c>
      <c r="B837" s="275" t="n">
        <v>44908</v>
      </c>
      <c r="C837" s="128" t="s">
        <v>86</v>
      </c>
      <c r="D837" s="128" t="s">
        <v>75</v>
      </c>
      <c r="E837" s="128" t="s">
        <v>86</v>
      </c>
      <c r="F837" s="128" t="s">
        <v>75</v>
      </c>
      <c r="G837" s="129" t="s">
        <v>75</v>
      </c>
      <c r="H837" s="130"/>
      <c r="I837" s="131"/>
    </row>
    <row r="838" customFormat="false" ht="15" hidden="false" customHeight="false" outlineLevel="0" collapsed="false">
      <c r="A838" s="274" t="n">
        <f aca="false">WEEKNUM(B838,21)</f>
        <v>50</v>
      </c>
      <c r="B838" s="275" t="n">
        <v>44909</v>
      </c>
      <c r="C838" s="128" t="s">
        <v>75</v>
      </c>
      <c r="D838" s="128" t="s">
        <v>75</v>
      </c>
      <c r="E838" s="128" t="s">
        <v>86</v>
      </c>
      <c r="F838" s="128" t="s">
        <v>75</v>
      </c>
      <c r="G838" s="129" t="s">
        <v>86</v>
      </c>
      <c r="H838" s="130"/>
      <c r="I838" s="131"/>
    </row>
    <row r="839" customFormat="false" ht="15" hidden="false" customHeight="false" outlineLevel="0" collapsed="false">
      <c r="A839" s="274" t="n">
        <f aca="false">WEEKNUM(B839,21)</f>
        <v>50</v>
      </c>
      <c r="B839" s="275" t="n">
        <v>44910</v>
      </c>
      <c r="C839" s="128" t="s">
        <v>75</v>
      </c>
      <c r="D839" s="128" t="s">
        <v>86</v>
      </c>
      <c r="E839" s="128" t="s">
        <v>75</v>
      </c>
      <c r="F839" s="128" t="s">
        <v>75</v>
      </c>
      <c r="G839" s="129" t="s">
        <v>75</v>
      </c>
      <c r="H839" s="130"/>
      <c r="I839" s="131"/>
    </row>
    <row r="840" customFormat="false" ht="15" hidden="false" customHeight="false" outlineLevel="0" collapsed="false">
      <c r="A840" s="274" t="n">
        <f aca="false">WEEKNUM(B840,21)</f>
        <v>50</v>
      </c>
      <c r="B840" s="275" t="n">
        <v>44911</v>
      </c>
      <c r="C840" s="128" t="s">
        <v>75</v>
      </c>
      <c r="D840" s="128" t="s">
        <v>86</v>
      </c>
      <c r="E840" s="128" t="s">
        <v>75</v>
      </c>
      <c r="F840" s="128" t="s">
        <v>75</v>
      </c>
      <c r="G840" s="129" t="s">
        <v>75</v>
      </c>
      <c r="H840" s="130"/>
      <c r="I840" s="131"/>
    </row>
    <row r="841" customFormat="false" ht="15" hidden="false" customHeight="false" outlineLevel="0" collapsed="false">
      <c r="A841" s="274" t="n">
        <f aca="false">WEEKNUM(B841,21)</f>
        <v>50</v>
      </c>
      <c r="B841" s="275" t="n">
        <v>44912</v>
      </c>
      <c r="C841" s="128" t="s">
        <v>86</v>
      </c>
      <c r="D841" s="128" t="s">
        <v>75</v>
      </c>
      <c r="E841" s="128" t="s">
        <v>75</v>
      </c>
      <c r="F841" s="128" t="s">
        <v>86</v>
      </c>
      <c r="G841" s="129" t="s">
        <v>75</v>
      </c>
      <c r="H841" s="130"/>
      <c r="I841" s="131"/>
    </row>
    <row r="842" customFormat="false" ht="15.75" hidden="false" customHeight="false" outlineLevel="0" collapsed="false">
      <c r="A842" s="277" t="n">
        <f aca="false">WEEKNUM(B842,21)</f>
        <v>50</v>
      </c>
      <c r="B842" s="278" t="n">
        <v>44913</v>
      </c>
      <c r="C842" s="141" t="s">
        <v>86</v>
      </c>
      <c r="D842" s="141" t="s">
        <v>75</v>
      </c>
      <c r="E842" s="141" t="s">
        <v>75</v>
      </c>
      <c r="F842" s="141" t="s">
        <v>86</v>
      </c>
      <c r="G842" s="142" t="s">
        <v>75</v>
      </c>
      <c r="H842" s="143"/>
      <c r="I842" s="144"/>
    </row>
    <row r="843" customFormat="false" ht="15" hidden="false" customHeight="false" outlineLevel="0" collapsed="false">
      <c r="A843" s="271" t="n">
        <f aca="false">WEEKNUM(B843,21)</f>
        <v>51</v>
      </c>
      <c r="B843" s="272" t="n">
        <v>44914</v>
      </c>
      <c r="C843" s="115" t="s">
        <v>75</v>
      </c>
      <c r="D843" s="115" t="s">
        <v>75</v>
      </c>
      <c r="E843" s="115" t="s">
        <v>84</v>
      </c>
      <c r="F843" s="115" t="s">
        <v>75</v>
      </c>
      <c r="G843" s="116" t="s">
        <v>86</v>
      </c>
      <c r="H843" s="117" t="n">
        <v>1</v>
      </c>
      <c r="I843" s="146"/>
    </row>
    <row r="844" customFormat="false" ht="15" hidden="false" customHeight="false" outlineLevel="0" collapsed="false">
      <c r="A844" s="274" t="n">
        <f aca="false">WEEKNUM(B844,21)</f>
        <v>51</v>
      </c>
      <c r="B844" s="275" t="n">
        <v>44915</v>
      </c>
      <c r="C844" s="128" t="s">
        <v>75</v>
      </c>
      <c r="D844" s="128" t="s">
        <v>86</v>
      </c>
      <c r="E844" s="128" t="s">
        <v>75</v>
      </c>
      <c r="F844" s="128" t="s">
        <v>75</v>
      </c>
      <c r="G844" s="129" t="s">
        <v>86</v>
      </c>
      <c r="H844" s="130"/>
      <c r="I844" s="131"/>
    </row>
    <row r="845" customFormat="false" ht="15" hidden="false" customHeight="false" outlineLevel="0" collapsed="false">
      <c r="A845" s="274" t="n">
        <f aca="false">WEEKNUM(B845,21)</f>
        <v>51</v>
      </c>
      <c r="B845" s="275" t="n">
        <v>44916</v>
      </c>
      <c r="C845" s="128" t="s">
        <v>75</v>
      </c>
      <c r="D845" s="128" t="s">
        <v>86</v>
      </c>
      <c r="E845" s="128" t="s">
        <v>75</v>
      </c>
      <c r="F845" s="128" t="s">
        <v>86</v>
      </c>
      <c r="G845" s="129" t="s">
        <v>75</v>
      </c>
      <c r="H845" s="130"/>
      <c r="I845" s="131"/>
    </row>
    <row r="846" customFormat="false" ht="15" hidden="false" customHeight="false" outlineLevel="0" collapsed="false">
      <c r="A846" s="274" t="n">
        <f aca="false">WEEKNUM(B846,21)</f>
        <v>51</v>
      </c>
      <c r="B846" s="275" t="n">
        <v>44917</v>
      </c>
      <c r="C846" s="128" t="s">
        <v>86</v>
      </c>
      <c r="D846" s="128" t="s">
        <v>75</v>
      </c>
      <c r="E846" s="128" t="s">
        <v>75</v>
      </c>
      <c r="F846" s="128" t="s">
        <v>75</v>
      </c>
      <c r="G846" s="129" t="s">
        <v>75</v>
      </c>
      <c r="H846" s="130"/>
      <c r="I846" s="131"/>
    </row>
    <row r="847" customFormat="false" ht="15" hidden="false" customHeight="false" outlineLevel="0" collapsed="false">
      <c r="A847" s="274" t="n">
        <f aca="false">WEEKNUM(B847,21)</f>
        <v>51</v>
      </c>
      <c r="B847" s="275" t="n">
        <v>44918</v>
      </c>
      <c r="C847" s="128" t="s">
        <v>86</v>
      </c>
      <c r="D847" s="128" t="s">
        <v>75</v>
      </c>
      <c r="E847" s="128" t="s">
        <v>75</v>
      </c>
      <c r="F847" s="128" t="s">
        <v>75</v>
      </c>
      <c r="G847" s="129" t="s">
        <v>75</v>
      </c>
      <c r="H847" s="130"/>
      <c r="I847" s="131"/>
    </row>
    <row r="848" customFormat="false" ht="15" hidden="false" customHeight="false" outlineLevel="0" collapsed="false">
      <c r="A848" s="274" t="n">
        <f aca="false">WEEKNUM(B848,21)</f>
        <v>51</v>
      </c>
      <c r="B848" s="275" t="n">
        <v>44919</v>
      </c>
      <c r="C848" s="128" t="s">
        <v>75</v>
      </c>
      <c r="D848" s="128" t="s">
        <v>75</v>
      </c>
      <c r="E848" s="128" t="s">
        <v>86</v>
      </c>
      <c r="F848" s="128" t="s">
        <v>75</v>
      </c>
      <c r="G848" s="129" t="s">
        <v>86</v>
      </c>
      <c r="H848" s="130"/>
      <c r="I848" s="131"/>
    </row>
    <row r="849" customFormat="false" ht="15.75" hidden="false" customHeight="false" outlineLevel="0" collapsed="false">
      <c r="A849" s="277" t="n">
        <f aca="false">WEEKNUM(B849,21)</f>
        <v>51</v>
      </c>
      <c r="B849" s="278" t="n">
        <v>44920</v>
      </c>
      <c r="C849" s="141" t="s">
        <v>75</v>
      </c>
      <c r="D849" s="141" t="s">
        <v>75</v>
      </c>
      <c r="E849" s="141" t="s">
        <v>86</v>
      </c>
      <c r="F849" s="141" t="s">
        <v>75</v>
      </c>
      <c r="G849" s="142" t="s">
        <v>86</v>
      </c>
      <c r="H849" s="143"/>
      <c r="I849" s="144"/>
    </row>
    <row r="850" customFormat="false" ht="15" hidden="false" customHeight="false" outlineLevel="0" collapsed="false">
      <c r="A850" s="271" t="n">
        <f aca="false">WEEKNUM(B850,21)</f>
        <v>52</v>
      </c>
      <c r="B850" s="272" t="n">
        <v>44921</v>
      </c>
      <c r="C850" s="115" t="s">
        <v>75</v>
      </c>
      <c r="D850" s="115" t="s">
        <v>84</v>
      </c>
      <c r="E850" s="115" t="s">
        <v>75</v>
      </c>
      <c r="F850" s="115" t="s">
        <v>86</v>
      </c>
      <c r="G850" s="116" t="s">
        <v>75</v>
      </c>
      <c r="H850" s="117" t="n">
        <v>2</v>
      </c>
      <c r="I850" s="146"/>
    </row>
    <row r="851" customFormat="false" ht="15" hidden="false" customHeight="false" outlineLevel="0" collapsed="false">
      <c r="A851" s="274" t="n">
        <f aca="false">WEEKNUM(B851,21)</f>
        <v>52</v>
      </c>
      <c r="B851" s="275" t="n">
        <v>44922</v>
      </c>
      <c r="C851" s="128" t="s">
        <v>86</v>
      </c>
      <c r="D851" s="128" t="s">
        <v>75</v>
      </c>
      <c r="E851" s="128" t="s">
        <v>75</v>
      </c>
      <c r="F851" s="128" t="s">
        <v>86</v>
      </c>
      <c r="G851" s="129" t="s">
        <v>75</v>
      </c>
      <c r="H851" s="130"/>
      <c r="I851" s="131"/>
    </row>
    <row r="852" customFormat="false" ht="15" hidden="false" customHeight="false" outlineLevel="0" collapsed="false">
      <c r="A852" s="274" t="n">
        <f aca="false">WEEKNUM(B852,21)</f>
        <v>52</v>
      </c>
      <c r="B852" s="275" t="n">
        <v>44923</v>
      </c>
      <c r="C852" s="128" t="s">
        <v>86</v>
      </c>
      <c r="D852" s="128" t="s">
        <v>75</v>
      </c>
      <c r="E852" s="128" t="s">
        <v>86</v>
      </c>
      <c r="F852" s="128" t="s">
        <v>75</v>
      </c>
      <c r="G852" s="129" t="s">
        <v>75</v>
      </c>
      <c r="H852" s="130"/>
      <c r="I852" s="131"/>
    </row>
    <row r="853" customFormat="false" ht="15" hidden="false" customHeight="false" outlineLevel="0" collapsed="false">
      <c r="A853" s="274" t="n">
        <f aca="false">WEEKNUM(B853,21)</f>
        <v>52</v>
      </c>
      <c r="B853" s="275" t="n">
        <v>44924</v>
      </c>
      <c r="C853" s="128" t="s">
        <v>75</v>
      </c>
      <c r="D853" s="128" t="s">
        <v>75</v>
      </c>
      <c r="E853" s="128" t="s">
        <v>75</v>
      </c>
      <c r="F853" s="128" t="s">
        <v>75</v>
      </c>
      <c r="G853" s="129" t="s">
        <v>86</v>
      </c>
      <c r="H853" s="130"/>
      <c r="I853" s="131"/>
    </row>
    <row r="854" customFormat="false" ht="15" hidden="false" customHeight="false" outlineLevel="0" collapsed="false">
      <c r="A854" s="274" t="n">
        <f aca="false">WEEKNUM(B854,21)</f>
        <v>52</v>
      </c>
      <c r="B854" s="275" t="n">
        <v>44925</v>
      </c>
      <c r="C854" s="128" t="s">
        <v>75</v>
      </c>
      <c r="D854" s="128" t="s">
        <v>75</v>
      </c>
      <c r="E854" s="128" t="s">
        <v>75</v>
      </c>
      <c r="F854" s="128" t="s">
        <v>75</v>
      </c>
      <c r="G854" s="129" t="s">
        <v>86</v>
      </c>
      <c r="H854" s="130"/>
      <c r="I854" s="131"/>
    </row>
    <row r="855" customFormat="false" ht="15" hidden="false" customHeight="false" outlineLevel="0" collapsed="false">
      <c r="A855" s="274" t="n">
        <f aca="false">WEEKNUM(B855,21)</f>
        <v>52</v>
      </c>
      <c r="B855" s="275" t="n">
        <v>44926</v>
      </c>
      <c r="C855" s="128" t="s">
        <v>75</v>
      </c>
      <c r="D855" s="128" t="s">
        <v>86</v>
      </c>
      <c r="E855" s="128" t="s">
        <v>75</v>
      </c>
      <c r="F855" s="128" t="s">
        <v>86</v>
      </c>
      <c r="G855" s="129" t="s">
        <v>75</v>
      </c>
      <c r="H855" s="130"/>
      <c r="I855" s="131"/>
    </row>
    <row r="856" customFormat="false" ht="15.75" hidden="false" customHeight="false" outlineLevel="0" collapsed="false">
      <c r="A856" s="277" t="n">
        <f aca="false">WEEKNUM(B856,21)</f>
        <v>52</v>
      </c>
      <c r="B856" s="278" t="n">
        <v>44927</v>
      </c>
      <c r="C856" s="141" t="s">
        <v>75</v>
      </c>
      <c r="D856" s="141" t="s">
        <v>86</v>
      </c>
      <c r="E856" s="141" t="s">
        <v>75</v>
      </c>
      <c r="F856" s="141" t="s">
        <v>86</v>
      </c>
      <c r="G856" s="142" t="s">
        <v>75</v>
      </c>
      <c r="H856" s="143"/>
      <c r="I856" s="144"/>
    </row>
    <row r="857" customFormat="false" ht="15" hidden="false" customHeight="false" outlineLevel="0" collapsed="false">
      <c r="A857" s="271" t="n">
        <f aca="false">WEEKNUM(B857,21)</f>
        <v>1</v>
      </c>
      <c r="B857" s="272" t="n">
        <v>44928</v>
      </c>
      <c r="C857" s="115" t="s">
        <v>84</v>
      </c>
      <c r="D857" s="115" t="s">
        <v>75</v>
      </c>
      <c r="E857" s="115" t="s">
        <v>86</v>
      </c>
      <c r="F857" s="115" t="s">
        <v>75</v>
      </c>
      <c r="G857" s="116" t="s">
        <v>75</v>
      </c>
      <c r="H857" s="117" t="n">
        <v>3</v>
      </c>
      <c r="I857" s="146"/>
    </row>
    <row r="858" customFormat="false" ht="15" hidden="false" customHeight="false" outlineLevel="0" collapsed="false">
      <c r="A858" s="274" t="n">
        <f aca="false">WEEKNUM(B858,21)</f>
        <v>1</v>
      </c>
      <c r="B858" s="275" t="n">
        <v>44929</v>
      </c>
      <c r="C858" s="128" t="s">
        <v>75</v>
      </c>
      <c r="D858" s="128" t="s">
        <v>75</v>
      </c>
      <c r="E858" s="128" t="s">
        <v>86</v>
      </c>
      <c r="F858" s="128" t="s">
        <v>75</v>
      </c>
      <c r="G858" s="129" t="s">
        <v>86</v>
      </c>
      <c r="H858" s="130"/>
      <c r="I858" s="131"/>
    </row>
    <row r="859" customFormat="false" ht="15" hidden="false" customHeight="false" outlineLevel="0" collapsed="false">
      <c r="A859" s="274" t="n">
        <f aca="false">WEEKNUM(B859,21)</f>
        <v>1</v>
      </c>
      <c r="B859" s="275" t="n">
        <v>44930</v>
      </c>
      <c r="C859" s="128" t="s">
        <v>75</v>
      </c>
      <c r="D859" s="128" t="s">
        <v>86</v>
      </c>
      <c r="E859" s="128" t="s">
        <v>75</v>
      </c>
      <c r="F859" s="128" t="s">
        <v>75</v>
      </c>
      <c r="G859" s="129" t="s">
        <v>86</v>
      </c>
      <c r="H859" s="130"/>
      <c r="I859" s="131"/>
    </row>
    <row r="860" customFormat="false" ht="15" hidden="false" customHeight="false" outlineLevel="0" collapsed="false">
      <c r="A860" s="274" t="n">
        <f aca="false">WEEKNUM(B860,21)</f>
        <v>1</v>
      </c>
      <c r="B860" s="275" t="n">
        <v>44931</v>
      </c>
      <c r="C860" s="128" t="s">
        <v>75</v>
      </c>
      <c r="D860" s="128" t="s">
        <v>75</v>
      </c>
      <c r="E860" s="128" t="s">
        <v>75</v>
      </c>
      <c r="F860" s="128" t="s">
        <v>86</v>
      </c>
      <c r="G860" s="129" t="s">
        <v>75</v>
      </c>
      <c r="H860" s="130"/>
      <c r="I860" s="131"/>
    </row>
    <row r="861" customFormat="false" ht="15" hidden="false" customHeight="false" outlineLevel="0" collapsed="false">
      <c r="A861" s="274" t="n">
        <f aca="false">WEEKNUM(B861,21)</f>
        <v>1</v>
      </c>
      <c r="B861" s="275" t="n">
        <v>44932</v>
      </c>
      <c r="C861" s="128" t="s">
        <v>75</v>
      </c>
      <c r="D861" s="128" t="s">
        <v>75</v>
      </c>
      <c r="E861" s="128" t="s">
        <v>75</v>
      </c>
      <c r="F861" s="128" t="s">
        <v>86</v>
      </c>
      <c r="G861" s="129" t="s">
        <v>75</v>
      </c>
      <c r="H861" s="130"/>
      <c r="I861" s="131"/>
    </row>
    <row r="862" customFormat="false" ht="15" hidden="false" customHeight="false" outlineLevel="0" collapsed="false">
      <c r="A862" s="274" t="n">
        <f aca="false">WEEKNUM(B862,21)</f>
        <v>1</v>
      </c>
      <c r="B862" s="275" t="n">
        <v>44933</v>
      </c>
      <c r="C862" s="128" t="s">
        <v>86</v>
      </c>
      <c r="D862" s="128" t="s">
        <v>75</v>
      </c>
      <c r="E862" s="128" t="s">
        <v>86</v>
      </c>
      <c r="F862" s="128" t="s">
        <v>75</v>
      </c>
      <c r="G862" s="129" t="s">
        <v>75</v>
      </c>
      <c r="H862" s="130"/>
      <c r="I862" s="131"/>
    </row>
    <row r="863" customFormat="false" ht="15.75" hidden="false" customHeight="false" outlineLevel="0" collapsed="false">
      <c r="A863" s="277" t="n">
        <f aca="false">WEEKNUM(B863,21)</f>
        <v>1</v>
      </c>
      <c r="B863" s="278" t="n">
        <v>44934</v>
      </c>
      <c r="C863" s="141" t="s">
        <v>86</v>
      </c>
      <c r="D863" s="141" t="s">
        <v>75</v>
      </c>
      <c r="E863" s="141" t="s">
        <v>86</v>
      </c>
      <c r="F863" s="141" t="s">
        <v>75</v>
      </c>
      <c r="G863" s="142" t="s">
        <v>75</v>
      </c>
      <c r="H863" s="143"/>
      <c r="I863" s="144"/>
    </row>
    <row r="864" customFormat="false" ht="15" hidden="false" customHeight="false" outlineLevel="0" collapsed="false">
      <c r="A864" s="271" t="n">
        <f aca="false">WEEKNUM(B864,21)</f>
        <v>2</v>
      </c>
      <c r="B864" s="272" t="n">
        <v>44935</v>
      </c>
      <c r="C864" s="115" t="s">
        <v>75</v>
      </c>
      <c r="D864" s="115" t="s">
        <v>86</v>
      </c>
      <c r="E864" s="115" t="s">
        <v>75</v>
      </c>
      <c r="F864" s="115" t="s">
        <v>75</v>
      </c>
      <c r="G864" s="116" t="s">
        <v>84</v>
      </c>
      <c r="H864" s="117" t="n">
        <v>4</v>
      </c>
      <c r="I864" s="146"/>
    </row>
    <row r="865" customFormat="false" ht="15" hidden="false" customHeight="false" outlineLevel="0" collapsed="false">
      <c r="A865" s="274" t="n">
        <f aca="false">WEEKNUM(B865,21)</f>
        <v>2</v>
      </c>
      <c r="B865" s="275" t="n">
        <v>44936</v>
      </c>
      <c r="C865" s="128" t="s">
        <v>75</v>
      </c>
      <c r="D865" s="128" t="s">
        <v>86</v>
      </c>
      <c r="E865" s="128" t="s">
        <v>75</v>
      </c>
      <c r="F865" s="128" t="s">
        <v>86</v>
      </c>
      <c r="G865" s="129" t="s">
        <v>75</v>
      </c>
      <c r="H865" s="130"/>
      <c r="I865" s="131"/>
    </row>
    <row r="866" customFormat="false" ht="15" hidden="false" customHeight="false" outlineLevel="0" collapsed="false">
      <c r="A866" s="274" t="n">
        <f aca="false">WEEKNUM(B866,21)</f>
        <v>2</v>
      </c>
      <c r="B866" s="275" t="n">
        <v>44937</v>
      </c>
      <c r="C866" s="128" t="s">
        <v>86</v>
      </c>
      <c r="D866" s="128" t="s">
        <v>75</v>
      </c>
      <c r="E866" s="128" t="s">
        <v>75</v>
      </c>
      <c r="F866" s="128" t="s">
        <v>86</v>
      </c>
      <c r="G866" s="129" t="s">
        <v>75</v>
      </c>
      <c r="H866" s="130"/>
      <c r="I866" s="131"/>
    </row>
    <row r="867" customFormat="false" ht="15" hidden="false" customHeight="false" outlineLevel="0" collapsed="false">
      <c r="A867" s="274" t="n">
        <f aca="false">WEEKNUM(B867,21)</f>
        <v>2</v>
      </c>
      <c r="B867" s="275" t="n">
        <v>44938</v>
      </c>
      <c r="C867" s="128" t="s">
        <v>75</v>
      </c>
      <c r="D867" s="128" t="s">
        <v>75</v>
      </c>
      <c r="E867" s="128" t="s">
        <v>86</v>
      </c>
      <c r="F867" s="128" t="s">
        <v>75</v>
      </c>
      <c r="G867" s="129" t="s">
        <v>75</v>
      </c>
      <c r="H867" s="130"/>
      <c r="I867" s="131"/>
    </row>
    <row r="868" customFormat="false" ht="15" hidden="false" customHeight="false" outlineLevel="0" collapsed="false">
      <c r="A868" s="274" t="n">
        <f aca="false">WEEKNUM(B868,21)</f>
        <v>2</v>
      </c>
      <c r="B868" s="275" t="n">
        <v>44939</v>
      </c>
      <c r="C868" s="128" t="s">
        <v>75</v>
      </c>
      <c r="D868" s="128" t="s">
        <v>75</v>
      </c>
      <c r="E868" s="128" t="s">
        <v>86</v>
      </c>
      <c r="F868" s="128" t="s">
        <v>75</v>
      </c>
      <c r="G868" s="129" t="s">
        <v>75</v>
      </c>
      <c r="H868" s="130"/>
      <c r="I868" s="131"/>
    </row>
    <row r="869" customFormat="false" ht="15" hidden="false" customHeight="false" outlineLevel="0" collapsed="false">
      <c r="A869" s="274" t="n">
        <f aca="false">WEEKNUM(B869,21)</f>
        <v>2</v>
      </c>
      <c r="B869" s="275" t="n">
        <v>44940</v>
      </c>
      <c r="C869" s="128" t="s">
        <v>75</v>
      </c>
      <c r="D869" s="128" t="s">
        <v>86</v>
      </c>
      <c r="E869" s="128" t="s">
        <v>75</v>
      </c>
      <c r="F869" s="128" t="s">
        <v>75</v>
      </c>
      <c r="G869" s="129" t="s">
        <v>86</v>
      </c>
      <c r="H869" s="130"/>
      <c r="I869" s="131"/>
    </row>
    <row r="870" customFormat="false" ht="15.75" hidden="false" customHeight="false" outlineLevel="0" collapsed="false">
      <c r="A870" s="277" t="n">
        <f aca="false">WEEKNUM(B870,21)</f>
        <v>2</v>
      </c>
      <c r="B870" s="278" t="n">
        <v>44941</v>
      </c>
      <c r="C870" s="141" t="s">
        <v>75</v>
      </c>
      <c r="D870" s="141" t="s">
        <v>86</v>
      </c>
      <c r="E870" s="141" t="s">
        <v>75</v>
      </c>
      <c r="F870" s="141" t="s">
        <v>75</v>
      </c>
      <c r="G870" s="142" t="s">
        <v>86</v>
      </c>
      <c r="H870" s="143"/>
      <c r="I870" s="144"/>
    </row>
    <row r="871" customFormat="false" ht="15" hidden="false" customHeight="false" outlineLevel="0" collapsed="false">
      <c r="A871" s="271" t="n">
        <f aca="false">WEEKNUM(B871,21)</f>
        <v>3</v>
      </c>
      <c r="B871" s="272" t="n">
        <v>44942</v>
      </c>
      <c r="C871" s="115" t="s">
        <v>86</v>
      </c>
      <c r="D871" s="115" t="s">
        <v>75</v>
      </c>
      <c r="E871" s="115" t="s">
        <v>75</v>
      </c>
      <c r="F871" s="115" t="s">
        <v>84</v>
      </c>
      <c r="G871" s="116" t="s">
        <v>75</v>
      </c>
      <c r="H871" s="117" t="n">
        <v>5</v>
      </c>
      <c r="I871" s="146"/>
    </row>
    <row r="872" customFormat="false" ht="15" hidden="false" customHeight="false" outlineLevel="0" collapsed="false">
      <c r="A872" s="274" t="n">
        <f aca="false">WEEKNUM(B872,21)</f>
        <v>3</v>
      </c>
      <c r="B872" s="275" t="n">
        <v>44943</v>
      </c>
      <c r="C872" s="128" t="s">
        <v>86</v>
      </c>
      <c r="D872" s="128" t="s">
        <v>75</v>
      </c>
      <c r="E872" s="128" t="s">
        <v>86</v>
      </c>
      <c r="F872" s="128" t="s">
        <v>75</v>
      </c>
      <c r="G872" s="129" t="s">
        <v>75</v>
      </c>
      <c r="H872" s="130"/>
      <c r="I872" s="131"/>
    </row>
    <row r="873" customFormat="false" ht="15" hidden="false" customHeight="false" outlineLevel="0" collapsed="false">
      <c r="A873" s="274" t="n">
        <f aca="false">WEEKNUM(B873,21)</f>
        <v>3</v>
      </c>
      <c r="B873" s="275" t="n">
        <v>44944</v>
      </c>
      <c r="C873" s="128" t="s">
        <v>75</v>
      </c>
      <c r="D873" s="128" t="s">
        <v>75</v>
      </c>
      <c r="E873" s="128" t="s">
        <v>86</v>
      </c>
      <c r="F873" s="128" t="s">
        <v>75</v>
      </c>
      <c r="G873" s="129" t="s">
        <v>86</v>
      </c>
      <c r="H873" s="130"/>
      <c r="I873" s="131"/>
    </row>
    <row r="874" customFormat="false" ht="15" hidden="false" customHeight="false" outlineLevel="0" collapsed="false">
      <c r="A874" s="274" t="n">
        <f aca="false">WEEKNUM(B874,21)</f>
        <v>3</v>
      </c>
      <c r="B874" s="275" t="n">
        <v>44945</v>
      </c>
      <c r="C874" s="128" t="s">
        <v>75</v>
      </c>
      <c r="D874" s="128" t="s">
        <v>86</v>
      </c>
      <c r="E874" s="128" t="s">
        <v>75</v>
      </c>
      <c r="F874" s="128" t="s">
        <v>75</v>
      </c>
      <c r="G874" s="129" t="s">
        <v>75</v>
      </c>
      <c r="H874" s="130"/>
      <c r="I874" s="131"/>
    </row>
    <row r="875" customFormat="false" ht="15" hidden="false" customHeight="false" outlineLevel="0" collapsed="false">
      <c r="A875" s="274" t="n">
        <f aca="false">WEEKNUM(B875,21)</f>
        <v>3</v>
      </c>
      <c r="B875" s="275" t="n">
        <v>44946</v>
      </c>
      <c r="C875" s="128" t="s">
        <v>75</v>
      </c>
      <c r="D875" s="128" t="s">
        <v>86</v>
      </c>
      <c r="E875" s="128" t="s">
        <v>75</v>
      </c>
      <c r="F875" s="128" t="s">
        <v>75</v>
      </c>
      <c r="G875" s="129" t="s">
        <v>75</v>
      </c>
      <c r="H875" s="130"/>
      <c r="I875" s="131"/>
    </row>
    <row r="876" customFormat="false" ht="15" hidden="false" customHeight="false" outlineLevel="0" collapsed="false">
      <c r="A876" s="274" t="n">
        <f aca="false">WEEKNUM(B876,21)</f>
        <v>3</v>
      </c>
      <c r="B876" s="275" t="n">
        <v>44947</v>
      </c>
      <c r="C876" s="128" t="s">
        <v>86</v>
      </c>
      <c r="D876" s="128" t="s">
        <v>75</v>
      </c>
      <c r="E876" s="128" t="s">
        <v>75</v>
      </c>
      <c r="F876" s="128" t="s">
        <v>86</v>
      </c>
      <c r="G876" s="129" t="s">
        <v>75</v>
      </c>
      <c r="H876" s="130"/>
      <c r="I876" s="131"/>
    </row>
    <row r="877" customFormat="false" ht="15.75" hidden="false" customHeight="false" outlineLevel="0" collapsed="false">
      <c r="A877" s="277" t="n">
        <f aca="false">WEEKNUM(B877,21)</f>
        <v>3</v>
      </c>
      <c r="B877" s="278" t="n">
        <v>44948</v>
      </c>
      <c r="C877" s="141" t="s">
        <v>86</v>
      </c>
      <c r="D877" s="141" t="s">
        <v>75</v>
      </c>
      <c r="E877" s="141" t="s">
        <v>75</v>
      </c>
      <c r="F877" s="141" t="s">
        <v>86</v>
      </c>
      <c r="G877" s="142" t="s">
        <v>75</v>
      </c>
      <c r="H877" s="143"/>
      <c r="I877" s="144"/>
    </row>
    <row r="878" customFormat="false" ht="15" hidden="false" customHeight="false" outlineLevel="0" collapsed="false">
      <c r="A878" s="271" t="n">
        <f aca="false">WEEKNUM(B878,21)</f>
        <v>4</v>
      </c>
      <c r="B878" s="272" t="n">
        <v>44949</v>
      </c>
      <c r="C878" s="115" t="s">
        <v>75</v>
      </c>
      <c r="D878" s="115" t="s">
        <v>75</v>
      </c>
      <c r="E878" s="115" t="s">
        <v>84</v>
      </c>
      <c r="F878" s="115" t="s">
        <v>75</v>
      </c>
      <c r="G878" s="116" t="s">
        <v>86</v>
      </c>
      <c r="H878" s="117" t="n">
        <v>1</v>
      </c>
      <c r="I878" s="146"/>
    </row>
    <row r="879" customFormat="false" ht="15" hidden="false" customHeight="false" outlineLevel="0" collapsed="false">
      <c r="A879" s="274" t="n">
        <f aca="false">WEEKNUM(B879,21)</f>
        <v>4</v>
      </c>
      <c r="B879" s="275" t="n">
        <v>44950</v>
      </c>
      <c r="C879" s="128" t="s">
        <v>75</v>
      </c>
      <c r="D879" s="128" t="s">
        <v>86</v>
      </c>
      <c r="E879" s="128" t="s">
        <v>75</v>
      </c>
      <c r="F879" s="128" t="s">
        <v>75</v>
      </c>
      <c r="G879" s="129" t="s">
        <v>86</v>
      </c>
      <c r="H879" s="130"/>
      <c r="I879" s="131"/>
    </row>
    <row r="880" customFormat="false" ht="15" hidden="false" customHeight="false" outlineLevel="0" collapsed="false">
      <c r="A880" s="274" t="n">
        <f aca="false">WEEKNUM(B880,21)</f>
        <v>4</v>
      </c>
      <c r="B880" s="275" t="n">
        <v>44951</v>
      </c>
      <c r="C880" s="128" t="s">
        <v>75</v>
      </c>
      <c r="D880" s="128" t="s">
        <v>86</v>
      </c>
      <c r="E880" s="128" t="s">
        <v>75</v>
      </c>
      <c r="F880" s="128" t="s">
        <v>86</v>
      </c>
      <c r="G880" s="129" t="s">
        <v>75</v>
      </c>
      <c r="H880" s="130"/>
      <c r="I880" s="131"/>
    </row>
    <row r="881" customFormat="false" ht="15" hidden="false" customHeight="false" outlineLevel="0" collapsed="false">
      <c r="A881" s="274" t="n">
        <f aca="false">WEEKNUM(B881,21)</f>
        <v>4</v>
      </c>
      <c r="B881" s="275" t="n">
        <v>44952</v>
      </c>
      <c r="C881" s="128" t="s">
        <v>86</v>
      </c>
      <c r="D881" s="128" t="s">
        <v>75</v>
      </c>
      <c r="E881" s="128" t="s">
        <v>75</v>
      </c>
      <c r="F881" s="128" t="s">
        <v>75</v>
      </c>
      <c r="G881" s="129" t="s">
        <v>75</v>
      </c>
      <c r="H881" s="130"/>
      <c r="I881" s="131"/>
    </row>
    <row r="882" customFormat="false" ht="15" hidden="false" customHeight="false" outlineLevel="0" collapsed="false">
      <c r="A882" s="274" t="n">
        <f aca="false">WEEKNUM(B882,21)</f>
        <v>4</v>
      </c>
      <c r="B882" s="275" t="n">
        <v>44953</v>
      </c>
      <c r="C882" s="128" t="s">
        <v>86</v>
      </c>
      <c r="D882" s="128" t="s">
        <v>75</v>
      </c>
      <c r="E882" s="128" t="s">
        <v>75</v>
      </c>
      <c r="F882" s="128" t="s">
        <v>75</v>
      </c>
      <c r="G882" s="129" t="s">
        <v>75</v>
      </c>
      <c r="H882" s="130"/>
      <c r="I882" s="131"/>
    </row>
    <row r="883" customFormat="false" ht="15" hidden="false" customHeight="false" outlineLevel="0" collapsed="false">
      <c r="A883" s="274" t="n">
        <f aca="false">WEEKNUM(B883,21)</f>
        <v>4</v>
      </c>
      <c r="B883" s="275" t="n">
        <v>44954</v>
      </c>
      <c r="C883" s="128" t="s">
        <v>75</v>
      </c>
      <c r="D883" s="128" t="s">
        <v>75</v>
      </c>
      <c r="E883" s="128" t="s">
        <v>86</v>
      </c>
      <c r="F883" s="128" t="s">
        <v>75</v>
      </c>
      <c r="G883" s="129" t="s">
        <v>86</v>
      </c>
      <c r="H883" s="130"/>
      <c r="I883" s="131"/>
    </row>
    <row r="884" customFormat="false" ht="15.75" hidden="false" customHeight="false" outlineLevel="0" collapsed="false">
      <c r="A884" s="277" t="n">
        <f aca="false">WEEKNUM(B884,21)</f>
        <v>4</v>
      </c>
      <c r="B884" s="278" t="n">
        <v>44955</v>
      </c>
      <c r="C884" s="141" t="s">
        <v>75</v>
      </c>
      <c r="D884" s="141" t="s">
        <v>75</v>
      </c>
      <c r="E884" s="141" t="s">
        <v>86</v>
      </c>
      <c r="F884" s="141" t="s">
        <v>75</v>
      </c>
      <c r="G884" s="142" t="s">
        <v>86</v>
      </c>
      <c r="H884" s="143"/>
      <c r="I884" s="144"/>
    </row>
    <row r="885" customFormat="false" ht="15" hidden="false" customHeight="false" outlineLevel="0" collapsed="false">
      <c r="A885" s="271" t="n">
        <f aca="false">WEEKNUM(B885,21)</f>
        <v>5</v>
      </c>
      <c r="B885" s="272" t="n">
        <v>44956</v>
      </c>
      <c r="C885" s="115" t="s">
        <v>75</v>
      </c>
      <c r="D885" s="115" t="s">
        <v>84</v>
      </c>
      <c r="E885" s="115" t="s">
        <v>75</v>
      </c>
      <c r="F885" s="115" t="s">
        <v>86</v>
      </c>
      <c r="G885" s="116" t="s">
        <v>75</v>
      </c>
      <c r="H885" s="117" t="n">
        <v>2</v>
      </c>
      <c r="I885" s="146"/>
    </row>
    <row r="886" customFormat="false" ht="15" hidden="false" customHeight="false" outlineLevel="0" collapsed="false">
      <c r="A886" s="274" t="n">
        <f aca="false">WEEKNUM(B886,21)</f>
        <v>5</v>
      </c>
      <c r="B886" s="275" t="n">
        <v>44957</v>
      </c>
      <c r="C886" s="128" t="s">
        <v>86</v>
      </c>
      <c r="D886" s="128" t="s">
        <v>75</v>
      </c>
      <c r="E886" s="128" t="s">
        <v>75</v>
      </c>
      <c r="F886" s="128" t="s">
        <v>86</v>
      </c>
      <c r="G886" s="129" t="s">
        <v>75</v>
      </c>
      <c r="H886" s="130"/>
      <c r="I886" s="131"/>
    </row>
    <row r="887" customFormat="false" ht="15" hidden="false" customHeight="false" outlineLevel="0" collapsed="false">
      <c r="A887" s="274" t="n">
        <f aca="false">WEEKNUM(B887,21)</f>
        <v>5</v>
      </c>
      <c r="B887" s="275" t="n">
        <v>44958</v>
      </c>
      <c r="C887" s="128" t="s">
        <v>86</v>
      </c>
      <c r="D887" s="128" t="s">
        <v>75</v>
      </c>
      <c r="E887" s="128" t="s">
        <v>86</v>
      </c>
      <c r="F887" s="128" t="s">
        <v>75</v>
      </c>
      <c r="G887" s="129" t="s">
        <v>75</v>
      </c>
      <c r="H887" s="130"/>
      <c r="I887" s="131"/>
    </row>
    <row r="888" customFormat="false" ht="15" hidden="false" customHeight="false" outlineLevel="0" collapsed="false">
      <c r="A888" s="274" t="n">
        <f aca="false">WEEKNUM(B888,21)</f>
        <v>5</v>
      </c>
      <c r="B888" s="275" t="n">
        <v>44959</v>
      </c>
      <c r="C888" s="128" t="s">
        <v>75</v>
      </c>
      <c r="D888" s="128" t="s">
        <v>75</v>
      </c>
      <c r="E888" s="128" t="s">
        <v>75</v>
      </c>
      <c r="F888" s="128" t="s">
        <v>75</v>
      </c>
      <c r="G888" s="129" t="s">
        <v>86</v>
      </c>
      <c r="H888" s="130"/>
      <c r="I888" s="131"/>
    </row>
    <row r="889" customFormat="false" ht="15" hidden="false" customHeight="false" outlineLevel="0" collapsed="false">
      <c r="A889" s="274" t="n">
        <f aca="false">WEEKNUM(B889,21)</f>
        <v>5</v>
      </c>
      <c r="B889" s="275" t="n">
        <v>44960</v>
      </c>
      <c r="C889" s="128" t="s">
        <v>75</v>
      </c>
      <c r="D889" s="128" t="s">
        <v>75</v>
      </c>
      <c r="E889" s="128" t="s">
        <v>75</v>
      </c>
      <c r="F889" s="128" t="s">
        <v>75</v>
      </c>
      <c r="G889" s="129" t="s">
        <v>86</v>
      </c>
      <c r="H889" s="130"/>
      <c r="I889" s="131"/>
    </row>
    <row r="890" customFormat="false" ht="15" hidden="false" customHeight="false" outlineLevel="0" collapsed="false">
      <c r="A890" s="274" t="n">
        <f aca="false">WEEKNUM(B890,21)</f>
        <v>5</v>
      </c>
      <c r="B890" s="275" t="n">
        <v>44961</v>
      </c>
      <c r="C890" s="128" t="s">
        <v>75</v>
      </c>
      <c r="D890" s="128" t="s">
        <v>86</v>
      </c>
      <c r="E890" s="128" t="s">
        <v>75</v>
      </c>
      <c r="F890" s="128" t="s">
        <v>86</v>
      </c>
      <c r="G890" s="129" t="s">
        <v>75</v>
      </c>
      <c r="H890" s="130"/>
      <c r="I890" s="131"/>
    </row>
    <row r="891" customFormat="false" ht="15.75" hidden="false" customHeight="false" outlineLevel="0" collapsed="false">
      <c r="A891" s="277" t="n">
        <f aca="false">WEEKNUM(B891,21)</f>
        <v>5</v>
      </c>
      <c r="B891" s="278" t="n">
        <v>44962</v>
      </c>
      <c r="C891" s="141" t="s">
        <v>75</v>
      </c>
      <c r="D891" s="141" t="s">
        <v>86</v>
      </c>
      <c r="E891" s="141" t="s">
        <v>75</v>
      </c>
      <c r="F891" s="141" t="s">
        <v>86</v>
      </c>
      <c r="G891" s="142" t="s">
        <v>75</v>
      </c>
      <c r="H891" s="143"/>
      <c r="I891" s="144"/>
    </row>
    <row r="892" customFormat="false" ht="15" hidden="false" customHeight="false" outlineLevel="0" collapsed="false">
      <c r="A892" s="271" t="n">
        <f aca="false">WEEKNUM(B892,21)</f>
        <v>6</v>
      </c>
      <c r="B892" s="272" t="n">
        <v>44963</v>
      </c>
      <c r="C892" s="115" t="s">
        <v>84</v>
      </c>
      <c r="D892" s="115" t="s">
        <v>75</v>
      </c>
      <c r="E892" s="115" t="s">
        <v>86</v>
      </c>
      <c r="F892" s="115" t="s">
        <v>75</v>
      </c>
      <c r="G892" s="116" t="s">
        <v>75</v>
      </c>
      <c r="H892" s="117" t="n">
        <v>3</v>
      </c>
      <c r="I892" s="146"/>
    </row>
    <row r="893" customFormat="false" ht="15" hidden="false" customHeight="false" outlineLevel="0" collapsed="false">
      <c r="A893" s="274" t="n">
        <f aca="false">WEEKNUM(B893,21)</f>
        <v>6</v>
      </c>
      <c r="B893" s="275" t="n">
        <v>44964</v>
      </c>
      <c r="C893" s="128" t="s">
        <v>75</v>
      </c>
      <c r="D893" s="128" t="s">
        <v>75</v>
      </c>
      <c r="E893" s="128" t="s">
        <v>86</v>
      </c>
      <c r="F893" s="128" t="s">
        <v>75</v>
      </c>
      <c r="G893" s="129" t="s">
        <v>86</v>
      </c>
      <c r="H893" s="130"/>
      <c r="I893" s="131"/>
    </row>
    <row r="894" customFormat="false" ht="15" hidden="false" customHeight="false" outlineLevel="0" collapsed="false">
      <c r="A894" s="274" t="n">
        <f aca="false">WEEKNUM(B894,21)</f>
        <v>6</v>
      </c>
      <c r="B894" s="275" t="n">
        <v>44965</v>
      </c>
      <c r="C894" s="128" t="s">
        <v>75</v>
      </c>
      <c r="D894" s="128" t="s">
        <v>86</v>
      </c>
      <c r="E894" s="128" t="s">
        <v>75</v>
      </c>
      <c r="F894" s="128" t="s">
        <v>75</v>
      </c>
      <c r="G894" s="129" t="s">
        <v>86</v>
      </c>
      <c r="H894" s="130"/>
      <c r="I894" s="131"/>
    </row>
    <row r="895" customFormat="false" ht="15" hidden="false" customHeight="false" outlineLevel="0" collapsed="false">
      <c r="A895" s="274" t="n">
        <f aca="false">WEEKNUM(B895,21)</f>
        <v>6</v>
      </c>
      <c r="B895" s="275" t="n">
        <v>44966</v>
      </c>
      <c r="C895" s="128" t="s">
        <v>75</v>
      </c>
      <c r="D895" s="128" t="s">
        <v>75</v>
      </c>
      <c r="E895" s="128" t="s">
        <v>75</v>
      </c>
      <c r="F895" s="128" t="s">
        <v>86</v>
      </c>
      <c r="G895" s="129" t="s">
        <v>75</v>
      </c>
      <c r="H895" s="130"/>
      <c r="I895" s="131"/>
    </row>
    <row r="896" customFormat="false" ht="15" hidden="false" customHeight="false" outlineLevel="0" collapsed="false">
      <c r="A896" s="274" t="n">
        <f aca="false">WEEKNUM(B896,21)</f>
        <v>6</v>
      </c>
      <c r="B896" s="275" t="n">
        <v>44967</v>
      </c>
      <c r="C896" s="128" t="s">
        <v>75</v>
      </c>
      <c r="D896" s="128" t="s">
        <v>75</v>
      </c>
      <c r="E896" s="128" t="s">
        <v>75</v>
      </c>
      <c r="F896" s="128" t="s">
        <v>86</v>
      </c>
      <c r="G896" s="129" t="s">
        <v>75</v>
      </c>
      <c r="H896" s="130"/>
      <c r="I896" s="131"/>
    </row>
    <row r="897" customFormat="false" ht="15" hidden="false" customHeight="false" outlineLevel="0" collapsed="false">
      <c r="A897" s="274" t="n">
        <f aca="false">WEEKNUM(B897,21)</f>
        <v>6</v>
      </c>
      <c r="B897" s="275" t="n">
        <v>44968</v>
      </c>
      <c r="C897" s="128" t="s">
        <v>86</v>
      </c>
      <c r="D897" s="128" t="s">
        <v>75</v>
      </c>
      <c r="E897" s="128" t="s">
        <v>86</v>
      </c>
      <c r="F897" s="128" t="s">
        <v>75</v>
      </c>
      <c r="G897" s="129" t="s">
        <v>75</v>
      </c>
      <c r="H897" s="130"/>
      <c r="I897" s="131"/>
    </row>
    <row r="898" customFormat="false" ht="15.75" hidden="false" customHeight="false" outlineLevel="0" collapsed="false">
      <c r="A898" s="277" t="n">
        <f aca="false">WEEKNUM(B898,21)</f>
        <v>6</v>
      </c>
      <c r="B898" s="278" t="n">
        <v>44969</v>
      </c>
      <c r="C898" s="141" t="s">
        <v>86</v>
      </c>
      <c r="D898" s="141" t="s">
        <v>75</v>
      </c>
      <c r="E898" s="141" t="s">
        <v>86</v>
      </c>
      <c r="F898" s="141" t="s">
        <v>75</v>
      </c>
      <c r="G898" s="142" t="s">
        <v>75</v>
      </c>
      <c r="H898" s="143"/>
      <c r="I898" s="144"/>
    </row>
    <row r="899" customFormat="false" ht="15" hidden="false" customHeight="false" outlineLevel="0" collapsed="false">
      <c r="A899" s="271" t="n">
        <f aca="false">WEEKNUM(B899,21)</f>
        <v>7</v>
      </c>
      <c r="B899" s="272" t="n">
        <v>44970</v>
      </c>
      <c r="C899" s="115" t="s">
        <v>75</v>
      </c>
      <c r="D899" s="115" t="s">
        <v>86</v>
      </c>
      <c r="E899" s="115" t="s">
        <v>75</v>
      </c>
      <c r="F899" s="115" t="s">
        <v>75</v>
      </c>
      <c r="G899" s="116" t="s">
        <v>84</v>
      </c>
      <c r="H899" s="117" t="n">
        <v>4</v>
      </c>
      <c r="I899" s="146"/>
    </row>
    <row r="900" customFormat="false" ht="15" hidden="false" customHeight="false" outlineLevel="0" collapsed="false">
      <c r="A900" s="274" t="n">
        <f aca="false">WEEKNUM(B900,21)</f>
        <v>7</v>
      </c>
      <c r="B900" s="275" t="n">
        <v>44971</v>
      </c>
      <c r="C900" s="128" t="s">
        <v>75</v>
      </c>
      <c r="D900" s="128" t="s">
        <v>86</v>
      </c>
      <c r="E900" s="128" t="s">
        <v>75</v>
      </c>
      <c r="F900" s="128" t="s">
        <v>86</v>
      </c>
      <c r="G900" s="129" t="s">
        <v>75</v>
      </c>
      <c r="H900" s="130"/>
      <c r="I900" s="131"/>
    </row>
    <row r="901" customFormat="false" ht="15" hidden="false" customHeight="false" outlineLevel="0" collapsed="false">
      <c r="A901" s="274" t="n">
        <f aca="false">WEEKNUM(B901,21)</f>
        <v>7</v>
      </c>
      <c r="B901" s="275" t="n">
        <v>44972</v>
      </c>
      <c r="C901" s="128" t="s">
        <v>86</v>
      </c>
      <c r="D901" s="128" t="s">
        <v>75</v>
      </c>
      <c r="E901" s="128" t="s">
        <v>75</v>
      </c>
      <c r="F901" s="128" t="s">
        <v>86</v>
      </c>
      <c r="G901" s="129" t="s">
        <v>75</v>
      </c>
      <c r="H901" s="130"/>
      <c r="I901" s="131"/>
    </row>
    <row r="902" customFormat="false" ht="15" hidden="false" customHeight="false" outlineLevel="0" collapsed="false">
      <c r="A902" s="274" t="n">
        <f aca="false">WEEKNUM(B902,21)</f>
        <v>7</v>
      </c>
      <c r="B902" s="275" t="n">
        <v>44973</v>
      </c>
      <c r="C902" s="128" t="s">
        <v>75</v>
      </c>
      <c r="D902" s="128" t="s">
        <v>75</v>
      </c>
      <c r="E902" s="128" t="s">
        <v>86</v>
      </c>
      <c r="F902" s="128" t="s">
        <v>75</v>
      </c>
      <c r="G902" s="129" t="s">
        <v>75</v>
      </c>
      <c r="H902" s="130"/>
      <c r="I902" s="131"/>
    </row>
    <row r="903" customFormat="false" ht="15" hidden="false" customHeight="false" outlineLevel="0" collapsed="false">
      <c r="A903" s="274" t="n">
        <f aca="false">WEEKNUM(B903,21)</f>
        <v>7</v>
      </c>
      <c r="B903" s="275" t="n">
        <v>44974</v>
      </c>
      <c r="C903" s="128" t="s">
        <v>75</v>
      </c>
      <c r="D903" s="128" t="s">
        <v>75</v>
      </c>
      <c r="E903" s="128" t="s">
        <v>86</v>
      </c>
      <c r="F903" s="128" t="s">
        <v>75</v>
      </c>
      <c r="G903" s="129" t="s">
        <v>75</v>
      </c>
      <c r="H903" s="130"/>
      <c r="I903" s="131"/>
    </row>
    <row r="904" customFormat="false" ht="15" hidden="false" customHeight="false" outlineLevel="0" collapsed="false">
      <c r="A904" s="274" t="n">
        <f aca="false">WEEKNUM(B904,21)</f>
        <v>7</v>
      </c>
      <c r="B904" s="275" t="n">
        <v>44975</v>
      </c>
      <c r="C904" s="128" t="s">
        <v>75</v>
      </c>
      <c r="D904" s="128" t="s">
        <v>86</v>
      </c>
      <c r="E904" s="128" t="s">
        <v>75</v>
      </c>
      <c r="F904" s="128" t="s">
        <v>75</v>
      </c>
      <c r="G904" s="129" t="s">
        <v>86</v>
      </c>
      <c r="H904" s="130"/>
      <c r="I904" s="131"/>
    </row>
    <row r="905" customFormat="false" ht="15.75" hidden="false" customHeight="false" outlineLevel="0" collapsed="false">
      <c r="A905" s="277" t="n">
        <f aca="false">WEEKNUM(B905,21)</f>
        <v>7</v>
      </c>
      <c r="B905" s="278" t="n">
        <v>44976</v>
      </c>
      <c r="C905" s="141" t="s">
        <v>75</v>
      </c>
      <c r="D905" s="141" t="s">
        <v>86</v>
      </c>
      <c r="E905" s="141" t="s">
        <v>75</v>
      </c>
      <c r="F905" s="141" t="s">
        <v>75</v>
      </c>
      <c r="G905" s="142" t="s">
        <v>86</v>
      </c>
      <c r="H905" s="143"/>
      <c r="I905" s="144"/>
    </row>
    <row r="906" customFormat="false" ht="15" hidden="false" customHeight="false" outlineLevel="0" collapsed="false">
      <c r="A906" s="271" t="n">
        <f aca="false">WEEKNUM(B906,21)</f>
        <v>8</v>
      </c>
      <c r="B906" s="272" t="n">
        <v>44977</v>
      </c>
      <c r="C906" s="115" t="s">
        <v>86</v>
      </c>
      <c r="D906" s="115" t="s">
        <v>75</v>
      </c>
      <c r="E906" s="115" t="s">
        <v>75</v>
      </c>
      <c r="F906" s="115" t="s">
        <v>84</v>
      </c>
      <c r="G906" s="116" t="s">
        <v>75</v>
      </c>
      <c r="H906" s="117" t="n">
        <v>5</v>
      </c>
      <c r="I906" s="146"/>
    </row>
    <row r="907" customFormat="false" ht="15" hidden="false" customHeight="false" outlineLevel="0" collapsed="false">
      <c r="A907" s="274" t="n">
        <f aca="false">WEEKNUM(B907,21)</f>
        <v>8</v>
      </c>
      <c r="B907" s="275" t="n">
        <v>44978</v>
      </c>
      <c r="C907" s="128" t="s">
        <v>86</v>
      </c>
      <c r="D907" s="128" t="s">
        <v>75</v>
      </c>
      <c r="E907" s="128" t="s">
        <v>86</v>
      </c>
      <c r="F907" s="128" t="s">
        <v>75</v>
      </c>
      <c r="G907" s="129" t="s">
        <v>75</v>
      </c>
      <c r="H907" s="130"/>
      <c r="I907" s="131"/>
    </row>
    <row r="908" customFormat="false" ht="15" hidden="false" customHeight="false" outlineLevel="0" collapsed="false">
      <c r="A908" s="274" t="n">
        <f aca="false">WEEKNUM(B908,21)</f>
        <v>8</v>
      </c>
      <c r="B908" s="275" t="n">
        <v>44979</v>
      </c>
      <c r="C908" s="128" t="s">
        <v>75</v>
      </c>
      <c r="D908" s="128" t="s">
        <v>75</v>
      </c>
      <c r="E908" s="128" t="s">
        <v>86</v>
      </c>
      <c r="F908" s="128" t="s">
        <v>75</v>
      </c>
      <c r="G908" s="129" t="s">
        <v>86</v>
      </c>
      <c r="H908" s="130"/>
      <c r="I908" s="131"/>
    </row>
    <row r="909" customFormat="false" ht="15" hidden="false" customHeight="false" outlineLevel="0" collapsed="false">
      <c r="A909" s="274" t="n">
        <f aca="false">WEEKNUM(B909,21)</f>
        <v>8</v>
      </c>
      <c r="B909" s="275" t="n">
        <v>44980</v>
      </c>
      <c r="C909" s="128" t="s">
        <v>75</v>
      </c>
      <c r="D909" s="128" t="s">
        <v>86</v>
      </c>
      <c r="E909" s="128" t="s">
        <v>75</v>
      </c>
      <c r="F909" s="128" t="s">
        <v>75</v>
      </c>
      <c r="G909" s="129" t="s">
        <v>75</v>
      </c>
      <c r="H909" s="130"/>
      <c r="I909" s="131"/>
    </row>
    <row r="910" customFormat="false" ht="15" hidden="false" customHeight="false" outlineLevel="0" collapsed="false">
      <c r="A910" s="274" t="n">
        <f aca="false">WEEKNUM(B910,21)</f>
        <v>8</v>
      </c>
      <c r="B910" s="275" t="n">
        <v>44981</v>
      </c>
      <c r="C910" s="128" t="s">
        <v>75</v>
      </c>
      <c r="D910" s="128" t="s">
        <v>86</v>
      </c>
      <c r="E910" s="128" t="s">
        <v>75</v>
      </c>
      <c r="F910" s="128" t="s">
        <v>75</v>
      </c>
      <c r="G910" s="129" t="s">
        <v>75</v>
      </c>
      <c r="H910" s="130"/>
      <c r="I910" s="131"/>
    </row>
    <row r="911" customFormat="false" ht="15" hidden="false" customHeight="false" outlineLevel="0" collapsed="false">
      <c r="A911" s="274" t="n">
        <f aca="false">WEEKNUM(B911,21)</f>
        <v>8</v>
      </c>
      <c r="B911" s="275" t="n">
        <v>44982</v>
      </c>
      <c r="C911" s="128" t="s">
        <v>86</v>
      </c>
      <c r="D911" s="128" t="s">
        <v>75</v>
      </c>
      <c r="E911" s="128" t="s">
        <v>75</v>
      </c>
      <c r="F911" s="128" t="s">
        <v>86</v>
      </c>
      <c r="G911" s="129" t="s">
        <v>75</v>
      </c>
      <c r="H911" s="130"/>
      <c r="I911" s="131"/>
    </row>
    <row r="912" customFormat="false" ht="15.75" hidden="false" customHeight="false" outlineLevel="0" collapsed="false">
      <c r="A912" s="277" t="n">
        <f aca="false">WEEKNUM(B912,21)</f>
        <v>8</v>
      </c>
      <c r="B912" s="278" t="n">
        <v>44983</v>
      </c>
      <c r="C912" s="141" t="s">
        <v>86</v>
      </c>
      <c r="D912" s="141" t="s">
        <v>75</v>
      </c>
      <c r="E912" s="141" t="s">
        <v>75</v>
      </c>
      <c r="F912" s="141" t="s">
        <v>86</v>
      </c>
      <c r="G912" s="142" t="s">
        <v>75</v>
      </c>
      <c r="H912" s="143"/>
      <c r="I912" s="144"/>
    </row>
    <row r="913" customFormat="false" ht="15" hidden="false" customHeight="false" outlineLevel="0" collapsed="false">
      <c r="A913" s="271" t="n">
        <f aca="false">WEEKNUM(B913,21)</f>
        <v>9</v>
      </c>
      <c r="B913" s="272" t="n">
        <v>44984</v>
      </c>
      <c r="C913" s="115" t="s">
        <v>75</v>
      </c>
      <c r="D913" s="115" t="s">
        <v>75</v>
      </c>
      <c r="E913" s="115" t="s">
        <v>84</v>
      </c>
      <c r="F913" s="115" t="s">
        <v>75</v>
      </c>
      <c r="G913" s="116" t="s">
        <v>86</v>
      </c>
      <c r="H913" s="117" t="n">
        <v>1</v>
      </c>
      <c r="I913" s="146"/>
    </row>
    <row r="914" customFormat="false" ht="15" hidden="false" customHeight="false" outlineLevel="0" collapsed="false">
      <c r="A914" s="274" t="n">
        <f aca="false">WEEKNUM(B914,21)</f>
        <v>9</v>
      </c>
      <c r="B914" s="275" t="n">
        <v>44985</v>
      </c>
      <c r="C914" s="128" t="s">
        <v>75</v>
      </c>
      <c r="D914" s="128" t="s">
        <v>86</v>
      </c>
      <c r="E914" s="128" t="s">
        <v>75</v>
      </c>
      <c r="F914" s="128" t="s">
        <v>75</v>
      </c>
      <c r="G914" s="129" t="s">
        <v>86</v>
      </c>
      <c r="H914" s="130"/>
      <c r="I914" s="131"/>
    </row>
    <row r="915" customFormat="false" ht="15" hidden="false" customHeight="false" outlineLevel="0" collapsed="false">
      <c r="A915" s="274" t="n">
        <f aca="false">WEEKNUM(B915,21)</f>
        <v>9</v>
      </c>
      <c r="B915" s="275" t="n">
        <v>44986</v>
      </c>
      <c r="C915" s="128" t="s">
        <v>75</v>
      </c>
      <c r="D915" s="128" t="s">
        <v>86</v>
      </c>
      <c r="E915" s="128" t="s">
        <v>75</v>
      </c>
      <c r="F915" s="128" t="s">
        <v>86</v>
      </c>
      <c r="G915" s="129" t="s">
        <v>75</v>
      </c>
      <c r="H915" s="130"/>
      <c r="I915" s="131"/>
    </row>
    <row r="916" customFormat="false" ht="15" hidden="false" customHeight="false" outlineLevel="0" collapsed="false">
      <c r="A916" s="274" t="n">
        <f aca="false">WEEKNUM(B916,21)</f>
        <v>9</v>
      </c>
      <c r="B916" s="275" t="n">
        <v>44987</v>
      </c>
      <c r="C916" s="128" t="s">
        <v>86</v>
      </c>
      <c r="D916" s="128" t="s">
        <v>75</v>
      </c>
      <c r="E916" s="128" t="s">
        <v>75</v>
      </c>
      <c r="F916" s="128" t="s">
        <v>75</v>
      </c>
      <c r="G916" s="129" t="s">
        <v>75</v>
      </c>
      <c r="H916" s="130"/>
      <c r="I916" s="131"/>
    </row>
    <row r="917" customFormat="false" ht="15" hidden="false" customHeight="false" outlineLevel="0" collapsed="false">
      <c r="A917" s="274" t="n">
        <f aca="false">WEEKNUM(B917,21)</f>
        <v>9</v>
      </c>
      <c r="B917" s="275" t="n">
        <v>44988</v>
      </c>
      <c r="C917" s="128" t="s">
        <v>86</v>
      </c>
      <c r="D917" s="128" t="s">
        <v>75</v>
      </c>
      <c r="E917" s="128" t="s">
        <v>75</v>
      </c>
      <c r="F917" s="128" t="s">
        <v>75</v>
      </c>
      <c r="G917" s="129" t="s">
        <v>75</v>
      </c>
      <c r="H917" s="130"/>
      <c r="I917" s="131"/>
    </row>
    <row r="918" customFormat="false" ht="15" hidden="false" customHeight="false" outlineLevel="0" collapsed="false">
      <c r="A918" s="274" t="n">
        <f aca="false">WEEKNUM(B918,21)</f>
        <v>9</v>
      </c>
      <c r="B918" s="275" t="n">
        <v>44989</v>
      </c>
      <c r="C918" s="128" t="s">
        <v>75</v>
      </c>
      <c r="D918" s="128" t="s">
        <v>75</v>
      </c>
      <c r="E918" s="128" t="s">
        <v>86</v>
      </c>
      <c r="F918" s="128" t="s">
        <v>75</v>
      </c>
      <c r="G918" s="129" t="s">
        <v>86</v>
      </c>
      <c r="H918" s="130"/>
      <c r="I918" s="131"/>
    </row>
    <row r="919" customFormat="false" ht="15.75" hidden="false" customHeight="false" outlineLevel="0" collapsed="false">
      <c r="A919" s="277" t="n">
        <f aca="false">WEEKNUM(B919,21)</f>
        <v>9</v>
      </c>
      <c r="B919" s="278" t="n">
        <v>44990</v>
      </c>
      <c r="C919" s="141" t="s">
        <v>75</v>
      </c>
      <c r="D919" s="141" t="s">
        <v>75</v>
      </c>
      <c r="E919" s="141" t="s">
        <v>86</v>
      </c>
      <c r="F919" s="141" t="s">
        <v>75</v>
      </c>
      <c r="G919" s="142" t="s">
        <v>86</v>
      </c>
      <c r="H919" s="143"/>
      <c r="I919" s="144"/>
    </row>
    <row r="920" customFormat="false" ht="15" hidden="false" customHeight="false" outlineLevel="0" collapsed="false">
      <c r="A920" s="271" t="n">
        <f aca="false">WEEKNUM(B920,21)</f>
        <v>10</v>
      </c>
      <c r="B920" s="272" t="n">
        <v>44991</v>
      </c>
      <c r="C920" s="115" t="s">
        <v>75</v>
      </c>
      <c r="D920" s="115" t="s">
        <v>84</v>
      </c>
      <c r="E920" s="115" t="s">
        <v>75</v>
      </c>
      <c r="F920" s="115" t="s">
        <v>86</v>
      </c>
      <c r="G920" s="116" t="s">
        <v>75</v>
      </c>
      <c r="H920" s="117" t="n">
        <v>2</v>
      </c>
      <c r="I920" s="146"/>
    </row>
    <row r="921" customFormat="false" ht="15" hidden="false" customHeight="false" outlineLevel="0" collapsed="false">
      <c r="A921" s="274" t="n">
        <f aca="false">WEEKNUM(B921,21)</f>
        <v>10</v>
      </c>
      <c r="B921" s="275" t="n">
        <v>44992</v>
      </c>
      <c r="C921" s="128" t="s">
        <v>86</v>
      </c>
      <c r="D921" s="128" t="s">
        <v>75</v>
      </c>
      <c r="E921" s="128" t="s">
        <v>75</v>
      </c>
      <c r="F921" s="128" t="s">
        <v>86</v>
      </c>
      <c r="G921" s="129" t="s">
        <v>75</v>
      </c>
      <c r="H921" s="130"/>
      <c r="I921" s="131"/>
    </row>
    <row r="922" customFormat="false" ht="15" hidden="false" customHeight="false" outlineLevel="0" collapsed="false">
      <c r="A922" s="274" t="n">
        <f aca="false">WEEKNUM(B922,21)</f>
        <v>10</v>
      </c>
      <c r="B922" s="275" t="n">
        <v>44993</v>
      </c>
      <c r="C922" s="128" t="s">
        <v>86</v>
      </c>
      <c r="D922" s="128" t="s">
        <v>75</v>
      </c>
      <c r="E922" s="128" t="s">
        <v>86</v>
      </c>
      <c r="F922" s="128" t="s">
        <v>75</v>
      </c>
      <c r="G922" s="129" t="s">
        <v>75</v>
      </c>
      <c r="H922" s="130"/>
      <c r="I922" s="131"/>
    </row>
    <row r="923" customFormat="false" ht="15" hidden="false" customHeight="false" outlineLevel="0" collapsed="false">
      <c r="A923" s="274" t="n">
        <f aca="false">WEEKNUM(B923,21)</f>
        <v>10</v>
      </c>
      <c r="B923" s="275" t="n">
        <v>44994</v>
      </c>
      <c r="C923" s="128" t="s">
        <v>75</v>
      </c>
      <c r="D923" s="128" t="s">
        <v>75</v>
      </c>
      <c r="E923" s="128" t="s">
        <v>75</v>
      </c>
      <c r="F923" s="128" t="s">
        <v>75</v>
      </c>
      <c r="G923" s="129" t="s">
        <v>86</v>
      </c>
      <c r="H923" s="130"/>
      <c r="I923" s="131"/>
    </row>
    <row r="924" customFormat="false" ht="15" hidden="false" customHeight="false" outlineLevel="0" collapsed="false">
      <c r="A924" s="274" t="n">
        <f aca="false">WEEKNUM(B924,21)</f>
        <v>10</v>
      </c>
      <c r="B924" s="275" t="n">
        <v>44995</v>
      </c>
      <c r="C924" s="128" t="s">
        <v>75</v>
      </c>
      <c r="D924" s="128" t="s">
        <v>75</v>
      </c>
      <c r="E924" s="128" t="s">
        <v>75</v>
      </c>
      <c r="F924" s="128" t="s">
        <v>75</v>
      </c>
      <c r="G924" s="129" t="s">
        <v>86</v>
      </c>
      <c r="H924" s="130"/>
      <c r="I924" s="131"/>
    </row>
    <row r="925" customFormat="false" ht="15" hidden="false" customHeight="false" outlineLevel="0" collapsed="false">
      <c r="A925" s="274" t="n">
        <f aca="false">WEEKNUM(B925,21)</f>
        <v>10</v>
      </c>
      <c r="B925" s="275" t="n">
        <v>44996</v>
      </c>
      <c r="C925" s="128" t="s">
        <v>75</v>
      </c>
      <c r="D925" s="128" t="s">
        <v>86</v>
      </c>
      <c r="E925" s="128" t="s">
        <v>75</v>
      </c>
      <c r="F925" s="128" t="s">
        <v>86</v>
      </c>
      <c r="G925" s="129" t="s">
        <v>75</v>
      </c>
      <c r="H925" s="130"/>
      <c r="I925" s="131"/>
    </row>
    <row r="926" customFormat="false" ht="15.75" hidden="false" customHeight="false" outlineLevel="0" collapsed="false">
      <c r="A926" s="277" t="n">
        <f aca="false">WEEKNUM(B926,21)</f>
        <v>10</v>
      </c>
      <c r="B926" s="278" t="n">
        <v>44997</v>
      </c>
      <c r="C926" s="141" t="s">
        <v>75</v>
      </c>
      <c r="D926" s="141" t="s">
        <v>86</v>
      </c>
      <c r="E926" s="141" t="s">
        <v>75</v>
      </c>
      <c r="F926" s="141" t="s">
        <v>86</v>
      </c>
      <c r="G926" s="142" t="s">
        <v>75</v>
      </c>
      <c r="H926" s="143"/>
      <c r="I926" s="144"/>
    </row>
    <row r="927" customFormat="false" ht="15" hidden="false" customHeight="false" outlineLevel="0" collapsed="false">
      <c r="A927" s="271" t="n">
        <f aca="false">WEEKNUM(B927,21)</f>
        <v>11</v>
      </c>
      <c r="B927" s="272" t="n">
        <v>44998</v>
      </c>
      <c r="C927" s="115" t="s">
        <v>84</v>
      </c>
      <c r="D927" s="115" t="s">
        <v>75</v>
      </c>
      <c r="E927" s="115" t="s">
        <v>86</v>
      </c>
      <c r="F927" s="115" t="s">
        <v>75</v>
      </c>
      <c r="G927" s="116" t="s">
        <v>75</v>
      </c>
      <c r="H927" s="117" t="n">
        <v>3</v>
      </c>
      <c r="I927" s="146"/>
    </row>
    <row r="928" customFormat="false" ht="15" hidden="false" customHeight="false" outlineLevel="0" collapsed="false">
      <c r="A928" s="274" t="n">
        <f aca="false">WEEKNUM(B928,21)</f>
        <v>11</v>
      </c>
      <c r="B928" s="275" t="n">
        <v>44999</v>
      </c>
      <c r="C928" s="128" t="s">
        <v>75</v>
      </c>
      <c r="D928" s="128" t="s">
        <v>75</v>
      </c>
      <c r="E928" s="128" t="s">
        <v>86</v>
      </c>
      <c r="F928" s="128" t="s">
        <v>75</v>
      </c>
      <c r="G928" s="129" t="s">
        <v>86</v>
      </c>
      <c r="H928" s="130"/>
      <c r="I928" s="131"/>
    </row>
    <row r="929" customFormat="false" ht="15" hidden="false" customHeight="false" outlineLevel="0" collapsed="false">
      <c r="A929" s="274" t="n">
        <f aca="false">WEEKNUM(B929,21)</f>
        <v>11</v>
      </c>
      <c r="B929" s="275" t="n">
        <v>45000</v>
      </c>
      <c r="C929" s="128" t="s">
        <v>75</v>
      </c>
      <c r="D929" s="128" t="s">
        <v>86</v>
      </c>
      <c r="E929" s="128" t="s">
        <v>75</v>
      </c>
      <c r="F929" s="128" t="s">
        <v>75</v>
      </c>
      <c r="G929" s="129" t="s">
        <v>86</v>
      </c>
      <c r="H929" s="130"/>
      <c r="I929" s="131"/>
    </row>
    <row r="930" customFormat="false" ht="15" hidden="false" customHeight="false" outlineLevel="0" collapsed="false">
      <c r="A930" s="274" t="n">
        <f aca="false">WEEKNUM(B930,21)</f>
        <v>11</v>
      </c>
      <c r="B930" s="275" t="n">
        <v>45001</v>
      </c>
      <c r="C930" s="128" t="s">
        <v>75</v>
      </c>
      <c r="D930" s="128" t="s">
        <v>75</v>
      </c>
      <c r="E930" s="128" t="s">
        <v>75</v>
      </c>
      <c r="F930" s="128" t="s">
        <v>86</v>
      </c>
      <c r="G930" s="129" t="s">
        <v>75</v>
      </c>
      <c r="H930" s="130"/>
      <c r="I930" s="131"/>
    </row>
    <row r="931" customFormat="false" ht="15" hidden="false" customHeight="false" outlineLevel="0" collapsed="false">
      <c r="A931" s="274" t="n">
        <f aca="false">WEEKNUM(B931,21)</f>
        <v>11</v>
      </c>
      <c r="B931" s="275" t="n">
        <v>45002</v>
      </c>
      <c r="C931" s="128" t="s">
        <v>75</v>
      </c>
      <c r="D931" s="128" t="s">
        <v>75</v>
      </c>
      <c r="E931" s="128" t="s">
        <v>75</v>
      </c>
      <c r="F931" s="128" t="s">
        <v>86</v>
      </c>
      <c r="G931" s="129" t="s">
        <v>75</v>
      </c>
      <c r="H931" s="130"/>
      <c r="I931" s="131"/>
    </row>
    <row r="932" customFormat="false" ht="15" hidden="false" customHeight="false" outlineLevel="0" collapsed="false">
      <c r="A932" s="274" t="n">
        <f aca="false">WEEKNUM(B932,21)</f>
        <v>11</v>
      </c>
      <c r="B932" s="275" t="n">
        <v>45003</v>
      </c>
      <c r="C932" s="128" t="s">
        <v>86</v>
      </c>
      <c r="D932" s="128" t="s">
        <v>75</v>
      </c>
      <c r="E932" s="128" t="s">
        <v>86</v>
      </c>
      <c r="F932" s="128" t="s">
        <v>75</v>
      </c>
      <c r="G932" s="129" t="s">
        <v>75</v>
      </c>
      <c r="H932" s="130"/>
      <c r="I932" s="131"/>
    </row>
    <row r="933" customFormat="false" ht="15.75" hidden="false" customHeight="false" outlineLevel="0" collapsed="false">
      <c r="A933" s="277" t="n">
        <f aca="false">WEEKNUM(B933,21)</f>
        <v>11</v>
      </c>
      <c r="B933" s="278" t="n">
        <v>45004</v>
      </c>
      <c r="C933" s="141" t="s">
        <v>86</v>
      </c>
      <c r="D933" s="141" t="s">
        <v>75</v>
      </c>
      <c r="E933" s="141" t="s">
        <v>86</v>
      </c>
      <c r="F933" s="141" t="s">
        <v>75</v>
      </c>
      <c r="G933" s="142" t="s">
        <v>75</v>
      </c>
      <c r="H933" s="143"/>
      <c r="I933" s="144"/>
    </row>
    <row r="934" customFormat="false" ht="15" hidden="false" customHeight="false" outlineLevel="0" collapsed="false">
      <c r="A934" s="271" t="n">
        <f aca="false">WEEKNUM(B934,21)</f>
        <v>12</v>
      </c>
      <c r="B934" s="272" t="n">
        <v>45005</v>
      </c>
      <c r="C934" s="115" t="s">
        <v>75</v>
      </c>
      <c r="D934" s="115" t="s">
        <v>86</v>
      </c>
      <c r="E934" s="115" t="s">
        <v>75</v>
      </c>
      <c r="F934" s="115" t="s">
        <v>75</v>
      </c>
      <c r="G934" s="116" t="s">
        <v>84</v>
      </c>
      <c r="H934" s="117" t="n">
        <v>4</v>
      </c>
      <c r="I934" s="146"/>
    </row>
    <row r="935" customFormat="false" ht="15" hidden="false" customHeight="false" outlineLevel="0" collapsed="false">
      <c r="A935" s="274" t="n">
        <f aca="false">WEEKNUM(B935,21)</f>
        <v>12</v>
      </c>
      <c r="B935" s="275" t="n">
        <v>45006</v>
      </c>
      <c r="C935" s="128" t="s">
        <v>75</v>
      </c>
      <c r="D935" s="128" t="s">
        <v>86</v>
      </c>
      <c r="E935" s="128" t="s">
        <v>75</v>
      </c>
      <c r="F935" s="128" t="s">
        <v>86</v>
      </c>
      <c r="G935" s="129" t="s">
        <v>75</v>
      </c>
      <c r="H935" s="130"/>
      <c r="I935" s="131"/>
    </row>
    <row r="936" customFormat="false" ht="15" hidden="false" customHeight="false" outlineLevel="0" collapsed="false">
      <c r="A936" s="274" t="n">
        <f aca="false">WEEKNUM(B936,21)</f>
        <v>12</v>
      </c>
      <c r="B936" s="275" t="n">
        <v>45007</v>
      </c>
      <c r="C936" s="128" t="s">
        <v>86</v>
      </c>
      <c r="D936" s="128" t="s">
        <v>75</v>
      </c>
      <c r="E936" s="128" t="s">
        <v>75</v>
      </c>
      <c r="F936" s="128" t="s">
        <v>86</v>
      </c>
      <c r="G936" s="129" t="s">
        <v>75</v>
      </c>
      <c r="H936" s="130"/>
      <c r="I936" s="131"/>
    </row>
    <row r="937" customFormat="false" ht="15" hidden="false" customHeight="false" outlineLevel="0" collapsed="false">
      <c r="A937" s="274" t="n">
        <f aca="false">WEEKNUM(B937,21)</f>
        <v>12</v>
      </c>
      <c r="B937" s="275" t="n">
        <v>45008</v>
      </c>
      <c r="C937" s="128" t="s">
        <v>75</v>
      </c>
      <c r="D937" s="128" t="s">
        <v>75</v>
      </c>
      <c r="E937" s="128" t="s">
        <v>86</v>
      </c>
      <c r="F937" s="128" t="s">
        <v>75</v>
      </c>
      <c r="G937" s="129" t="s">
        <v>75</v>
      </c>
      <c r="H937" s="130"/>
      <c r="I937" s="131"/>
    </row>
    <row r="938" customFormat="false" ht="15" hidden="false" customHeight="false" outlineLevel="0" collapsed="false">
      <c r="A938" s="274" t="n">
        <f aca="false">WEEKNUM(B938,21)</f>
        <v>12</v>
      </c>
      <c r="B938" s="275" t="n">
        <v>45009</v>
      </c>
      <c r="C938" s="128" t="s">
        <v>75</v>
      </c>
      <c r="D938" s="128" t="s">
        <v>75</v>
      </c>
      <c r="E938" s="128" t="s">
        <v>86</v>
      </c>
      <c r="F938" s="128" t="s">
        <v>75</v>
      </c>
      <c r="G938" s="129" t="s">
        <v>75</v>
      </c>
      <c r="H938" s="130"/>
      <c r="I938" s="131"/>
    </row>
    <row r="939" customFormat="false" ht="15" hidden="false" customHeight="false" outlineLevel="0" collapsed="false">
      <c r="A939" s="274" t="n">
        <f aca="false">WEEKNUM(B939,21)</f>
        <v>12</v>
      </c>
      <c r="B939" s="275" t="n">
        <v>45010</v>
      </c>
      <c r="C939" s="128" t="s">
        <v>75</v>
      </c>
      <c r="D939" s="128" t="s">
        <v>86</v>
      </c>
      <c r="E939" s="128" t="s">
        <v>75</v>
      </c>
      <c r="F939" s="128" t="s">
        <v>75</v>
      </c>
      <c r="G939" s="129" t="s">
        <v>86</v>
      </c>
      <c r="H939" s="130"/>
      <c r="I939" s="131"/>
    </row>
    <row r="940" customFormat="false" ht="15.75" hidden="false" customHeight="false" outlineLevel="0" collapsed="false">
      <c r="A940" s="277" t="n">
        <f aca="false">WEEKNUM(B940,21)</f>
        <v>12</v>
      </c>
      <c r="B940" s="278" t="n">
        <v>45011</v>
      </c>
      <c r="C940" s="141" t="s">
        <v>75</v>
      </c>
      <c r="D940" s="141" t="s">
        <v>86</v>
      </c>
      <c r="E940" s="141" t="s">
        <v>75</v>
      </c>
      <c r="F940" s="141" t="s">
        <v>75</v>
      </c>
      <c r="G940" s="142" t="s">
        <v>86</v>
      </c>
      <c r="H940" s="143"/>
      <c r="I940" s="144"/>
    </row>
    <row r="941" customFormat="false" ht="15" hidden="false" customHeight="false" outlineLevel="0" collapsed="false">
      <c r="A941" s="271" t="n">
        <f aca="false">WEEKNUM(B941,21)</f>
        <v>13</v>
      </c>
      <c r="B941" s="272" t="n">
        <v>45012</v>
      </c>
      <c r="C941" s="115" t="s">
        <v>86</v>
      </c>
      <c r="D941" s="115" t="s">
        <v>75</v>
      </c>
      <c r="E941" s="115" t="s">
        <v>75</v>
      </c>
      <c r="F941" s="115" t="s">
        <v>84</v>
      </c>
      <c r="G941" s="116" t="s">
        <v>75</v>
      </c>
      <c r="H941" s="117" t="n">
        <v>5</v>
      </c>
      <c r="I941" s="146"/>
    </row>
    <row r="942" customFormat="false" ht="15" hidden="false" customHeight="false" outlineLevel="0" collapsed="false">
      <c r="A942" s="274" t="n">
        <f aca="false">WEEKNUM(B942,21)</f>
        <v>13</v>
      </c>
      <c r="B942" s="275" t="n">
        <v>45013</v>
      </c>
      <c r="C942" s="128" t="s">
        <v>86</v>
      </c>
      <c r="D942" s="128" t="s">
        <v>75</v>
      </c>
      <c r="E942" s="128" t="s">
        <v>86</v>
      </c>
      <c r="F942" s="128" t="s">
        <v>75</v>
      </c>
      <c r="G942" s="129" t="s">
        <v>75</v>
      </c>
      <c r="H942" s="130"/>
      <c r="I942" s="131"/>
    </row>
    <row r="943" customFormat="false" ht="15" hidden="false" customHeight="false" outlineLevel="0" collapsed="false">
      <c r="A943" s="274" t="n">
        <f aca="false">WEEKNUM(B943,21)</f>
        <v>13</v>
      </c>
      <c r="B943" s="275" t="n">
        <v>45014</v>
      </c>
      <c r="C943" s="128" t="s">
        <v>75</v>
      </c>
      <c r="D943" s="128" t="s">
        <v>75</v>
      </c>
      <c r="E943" s="128" t="s">
        <v>86</v>
      </c>
      <c r="F943" s="128" t="s">
        <v>75</v>
      </c>
      <c r="G943" s="129" t="s">
        <v>86</v>
      </c>
      <c r="H943" s="130"/>
      <c r="I943" s="131"/>
    </row>
    <row r="944" customFormat="false" ht="15" hidden="false" customHeight="false" outlineLevel="0" collapsed="false">
      <c r="A944" s="274" t="n">
        <f aca="false">WEEKNUM(B944,21)</f>
        <v>13</v>
      </c>
      <c r="B944" s="275" t="n">
        <v>45015</v>
      </c>
      <c r="C944" s="128" t="s">
        <v>75</v>
      </c>
      <c r="D944" s="128" t="s">
        <v>86</v>
      </c>
      <c r="E944" s="128" t="s">
        <v>75</v>
      </c>
      <c r="F944" s="128" t="s">
        <v>75</v>
      </c>
      <c r="G944" s="129" t="s">
        <v>75</v>
      </c>
      <c r="H944" s="130"/>
      <c r="I944" s="131"/>
    </row>
    <row r="945" customFormat="false" ht="15" hidden="false" customHeight="false" outlineLevel="0" collapsed="false">
      <c r="A945" s="274" t="n">
        <f aca="false">WEEKNUM(B945,21)</f>
        <v>13</v>
      </c>
      <c r="B945" s="275" t="n">
        <v>45016</v>
      </c>
      <c r="C945" s="128" t="s">
        <v>75</v>
      </c>
      <c r="D945" s="128" t="s">
        <v>86</v>
      </c>
      <c r="E945" s="128" t="s">
        <v>75</v>
      </c>
      <c r="F945" s="128" t="s">
        <v>75</v>
      </c>
      <c r="G945" s="129" t="s">
        <v>75</v>
      </c>
      <c r="H945" s="130"/>
      <c r="I945" s="131"/>
    </row>
    <row r="946" customFormat="false" ht="15" hidden="false" customHeight="false" outlineLevel="0" collapsed="false">
      <c r="A946" s="274" t="n">
        <f aca="false">WEEKNUM(B946,21)</f>
        <v>13</v>
      </c>
      <c r="B946" s="275" t="n">
        <v>45017</v>
      </c>
      <c r="C946" s="128" t="s">
        <v>86</v>
      </c>
      <c r="D946" s="128" t="s">
        <v>75</v>
      </c>
      <c r="E946" s="128" t="s">
        <v>75</v>
      </c>
      <c r="F946" s="128" t="s">
        <v>86</v>
      </c>
      <c r="G946" s="129" t="s">
        <v>75</v>
      </c>
      <c r="H946" s="130"/>
      <c r="I946" s="131"/>
    </row>
    <row r="947" customFormat="false" ht="15.75" hidden="false" customHeight="false" outlineLevel="0" collapsed="false">
      <c r="A947" s="277" t="n">
        <f aca="false">WEEKNUM(B947,21)</f>
        <v>13</v>
      </c>
      <c r="B947" s="278" t="n">
        <v>45018</v>
      </c>
      <c r="C947" s="141" t="s">
        <v>86</v>
      </c>
      <c r="D947" s="141" t="s">
        <v>75</v>
      </c>
      <c r="E947" s="141" t="s">
        <v>75</v>
      </c>
      <c r="F947" s="141" t="s">
        <v>86</v>
      </c>
      <c r="G947" s="142" t="s">
        <v>75</v>
      </c>
      <c r="H947" s="143"/>
      <c r="I947" s="144"/>
    </row>
    <row r="948" customFormat="false" ht="15" hidden="false" customHeight="false" outlineLevel="0" collapsed="false">
      <c r="A948" s="271" t="n">
        <f aca="false">WEEKNUM(B948,21)</f>
        <v>14</v>
      </c>
      <c r="B948" s="272" t="n">
        <v>45019</v>
      </c>
      <c r="C948" s="115" t="s">
        <v>75</v>
      </c>
      <c r="D948" s="115" t="s">
        <v>75</v>
      </c>
      <c r="E948" s="115" t="s">
        <v>84</v>
      </c>
      <c r="F948" s="115" t="s">
        <v>75</v>
      </c>
      <c r="G948" s="116" t="s">
        <v>86</v>
      </c>
      <c r="H948" s="117" t="n">
        <v>1</v>
      </c>
      <c r="I948" s="146"/>
    </row>
    <row r="949" customFormat="false" ht="15" hidden="false" customHeight="false" outlineLevel="0" collapsed="false">
      <c r="A949" s="274" t="n">
        <f aca="false">WEEKNUM(B949,21)</f>
        <v>14</v>
      </c>
      <c r="B949" s="275" t="n">
        <v>45020</v>
      </c>
      <c r="C949" s="128" t="s">
        <v>75</v>
      </c>
      <c r="D949" s="128" t="s">
        <v>86</v>
      </c>
      <c r="E949" s="128" t="s">
        <v>75</v>
      </c>
      <c r="F949" s="128" t="s">
        <v>75</v>
      </c>
      <c r="G949" s="129" t="s">
        <v>86</v>
      </c>
      <c r="H949" s="130"/>
      <c r="I949" s="131"/>
    </row>
    <row r="950" customFormat="false" ht="15" hidden="false" customHeight="false" outlineLevel="0" collapsed="false">
      <c r="A950" s="274" t="n">
        <f aca="false">WEEKNUM(B950,21)</f>
        <v>14</v>
      </c>
      <c r="B950" s="275" t="n">
        <v>45021</v>
      </c>
      <c r="C950" s="128" t="s">
        <v>75</v>
      </c>
      <c r="D950" s="128" t="s">
        <v>86</v>
      </c>
      <c r="E950" s="128" t="s">
        <v>75</v>
      </c>
      <c r="F950" s="128" t="s">
        <v>86</v>
      </c>
      <c r="G950" s="129" t="s">
        <v>75</v>
      </c>
      <c r="H950" s="130"/>
      <c r="I950" s="131"/>
    </row>
    <row r="951" customFormat="false" ht="15" hidden="false" customHeight="false" outlineLevel="0" collapsed="false">
      <c r="A951" s="274" t="n">
        <f aca="false">WEEKNUM(B951,21)</f>
        <v>14</v>
      </c>
      <c r="B951" s="275" t="n">
        <v>45022</v>
      </c>
      <c r="C951" s="128" t="s">
        <v>86</v>
      </c>
      <c r="D951" s="128" t="s">
        <v>75</v>
      </c>
      <c r="E951" s="128" t="s">
        <v>75</v>
      </c>
      <c r="F951" s="128" t="s">
        <v>75</v>
      </c>
      <c r="G951" s="129" t="s">
        <v>75</v>
      </c>
      <c r="H951" s="130"/>
      <c r="I951" s="131"/>
    </row>
    <row r="952" customFormat="false" ht="15" hidden="false" customHeight="false" outlineLevel="0" collapsed="false">
      <c r="A952" s="274" t="n">
        <f aca="false">WEEKNUM(B952,21)</f>
        <v>14</v>
      </c>
      <c r="B952" s="275" t="n">
        <v>45023</v>
      </c>
      <c r="C952" s="128" t="s">
        <v>86</v>
      </c>
      <c r="D952" s="128" t="s">
        <v>75</v>
      </c>
      <c r="E952" s="128" t="s">
        <v>75</v>
      </c>
      <c r="F952" s="128" t="s">
        <v>75</v>
      </c>
      <c r="G952" s="129" t="s">
        <v>75</v>
      </c>
      <c r="H952" s="130"/>
      <c r="I952" s="131"/>
    </row>
    <row r="953" customFormat="false" ht="15" hidden="false" customHeight="false" outlineLevel="0" collapsed="false">
      <c r="A953" s="274" t="n">
        <f aca="false">WEEKNUM(B953,21)</f>
        <v>14</v>
      </c>
      <c r="B953" s="275" t="n">
        <v>45024</v>
      </c>
      <c r="C953" s="128" t="s">
        <v>75</v>
      </c>
      <c r="D953" s="128" t="s">
        <v>75</v>
      </c>
      <c r="E953" s="128" t="s">
        <v>86</v>
      </c>
      <c r="F953" s="128" t="s">
        <v>75</v>
      </c>
      <c r="G953" s="129" t="s">
        <v>86</v>
      </c>
      <c r="H953" s="130"/>
      <c r="I953" s="131"/>
    </row>
    <row r="954" customFormat="false" ht="15.75" hidden="false" customHeight="false" outlineLevel="0" collapsed="false">
      <c r="A954" s="277" t="n">
        <f aca="false">WEEKNUM(B954,21)</f>
        <v>14</v>
      </c>
      <c r="B954" s="278" t="n">
        <v>45025</v>
      </c>
      <c r="C954" s="141" t="s">
        <v>75</v>
      </c>
      <c r="D954" s="141" t="s">
        <v>75</v>
      </c>
      <c r="E954" s="141" t="s">
        <v>86</v>
      </c>
      <c r="F954" s="141" t="s">
        <v>75</v>
      </c>
      <c r="G954" s="142" t="s">
        <v>86</v>
      </c>
      <c r="H954" s="143"/>
      <c r="I954" s="144"/>
    </row>
    <row r="955" customFormat="false" ht="15" hidden="false" customHeight="false" outlineLevel="0" collapsed="false">
      <c r="A955" s="271" t="n">
        <f aca="false">WEEKNUM(B955,21)</f>
        <v>15</v>
      </c>
      <c r="B955" s="272" t="n">
        <v>45026</v>
      </c>
      <c r="C955" s="115" t="s">
        <v>75</v>
      </c>
      <c r="D955" s="115" t="s">
        <v>84</v>
      </c>
      <c r="E955" s="115" t="s">
        <v>75</v>
      </c>
      <c r="F955" s="115" t="s">
        <v>86</v>
      </c>
      <c r="G955" s="116" t="s">
        <v>75</v>
      </c>
      <c r="H955" s="117" t="n">
        <v>2</v>
      </c>
      <c r="I955" s="146"/>
    </row>
    <row r="956" customFormat="false" ht="15" hidden="false" customHeight="false" outlineLevel="0" collapsed="false">
      <c r="A956" s="274" t="n">
        <f aca="false">WEEKNUM(B956,21)</f>
        <v>15</v>
      </c>
      <c r="B956" s="275" t="n">
        <v>45027</v>
      </c>
      <c r="C956" s="128" t="s">
        <v>86</v>
      </c>
      <c r="D956" s="128" t="s">
        <v>75</v>
      </c>
      <c r="E956" s="128" t="s">
        <v>75</v>
      </c>
      <c r="F956" s="128" t="s">
        <v>86</v>
      </c>
      <c r="G956" s="129" t="s">
        <v>75</v>
      </c>
      <c r="H956" s="130"/>
      <c r="I956" s="131"/>
    </row>
    <row r="957" customFormat="false" ht="15" hidden="false" customHeight="false" outlineLevel="0" collapsed="false">
      <c r="A957" s="274" t="n">
        <f aca="false">WEEKNUM(B957,21)</f>
        <v>15</v>
      </c>
      <c r="B957" s="275" t="n">
        <v>45028</v>
      </c>
      <c r="C957" s="128" t="s">
        <v>86</v>
      </c>
      <c r="D957" s="128" t="s">
        <v>75</v>
      </c>
      <c r="E957" s="128" t="s">
        <v>86</v>
      </c>
      <c r="F957" s="128" t="s">
        <v>75</v>
      </c>
      <c r="G957" s="129" t="s">
        <v>75</v>
      </c>
      <c r="H957" s="130"/>
      <c r="I957" s="131"/>
    </row>
    <row r="958" customFormat="false" ht="15" hidden="false" customHeight="false" outlineLevel="0" collapsed="false">
      <c r="A958" s="274" t="n">
        <f aca="false">WEEKNUM(B958,21)</f>
        <v>15</v>
      </c>
      <c r="B958" s="275" t="n">
        <v>45029</v>
      </c>
      <c r="C958" s="128" t="s">
        <v>75</v>
      </c>
      <c r="D958" s="128" t="s">
        <v>75</v>
      </c>
      <c r="E958" s="128" t="s">
        <v>75</v>
      </c>
      <c r="F958" s="128" t="s">
        <v>75</v>
      </c>
      <c r="G958" s="129" t="s">
        <v>86</v>
      </c>
      <c r="H958" s="130"/>
      <c r="I958" s="131"/>
    </row>
    <row r="959" customFormat="false" ht="15" hidden="false" customHeight="false" outlineLevel="0" collapsed="false">
      <c r="A959" s="274" t="n">
        <f aca="false">WEEKNUM(B959,21)</f>
        <v>15</v>
      </c>
      <c r="B959" s="275" t="n">
        <v>45030</v>
      </c>
      <c r="C959" s="128" t="s">
        <v>75</v>
      </c>
      <c r="D959" s="128" t="s">
        <v>75</v>
      </c>
      <c r="E959" s="128" t="s">
        <v>75</v>
      </c>
      <c r="F959" s="128" t="s">
        <v>75</v>
      </c>
      <c r="G959" s="129" t="s">
        <v>86</v>
      </c>
      <c r="H959" s="130"/>
      <c r="I959" s="131"/>
    </row>
    <row r="960" customFormat="false" ht="15" hidden="false" customHeight="false" outlineLevel="0" collapsed="false">
      <c r="A960" s="274" t="n">
        <f aca="false">WEEKNUM(B960,21)</f>
        <v>15</v>
      </c>
      <c r="B960" s="275" t="n">
        <v>45031</v>
      </c>
      <c r="C960" s="128" t="s">
        <v>75</v>
      </c>
      <c r="D960" s="128" t="s">
        <v>86</v>
      </c>
      <c r="E960" s="128" t="s">
        <v>75</v>
      </c>
      <c r="F960" s="128" t="s">
        <v>86</v>
      </c>
      <c r="G960" s="129" t="s">
        <v>75</v>
      </c>
      <c r="H960" s="130"/>
      <c r="I960" s="131"/>
    </row>
    <row r="961" customFormat="false" ht="15.75" hidden="false" customHeight="false" outlineLevel="0" collapsed="false">
      <c r="A961" s="277" t="n">
        <f aca="false">WEEKNUM(B961,21)</f>
        <v>15</v>
      </c>
      <c r="B961" s="278" t="n">
        <v>45032</v>
      </c>
      <c r="C961" s="141" t="s">
        <v>75</v>
      </c>
      <c r="D961" s="141" t="s">
        <v>86</v>
      </c>
      <c r="E961" s="141" t="s">
        <v>75</v>
      </c>
      <c r="F961" s="141" t="s">
        <v>86</v>
      </c>
      <c r="G961" s="142" t="s">
        <v>75</v>
      </c>
      <c r="H961" s="143"/>
      <c r="I961" s="144"/>
    </row>
    <row r="962" customFormat="false" ht="15" hidden="false" customHeight="false" outlineLevel="0" collapsed="false">
      <c r="A962" s="271" t="n">
        <f aca="false">WEEKNUM(B962,21)</f>
        <v>16</v>
      </c>
      <c r="B962" s="272" t="n">
        <v>45033</v>
      </c>
      <c r="C962" s="115" t="s">
        <v>84</v>
      </c>
      <c r="D962" s="115" t="s">
        <v>75</v>
      </c>
      <c r="E962" s="115" t="s">
        <v>86</v>
      </c>
      <c r="F962" s="115" t="s">
        <v>75</v>
      </c>
      <c r="G962" s="116" t="s">
        <v>75</v>
      </c>
      <c r="H962" s="117" t="n">
        <v>3</v>
      </c>
      <c r="I962" s="146"/>
    </row>
    <row r="963" customFormat="false" ht="15" hidden="false" customHeight="false" outlineLevel="0" collapsed="false">
      <c r="A963" s="274" t="n">
        <f aca="false">WEEKNUM(B963,21)</f>
        <v>16</v>
      </c>
      <c r="B963" s="275" t="n">
        <v>45034</v>
      </c>
      <c r="C963" s="128" t="s">
        <v>75</v>
      </c>
      <c r="D963" s="128" t="s">
        <v>75</v>
      </c>
      <c r="E963" s="128" t="s">
        <v>86</v>
      </c>
      <c r="F963" s="128" t="s">
        <v>75</v>
      </c>
      <c r="G963" s="129" t="s">
        <v>86</v>
      </c>
      <c r="H963" s="130"/>
      <c r="I963" s="131"/>
    </row>
    <row r="964" customFormat="false" ht="15" hidden="false" customHeight="false" outlineLevel="0" collapsed="false">
      <c r="A964" s="274" t="n">
        <f aca="false">WEEKNUM(B964,21)</f>
        <v>16</v>
      </c>
      <c r="B964" s="275" t="n">
        <v>45035</v>
      </c>
      <c r="C964" s="128" t="s">
        <v>75</v>
      </c>
      <c r="D964" s="128" t="s">
        <v>86</v>
      </c>
      <c r="E964" s="128" t="s">
        <v>75</v>
      </c>
      <c r="F964" s="128" t="s">
        <v>75</v>
      </c>
      <c r="G964" s="129" t="s">
        <v>86</v>
      </c>
      <c r="H964" s="130"/>
      <c r="I964" s="131"/>
    </row>
    <row r="965" customFormat="false" ht="15" hidden="false" customHeight="false" outlineLevel="0" collapsed="false">
      <c r="A965" s="274" t="n">
        <f aca="false">WEEKNUM(B965,21)</f>
        <v>16</v>
      </c>
      <c r="B965" s="275" t="n">
        <v>45036</v>
      </c>
      <c r="C965" s="128" t="s">
        <v>75</v>
      </c>
      <c r="D965" s="128" t="s">
        <v>75</v>
      </c>
      <c r="E965" s="128" t="s">
        <v>75</v>
      </c>
      <c r="F965" s="128" t="s">
        <v>86</v>
      </c>
      <c r="G965" s="129" t="s">
        <v>75</v>
      </c>
      <c r="H965" s="130"/>
      <c r="I965" s="131"/>
    </row>
    <row r="966" customFormat="false" ht="15" hidden="false" customHeight="false" outlineLevel="0" collapsed="false">
      <c r="A966" s="274" t="n">
        <f aca="false">WEEKNUM(B966,21)</f>
        <v>16</v>
      </c>
      <c r="B966" s="275" t="n">
        <v>45037</v>
      </c>
      <c r="C966" s="128" t="s">
        <v>75</v>
      </c>
      <c r="D966" s="128" t="s">
        <v>75</v>
      </c>
      <c r="E966" s="128" t="s">
        <v>75</v>
      </c>
      <c r="F966" s="128" t="s">
        <v>86</v>
      </c>
      <c r="G966" s="129" t="s">
        <v>75</v>
      </c>
      <c r="H966" s="130"/>
      <c r="I966" s="131"/>
    </row>
    <row r="967" customFormat="false" ht="15" hidden="false" customHeight="false" outlineLevel="0" collapsed="false">
      <c r="A967" s="274" t="n">
        <f aca="false">WEEKNUM(B967,21)</f>
        <v>16</v>
      </c>
      <c r="B967" s="275" t="n">
        <v>45038</v>
      </c>
      <c r="C967" s="128" t="s">
        <v>86</v>
      </c>
      <c r="D967" s="128" t="s">
        <v>75</v>
      </c>
      <c r="E967" s="128" t="s">
        <v>86</v>
      </c>
      <c r="F967" s="128" t="s">
        <v>75</v>
      </c>
      <c r="G967" s="129" t="s">
        <v>75</v>
      </c>
      <c r="H967" s="130"/>
      <c r="I967" s="131"/>
    </row>
    <row r="968" customFormat="false" ht="15.75" hidden="false" customHeight="false" outlineLevel="0" collapsed="false">
      <c r="A968" s="277" t="n">
        <f aca="false">WEEKNUM(B968,21)</f>
        <v>16</v>
      </c>
      <c r="B968" s="278" t="n">
        <v>45039</v>
      </c>
      <c r="C968" s="141" t="s">
        <v>86</v>
      </c>
      <c r="D968" s="141" t="s">
        <v>75</v>
      </c>
      <c r="E968" s="141" t="s">
        <v>86</v>
      </c>
      <c r="F968" s="141" t="s">
        <v>75</v>
      </c>
      <c r="G968" s="142" t="s">
        <v>75</v>
      </c>
      <c r="H968" s="143"/>
      <c r="I968" s="144"/>
    </row>
    <row r="969" customFormat="false" ht="15" hidden="false" customHeight="false" outlineLevel="0" collapsed="false">
      <c r="A969" s="271" t="n">
        <f aca="false">WEEKNUM(B969,21)</f>
        <v>17</v>
      </c>
      <c r="B969" s="272" t="n">
        <v>45040</v>
      </c>
      <c r="C969" s="115" t="s">
        <v>75</v>
      </c>
      <c r="D969" s="115" t="s">
        <v>86</v>
      </c>
      <c r="E969" s="115" t="s">
        <v>75</v>
      </c>
      <c r="F969" s="115" t="s">
        <v>75</v>
      </c>
      <c r="G969" s="116" t="s">
        <v>84</v>
      </c>
      <c r="H969" s="117" t="n">
        <v>4</v>
      </c>
      <c r="I969" s="146"/>
    </row>
    <row r="970" customFormat="false" ht="15" hidden="false" customHeight="false" outlineLevel="0" collapsed="false">
      <c r="A970" s="274" t="n">
        <f aca="false">WEEKNUM(B970,21)</f>
        <v>17</v>
      </c>
      <c r="B970" s="275" t="n">
        <v>45041</v>
      </c>
      <c r="C970" s="128" t="s">
        <v>75</v>
      </c>
      <c r="D970" s="128" t="s">
        <v>86</v>
      </c>
      <c r="E970" s="128" t="s">
        <v>75</v>
      </c>
      <c r="F970" s="128" t="s">
        <v>86</v>
      </c>
      <c r="G970" s="129" t="s">
        <v>75</v>
      </c>
      <c r="H970" s="130"/>
      <c r="I970" s="131"/>
    </row>
    <row r="971" customFormat="false" ht="15" hidden="false" customHeight="false" outlineLevel="0" collapsed="false">
      <c r="A971" s="274" t="n">
        <f aca="false">WEEKNUM(B971,21)</f>
        <v>17</v>
      </c>
      <c r="B971" s="275" t="n">
        <v>45042</v>
      </c>
      <c r="C971" s="128" t="s">
        <v>86</v>
      </c>
      <c r="D971" s="128" t="s">
        <v>75</v>
      </c>
      <c r="E971" s="128" t="s">
        <v>75</v>
      </c>
      <c r="F971" s="128" t="s">
        <v>86</v>
      </c>
      <c r="G971" s="129" t="s">
        <v>75</v>
      </c>
      <c r="H971" s="130"/>
      <c r="I971" s="131"/>
    </row>
    <row r="972" customFormat="false" ht="15" hidden="false" customHeight="false" outlineLevel="0" collapsed="false">
      <c r="A972" s="274" t="n">
        <f aca="false">WEEKNUM(B972,21)</f>
        <v>17</v>
      </c>
      <c r="B972" s="275" t="n">
        <v>45043</v>
      </c>
      <c r="C972" s="128" t="s">
        <v>75</v>
      </c>
      <c r="D972" s="128" t="s">
        <v>75</v>
      </c>
      <c r="E972" s="128" t="s">
        <v>86</v>
      </c>
      <c r="F972" s="128" t="s">
        <v>75</v>
      </c>
      <c r="G972" s="129" t="s">
        <v>75</v>
      </c>
      <c r="H972" s="130"/>
      <c r="I972" s="131"/>
    </row>
    <row r="973" customFormat="false" ht="15" hidden="false" customHeight="false" outlineLevel="0" collapsed="false">
      <c r="A973" s="274" t="n">
        <f aca="false">WEEKNUM(B973,21)</f>
        <v>17</v>
      </c>
      <c r="B973" s="275" t="n">
        <v>45044</v>
      </c>
      <c r="C973" s="128" t="s">
        <v>75</v>
      </c>
      <c r="D973" s="128" t="s">
        <v>75</v>
      </c>
      <c r="E973" s="128" t="s">
        <v>86</v>
      </c>
      <c r="F973" s="128" t="s">
        <v>75</v>
      </c>
      <c r="G973" s="129" t="s">
        <v>75</v>
      </c>
      <c r="H973" s="130"/>
      <c r="I973" s="131"/>
    </row>
    <row r="974" customFormat="false" ht="15" hidden="false" customHeight="false" outlineLevel="0" collapsed="false">
      <c r="A974" s="274" t="n">
        <f aca="false">WEEKNUM(B974,21)</f>
        <v>17</v>
      </c>
      <c r="B974" s="275" t="n">
        <v>45045</v>
      </c>
      <c r="C974" s="128" t="s">
        <v>75</v>
      </c>
      <c r="D974" s="128" t="s">
        <v>86</v>
      </c>
      <c r="E974" s="128" t="s">
        <v>75</v>
      </c>
      <c r="F974" s="128" t="s">
        <v>75</v>
      </c>
      <c r="G974" s="129" t="s">
        <v>86</v>
      </c>
      <c r="H974" s="130"/>
      <c r="I974" s="131"/>
    </row>
    <row r="975" customFormat="false" ht="15.75" hidden="false" customHeight="false" outlineLevel="0" collapsed="false">
      <c r="A975" s="277" t="n">
        <f aca="false">WEEKNUM(B975,21)</f>
        <v>17</v>
      </c>
      <c r="B975" s="278" t="n">
        <v>45046</v>
      </c>
      <c r="C975" s="141" t="s">
        <v>75</v>
      </c>
      <c r="D975" s="141" t="s">
        <v>86</v>
      </c>
      <c r="E975" s="141" t="s">
        <v>75</v>
      </c>
      <c r="F975" s="141" t="s">
        <v>75</v>
      </c>
      <c r="G975" s="142" t="s">
        <v>86</v>
      </c>
      <c r="H975" s="143"/>
      <c r="I975" s="144"/>
    </row>
    <row r="976" customFormat="false" ht="15" hidden="false" customHeight="false" outlineLevel="0" collapsed="false">
      <c r="A976" s="271" t="n">
        <f aca="false">WEEKNUM(B976,21)</f>
        <v>18</v>
      </c>
      <c r="B976" s="272" t="n">
        <v>45047</v>
      </c>
      <c r="C976" s="115" t="s">
        <v>86</v>
      </c>
      <c r="D976" s="115" t="s">
        <v>75</v>
      </c>
      <c r="E976" s="115" t="s">
        <v>75</v>
      </c>
      <c r="F976" s="115" t="s">
        <v>84</v>
      </c>
      <c r="G976" s="116" t="s">
        <v>75</v>
      </c>
      <c r="H976" s="117" t="n">
        <v>5</v>
      </c>
      <c r="I976" s="146"/>
    </row>
    <row r="977" customFormat="false" ht="15" hidden="false" customHeight="false" outlineLevel="0" collapsed="false">
      <c r="A977" s="274" t="n">
        <f aca="false">WEEKNUM(B977,21)</f>
        <v>18</v>
      </c>
      <c r="B977" s="275" t="n">
        <v>45048</v>
      </c>
      <c r="C977" s="128" t="s">
        <v>86</v>
      </c>
      <c r="D977" s="128" t="s">
        <v>75</v>
      </c>
      <c r="E977" s="128" t="s">
        <v>86</v>
      </c>
      <c r="F977" s="128" t="s">
        <v>75</v>
      </c>
      <c r="G977" s="129" t="s">
        <v>75</v>
      </c>
      <c r="H977" s="130"/>
      <c r="I977" s="131"/>
    </row>
    <row r="978" customFormat="false" ht="15" hidden="false" customHeight="false" outlineLevel="0" collapsed="false">
      <c r="A978" s="274" t="n">
        <f aca="false">WEEKNUM(B978,21)</f>
        <v>18</v>
      </c>
      <c r="B978" s="275" t="n">
        <v>45049</v>
      </c>
      <c r="C978" s="128" t="s">
        <v>75</v>
      </c>
      <c r="D978" s="128" t="s">
        <v>75</v>
      </c>
      <c r="E978" s="128" t="s">
        <v>86</v>
      </c>
      <c r="F978" s="128" t="s">
        <v>75</v>
      </c>
      <c r="G978" s="129" t="s">
        <v>86</v>
      </c>
      <c r="H978" s="130"/>
      <c r="I978" s="131"/>
    </row>
    <row r="979" customFormat="false" ht="15" hidden="false" customHeight="false" outlineLevel="0" collapsed="false">
      <c r="A979" s="274" t="n">
        <f aca="false">WEEKNUM(B979,21)</f>
        <v>18</v>
      </c>
      <c r="B979" s="275" t="n">
        <v>45050</v>
      </c>
      <c r="C979" s="128" t="s">
        <v>75</v>
      </c>
      <c r="D979" s="128" t="s">
        <v>86</v>
      </c>
      <c r="E979" s="128" t="s">
        <v>75</v>
      </c>
      <c r="F979" s="128" t="s">
        <v>75</v>
      </c>
      <c r="G979" s="129" t="s">
        <v>75</v>
      </c>
      <c r="H979" s="130"/>
      <c r="I979" s="131"/>
    </row>
    <row r="980" customFormat="false" ht="15" hidden="false" customHeight="false" outlineLevel="0" collapsed="false">
      <c r="A980" s="274" t="n">
        <f aca="false">WEEKNUM(B980,21)</f>
        <v>18</v>
      </c>
      <c r="B980" s="275" t="n">
        <v>45051</v>
      </c>
      <c r="C980" s="128" t="s">
        <v>75</v>
      </c>
      <c r="D980" s="128" t="s">
        <v>86</v>
      </c>
      <c r="E980" s="128" t="s">
        <v>75</v>
      </c>
      <c r="F980" s="128" t="s">
        <v>75</v>
      </c>
      <c r="G980" s="129" t="s">
        <v>75</v>
      </c>
      <c r="H980" s="130"/>
      <c r="I980" s="131"/>
    </row>
    <row r="981" customFormat="false" ht="15" hidden="false" customHeight="false" outlineLevel="0" collapsed="false">
      <c r="A981" s="274" t="n">
        <f aca="false">WEEKNUM(B981,21)</f>
        <v>18</v>
      </c>
      <c r="B981" s="275" t="n">
        <v>45052</v>
      </c>
      <c r="C981" s="128" t="s">
        <v>86</v>
      </c>
      <c r="D981" s="128" t="s">
        <v>75</v>
      </c>
      <c r="E981" s="128" t="s">
        <v>75</v>
      </c>
      <c r="F981" s="128" t="s">
        <v>86</v>
      </c>
      <c r="G981" s="129" t="s">
        <v>75</v>
      </c>
      <c r="H981" s="130"/>
      <c r="I981" s="131"/>
    </row>
    <row r="982" customFormat="false" ht="15.75" hidden="false" customHeight="false" outlineLevel="0" collapsed="false">
      <c r="A982" s="277" t="n">
        <f aca="false">WEEKNUM(B982,21)</f>
        <v>18</v>
      </c>
      <c r="B982" s="278" t="n">
        <v>45053</v>
      </c>
      <c r="C982" s="141" t="s">
        <v>86</v>
      </c>
      <c r="D982" s="141" t="s">
        <v>75</v>
      </c>
      <c r="E982" s="141" t="s">
        <v>75</v>
      </c>
      <c r="F982" s="141" t="s">
        <v>86</v>
      </c>
      <c r="G982" s="142" t="s">
        <v>75</v>
      </c>
      <c r="H982" s="143"/>
      <c r="I982" s="144"/>
    </row>
    <row r="983" customFormat="false" ht="15" hidden="false" customHeight="false" outlineLevel="0" collapsed="false">
      <c r="A983" s="271" t="n">
        <f aca="false">WEEKNUM(B983,21)</f>
        <v>19</v>
      </c>
      <c r="B983" s="272" t="n">
        <v>45054</v>
      </c>
      <c r="C983" s="115" t="s">
        <v>75</v>
      </c>
      <c r="D983" s="115" t="s">
        <v>75</v>
      </c>
      <c r="E983" s="115" t="s">
        <v>84</v>
      </c>
      <c r="F983" s="115" t="s">
        <v>75</v>
      </c>
      <c r="G983" s="116" t="s">
        <v>86</v>
      </c>
      <c r="H983" s="117" t="n">
        <v>1</v>
      </c>
      <c r="I983" s="146"/>
    </row>
    <row r="984" customFormat="false" ht="15" hidden="false" customHeight="false" outlineLevel="0" collapsed="false">
      <c r="A984" s="274" t="n">
        <f aca="false">WEEKNUM(B984,21)</f>
        <v>19</v>
      </c>
      <c r="B984" s="275" t="n">
        <v>45055</v>
      </c>
      <c r="C984" s="128" t="s">
        <v>75</v>
      </c>
      <c r="D984" s="128" t="s">
        <v>86</v>
      </c>
      <c r="E984" s="128" t="s">
        <v>75</v>
      </c>
      <c r="F984" s="128" t="s">
        <v>75</v>
      </c>
      <c r="G984" s="129" t="s">
        <v>86</v>
      </c>
      <c r="H984" s="130"/>
      <c r="I984" s="131"/>
    </row>
    <row r="985" customFormat="false" ht="15" hidden="false" customHeight="false" outlineLevel="0" collapsed="false">
      <c r="A985" s="274" t="n">
        <f aca="false">WEEKNUM(B985,21)</f>
        <v>19</v>
      </c>
      <c r="B985" s="275" t="n">
        <v>45056</v>
      </c>
      <c r="C985" s="128" t="s">
        <v>75</v>
      </c>
      <c r="D985" s="128" t="s">
        <v>86</v>
      </c>
      <c r="E985" s="128" t="s">
        <v>75</v>
      </c>
      <c r="F985" s="128" t="s">
        <v>86</v>
      </c>
      <c r="G985" s="129" t="s">
        <v>75</v>
      </c>
      <c r="H985" s="130"/>
      <c r="I985" s="131"/>
    </row>
    <row r="986" customFormat="false" ht="15" hidden="false" customHeight="false" outlineLevel="0" collapsed="false">
      <c r="A986" s="274" t="n">
        <f aca="false">WEEKNUM(B986,21)</f>
        <v>19</v>
      </c>
      <c r="B986" s="275" t="n">
        <v>45057</v>
      </c>
      <c r="C986" s="128" t="s">
        <v>86</v>
      </c>
      <c r="D986" s="128" t="s">
        <v>75</v>
      </c>
      <c r="E986" s="128" t="s">
        <v>75</v>
      </c>
      <c r="F986" s="128" t="s">
        <v>75</v>
      </c>
      <c r="G986" s="129" t="s">
        <v>75</v>
      </c>
      <c r="H986" s="130"/>
      <c r="I986" s="131"/>
    </row>
    <row r="987" customFormat="false" ht="15" hidden="false" customHeight="false" outlineLevel="0" collapsed="false">
      <c r="A987" s="274" t="n">
        <f aca="false">WEEKNUM(B987,21)</f>
        <v>19</v>
      </c>
      <c r="B987" s="275" t="n">
        <v>45058</v>
      </c>
      <c r="C987" s="128" t="s">
        <v>86</v>
      </c>
      <c r="D987" s="128" t="s">
        <v>75</v>
      </c>
      <c r="E987" s="128" t="s">
        <v>75</v>
      </c>
      <c r="F987" s="128" t="s">
        <v>75</v>
      </c>
      <c r="G987" s="129" t="s">
        <v>75</v>
      </c>
      <c r="H987" s="130"/>
      <c r="I987" s="131"/>
    </row>
    <row r="988" customFormat="false" ht="15" hidden="false" customHeight="false" outlineLevel="0" collapsed="false">
      <c r="A988" s="274" t="n">
        <f aca="false">WEEKNUM(B988,21)</f>
        <v>19</v>
      </c>
      <c r="B988" s="275" t="n">
        <v>45059</v>
      </c>
      <c r="C988" s="128" t="s">
        <v>75</v>
      </c>
      <c r="D988" s="128" t="s">
        <v>75</v>
      </c>
      <c r="E988" s="128" t="s">
        <v>86</v>
      </c>
      <c r="F988" s="128" t="s">
        <v>75</v>
      </c>
      <c r="G988" s="129" t="s">
        <v>86</v>
      </c>
      <c r="H988" s="130"/>
      <c r="I988" s="131"/>
    </row>
    <row r="989" customFormat="false" ht="15.75" hidden="false" customHeight="false" outlineLevel="0" collapsed="false">
      <c r="A989" s="277" t="n">
        <f aca="false">WEEKNUM(B989,21)</f>
        <v>19</v>
      </c>
      <c r="B989" s="278" t="n">
        <v>45060</v>
      </c>
      <c r="C989" s="141" t="s">
        <v>75</v>
      </c>
      <c r="D989" s="141" t="s">
        <v>75</v>
      </c>
      <c r="E989" s="141" t="s">
        <v>86</v>
      </c>
      <c r="F989" s="141" t="s">
        <v>75</v>
      </c>
      <c r="G989" s="142" t="s">
        <v>86</v>
      </c>
      <c r="H989" s="143"/>
      <c r="I989" s="144"/>
    </row>
    <row r="990" customFormat="false" ht="15" hidden="false" customHeight="false" outlineLevel="0" collapsed="false">
      <c r="A990" s="271" t="n">
        <f aca="false">WEEKNUM(B990,21)</f>
        <v>20</v>
      </c>
      <c r="B990" s="272" t="n">
        <v>45061</v>
      </c>
      <c r="C990" s="115" t="s">
        <v>75</v>
      </c>
      <c r="D990" s="115" t="s">
        <v>84</v>
      </c>
      <c r="E990" s="115" t="s">
        <v>75</v>
      </c>
      <c r="F990" s="115" t="s">
        <v>86</v>
      </c>
      <c r="G990" s="116" t="s">
        <v>75</v>
      </c>
      <c r="H990" s="117" t="n">
        <v>2</v>
      </c>
      <c r="I990" s="146"/>
    </row>
    <row r="991" customFormat="false" ht="15" hidden="false" customHeight="false" outlineLevel="0" collapsed="false">
      <c r="A991" s="274" t="n">
        <f aca="false">WEEKNUM(B991,21)</f>
        <v>20</v>
      </c>
      <c r="B991" s="275" t="n">
        <v>45062</v>
      </c>
      <c r="C991" s="128" t="s">
        <v>86</v>
      </c>
      <c r="D991" s="128" t="s">
        <v>75</v>
      </c>
      <c r="E991" s="128" t="s">
        <v>75</v>
      </c>
      <c r="F991" s="128" t="s">
        <v>86</v>
      </c>
      <c r="G991" s="129" t="s">
        <v>75</v>
      </c>
      <c r="H991" s="130"/>
      <c r="I991" s="131"/>
    </row>
    <row r="992" customFormat="false" ht="15" hidden="false" customHeight="false" outlineLevel="0" collapsed="false">
      <c r="A992" s="274" t="n">
        <f aca="false">WEEKNUM(B992,21)</f>
        <v>20</v>
      </c>
      <c r="B992" s="275" t="n">
        <v>45063</v>
      </c>
      <c r="C992" s="128" t="s">
        <v>86</v>
      </c>
      <c r="D992" s="128" t="s">
        <v>75</v>
      </c>
      <c r="E992" s="128" t="s">
        <v>86</v>
      </c>
      <c r="F992" s="128" t="s">
        <v>75</v>
      </c>
      <c r="G992" s="129" t="s">
        <v>75</v>
      </c>
      <c r="H992" s="130"/>
      <c r="I992" s="131"/>
    </row>
    <row r="993" customFormat="false" ht="15" hidden="false" customHeight="false" outlineLevel="0" collapsed="false">
      <c r="A993" s="274" t="n">
        <f aca="false">WEEKNUM(B993,21)</f>
        <v>20</v>
      </c>
      <c r="B993" s="275" t="n">
        <v>45064</v>
      </c>
      <c r="C993" s="128" t="s">
        <v>75</v>
      </c>
      <c r="D993" s="128" t="s">
        <v>75</v>
      </c>
      <c r="E993" s="128" t="s">
        <v>75</v>
      </c>
      <c r="F993" s="128" t="s">
        <v>75</v>
      </c>
      <c r="G993" s="129" t="s">
        <v>86</v>
      </c>
      <c r="H993" s="130"/>
      <c r="I993" s="131"/>
    </row>
    <row r="994" customFormat="false" ht="15" hidden="false" customHeight="false" outlineLevel="0" collapsed="false">
      <c r="A994" s="274" t="n">
        <f aca="false">WEEKNUM(B994,21)</f>
        <v>20</v>
      </c>
      <c r="B994" s="275" t="n">
        <v>45065</v>
      </c>
      <c r="C994" s="128" t="s">
        <v>75</v>
      </c>
      <c r="D994" s="128" t="s">
        <v>75</v>
      </c>
      <c r="E994" s="128" t="s">
        <v>75</v>
      </c>
      <c r="F994" s="128" t="s">
        <v>75</v>
      </c>
      <c r="G994" s="129" t="s">
        <v>86</v>
      </c>
      <c r="H994" s="130"/>
      <c r="I994" s="131"/>
    </row>
    <row r="995" customFormat="false" ht="15" hidden="false" customHeight="false" outlineLevel="0" collapsed="false">
      <c r="A995" s="274" t="n">
        <f aca="false">WEEKNUM(B995,21)</f>
        <v>20</v>
      </c>
      <c r="B995" s="275" t="n">
        <v>45066</v>
      </c>
      <c r="C995" s="128" t="s">
        <v>75</v>
      </c>
      <c r="D995" s="128" t="s">
        <v>86</v>
      </c>
      <c r="E995" s="128" t="s">
        <v>75</v>
      </c>
      <c r="F995" s="128" t="s">
        <v>86</v>
      </c>
      <c r="G995" s="129" t="s">
        <v>75</v>
      </c>
      <c r="H995" s="130"/>
      <c r="I995" s="131"/>
    </row>
    <row r="996" customFormat="false" ht="15.75" hidden="false" customHeight="false" outlineLevel="0" collapsed="false">
      <c r="A996" s="277" t="n">
        <f aca="false">WEEKNUM(B996,21)</f>
        <v>20</v>
      </c>
      <c r="B996" s="278" t="n">
        <v>45067</v>
      </c>
      <c r="C996" s="141" t="s">
        <v>75</v>
      </c>
      <c r="D996" s="141" t="s">
        <v>86</v>
      </c>
      <c r="E996" s="141" t="s">
        <v>75</v>
      </c>
      <c r="F996" s="141" t="s">
        <v>86</v>
      </c>
      <c r="G996" s="142" t="s">
        <v>75</v>
      </c>
      <c r="H996" s="143"/>
      <c r="I996" s="144"/>
    </row>
    <row r="997" customFormat="false" ht="15" hidden="false" customHeight="false" outlineLevel="0" collapsed="false">
      <c r="A997" s="271" t="n">
        <f aca="false">WEEKNUM(B997,21)</f>
        <v>21</v>
      </c>
      <c r="B997" s="272" t="n">
        <v>45068</v>
      </c>
      <c r="C997" s="115" t="s">
        <v>84</v>
      </c>
      <c r="D997" s="115" t="s">
        <v>75</v>
      </c>
      <c r="E997" s="115" t="s">
        <v>86</v>
      </c>
      <c r="F997" s="115" t="s">
        <v>75</v>
      </c>
      <c r="G997" s="116" t="s">
        <v>75</v>
      </c>
      <c r="H997" s="117" t="n">
        <v>3</v>
      </c>
      <c r="I997" s="146"/>
    </row>
    <row r="998" customFormat="false" ht="15" hidden="false" customHeight="false" outlineLevel="0" collapsed="false">
      <c r="A998" s="274" t="n">
        <f aca="false">WEEKNUM(B998,21)</f>
        <v>21</v>
      </c>
      <c r="B998" s="275" t="n">
        <v>45069</v>
      </c>
      <c r="C998" s="128" t="s">
        <v>75</v>
      </c>
      <c r="D998" s="128" t="s">
        <v>75</v>
      </c>
      <c r="E998" s="128" t="s">
        <v>86</v>
      </c>
      <c r="F998" s="128" t="s">
        <v>75</v>
      </c>
      <c r="G998" s="129" t="s">
        <v>86</v>
      </c>
      <c r="H998" s="130"/>
      <c r="I998" s="131"/>
    </row>
    <row r="999" customFormat="false" ht="15" hidden="false" customHeight="false" outlineLevel="0" collapsed="false">
      <c r="A999" s="274" t="n">
        <f aca="false">WEEKNUM(B999,21)</f>
        <v>21</v>
      </c>
      <c r="B999" s="275" t="n">
        <v>45070</v>
      </c>
      <c r="C999" s="128" t="s">
        <v>75</v>
      </c>
      <c r="D999" s="128" t="s">
        <v>86</v>
      </c>
      <c r="E999" s="128" t="s">
        <v>75</v>
      </c>
      <c r="F999" s="128" t="s">
        <v>75</v>
      </c>
      <c r="G999" s="129" t="s">
        <v>86</v>
      </c>
      <c r="H999" s="130"/>
      <c r="I999" s="131"/>
    </row>
    <row r="1000" customFormat="false" ht="15" hidden="false" customHeight="false" outlineLevel="0" collapsed="false">
      <c r="A1000" s="274" t="n">
        <f aca="false">WEEKNUM(B1000,21)</f>
        <v>21</v>
      </c>
      <c r="B1000" s="275" t="n">
        <v>45071</v>
      </c>
      <c r="C1000" s="128" t="s">
        <v>75</v>
      </c>
      <c r="D1000" s="128" t="s">
        <v>75</v>
      </c>
      <c r="E1000" s="128" t="s">
        <v>75</v>
      </c>
      <c r="F1000" s="128" t="s">
        <v>86</v>
      </c>
      <c r="G1000" s="129" t="s">
        <v>75</v>
      </c>
      <c r="H1000" s="130"/>
      <c r="I1000" s="131"/>
    </row>
    <row r="1001" customFormat="false" ht="15" hidden="false" customHeight="false" outlineLevel="0" collapsed="false">
      <c r="A1001" s="274" t="n">
        <f aca="false">WEEKNUM(B1001,21)</f>
        <v>21</v>
      </c>
      <c r="B1001" s="275" t="n">
        <v>45072</v>
      </c>
      <c r="C1001" s="128" t="s">
        <v>75</v>
      </c>
      <c r="D1001" s="128" t="s">
        <v>75</v>
      </c>
      <c r="E1001" s="128" t="s">
        <v>75</v>
      </c>
      <c r="F1001" s="128" t="s">
        <v>86</v>
      </c>
      <c r="G1001" s="129" t="s">
        <v>75</v>
      </c>
      <c r="H1001" s="130"/>
      <c r="I1001" s="131"/>
    </row>
    <row r="1002" customFormat="false" ht="15" hidden="false" customHeight="false" outlineLevel="0" collapsed="false">
      <c r="A1002" s="274" t="n">
        <f aca="false">WEEKNUM(B1002,21)</f>
        <v>21</v>
      </c>
      <c r="B1002" s="275" t="n">
        <v>45073</v>
      </c>
      <c r="C1002" s="128" t="s">
        <v>86</v>
      </c>
      <c r="D1002" s="128" t="s">
        <v>75</v>
      </c>
      <c r="E1002" s="128" t="s">
        <v>86</v>
      </c>
      <c r="F1002" s="128" t="s">
        <v>75</v>
      </c>
      <c r="G1002" s="129" t="s">
        <v>75</v>
      </c>
      <c r="H1002" s="130"/>
      <c r="I1002" s="131"/>
    </row>
    <row r="1003" customFormat="false" ht="15.75" hidden="false" customHeight="false" outlineLevel="0" collapsed="false">
      <c r="A1003" s="277" t="n">
        <f aca="false">WEEKNUM(B1003,21)</f>
        <v>21</v>
      </c>
      <c r="B1003" s="278" t="n">
        <v>45074</v>
      </c>
      <c r="C1003" s="141" t="s">
        <v>86</v>
      </c>
      <c r="D1003" s="141" t="s">
        <v>75</v>
      </c>
      <c r="E1003" s="141" t="s">
        <v>86</v>
      </c>
      <c r="F1003" s="141" t="s">
        <v>75</v>
      </c>
      <c r="G1003" s="142" t="s">
        <v>75</v>
      </c>
      <c r="H1003" s="143"/>
      <c r="I1003" s="144"/>
    </row>
    <row r="1004" customFormat="false" ht="15" hidden="false" customHeight="false" outlineLevel="0" collapsed="false">
      <c r="A1004" s="271" t="n">
        <f aca="false">WEEKNUM(B1004,21)</f>
        <v>22</v>
      </c>
      <c r="B1004" s="272" t="n">
        <v>45075</v>
      </c>
      <c r="C1004" s="115" t="s">
        <v>75</v>
      </c>
      <c r="D1004" s="115" t="s">
        <v>86</v>
      </c>
      <c r="E1004" s="115" t="s">
        <v>75</v>
      </c>
      <c r="F1004" s="115" t="s">
        <v>75</v>
      </c>
      <c r="G1004" s="116" t="s">
        <v>84</v>
      </c>
      <c r="H1004" s="117" t="n">
        <v>4</v>
      </c>
      <c r="I1004" s="146"/>
    </row>
    <row r="1005" customFormat="false" ht="15" hidden="false" customHeight="false" outlineLevel="0" collapsed="false">
      <c r="A1005" s="274" t="n">
        <f aca="false">WEEKNUM(B1005,21)</f>
        <v>22</v>
      </c>
      <c r="B1005" s="275" t="n">
        <v>45076</v>
      </c>
      <c r="C1005" s="128" t="s">
        <v>75</v>
      </c>
      <c r="D1005" s="128" t="s">
        <v>86</v>
      </c>
      <c r="E1005" s="128" t="s">
        <v>75</v>
      </c>
      <c r="F1005" s="128" t="s">
        <v>86</v>
      </c>
      <c r="G1005" s="129" t="s">
        <v>75</v>
      </c>
      <c r="H1005" s="130"/>
      <c r="I1005" s="131"/>
    </row>
    <row r="1006" customFormat="false" ht="15" hidden="false" customHeight="false" outlineLevel="0" collapsed="false">
      <c r="A1006" s="274" t="n">
        <f aca="false">WEEKNUM(B1006,21)</f>
        <v>22</v>
      </c>
      <c r="B1006" s="275" t="n">
        <v>45077</v>
      </c>
      <c r="C1006" s="128" t="s">
        <v>86</v>
      </c>
      <c r="D1006" s="128" t="s">
        <v>75</v>
      </c>
      <c r="E1006" s="128" t="s">
        <v>75</v>
      </c>
      <c r="F1006" s="128" t="s">
        <v>86</v>
      </c>
      <c r="G1006" s="129" t="s">
        <v>75</v>
      </c>
      <c r="H1006" s="130"/>
      <c r="I1006" s="131"/>
    </row>
    <row r="1007" customFormat="false" ht="15" hidden="false" customHeight="false" outlineLevel="0" collapsed="false">
      <c r="A1007" s="274" t="n">
        <f aca="false">WEEKNUM(B1007,21)</f>
        <v>22</v>
      </c>
      <c r="B1007" s="275" t="n">
        <v>45078</v>
      </c>
      <c r="C1007" s="128" t="s">
        <v>75</v>
      </c>
      <c r="D1007" s="128" t="s">
        <v>75</v>
      </c>
      <c r="E1007" s="128" t="s">
        <v>86</v>
      </c>
      <c r="F1007" s="128" t="s">
        <v>75</v>
      </c>
      <c r="G1007" s="129" t="s">
        <v>75</v>
      </c>
      <c r="H1007" s="130"/>
      <c r="I1007" s="131"/>
    </row>
    <row r="1008" customFormat="false" ht="15" hidden="false" customHeight="false" outlineLevel="0" collapsed="false">
      <c r="A1008" s="274" t="n">
        <f aca="false">WEEKNUM(B1008,21)</f>
        <v>22</v>
      </c>
      <c r="B1008" s="275" t="n">
        <v>45079</v>
      </c>
      <c r="C1008" s="128" t="s">
        <v>75</v>
      </c>
      <c r="D1008" s="128" t="s">
        <v>75</v>
      </c>
      <c r="E1008" s="128" t="s">
        <v>86</v>
      </c>
      <c r="F1008" s="128" t="s">
        <v>75</v>
      </c>
      <c r="G1008" s="129" t="s">
        <v>75</v>
      </c>
      <c r="H1008" s="130"/>
      <c r="I1008" s="131"/>
    </row>
    <row r="1009" customFormat="false" ht="15" hidden="false" customHeight="false" outlineLevel="0" collapsed="false">
      <c r="A1009" s="274" t="n">
        <f aca="false">WEEKNUM(B1009,21)</f>
        <v>22</v>
      </c>
      <c r="B1009" s="275" t="n">
        <v>45080</v>
      </c>
      <c r="C1009" s="128" t="s">
        <v>75</v>
      </c>
      <c r="D1009" s="128" t="s">
        <v>86</v>
      </c>
      <c r="E1009" s="128" t="s">
        <v>75</v>
      </c>
      <c r="F1009" s="128" t="s">
        <v>75</v>
      </c>
      <c r="G1009" s="129" t="s">
        <v>86</v>
      </c>
      <c r="H1009" s="130"/>
      <c r="I1009" s="131"/>
    </row>
    <row r="1010" customFormat="false" ht="15.75" hidden="false" customHeight="false" outlineLevel="0" collapsed="false">
      <c r="A1010" s="277" t="n">
        <f aca="false">WEEKNUM(B1010,21)</f>
        <v>22</v>
      </c>
      <c r="B1010" s="278" t="n">
        <v>45081</v>
      </c>
      <c r="C1010" s="141" t="s">
        <v>75</v>
      </c>
      <c r="D1010" s="141" t="s">
        <v>86</v>
      </c>
      <c r="E1010" s="141" t="s">
        <v>75</v>
      </c>
      <c r="F1010" s="141" t="s">
        <v>75</v>
      </c>
      <c r="G1010" s="142" t="s">
        <v>86</v>
      </c>
      <c r="H1010" s="143"/>
      <c r="I1010" s="144"/>
    </row>
    <row r="1011" customFormat="false" ht="15" hidden="false" customHeight="false" outlineLevel="0" collapsed="false">
      <c r="A1011" s="271" t="n">
        <f aca="false">WEEKNUM(B1011,21)</f>
        <v>23</v>
      </c>
      <c r="B1011" s="272" t="n">
        <v>45082</v>
      </c>
      <c r="C1011" s="115" t="s">
        <v>86</v>
      </c>
      <c r="D1011" s="115" t="s">
        <v>75</v>
      </c>
      <c r="E1011" s="115" t="s">
        <v>75</v>
      </c>
      <c r="F1011" s="115" t="s">
        <v>84</v>
      </c>
      <c r="G1011" s="116" t="s">
        <v>75</v>
      </c>
      <c r="H1011" s="117" t="n">
        <v>5</v>
      </c>
      <c r="I1011" s="146"/>
    </row>
    <row r="1012" customFormat="false" ht="15" hidden="false" customHeight="false" outlineLevel="0" collapsed="false">
      <c r="A1012" s="274" t="n">
        <f aca="false">WEEKNUM(B1012,21)</f>
        <v>23</v>
      </c>
      <c r="B1012" s="275" t="n">
        <v>45083</v>
      </c>
      <c r="C1012" s="128" t="s">
        <v>86</v>
      </c>
      <c r="D1012" s="128" t="s">
        <v>75</v>
      </c>
      <c r="E1012" s="128" t="s">
        <v>86</v>
      </c>
      <c r="F1012" s="128" t="s">
        <v>75</v>
      </c>
      <c r="G1012" s="129" t="s">
        <v>75</v>
      </c>
      <c r="H1012" s="130"/>
      <c r="I1012" s="131"/>
    </row>
    <row r="1013" customFormat="false" ht="15" hidden="false" customHeight="false" outlineLevel="0" collapsed="false">
      <c r="A1013" s="274" t="n">
        <f aca="false">WEEKNUM(B1013,21)</f>
        <v>23</v>
      </c>
      <c r="B1013" s="275" t="n">
        <v>45084</v>
      </c>
      <c r="C1013" s="128" t="s">
        <v>75</v>
      </c>
      <c r="D1013" s="128" t="s">
        <v>75</v>
      </c>
      <c r="E1013" s="128" t="s">
        <v>86</v>
      </c>
      <c r="F1013" s="128" t="s">
        <v>75</v>
      </c>
      <c r="G1013" s="129" t="s">
        <v>86</v>
      </c>
      <c r="H1013" s="130"/>
      <c r="I1013" s="131"/>
    </row>
    <row r="1014" customFormat="false" ht="15" hidden="false" customHeight="false" outlineLevel="0" collapsed="false">
      <c r="A1014" s="274" t="n">
        <f aca="false">WEEKNUM(B1014,21)</f>
        <v>23</v>
      </c>
      <c r="B1014" s="275" t="n">
        <v>45085</v>
      </c>
      <c r="C1014" s="128" t="s">
        <v>75</v>
      </c>
      <c r="D1014" s="128" t="s">
        <v>86</v>
      </c>
      <c r="E1014" s="128" t="s">
        <v>75</v>
      </c>
      <c r="F1014" s="128" t="s">
        <v>75</v>
      </c>
      <c r="G1014" s="129" t="s">
        <v>75</v>
      </c>
      <c r="H1014" s="130"/>
      <c r="I1014" s="131"/>
    </row>
    <row r="1015" customFormat="false" ht="15" hidden="false" customHeight="false" outlineLevel="0" collapsed="false">
      <c r="A1015" s="274" t="n">
        <f aca="false">WEEKNUM(B1015,21)</f>
        <v>23</v>
      </c>
      <c r="B1015" s="275" t="n">
        <v>45086</v>
      </c>
      <c r="C1015" s="128" t="s">
        <v>75</v>
      </c>
      <c r="D1015" s="128" t="s">
        <v>86</v>
      </c>
      <c r="E1015" s="128" t="s">
        <v>75</v>
      </c>
      <c r="F1015" s="128" t="s">
        <v>75</v>
      </c>
      <c r="G1015" s="129" t="s">
        <v>75</v>
      </c>
      <c r="H1015" s="130"/>
      <c r="I1015" s="131"/>
    </row>
    <row r="1016" customFormat="false" ht="15" hidden="false" customHeight="false" outlineLevel="0" collapsed="false">
      <c r="A1016" s="274" t="n">
        <f aca="false">WEEKNUM(B1016,21)</f>
        <v>23</v>
      </c>
      <c r="B1016" s="275" t="n">
        <v>45087</v>
      </c>
      <c r="C1016" s="128" t="s">
        <v>86</v>
      </c>
      <c r="D1016" s="128" t="s">
        <v>75</v>
      </c>
      <c r="E1016" s="128" t="s">
        <v>75</v>
      </c>
      <c r="F1016" s="128" t="s">
        <v>86</v>
      </c>
      <c r="G1016" s="129" t="s">
        <v>75</v>
      </c>
      <c r="H1016" s="130"/>
      <c r="I1016" s="131"/>
    </row>
    <row r="1017" customFormat="false" ht="15.75" hidden="false" customHeight="false" outlineLevel="0" collapsed="false">
      <c r="A1017" s="277" t="n">
        <f aca="false">WEEKNUM(B1017,21)</f>
        <v>23</v>
      </c>
      <c r="B1017" s="278" t="n">
        <v>45088</v>
      </c>
      <c r="C1017" s="141" t="s">
        <v>86</v>
      </c>
      <c r="D1017" s="141" t="s">
        <v>75</v>
      </c>
      <c r="E1017" s="141" t="s">
        <v>75</v>
      </c>
      <c r="F1017" s="141" t="s">
        <v>86</v>
      </c>
      <c r="G1017" s="142" t="s">
        <v>75</v>
      </c>
      <c r="H1017" s="143"/>
      <c r="I1017" s="144"/>
    </row>
    <row r="1018" customFormat="false" ht="15" hidden="false" customHeight="false" outlineLevel="0" collapsed="false">
      <c r="A1018" s="271" t="n">
        <f aca="false">WEEKNUM(B1018,21)</f>
        <v>24</v>
      </c>
      <c r="B1018" s="272" t="n">
        <v>45089</v>
      </c>
      <c r="C1018" s="115" t="s">
        <v>75</v>
      </c>
      <c r="D1018" s="115" t="s">
        <v>75</v>
      </c>
      <c r="E1018" s="115" t="s">
        <v>84</v>
      </c>
      <c r="F1018" s="115" t="s">
        <v>75</v>
      </c>
      <c r="G1018" s="116" t="s">
        <v>86</v>
      </c>
      <c r="H1018" s="117" t="n">
        <v>1</v>
      </c>
      <c r="I1018" s="146"/>
    </row>
    <row r="1019" customFormat="false" ht="15" hidden="false" customHeight="false" outlineLevel="0" collapsed="false">
      <c r="A1019" s="274" t="n">
        <f aca="false">WEEKNUM(B1019,21)</f>
        <v>24</v>
      </c>
      <c r="B1019" s="275" t="n">
        <v>45090</v>
      </c>
      <c r="C1019" s="128" t="s">
        <v>75</v>
      </c>
      <c r="D1019" s="128" t="s">
        <v>86</v>
      </c>
      <c r="E1019" s="128" t="s">
        <v>75</v>
      </c>
      <c r="F1019" s="128" t="s">
        <v>75</v>
      </c>
      <c r="G1019" s="129" t="s">
        <v>86</v>
      </c>
      <c r="H1019" s="130"/>
      <c r="I1019" s="131"/>
    </row>
    <row r="1020" customFormat="false" ht="15" hidden="false" customHeight="false" outlineLevel="0" collapsed="false">
      <c r="A1020" s="274" t="n">
        <f aca="false">WEEKNUM(B1020,21)</f>
        <v>24</v>
      </c>
      <c r="B1020" s="275" t="n">
        <v>45091</v>
      </c>
      <c r="C1020" s="128" t="s">
        <v>75</v>
      </c>
      <c r="D1020" s="128" t="s">
        <v>86</v>
      </c>
      <c r="E1020" s="128" t="s">
        <v>75</v>
      </c>
      <c r="F1020" s="128" t="s">
        <v>86</v>
      </c>
      <c r="G1020" s="129" t="s">
        <v>75</v>
      </c>
      <c r="H1020" s="130"/>
      <c r="I1020" s="131"/>
    </row>
    <row r="1021" customFormat="false" ht="15" hidden="false" customHeight="false" outlineLevel="0" collapsed="false">
      <c r="A1021" s="274" t="n">
        <f aca="false">WEEKNUM(B1021,21)</f>
        <v>24</v>
      </c>
      <c r="B1021" s="275" t="n">
        <v>45092</v>
      </c>
      <c r="C1021" s="128" t="s">
        <v>86</v>
      </c>
      <c r="D1021" s="128" t="s">
        <v>75</v>
      </c>
      <c r="E1021" s="128" t="s">
        <v>75</v>
      </c>
      <c r="F1021" s="128" t="s">
        <v>75</v>
      </c>
      <c r="G1021" s="129" t="s">
        <v>75</v>
      </c>
      <c r="H1021" s="130"/>
      <c r="I1021" s="131"/>
    </row>
    <row r="1022" customFormat="false" ht="15" hidden="false" customHeight="false" outlineLevel="0" collapsed="false">
      <c r="A1022" s="274" t="n">
        <f aca="false">WEEKNUM(B1022,21)</f>
        <v>24</v>
      </c>
      <c r="B1022" s="275" t="n">
        <v>45093</v>
      </c>
      <c r="C1022" s="128" t="s">
        <v>86</v>
      </c>
      <c r="D1022" s="128" t="s">
        <v>75</v>
      </c>
      <c r="E1022" s="128" t="s">
        <v>75</v>
      </c>
      <c r="F1022" s="128" t="s">
        <v>75</v>
      </c>
      <c r="G1022" s="129" t="s">
        <v>75</v>
      </c>
      <c r="H1022" s="130"/>
      <c r="I1022" s="131"/>
    </row>
    <row r="1023" customFormat="false" ht="15" hidden="false" customHeight="false" outlineLevel="0" collapsed="false">
      <c r="A1023" s="274" t="n">
        <f aca="false">WEEKNUM(B1023,21)</f>
        <v>24</v>
      </c>
      <c r="B1023" s="275" t="n">
        <v>45094</v>
      </c>
      <c r="C1023" s="128" t="s">
        <v>75</v>
      </c>
      <c r="D1023" s="128" t="s">
        <v>75</v>
      </c>
      <c r="E1023" s="128" t="s">
        <v>86</v>
      </c>
      <c r="F1023" s="128" t="s">
        <v>75</v>
      </c>
      <c r="G1023" s="129" t="s">
        <v>86</v>
      </c>
      <c r="H1023" s="130"/>
      <c r="I1023" s="131"/>
    </row>
    <row r="1024" customFormat="false" ht="15.75" hidden="false" customHeight="false" outlineLevel="0" collapsed="false">
      <c r="A1024" s="277" t="n">
        <f aca="false">WEEKNUM(B1024,21)</f>
        <v>24</v>
      </c>
      <c r="B1024" s="278" t="n">
        <v>45095</v>
      </c>
      <c r="C1024" s="141" t="s">
        <v>75</v>
      </c>
      <c r="D1024" s="141" t="s">
        <v>75</v>
      </c>
      <c r="E1024" s="141" t="s">
        <v>86</v>
      </c>
      <c r="F1024" s="141" t="s">
        <v>75</v>
      </c>
      <c r="G1024" s="142" t="s">
        <v>86</v>
      </c>
      <c r="H1024" s="143"/>
      <c r="I1024" s="144"/>
    </row>
    <row r="1025" customFormat="false" ht="15" hidden="false" customHeight="false" outlineLevel="0" collapsed="false">
      <c r="A1025" s="271" t="n">
        <f aca="false">WEEKNUM(B1025,21)</f>
        <v>25</v>
      </c>
      <c r="B1025" s="272" t="n">
        <v>45096</v>
      </c>
      <c r="C1025" s="115" t="s">
        <v>75</v>
      </c>
      <c r="D1025" s="115" t="s">
        <v>84</v>
      </c>
      <c r="E1025" s="115" t="s">
        <v>75</v>
      </c>
      <c r="F1025" s="115" t="s">
        <v>86</v>
      </c>
      <c r="G1025" s="116" t="s">
        <v>75</v>
      </c>
      <c r="H1025" s="117" t="n">
        <v>2</v>
      </c>
      <c r="I1025" s="146"/>
    </row>
    <row r="1026" customFormat="false" ht="15" hidden="false" customHeight="false" outlineLevel="0" collapsed="false">
      <c r="A1026" s="274" t="n">
        <f aca="false">WEEKNUM(B1026,21)</f>
        <v>25</v>
      </c>
      <c r="B1026" s="275" t="n">
        <v>45097</v>
      </c>
      <c r="C1026" s="128" t="s">
        <v>86</v>
      </c>
      <c r="D1026" s="128" t="s">
        <v>75</v>
      </c>
      <c r="E1026" s="128" t="s">
        <v>75</v>
      </c>
      <c r="F1026" s="128" t="s">
        <v>86</v>
      </c>
      <c r="G1026" s="129" t="s">
        <v>75</v>
      </c>
      <c r="H1026" s="130"/>
      <c r="I1026" s="131"/>
    </row>
    <row r="1027" customFormat="false" ht="15" hidden="false" customHeight="false" outlineLevel="0" collapsed="false">
      <c r="A1027" s="274" t="n">
        <f aca="false">WEEKNUM(B1027,21)</f>
        <v>25</v>
      </c>
      <c r="B1027" s="275" t="n">
        <v>45098</v>
      </c>
      <c r="C1027" s="128" t="s">
        <v>86</v>
      </c>
      <c r="D1027" s="128" t="s">
        <v>75</v>
      </c>
      <c r="E1027" s="128" t="s">
        <v>86</v>
      </c>
      <c r="F1027" s="128" t="s">
        <v>75</v>
      </c>
      <c r="G1027" s="129" t="s">
        <v>75</v>
      </c>
      <c r="H1027" s="130"/>
      <c r="I1027" s="131"/>
    </row>
    <row r="1028" customFormat="false" ht="15" hidden="false" customHeight="false" outlineLevel="0" collapsed="false">
      <c r="A1028" s="274" t="n">
        <f aca="false">WEEKNUM(B1028,21)</f>
        <v>25</v>
      </c>
      <c r="B1028" s="275" t="n">
        <v>45099</v>
      </c>
      <c r="C1028" s="128" t="s">
        <v>75</v>
      </c>
      <c r="D1028" s="128" t="s">
        <v>75</v>
      </c>
      <c r="E1028" s="128" t="s">
        <v>75</v>
      </c>
      <c r="F1028" s="128" t="s">
        <v>75</v>
      </c>
      <c r="G1028" s="129" t="s">
        <v>86</v>
      </c>
      <c r="H1028" s="130"/>
      <c r="I1028" s="131"/>
    </row>
    <row r="1029" customFormat="false" ht="15" hidden="false" customHeight="false" outlineLevel="0" collapsed="false">
      <c r="A1029" s="274" t="n">
        <f aca="false">WEEKNUM(B1029,21)</f>
        <v>25</v>
      </c>
      <c r="B1029" s="275" t="n">
        <v>45100</v>
      </c>
      <c r="C1029" s="128" t="s">
        <v>75</v>
      </c>
      <c r="D1029" s="128" t="s">
        <v>75</v>
      </c>
      <c r="E1029" s="128" t="s">
        <v>75</v>
      </c>
      <c r="F1029" s="128" t="s">
        <v>75</v>
      </c>
      <c r="G1029" s="129" t="s">
        <v>86</v>
      </c>
      <c r="H1029" s="130"/>
      <c r="I1029" s="131"/>
    </row>
    <row r="1030" customFormat="false" ht="15" hidden="false" customHeight="false" outlineLevel="0" collapsed="false">
      <c r="A1030" s="274" t="n">
        <f aca="false">WEEKNUM(B1030,21)</f>
        <v>25</v>
      </c>
      <c r="B1030" s="275" t="n">
        <v>45101</v>
      </c>
      <c r="C1030" s="128" t="s">
        <v>75</v>
      </c>
      <c r="D1030" s="128" t="s">
        <v>86</v>
      </c>
      <c r="E1030" s="128" t="s">
        <v>75</v>
      </c>
      <c r="F1030" s="128" t="s">
        <v>86</v>
      </c>
      <c r="G1030" s="129" t="s">
        <v>75</v>
      </c>
      <c r="H1030" s="130"/>
      <c r="I1030" s="131"/>
    </row>
    <row r="1031" customFormat="false" ht="15.75" hidden="false" customHeight="false" outlineLevel="0" collapsed="false">
      <c r="A1031" s="277" t="n">
        <f aca="false">WEEKNUM(B1031,21)</f>
        <v>25</v>
      </c>
      <c r="B1031" s="278" t="n">
        <v>45102</v>
      </c>
      <c r="C1031" s="141" t="s">
        <v>75</v>
      </c>
      <c r="D1031" s="141" t="s">
        <v>86</v>
      </c>
      <c r="E1031" s="141" t="s">
        <v>75</v>
      </c>
      <c r="F1031" s="141" t="s">
        <v>86</v>
      </c>
      <c r="G1031" s="142" t="s">
        <v>75</v>
      </c>
      <c r="H1031" s="143"/>
      <c r="I1031" s="144"/>
    </row>
    <row r="1032" customFormat="false" ht="15" hidden="false" customHeight="false" outlineLevel="0" collapsed="false">
      <c r="A1032" s="271" t="n">
        <f aca="false">WEEKNUM(B1032,21)</f>
        <v>26</v>
      </c>
      <c r="B1032" s="272" t="n">
        <v>45103</v>
      </c>
      <c r="C1032" s="115" t="s">
        <v>84</v>
      </c>
      <c r="D1032" s="115" t="s">
        <v>75</v>
      </c>
      <c r="E1032" s="115" t="s">
        <v>86</v>
      </c>
      <c r="F1032" s="115" t="s">
        <v>75</v>
      </c>
      <c r="G1032" s="116" t="s">
        <v>75</v>
      </c>
      <c r="H1032" s="117" t="n">
        <v>3</v>
      </c>
      <c r="I1032" s="146"/>
    </row>
    <row r="1033" customFormat="false" ht="15" hidden="false" customHeight="false" outlineLevel="0" collapsed="false">
      <c r="A1033" s="274" t="n">
        <f aca="false">WEEKNUM(B1033,21)</f>
        <v>26</v>
      </c>
      <c r="B1033" s="275" t="n">
        <v>45104</v>
      </c>
      <c r="C1033" s="128" t="s">
        <v>75</v>
      </c>
      <c r="D1033" s="128" t="s">
        <v>75</v>
      </c>
      <c r="E1033" s="128" t="s">
        <v>86</v>
      </c>
      <c r="F1033" s="128" t="s">
        <v>75</v>
      </c>
      <c r="G1033" s="129" t="s">
        <v>86</v>
      </c>
      <c r="H1033" s="130"/>
      <c r="I1033" s="131"/>
    </row>
    <row r="1034" customFormat="false" ht="15" hidden="false" customHeight="false" outlineLevel="0" collapsed="false">
      <c r="A1034" s="274" t="n">
        <f aca="false">WEEKNUM(B1034,21)</f>
        <v>26</v>
      </c>
      <c r="B1034" s="275" t="n">
        <v>45105</v>
      </c>
      <c r="C1034" s="128" t="s">
        <v>75</v>
      </c>
      <c r="D1034" s="128" t="s">
        <v>86</v>
      </c>
      <c r="E1034" s="128" t="s">
        <v>75</v>
      </c>
      <c r="F1034" s="128" t="s">
        <v>75</v>
      </c>
      <c r="G1034" s="129" t="s">
        <v>86</v>
      </c>
      <c r="H1034" s="130"/>
      <c r="I1034" s="131"/>
    </row>
    <row r="1035" customFormat="false" ht="15" hidden="false" customHeight="false" outlineLevel="0" collapsed="false">
      <c r="A1035" s="274" t="n">
        <f aca="false">WEEKNUM(B1035,21)</f>
        <v>26</v>
      </c>
      <c r="B1035" s="275" t="n">
        <v>45106</v>
      </c>
      <c r="C1035" s="128" t="s">
        <v>75</v>
      </c>
      <c r="D1035" s="128" t="s">
        <v>75</v>
      </c>
      <c r="E1035" s="128" t="s">
        <v>75</v>
      </c>
      <c r="F1035" s="128" t="s">
        <v>86</v>
      </c>
      <c r="G1035" s="129" t="s">
        <v>75</v>
      </c>
      <c r="H1035" s="130"/>
      <c r="I1035" s="131"/>
    </row>
    <row r="1036" customFormat="false" ht="15" hidden="false" customHeight="false" outlineLevel="0" collapsed="false">
      <c r="A1036" s="274" t="n">
        <f aca="false">WEEKNUM(B1036,21)</f>
        <v>26</v>
      </c>
      <c r="B1036" s="275" t="n">
        <v>45107</v>
      </c>
      <c r="C1036" s="128" t="s">
        <v>75</v>
      </c>
      <c r="D1036" s="128" t="s">
        <v>75</v>
      </c>
      <c r="E1036" s="128" t="s">
        <v>75</v>
      </c>
      <c r="F1036" s="128" t="s">
        <v>86</v>
      </c>
      <c r="G1036" s="129" t="s">
        <v>75</v>
      </c>
      <c r="H1036" s="130"/>
      <c r="I1036" s="131"/>
    </row>
    <row r="1037" customFormat="false" ht="15" hidden="false" customHeight="false" outlineLevel="0" collapsed="false">
      <c r="A1037" s="274" t="n">
        <f aca="false">WEEKNUM(B1037,21)</f>
        <v>26</v>
      </c>
      <c r="B1037" s="275" t="n">
        <v>45108</v>
      </c>
      <c r="C1037" s="128" t="s">
        <v>86</v>
      </c>
      <c r="D1037" s="128" t="s">
        <v>75</v>
      </c>
      <c r="E1037" s="128" t="s">
        <v>86</v>
      </c>
      <c r="F1037" s="128" t="s">
        <v>75</v>
      </c>
      <c r="G1037" s="129" t="s">
        <v>75</v>
      </c>
      <c r="H1037" s="130"/>
      <c r="I1037" s="131"/>
    </row>
    <row r="1038" customFormat="false" ht="15.75" hidden="false" customHeight="false" outlineLevel="0" collapsed="false">
      <c r="A1038" s="277" t="n">
        <f aca="false">WEEKNUM(B1038,21)</f>
        <v>26</v>
      </c>
      <c r="B1038" s="278" t="n">
        <v>45109</v>
      </c>
      <c r="C1038" s="141" t="s">
        <v>86</v>
      </c>
      <c r="D1038" s="141" t="s">
        <v>75</v>
      </c>
      <c r="E1038" s="141" t="s">
        <v>86</v>
      </c>
      <c r="F1038" s="141" t="s">
        <v>75</v>
      </c>
      <c r="G1038" s="142" t="s">
        <v>75</v>
      </c>
      <c r="H1038" s="143"/>
      <c r="I1038" s="144"/>
    </row>
    <row r="1039" customFormat="false" ht="15" hidden="false" customHeight="false" outlineLevel="0" collapsed="false">
      <c r="A1039" s="271" t="n">
        <f aca="false">WEEKNUM(B1039,21)</f>
        <v>27</v>
      </c>
      <c r="B1039" s="272" t="n">
        <v>45110</v>
      </c>
      <c r="C1039" s="115" t="s">
        <v>75</v>
      </c>
      <c r="D1039" s="115" t="s">
        <v>86</v>
      </c>
      <c r="E1039" s="115" t="s">
        <v>75</v>
      </c>
      <c r="F1039" s="115" t="s">
        <v>75</v>
      </c>
      <c r="G1039" s="116" t="s">
        <v>84</v>
      </c>
      <c r="H1039" s="117" t="n">
        <v>4</v>
      </c>
      <c r="I1039" s="146"/>
    </row>
    <row r="1040" customFormat="false" ht="15" hidden="false" customHeight="false" outlineLevel="0" collapsed="false">
      <c r="A1040" s="274" t="n">
        <f aca="false">WEEKNUM(B1040,21)</f>
        <v>27</v>
      </c>
      <c r="B1040" s="275" t="n">
        <v>45111</v>
      </c>
      <c r="C1040" s="128" t="s">
        <v>75</v>
      </c>
      <c r="D1040" s="128" t="s">
        <v>86</v>
      </c>
      <c r="E1040" s="128" t="s">
        <v>75</v>
      </c>
      <c r="F1040" s="128" t="s">
        <v>86</v>
      </c>
      <c r="G1040" s="129" t="s">
        <v>75</v>
      </c>
      <c r="H1040" s="130"/>
      <c r="I1040" s="131"/>
    </row>
    <row r="1041" customFormat="false" ht="15" hidden="false" customHeight="false" outlineLevel="0" collapsed="false">
      <c r="A1041" s="274" t="n">
        <f aca="false">WEEKNUM(B1041,21)</f>
        <v>27</v>
      </c>
      <c r="B1041" s="275" t="n">
        <v>45112</v>
      </c>
      <c r="C1041" s="128" t="s">
        <v>86</v>
      </c>
      <c r="D1041" s="128" t="s">
        <v>75</v>
      </c>
      <c r="E1041" s="128" t="s">
        <v>75</v>
      </c>
      <c r="F1041" s="128" t="s">
        <v>86</v>
      </c>
      <c r="G1041" s="129" t="s">
        <v>75</v>
      </c>
      <c r="H1041" s="130"/>
      <c r="I1041" s="131"/>
    </row>
    <row r="1042" customFormat="false" ht="15" hidden="false" customHeight="false" outlineLevel="0" collapsed="false">
      <c r="A1042" s="274" t="n">
        <f aca="false">WEEKNUM(B1042,21)</f>
        <v>27</v>
      </c>
      <c r="B1042" s="275" t="n">
        <v>45113</v>
      </c>
      <c r="C1042" s="128" t="s">
        <v>75</v>
      </c>
      <c r="D1042" s="128" t="s">
        <v>75</v>
      </c>
      <c r="E1042" s="128" t="s">
        <v>86</v>
      </c>
      <c r="F1042" s="128" t="s">
        <v>75</v>
      </c>
      <c r="G1042" s="129" t="s">
        <v>75</v>
      </c>
      <c r="H1042" s="130"/>
      <c r="I1042" s="131"/>
    </row>
    <row r="1043" customFormat="false" ht="15" hidden="false" customHeight="false" outlineLevel="0" collapsed="false">
      <c r="A1043" s="274" t="n">
        <f aca="false">WEEKNUM(B1043,21)</f>
        <v>27</v>
      </c>
      <c r="B1043" s="275" t="n">
        <v>45114</v>
      </c>
      <c r="C1043" s="128" t="s">
        <v>75</v>
      </c>
      <c r="D1043" s="128" t="s">
        <v>75</v>
      </c>
      <c r="E1043" s="128" t="s">
        <v>86</v>
      </c>
      <c r="F1043" s="128" t="s">
        <v>75</v>
      </c>
      <c r="G1043" s="129" t="s">
        <v>75</v>
      </c>
      <c r="H1043" s="130"/>
      <c r="I1043" s="131"/>
    </row>
    <row r="1044" customFormat="false" ht="15" hidden="false" customHeight="false" outlineLevel="0" collapsed="false">
      <c r="A1044" s="274" t="n">
        <f aca="false">WEEKNUM(B1044,21)</f>
        <v>27</v>
      </c>
      <c r="B1044" s="275" t="n">
        <v>45115</v>
      </c>
      <c r="C1044" s="128" t="s">
        <v>75</v>
      </c>
      <c r="D1044" s="128" t="s">
        <v>86</v>
      </c>
      <c r="E1044" s="128" t="s">
        <v>75</v>
      </c>
      <c r="F1044" s="128" t="s">
        <v>75</v>
      </c>
      <c r="G1044" s="129" t="s">
        <v>86</v>
      </c>
      <c r="H1044" s="130"/>
      <c r="I1044" s="131"/>
    </row>
    <row r="1045" customFormat="false" ht="15.75" hidden="false" customHeight="false" outlineLevel="0" collapsed="false">
      <c r="A1045" s="277" t="n">
        <f aca="false">WEEKNUM(B1045,21)</f>
        <v>27</v>
      </c>
      <c r="B1045" s="278" t="n">
        <v>45116</v>
      </c>
      <c r="C1045" s="141" t="s">
        <v>75</v>
      </c>
      <c r="D1045" s="141" t="s">
        <v>86</v>
      </c>
      <c r="E1045" s="141" t="s">
        <v>75</v>
      </c>
      <c r="F1045" s="141" t="s">
        <v>75</v>
      </c>
      <c r="G1045" s="142" t="s">
        <v>86</v>
      </c>
      <c r="H1045" s="143"/>
      <c r="I1045" s="144"/>
    </row>
    <row r="1046" customFormat="false" ht="15" hidden="false" customHeight="false" outlineLevel="0" collapsed="false">
      <c r="A1046" s="271" t="n">
        <f aca="false">WEEKNUM(B1046,21)</f>
        <v>28</v>
      </c>
      <c r="B1046" s="272" t="n">
        <v>45117</v>
      </c>
      <c r="C1046" s="115" t="s">
        <v>86</v>
      </c>
      <c r="D1046" s="115" t="s">
        <v>75</v>
      </c>
      <c r="E1046" s="115" t="s">
        <v>75</v>
      </c>
      <c r="F1046" s="115" t="s">
        <v>84</v>
      </c>
      <c r="G1046" s="116" t="s">
        <v>75</v>
      </c>
      <c r="H1046" s="117" t="n">
        <v>5</v>
      </c>
      <c r="I1046" s="146"/>
    </row>
    <row r="1047" customFormat="false" ht="15" hidden="false" customHeight="false" outlineLevel="0" collapsed="false">
      <c r="A1047" s="274" t="n">
        <f aca="false">WEEKNUM(B1047,21)</f>
        <v>28</v>
      </c>
      <c r="B1047" s="275" t="n">
        <v>45118</v>
      </c>
      <c r="C1047" s="128" t="s">
        <v>86</v>
      </c>
      <c r="D1047" s="128" t="s">
        <v>75</v>
      </c>
      <c r="E1047" s="128" t="s">
        <v>86</v>
      </c>
      <c r="F1047" s="128" t="s">
        <v>75</v>
      </c>
      <c r="G1047" s="129" t="s">
        <v>75</v>
      </c>
      <c r="H1047" s="130"/>
      <c r="I1047" s="131"/>
    </row>
    <row r="1048" customFormat="false" ht="15" hidden="false" customHeight="false" outlineLevel="0" collapsed="false">
      <c r="A1048" s="274" t="n">
        <f aca="false">WEEKNUM(B1048,21)</f>
        <v>28</v>
      </c>
      <c r="B1048" s="275" t="n">
        <v>45119</v>
      </c>
      <c r="C1048" s="128" t="s">
        <v>75</v>
      </c>
      <c r="D1048" s="128" t="s">
        <v>75</v>
      </c>
      <c r="E1048" s="128" t="s">
        <v>86</v>
      </c>
      <c r="F1048" s="128" t="s">
        <v>75</v>
      </c>
      <c r="G1048" s="129" t="s">
        <v>86</v>
      </c>
      <c r="H1048" s="130"/>
      <c r="I1048" s="131"/>
    </row>
    <row r="1049" customFormat="false" ht="15" hidden="false" customHeight="false" outlineLevel="0" collapsed="false">
      <c r="A1049" s="274" t="n">
        <f aca="false">WEEKNUM(B1049,21)</f>
        <v>28</v>
      </c>
      <c r="B1049" s="275" t="n">
        <v>45120</v>
      </c>
      <c r="C1049" s="128" t="s">
        <v>75</v>
      </c>
      <c r="D1049" s="128" t="s">
        <v>86</v>
      </c>
      <c r="E1049" s="128" t="s">
        <v>75</v>
      </c>
      <c r="F1049" s="128" t="s">
        <v>75</v>
      </c>
      <c r="G1049" s="129" t="s">
        <v>75</v>
      </c>
      <c r="H1049" s="130"/>
      <c r="I1049" s="131"/>
    </row>
    <row r="1050" customFormat="false" ht="15" hidden="false" customHeight="false" outlineLevel="0" collapsed="false">
      <c r="A1050" s="274" t="n">
        <f aca="false">WEEKNUM(B1050,21)</f>
        <v>28</v>
      </c>
      <c r="B1050" s="275" t="n">
        <v>45121</v>
      </c>
      <c r="C1050" s="128" t="s">
        <v>75</v>
      </c>
      <c r="D1050" s="128" t="s">
        <v>86</v>
      </c>
      <c r="E1050" s="128" t="s">
        <v>75</v>
      </c>
      <c r="F1050" s="128" t="s">
        <v>75</v>
      </c>
      <c r="G1050" s="129" t="s">
        <v>75</v>
      </c>
      <c r="H1050" s="130"/>
      <c r="I1050" s="131"/>
    </row>
    <row r="1051" customFormat="false" ht="15" hidden="false" customHeight="false" outlineLevel="0" collapsed="false">
      <c r="A1051" s="274" t="n">
        <f aca="false">WEEKNUM(B1051,21)</f>
        <v>28</v>
      </c>
      <c r="B1051" s="275" t="n">
        <v>45122</v>
      </c>
      <c r="C1051" s="128" t="s">
        <v>86</v>
      </c>
      <c r="D1051" s="128" t="s">
        <v>75</v>
      </c>
      <c r="E1051" s="128" t="s">
        <v>75</v>
      </c>
      <c r="F1051" s="128" t="s">
        <v>86</v>
      </c>
      <c r="G1051" s="129" t="s">
        <v>75</v>
      </c>
      <c r="H1051" s="130"/>
      <c r="I1051" s="131"/>
    </row>
    <row r="1052" customFormat="false" ht="15.75" hidden="false" customHeight="false" outlineLevel="0" collapsed="false">
      <c r="A1052" s="277" t="n">
        <f aca="false">WEEKNUM(B1052,21)</f>
        <v>28</v>
      </c>
      <c r="B1052" s="278" t="n">
        <v>45123</v>
      </c>
      <c r="C1052" s="141" t="s">
        <v>86</v>
      </c>
      <c r="D1052" s="141" t="s">
        <v>75</v>
      </c>
      <c r="E1052" s="141" t="s">
        <v>75</v>
      </c>
      <c r="F1052" s="141" t="s">
        <v>86</v>
      </c>
      <c r="G1052" s="142" t="s">
        <v>75</v>
      </c>
      <c r="H1052" s="143"/>
      <c r="I1052" s="144"/>
    </row>
    <row r="1053" customFormat="false" ht="15" hidden="false" customHeight="false" outlineLevel="0" collapsed="false">
      <c r="A1053" s="271" t="n">
        <f aca="false">WEEKNUM(B1053,21)</f>
        <v>29</v>
      </c>
      <c r="B1053" s="272" t="n">
        <v>45124</v>
      </c>
      <c r="C1053" s="115" t="s">
        <v>75</v>
      </c>
      <c r="D1053" s="115" t="s">
        <v>75</v>
      </c>
      <c r="E1053" s="115" t="s">
        <v>84</v>
      </c>
      <c r="F1053" s="115" t="s">
        <v>75</v>
      </c>
      <c r="G1053" s="116" t="s">
        <v>86</v>
      </c>
      <c r="H1053" s="117" t="n">
        <v>1</v>
      </c>
      <c r="I1053" s="146"/>
    </row>
    <row r="1054" customFormat="false" ht="15" hidden="false" customHeight="false" outlineLevel="0" collapsed="false">
      <c r="A1054" s="274" t="n">
        <f aca="false">WEEKNUM(B1054,21)</f>
        <v>29</v>
      </c>
      <c r="B1054" s="275" t="n">
        <v>45125</v>
      </c>
      <c r="C1054" s="128" t="s">
        <v>75</v>
      </c>
      <c r="D1054" s="128" t="s">
        <v>86</v>
      </c>
      <c r="E1054" s="128" t="s">
        <v>75</v>
      </c>
      <c r="F1054" s="128" t="s">
        <v>75</v>
      </c>
      <c r="G1054" s="129" t="s">
        <v>86</v>
      </c>
      <c r="H1054" s="130"/>
      <c r="I1054" s="131"/>
    </row>
    <row r="1055" customFormat="false" ht="15" hidden="false" customHeight="false" outlineLevel="0" collapsed="false">
      <c r="A1055" s="274" t="n">
        <f aca="false">WEEKNUM(B1055,21)</f>
        <v>29</v>
      </c>
      <c r="B1055" s="275" t="n">
        <v>45126</v>
      </c>
      <c r="C1055" s="128" t="s">
        <v>75</v>
      </c>
      <c r="D1055" s="128" t="s">
        <v>86</v>
      </c>
      <c r="E1055" s="128" t="s">
        <v>75</v>
      </c>
      <c r="F1055" s="128" t="s">
        <v>86</v>
      </c>
      <c r="G1055" s="129" t="s">
        <v>75</v>
      </c>
      <c r="H1055" s="130"/>
      <c r="I1055" s="131"/>
    </row>
    <row r="1056" customFormat="false" ht="15" hidden="false" customHeight="false" outlineLevel="0" collapsed="false">
      <c r="A1056" s="274" t="n">
        <f aca="false">WEEKNUM(B1056,21)</f>
        <v>29</v>
      </c>
      <c r="B1056" s="275" t="n">
        <v>45127</v>
      </c>
      <c r="C1056" s="128" t="s">
        <v>86</v>
      </c>
      <c r="D1056" s="128" t="s">
        <v>75</v>
      </c>
      <c r="E1056" s="128" t="s">
        <v>75</v>
      </c>
      <c r="F1056" s="128" t="s">
        <v>75</v>
      </c>
      <c r="G1056" s="129" t="s">
        <v>75</v>
      </c>
      <c r="H1056" s="130"/>
      <c r="I1056" s="131"/>
    </row>
    <row r="1057" customFormat="false" ht="15" hidden="false" customHeight="false" outlineLevel="0" collapsed="false">
      <c r="A1057" s="274" t="n">
        <f aca="false">WEEKNUM(B1057,21)</f>
        <v>29</v>
      </c>
      <c r="B1057" s="275" t="n">
        <v>45128</v>
      </c>
      <c r="C1057" s="128" t="s">
        <v>86</v>
      </c>
      <c r="D1057" s="128" t="s">
        <v>75</v>
      </c>
      <c r="E1057" s="128" t="s">
        <v>75</v>
      </c>
      <c r="F1057" s="128" t="s">
        <v>75</v>
      </c>
      <c r="G1057" s="129" t="s">
        <v>75</v>
      </c>
      <c r="H1057" s="130"/>
      <c r="I1057" s="131"/>
    </row>
    <row r="1058" customFormat="false" ht="15" hidden="false" customHeight="false" outlineLevel="0" collapsed="false">
      <c r="A1058" s="274" t="n">
        <f aca="false">WEEKNUM(B1058,21)</f>
        <v>29</v>
      </c>
      <c r="B1058" s="275" t="n">
        <v>45129</v>
      </c>
      <c r="C1058" s="128" t="s">
        <v>75</v>
      </c>
      <c r="D1058" s="128" t="s">
        <v>75</v>
      </c>
      <c r="E1058" s="128" t="s">
        <v>86</v>
      </c>
      <c r="F1058" s="128" t="s">
        <v>75</v>
      </c>
      <c r="G1058" s="129" t="s">
        <v>86</v>
      </c>
      <c r="H1058" s="130"/>
      <c r="I1058" s="131"/>
    </row>
    <row r="1059" customFormat="false" ht="15.75" hidden="false" customHeight="false" outlineLevel="0" collapsed="false">
      <c r="A1059" s="277" t="n">
        <f aca="false">WEEKNUM(B1059,21)</f>
        <v>29</v>
      </c>
      <c r="B1059" s="278" t="n">
        <v>45130</v>
      </c>
      <c r="C1059" s="141" t="s">
        <v>75</v>
      </c>
      <c r="D1059" s="141" t="s">
        <v>75</v>
      </c>
      <c r="E1059" s="141" t="s">
        <v>86</v>
      </c>
      <c r="F1059" s="141" t="s">
        <v>75</v>
      </c>
      <c r="G1059" s="142" t="s">
        <v>86</v>
      </c>
      <c r="H1059" s="143"/>
      <c r="I1059" s="144"/>
    </row>
    <row r="1060" customFormat="false" ht="15" hidden="false" customHeight="false" outlineLevel="0" collapsed="false">
      <c r="A1060" s="271" t="n">
        <f aca="false">WEEKNUM(B1060,21)</f>
        <v>30</v>
      </c>
      <c r="B1060" s="272" t="n">
        <v>45131</v>
      </c>
      <c r="C1060" s="115" t="s">
        <v>75</v>
      </c>
      <c r="D1060" s="115" t="s">
        <v>84</v>
      </c>
      <c r="E1060" s="115" t="s">
        <v>75</v>
      </c>
      <c r="F1060" s="115" t="s">
        <v>86</v>
      </c>
      <c r="G1060" s="116" t="s">
        <v>75</v>
      </c>
      <c r="H1060" s="117" t="n">
        <v>2</v>
      </c>
      <c r="I1060" s="146"/>
    </row>
    <row r="1061" customFormat="false" ht="15" hidden="false" customHeight="false" outlineLevel="0" collapsed="false">
      <c r="A1061" s="274" t="n">
        <f aca="false">WEEKNUM(B1061,21)</f>
        <v>30</v>
      </c>
      <c r="B1061" s="275" t="n">
        <v>45132</v>
      </c>
      <c r="C1061" s="128" t="s">
        <v>86</v>
      </c>
      <c r="D1061" s="128" t="s">
        <v>75</v>
      </c>
      <c r="E1061" s="128" t="s">
        <v>75</v>
      </c>
      <c r="F1061" s="128" t="s">
        <v>86</v>
      </c>
      <c r="G1061" s="129" t="s">
        <v>75</v>
      </c>
      <c r="H1061" s="130"/>
      <c r="I1061" s="131"/>
    </row>
    <row r="1062" customFormat="false" ht="15" hidden="false" customHeight="false" outlineLevel="0" collapsed="false">
      <c r="A1062" s="274" t="n">
        <f aca="false">WEEKNUM(B1062,21)</f>
        <v>30</v>
      </c>
      <c r="B1062" s="275" t="n">
        <v>45133</v>
      </c>
      <c r="C1062" s="128" t="s">
        <v>86</v>
      </c>
      <c r="D1062" s="128" t="s">
        <v>75</v>
      </c>
      <c r="E1062" s="128" t="s">
        <v>86</v>
      </c>
      <c r="F1062" s="128" t="s">
        <v>75</v>
      </c>
      <c r="G1062" s="129" t="s">
        <v>75</v>
      </c>
      <c r="H1062" s="130"/>
      <c r="I1062" s="131"/>
    </row>
    <row r="1063" customFormat="false" ht="15" hidden="false" customHeight="false" outlineLevel="0" collapsed="false">
      <c r="A1063" s="274" t="n">
        <f aca="false">WEEKNUM(B1063,21)</f>
        <v>30</v>
      </c>
      <c r="B1063" s="275" t="n">
        <v>45134</v>
      </c>
      <c r="C1063" s="128" t="s">
        <v>75</v>
      </c>
      <c r="D1063" s="128" t="s">
        <v>75</v>
      </c>
      <c r="E1063" s="128" t="s">
        <v>75</v>
      </c>
      <c r="F1063" s="128" t="s">
        <v>75</v>
      </c>
      <c r="G1063" s="129" t="s">
        <v>86</v>
      </c>
      <c r="H1063" s="130"/>
      <c r="I1063" s="131"/>
    </row>
    <row r="1064" customFormat="false" ht="15" hidden="false" customHeight="false" outlineLevel="0" collapsed="false">
      <c r="A1064" s="274" t="n">
        <f aca="false">WEEKNUM(B1064,21)</f>
        <v>30</v>
      </c>
      <c r="B1064" s="275" t="n">
        <v>45135</v>
      </c>
      <c r="C1064" s="128" t="s">
        <v>75</v>
      </c>
      <c r="D1064" s="128" t="s">
        <v>75</v>
      </c>
      <c r="E1064" s="128" t="s">
        <v>75</v>
      </c>
      <c r="F1064" s="128" t="s">
        <v>75</v>
      </c>
      <c r="G1064" s="129" t="s">
        <v>86</v>
      </c>
      <c r="H1064" s="130"/>
      <c r="I1064" s="131"/>
    </row>
    <row r="1065" customFormat="false" ht="15" hidden="false" customHeight="false" outlineLevel="0" collapsed="false">
      <c r="A1065" s="274" t="n">
        <f aca="false">WEEKNUM(B1065,21)</f>
        <v>30</v>
      </c>
      <c r="B1065" s="275" t="n">
        <v>45136</v>
      </c>
      <c r="C1065" s="128" t="s">
        <v>75</v>
      </c>
      <c r="D1065" s="128" t="s">
        <v>86</v>
      </c>
      <c r="E1065" s="128" t="s">
        <v>75</v>
      </c>
      <c r="F1065" s="128" t="s">
        <v>86</v>
      </c>
      <c r="G1065" s="129" t="s">
        <v>75</v>
      </c>
      <c r="H1065" s="130"/>
      <c r="I1065" s="131"/>
    </row>
    <row r="1066" customFormat="false" ht="15.75" hidden="false" customHeight="false" outlineLevel="0" collapsed="false">
      <c r="A1066" s="277" t="n">
        <f aca="false">WEEKNUM(B1066,21)</f>
        <v>30</v>
      </c>
      <c r="B1066" s="278" t="n">
        <v>45137</v>
      </c>
      <c r="C1066" s="141" t="s">
        <v>75</v>
      </c>
      <c r="D1066" s="141" t="s">
        <v>86</v>
      </c>
      <c r="E1066" s="141" t="s">
        <v>75</v>
      </c>
      <c r="F1066" s="141" t="s">
        <v>86</v>
      </c>
      <c r="G1066" s="142" t="s">
        <v>75</v>
      </c>
      <c r="H1066" s="143"/>
      <c r="I1066" s="144"/>
    </row>
    <row r="1067" customFormat="false" ht="15" hidden="false" customHeight="false" outlineLevel="0" collapsed="false">
      <c r="A1067" s="271" t="n">
        <f aca="false">WEEKNUM(B1067,21)</f>
        <v>31</v>
      </c>
      <c r="B1067" s="272" t="n">
        <v>45138</v>
      </c>
      <c r="C1067" s="115" t="s">
        <v>84</v>
      </c>
      <c r="D1067" s="115" t="s">
        <v>75</v>
      </c>
      <c r="E1067" s="115" t="s">
        <v>86</v>
      </c>
      <c r="F1067" s="115" t="s">
        <v>75</v>
      </c>
      <c r="G1067" s="116" t="s">
        <v>75</v>
      </c>
      <c r="H1067" s="117" t="n">
        <v>3</v>
      </c>
      <c r="I1067" s="146"/>
    </row>
    <row r="1068" customFormat="false" ht="15" hidden="false" customHeight="false" outlineLevel="0" collapsed="false">
      <c r="A1068" s="274" t="n">
        <f aca="false">WEEKNUM(B1068,21)</f>
        <v>31</v>
      </c>
      <c r="B1068" s="275" t="n">
        <v>45139</v>
      </c>
      <c r="C1068" s="128" t="s">
        <v>75</v>
      </c>
      <c r="D1068" s="128" t="s">
        <v>75</v>
      </c>
      <c r="E1068" s="128" t="s">
        <v>86</v>
      </c>
      <c r="F1068" s="128" t="s">
        <v>75</v>
      </c>
      <c r="G1068" s="129" t="s">
        <v>86</v>
      </c>
      <c r="H1068" s="130"/>
      <c r="I1068" s="131"/>
    </row>
    <row r="1069" customFormat="false" ht="15" hidden="false" customHeight="false" outlineLevel="0" collapsed="false">
      <c r="A1069" s="274" t="n">
        <f aca="false">WEEKNUM(B1069,21)</f>
        <v>31</v>
      </c>
      <c r="B1069" s="275" t="n">
        <v>45140</v>
      </c>
      <c r="C1069" s="128" t="s">
        <v>75</v>
      </c>
      <c r="D1069" s="128" t="s">
        <v>86</v>
      </c>
      <c r="E1069" s="128" t="s">
        <v>75</v>
      </c>
      <c r="F1069" s="128" t="s">
        <v>75</v>
      </c>
      <c r="G1069" s="129" t="s">
        <v>86</v>
      </c>
      <c r="H1069" s="130"/>
      <c r="I1069" s="131"/>
    </row>
    <row r="1070" customFormat="false" ht="15" hidden="false" customHeight="false" outlineLevel="0" collapsed="false">
      <c r="A1070" s="274" t="n">
        <f aca="false">WEEKNUM(B1070,21)</f>
        <v>31</v>
      </c>
      <c r="B1070" s="275" t="n">
        <v>45141</v>
      </c>
      <c r="C1070" s="128" t="s">
        <v>75</v>
      </c>
      <c r="D1070" s="128" t="s">
        <v>75</v>
      </c>
      <c r="E1070" s="128" t="s">
        <v>75</v>
      </c>
      <c r="F1070" s="128" t="s">
        <v>86</v>
      </c>
      <c r="G1070" s="129" t="s">
        <v>75</v>
      </c>
      <c r="H1070" s="130"/>
      <c r="I1070" s="131"/>
    </row>
    <row r="1071" customFormat="false" ht="15" hidden="false" customHeight="false" outlineLevel="0" collapsed="false">
      <c r="A1071" s="274" t="n">
        <f aca="false">WEEKNUM(B1071,21)</f>
        <v>31</v>
      </c>
      <c r="B1071" s="275" t="n">
        <v>45142</v>
      </c>
      <c r="C1071" s="128" t="s">
        <v>75</v>
      </c>
      <c r="D1071" s="128" t="s">
        <v>75</v>
      </c>
      <c r="E1071" s="128" t="s">
        <v>75</v>
      </c>
      <c r="F1071" s="128" t="s">
        <v>86</v>
      </c>
      <c r="G1071" s="129" t="s">
        <v>75</v>
      </c>
      <c r="H1071" s="130"/>
      <c r="I1071" s="131"/>
    </row>
    <row r="1072" customFormat="false" ht="15" hidden="false" customHeight="false" outlineLevel="0" collapsed="false">
      <c r="A1072" s="274" t="n">
        <f aca="false">WEEKNUM(B1072,21)</f>
        <v>31</v>
      </c>
      <c r="B1072" s="275" t="n">
        <v>45143</v>
      </c>
      <c r="C1072" s="128" t="s">
        <v>86</v>
      </c>
      <c r="D1072" s="128" t="s">
        <v>75</v>
      </c>
      <c r="E1072" s="128" t="s">
        <v>86</v>
      </c>
      <c r="F1072" s="128" t="s">
        <v>75</v>
      </c>
      <c r="G1072" s="129" t="s">
        <v>75</v>
      </c>
      <c r="H1072" s="130"/>
      <c r="I1072" s="131"/>
    </row>
    <row r="1073" customFormat="false" ht="15.75" hidden="false" customHeight="false" outlineLevel="0" collapsed="false">
      <c r="A1073" s="277" t="n">
        <f aca="false">WEEKNUM(B1073,21)</f>
        <v>31</v>
      </c>
      <c r="B1073" s="278" t="n">
        <v>45144</v>
      </c>
      <c r="C1073" s="141" t="s">
        <v>86</v>
      </c>
      <c r="D1073" s="141" t="s">
        <v>75</v>
      </c>
      <c r="E1073" s="141" t="s">
        <v>86</v>
      </c>
      <c r="F1073" s="141" t="s">
        <v>75</v>
      </c>
      <c r="G1073" s="142" t="s">
        <v>75</v>
      </c>
      <c r="H1073" s="143"/>
      <c r="I1073" s="144"/>
    </row>
    <row r="1074" customFormat="false" ht="15" hidden="false" customHeight="false" outlineLevel="0" collapsed="false">
      <c r="A1074" s="271" t="n">
        <f aca="false">WEEKNUM(B1074,21)</f>
        <v>32</v>
      </c>
      <c r="B1074" s="272" t="n">
        <v>45145</v>
      </c>
      <c r="C1074" s="115" t="s">
        <v>75</v>
      </c>
      <c r="D1074" s="115" t="s">
        <v>86</v>
      </c>
      <c r="E1074" s="115" t="s">
        <v>75</v>
      </c>
      <c r="F1074" s="115" t="s">
        <v>75</v>
      </c>
      <c r="G1074" s="116" t="s">
        <v>84</v>
      </c>
      <c r="H1074" s="117" t="n">
        <v>4</v>
      </c>
      <c r="I1074" s="146"/>
    </row>
    <row r="1075" customFormat="false" ht="15" hidden="false" customHeight="false" outlineLevel="0" collapsed="false">
      <c r="A1075" s="274" t="n">
        <f aca="false">WEEKNUM(B1075,21)</f>
        <v>32</v>
      </c>
      <c r="B1075" s="275" t="n">
        <v>45146</v>
      </c>
      <c r="C1075" s="128" t="s">
        <v>75</v>
      </c>
      <c r="D1075" s="128" t="s">
        <v>86</v>
      </c>
      <c r="E1075" s="128" t="s">
        <v>75</v>
      </c>
      <c r="F1075" s="128" t="s">
        <v>86</v>
      </c>
      <c r="G1075" s="129" t="s">
        <v>75</v>
      </c>
      <c r="H1075" s="130"/>
      <c r="I1075" s="131"/>
    </row>
    <row r="1076" customFormat="false" ht="15" hidden="false" customHeight="false" outlineLevel="0" collapsed="false">
      <c r="A1076" s="274" t="n">
        <f aca="false">WEEKNUM(B1076,21)</f>
        <v>32</v>
      </c>
      <c r="B1076" s="275" t="n">
        <v>45147</v>
      </c>
      <c r="C1076" s="128" t="s">
        <v>86</v>
      </c>
      <c r="D1076" s="128" t="s">
        <v>75</v>
      </c>
      <c r="E1076" s="128" t="s">
        <v>75</v>
      </c>
      <c r="F1076" s="128" t="s">
        <v>86</v>
      </c>
      <c r="G1076" s="129" t="s">
        <v>75</v>
      </c>
      <c r="H1076" s="130"/>
      <c r="I1076" s="131"/>
    </row>
    <row r="1077" customFormat="false" ht="15" hidden="false" customHeight="false" outlineLevel="0" collapsed="false">
      <c r="A1077" s="274" t="n">
        <f aca="false">WEEKNUM(B1077,21)</f>
        <v>32</v>
      </c>
      <c r="B1077" s="275" t="n">
        <v>45148</v>
      </c>
      <c r="C1077" s="128" t="s">
        <v>75</v>
      </c>
      <c r="D1077" s="128" t="s">
        <v>75</v>
      </c>
      <c r="E1077" s="128" t="s">
        <v>86</v>
      </c>
      <c r="F1077" s="128" t="s">
        <v>75</v>
      </c>
      <c r="G1077" s="129" t="s">
        <v>75</v>
      </c>
      <c r="H1077" s="130"/>
      <c r="I1077" s="131"/>
    </row>
    <row r="1078" customFormat="false" ht="15" hidden="false" customHeight="false" outlineLevel="0" collapsed="false">
      <c r="A1078" s="274" t="n">
        <f aca="false">WEEKNUM(B1078,21)</f>
        <v>32</v>
      </c>
      <c r="B1078" s="275" t="n">
        <v>45149</v>
      </c>
      <c r="C1078" s="128" t="s">
        <v>75</v>
      </c>
      <c r="D1078" s="128" t="s">
        <v>75</v>
      </c>
      <c r="E1078" s="128" t="s">
        <v>86</v>
      </c>
      <c r="F1078" s="128" t="s">
        <v>75</v>
      </c>
      <c r="G1078" s="129" t="s">
        <v>75</v>
      </c>
      <c r="H1078" s="130"/>
      <c r="I1078" s="131"/>
    </row>
    <row r="1079" customFormat="false" ht="15" hidden="false" customHeight="false" outlineLevel="0" collapsed="false">
      <c r="A1079" s="274" t="n">
        <f aca="false">WEEKNUM(B1079,21)</f>
        <v>32</v>
      </c>
      <c r="B1079" s="275" t="n">
        <v>45150</v>
      </c>
      <c r="C1079" s="128" t="s">
        <v>75</v>
      </c>
      <c r="D1079" s="128" t="s">
        <v>86</v>
      </c>
      <c r="E1079" s="128" t="s">
        <v>75</v>
      </c>
      <c r="F1079" s="128" t="s">
        <v>75</v>
      </c>
      <c r="G1079" s="129" t="s">
        <v>86</v>
      </c>
      <c r="H1079" s="130"/>
      <c r="I1079" s="131"/>
    </row>
    <row r="1080" customFormat="false" ht="15.75" hidden="false" customHeight="false" outlineLevel="0" collapsed="false">
      <c r="A1080" s="277" t="n">
        <f aca="false">WEEKNUM(B1080,21)</f>
        <v>32</v>
      </c>
      <c r="B1080" s="278" t="n">
        <v>45151</v>
      </c>
      <c r="C1080" s="141" t="s">
        <v>75</v>
      </c>
      <c r="D1080" s="141" t="s">
        <v>86</v>
      </c>
      <c r="E1080" s="141" t="s">
        <v>75</v>
      </c>
      <c r="F1080" s="141" t="s">
        <v>75</v>
      </c>
      <c r="G1080" s="142" t="s">
        <v>86</v>
      </c>
      <c r="H1080" s="143"/>
      <c r="I1080" s="144"/>
    </row>
    <row r="1081" customFormat="false" ht="15" hidden="false" customHeight="false" outlineLevel="0" collapsed="false">
      <c r="A1081" s="271" t="n">
        <f aca="false">WEEKNUM(B1081,21)</f>
        <v>33</v>
      </c>
      <c r="B1081" s="272" t="n">
        <v>45152</v>
      </c>
      <c r="C1081" s="115" t="s">
        <v>86</v>
      </c>
      <c r="D1081" s="115" t="s">
        <v>75</v>
      </c>
      <c r="E1081" s="115" t="s">
        <v>75</v>
      </c>
      <c r="F1081" s="115" t="s">
        <v>84</v>
      </c>
      <c r="G1081" s="116" t="s">
        <v>75</v>
      </c>
      <c r="H1081" s="117" t="n">
        <v>5</v>
      </c>
      <c r="I1081" s="146"/>
    </row>
    <row r="1082" customFormat="false" ht="15" hidden="false" customHeight="false" outlineLevel="0" collapsed="false">
      <c r="A1082" s="274" t="n">
        <f aca="false">WEEKNUM(B1082,21)</f>
        <v>33</v>
      </c>
      <c r="B1082" s="275" t="n">
        <v>45153</v>
      </c>
      <c r="C1082" s="128" t="s">
        <v>86</v>
      </c>
      <c r="D1082" s="128" t="s">
        <v>75</v>
      </c>
      <c r="E1082" s="128" t="s">
        <v>86</v>
      </c>
      <c r="F1082" s="128" t="s">
        <v>75</v>
      </c>
      <c r="G1082" s="129" t="s">
        <v>75</v>
      </c>
      <c r="H1082" s="130"/>
      <c r="I1082" s="131"/>
    </row>
    <row r="1083" customFormat="false" ht="15" hidden="false" customHeight="false" outlineLevel="0" collapsed="false">
      <c r="A1083" s="274" t="n">
        <f aca="false">WEEKNUM(B1083,21)</f>
        <v>33</v>
      </c>
      <c r="B1083" s="275" t="n">
        <v>45154</v>
      </c>
      <c r="C1083" s="128" t="s">
        <v>75</v>
      </c>
      <c r="D1083" s="128" t="s">
        <v>75</v>
      </c>
      <c r="E1083" s="128" t="s">
        <v>86</v>
      </c>
      <c r="F1083" s="128" t="s">
        <v>75</v>
      </c>
      <c r="G1083" s="129" t="s">
        <v>86</v>
      </c>
      <c r="H1083" s="130"/>
      <c r="I1083" s="131"/>
    </row>
    <row r="1084" customFormat="false" ht="15" hidden="false" customHeight="false" outlineLevel="0" collapsed="false">
      <c r="A1084" s="274" t="n">
        <f aca="false">WEEKNUM(B1084,21)</f>
        <v>33</v>
      </c>
      <c r="B1084" s="275" t="n">
        <v>45155</v>
      </c>
      <c r="C1084" s="128" t="s">
        <v>75</v>
      </c>
      <c r="D1084" s="128" t="s">
        <v>86</v>
      </c>
      <c r="E1084" s="128" t="s">
        <v>75</v>
      </c>
      <c r="F1084" s="128" t="s">
        <v>75</v>
      </c>
      <c r="G1084" s="129" t="s">
        <v>75</v>
      </c>
      <c r="H1084" s="130"/>
      <c r="I1084" s="131"/>
    </row>
    <row r="1085" customFormat="false" ht="15" hidden="false" customHeight="false" outlineLevel="0" collapsed="false">
      <c r="A1085" s="274" t="n">
        <f aca="false">WEEKNUM(B1085,21)</f>
        <v>33</v>
      </c>
      <c r="B1085" s="275" t="n">
        <v>45156</v>
      </c>
      <c r="C1085" s="128" t="s">
        <v>75</v>
      </c>
      <c r="D1085" s="128" t="s">
        <v>86</v>
      </c>
      <c r="E1085" s="128" t="s">
        <v>75</v>
      </c>
      <c r="F1085" s="128" t="s">
        <v>75</v>
      </c>
      <c r="G1085" s="129" t="s">
        <v>75</v>
      </c>
      <c r="H1085" s="130"/>
      <c r="I1085" s="131"/>
    </row>
    <row r="1086" customFormat="false" ht="15" hidden="false" customHeight="false" outlineLevel="0" collapsed="false">
      <c r="A1086" s="274" t="n">
        <f aca="false">WEEKNUM(B1086,21)</f>
        <v>33</v>
      </c>
      <c r="B1086" s="275" t="n">
        <v>45157</v>
      </c>
      <c r="C1086" s="128" t="s">
        <v>86</v>
      </c>
      <c r="D1086" s="128" t="s">
        <v>75</v>
      </c>
      <c r="E1086" s="128" t="s">
        <v>75</v>
      </c>
      <c r="F1086" s="128" t="s">
        <v>86</v>
      </c>
      <c r="G1086" s="129" t="s">
        <v>75</v>
      </c>
      <c r="H1086" s="130"/>
      <c r="I1086" s="131"/>
    </row>
    <row r="1087" customFormat="false" ht="15.75" hidden="false" customHeight="false" outlineLevel="0" collapsed="false">
      <c r="A1087" s="277" t="n">
        <f aca="false">WEEKNUM(B1087,21)</f>
        <v>33</v>
      </c>
      <c r="B1087" s="278" t="n">
        <v>45158</v>
      </c>
      <c r="C1087" s="141" t="s">
        <v>86</v>
      </c>
      <c r="D1087" s="141" t="s">
        <v>75</v>
      </c>
      <c r="E1087" s="141" t="s">
        <v>75</v>
      </c>
      <c r="F1087" s="141" t="s">
        <v>86</v>
      </c>
      <c r="G1087" s="142" t="s">
        <v>75</v>
      </c>
      <c r="H1087" s="143"/>
      <c r="I1087" s="144"/>
    </row>
    <row r="1088" customFormat="false" ht="15" hidden="false" customHeight="false" outlineLevel="0" collapsed="false">
      <c r="A1088" s="271" t="n">
        <f aca="false">WEEKNUM(B1088,21)</f>
        <v>34</v>
      </c>
      <c r="B1088" s="272" t="n">
        <v>45159</v>
      </c>
      <c r="C1088" s="115" t="s">
        <v>75</v>
      </c>
      <c r="D1088" s="115" t="s">
        <v>75</v>
      </c>
      <c r="E1088" s="115" t="s">
        <v>84</v>
      </c>
      <c r="F1088" s="115" t="s">
        <v>75</v>
      </c>
      <c r="G1088" s="116" t="s">
        <v>86</v>
      </c>
      <c r="H1088" s="117" t="n">
        <v>1</v>
      </c>
      <c r="I1088" s="146"/>
    </row>
    <row r="1089" customFormat="false" ht="15" hidden="false" customHeight="false" outlineLevel="0" collapsed="false">
      <c r="A1089" s="274" t="n">
        <f aca="false">WEEKNUM(B1089,21)</f>
        <v>34</v>
      </c>
      <c r="B1089" s="275" t="n">
        <v>45160</v>
      </c>
      <c r="C1089" s="128" t="s">
        <v>75</v>
      </c>
      <c r="D1089" s="128" t="s">
        <v>86</v>
      </c>
      <c r="E1089" s="128" t="s">
        <v>75</v>
      </c>
      <c r="F1089" s="128" t="s">
        <v>75</v>
      </c>
      <c r="G1089" s="129" t="s">
        <v>86</v>
      </c>
      <c r="H1089" s="130"/>
      <c r="I1089" s="131"/>
    </row>
    <row r="1090" customFormat="false" ht="15" hidden="false" customHeight="false" outlineLevel="0" collapsed="false">
      <c r="A1090" s="274" t="n">
        <f aca="false">WEEKNUM(B1090,21)</f>
        <v>34</v>
      </c>
      <c r="B1090" s="275" t="n">
        <v>45161</v>
      </c>
      <c r="C1090" s="128" t="s">
        <v>75</v>
      </c>
      <c r="D1090" s="128" t="s">
        <v>86</v>
      </c>
      <c r="E1090" s="128" t="s">
        <v>75</v>
      </c>
      <c r="F1090" s="128" t="s">
        <v>86</v>
      </c>
      <c r="G1090" s="129" t="s">
        <v>75</v>
      </c>
      <c r="H1090" s="130"/>
      <c r="I1090" s="131"/>
    </row>
    <row r="1091" customFormat="false" ht="15" hidden="false" customHeight="false" outlineLevel="0" collapsed="false">
      <c r="A1091" s="274" t="n">
        <f aca="false">WEEKNUM(B1091,21)</f>
        <v>34</v>
      </c>
      <c r="B1091" s="275" t="n">
        <v>45162</v>
      </c>
      <c r="C1091" s="128" t="s">
        <v>86</v>
      </c>
      <c r="D1091" s="128" t="s">
        <v>75</v>
      </c>
      <c r="E1091" s="128" t="s">
        <v>75</v>
      </c>
      <c r="F1091" s="128" t="s">
        <v>75</v>
      </c>
      <c r="G1091" s="129" t="s">
        <v>75</v>
      </c>
      <c r="H1091" s="130"/>
      <c r="I1091" s="131"/>
    </row>
    <row r="1092" customFormat="false" ht="15" hidden="false" customHeight="false" outlineLevel="0" collapsed="false">
      <c r="A1092" s="274" t="n">
        <f aca="false">WEEKNUM(B1092,21)</f>
        <v>34</v>
      </c>
      <c r="B1092" s="275" t="n">
        <v>45163</v>
      </c>
      <c r="C1092" s="128" t="s">
        <v>86</v>
      </c>
      <c r="D1092" s="128" t="s">
        <v>75</v>
      </c>
      <c r="E1092" s="128" t="s">
        <v>75</v>
      </c>
      <c r="F1092" s="128" t="s">
        <v>75</v>
      </c>
      <c r="G1092" s="129" t="s">
        <v>75</v>
      </c>
      <c r="H1092" s="130"/>
      <c r="I1092" s="131"/>
    </row>
    <row r="1093" customFormat="false" ht="15" hidden="false" customHeight="false" outlineLevel="0" collapsed="false">
      <c r="A1093" s="274" t="n">
        <f aca="false">WEEKNUM(B1093,21)</f>
        <v>34</v>
      </c>
      <c r="B1093" s="275" t="n">
        <v>45164</v>
      </c>
      <c r="C1093" s="128" t="s">
        <v>75</v>
      </c>
      <c r="D1093" s="128" t="s">
        <v>75</v>
      </c>
      <c r="E1093" s="128" t="s">
        <v>86</v>
      </c>
      <c r="F1093" s="128" t="s">
        <v>75</v>
      </c>
      <c r="G1093" s="129" t="s">
        <v>86</v>
      </c>
      <c r="H1093" s="130"/>
      <c r="I1093" s="131"/>
    </row>
    <row r="1094" customFormat="false" ht="15.75" hidden="false" customHeight="false" outlineLevel="0" collapsed="false">
      <c r="A1094" s="277" t="n">
        <f aca="false">WEEKNUM(B1094,21)</f>
        <v>34</v>
      </c>
      <c r="B1094" s="278" t="n">
        <v>45165</v>
      </c>
      <c r="C1094" s="141" t="s">
        <v>75</v>
      </c>
      <c r="D1094" s="141" t="s">
        <v>75</v>
      </c>
      <c r="E1094" s="141" t="s">
        <v>86</v>
      </c>
      <c r="F1094" s="141" t="s">
        <v>75</v>
      </c>
      <c r="G1094" s="142" t="s">
        <v>86</v>
      </c>
      <c r="H1094" s="143"/>
      <c r="I1094" s="144"/>
    </row>
    <row r="1095" customFormat="false" ht="15" hidden="false" customHeight="false" outlineLevel="0" collapsed="false">
      <c r="A1095" s="271" t="n">
        <f aca="false">WEEKNUM(B1095,21)</f>
        <v>35</v>
      </c>
      <c r="B1095" s="272" t="n">
        <v>45166</v>
      </c>
      <c r="C1095" s="115" t="s">
        <v>75</v>
      </c>
      <c r="D1095" s="115" t="s">
        <v>84</v>
      </c>
      <c r="E1095" s="115" t="s">
        <v>75</v>
      </c>
      <c r="F1095" s="115" t="s">
        <v>86</v>
      </c>
      <c r="G1095" s="116" t="s">
        <v>75</v>
      </c>
      <c r="H1095" s="117" t="n">
        <v>2</v>
      </c>
      <c r="I1095" s="146"/>
    </row>
    <row r="1096" customFormat="false" ht="15" hidden="false" customHeight="false" outlineLevel="0" collapsed="false">
      <c r="A1096" s="274" t="n">
        <f aca="false">WEEKNUM(B1096,21)</f>
        <v>35</v>
      </c>
      <c r="B1096" s="275" t="n">
        <v>45167</v>
      </c>
      <c r="C1096" s="128" t="s">
        <v>86</v>
      </c>
      <c r="D1096" s="128" t="s">
        <v>75</v>
      </c>
      <c r="E1096" s="128" t="s">
        <v>75</v>
      </c>
      <c r="F1096" s="128" t="s">
        <v>86</v>
      </c>
      <c r="G1096" s="129" t="s">
        <v>75</v>
      </c>
      <c r="H1096" s="130"/>
      <c r="I1096" s="131"/>
    </row>
    <row r="1097" customFormat="false" ht="15" hidden="false" customHeight="false" outlineLevel="0" collapsed="false">
      <c r="A1097" s="274" t="n">
        <f aca="false">WEEKNUM(B1097,21)</f>
        <v>35</v>
      </c>
      <c r="B1097" s="275" t="n">
        <v>45168</v>
      </c>
      <c r="C1097" s="128" t="s">
        <v>86</v>
      </c>
      <c r="D1097" s="128" t="s">
        <v>75</v>
      </c>
      <c r="E1097" s="128" t="s">
        <v>86</v>
      </c>
      <c r="F1097" s="128" t="s">
        <v>75</v>
      </c>
      <c r="G1097" s="129" t="s">
        <v>75</v>
      </c>
      <c r="H1097" s="130"/>
      <c r="I1097" s="131"/>
    </row>
    <row r="1098" customFormat="false" ht="15" hidden="false" customHeight="false" outlineLevel="0" collapsed="false">
      <c r="A1098" s="274" t="n">
        <f aca="false">WEEKNUM(B1098,21)</f>
        <v>35</v>
      </c>
      <c r="B1098" s="275" t="n">
        <v>45169</v>
      </c>
      <c r="C1098" s="128" t="s">
        <v>75</v>
      </c>
      <c r="D1098" s="128" t="s">
        <v>75</v>
      </c>
      <c r="E1098" s="128" t="s">
        <v>75</v>
      </c>
      <c r="F1098" s="128" t="s">
        <v>75</v>
      </c>
      <c r="G1098" s="129" t="s">
        <v>86</v>
      </c>
      <c r="H1098" s="130"/>
      <c r="I1098" s="131"/>
    </row>
    <row r="1099" customFormat="false" ht="15" hidden="false" customHeight="false" outlineLevel="0" collapsed="false">
      <c r="A1099" s="274" t="n">
        <f aca="false">WEEKNUM(B1099,21)</f>
        <v>35</v>
      </c>
      <c r="B1099" s="275" t="n">
        <v>45170</v>
      </c>
      <c r="C1099" s="128" t="s">
        <v>75</v>
      </c>
      <c r="D1099" s="128" t="s">
        <v>75</v>
      </c>
      <c r="E1099" s="128" t="s">
        <v>75</v>
      </c>
      <c r="F1099" s="128" t="s">
        <v>75</v>
      </c>
      <c r="G1099" s="129" t="s">
        <v>86</v>
      </c>
      <c r="H1099" s="130"/>
      <c r="I1099" s="131"/>
    </row>
    <row r="1100" customFormat="false" ht="15" hidden="false" customHeight="false" outlineLevel="0" collapsed="false">
      <c r="A1100" s="274" t="n">
        <f aca="false">WEEKNUM(B1100,21)</f>
        <v>35</v>
      </c>
      <c r="B1100" s="275" t="n">
        <v>45171</v>
      </c>
      <c r="C1100" s="128" t="s">
        <v>75</v>
      </c>
      <c r="D1100" s="128" t="s">
        <v>86</v>
      </c>
      <c r="E1100" s="128" t="s">
        <v>75</v>
      </c>
      <c r="F1100" s="128" t="s">
        <v>86</v>
      </c>
      <c r="G1100" s="129" t="s">
        <v>75</v>
      </c>
      <c r="H1100" s="130"/>
      <c r="I1100" s="131"/>
    </row>
    <row r="1101" customFormat="false" ht="15.75" hidden="false" customHeight="false" outlineLevel="0" collapsed="false">
      <c r="A1101" s="277" t="n">
        <f aca="false">WEEKNUM(B1101,21)</f>
        <v>35</v>
      </c>
      <c r="B1101" s="278" t="n">
        <v>45172</v>
      </c>
      <c r="C1101" s="141" t="s">
        <v>75</v>
      </c>
      <c r="D1101" s="141" t="s">
        <v>86</v>
      </c>
      <c r="E1101" s="141" t="s">
        <v>75</v>
      </c>
      <c r="F1101" s="141" t="s">
        <v>86</v>
      </c>
      <c r="G1101" s="142" t="s">
        <v>75</v>
      </c>
      <c r="H1101" s="143"/>
      <c r="I1101" s="144"/>
    </row>
    <row r="1102" customFormat="false" ht="15" hidden="false" customHeight="false" outlineLevel="0" collapsed="false">
      <c r="A1102" s="271" t="n">
        <f aca="false">WEEKNUM(B1102,21)</f>
        <v>36</v>
      </c>
      <c r="B1102" s="272" t="n">
        <v>45173</v>
      </c>
      <c r="C1102" s="115" t="s">
        <v>84</v>
      </c>
      <c r="D1102" s="115" t="s">
        <v>75</v>
      </c>
      <c r="E1102" s="115" t="s">
        <v>86</v>
      </c>
      <c r="F1102" s="115" t="s">
        <v>75</v>
      </c>
      <c r="G1102" s="116" t="s">
        <v>75</v>
      </c>
      <c r="H1102" s="117" t="n">
        <v>3</v>
      </c>
      <c r="I1102" s="146"/>
    </row>
    <row r="1103" customFormat="false" ht="15" hidden="false" customHeight="false" outlineLevel="0" collapsed="false">
      <c r="A1103" s="274" t="n">
        <f aca="false">WEEKNUM(B1103,21)</f>
        <v>36</v>
      </c>
      <c r="B1103" s="275" t="n">
        <v>45174</v>
      </c>
      <c r="C1103" s="128" t="s">
        <v>75</v>
      </c>
      <c r="D1103" s="128" t="s">
        <v>75</v>
      </c>
      <c r="E1103" s="128" t="s">
        <v>86</v>
      </c>
      <c r="F1103" s="128" t="s">
        <v>75</v>
      </c>
      <c r="G1103" s="129" t="s">
        <v>86</v>
      </c>
      <c r="H1103" s="130"/>
      <c r="I1103" s="131"/>
    </row>
    <row r="1104" customFormat="false" ht="15" hidden="false" customHeight="false" outlineLevel="0" collapsed="false">
      <c r="A1104" s="274" t="n">
        <f aca="false">WEEKNUM(B1104,21)</f>
        <v>36</v>
      </c>
      <c r="B1104" s="275" t="n">
        <v>45175</v>
      </c>
      <c r="C1104" s="128" t="s">
        <v>75</v>
      </c>
      <c r="D1104" s="128" t="s">
        <v>86</v>
      </c>
      <c r="E1104" s="128" t="s">
        <v>75</v>
      </c>
      <c r="F1104" s="128" t="s">
        <v>75</v>
      </c>
      <c r="G1104" s="129" t="s">
        <v>86</v>
      </c>
      <c r="H1104" s="130"/>
      <c r="I1104" s="131"/>
    </row>
    <row r="1105" customFormat="false" ht="15" hidden="false" customHeight="false" outlineLevel="0" collapsed="false">
      <c r="A1105" s="274" t="n">
        <f aca="false">WEEKNUM(B1105,21)</f>
        <v>36</v>
      </c>
      <c r="B1105" s="275" t="n">
        <v>45176</v>
      </c>
      <c r="C1105" s="128" t="s">
        <v>75</v>
      </c>
      <c r="D1105" s="128" t="s">
        <v>75</v>
      </c>
      <c r="E1105" s="128" t="s">
        <v>75</v>
      </c>
      <c r="F1105" s="128" t="s">
        <v>86</v>
      </c>
      <c r="G1105" s="129" t="s">
        <v>75</v>
      </c>
      <c r="H1105" s="130"/>
      <c r="I1105" s="131"/>
    </row>
    <row r="1106" customFormat="false" ht="15" hidden="false" customHeight="false" outlineLevel="0" collapsed="false">
      <c r="A1106" s="274" t="n">
        <f aca="false">WEEKNUM(B1106,21)</f>
        <v>36</v>
      </c>
      <c r="B1106" s="275" t="n">
        <v>45177</v>
      </c>
      <c r="C1106" s="128" t="s">
        <v>75</v>
      </c>
      <c r="D1106" s="128" t="s">
        <v>75</v>
      </c>
      <c r="E1106" s="128" t="s">
        <v>75</v>
      </c>
      <c r="F1106" s="128" t="s">
        <v>86</v>
      </c>
      <c r="G1106" s="129" t="s">
        <v>75</v>
      </c>
      <c r="H1106" s="130"/>
      <c r="I1106" s="131"/>
    </row>
    <row r="1107" customFormat="false" ht="15" hidden="false" customHeight="false" outlineLevel="0" collapsed="false">
      <c r="A1107" s="274" t="n">
        <f aca="false">WEEKNUM(B1107,21)</f>
        <v>36</v>
      </c>
      <c r="B1107" s="275" t="n">
        <v>45178</v>
      </c>
      <c r="C1107" s="128" t="s">
        <v>86</v>
      </c>
      <c r="D1107" s="128" t="s">
        <v>75</v>
      </c>
      <c r="E1107" s="128" t="s">
        <v>86</v>
      </c>
      <c r="F1107" s="128" t="s">
        <v>75</v>
      </c>
      <c r="G1107" s="129" t="s">
        <v>75</v>
      </c>
      <c r="H1107" s="130"/>
      <c r="I1107" s="131"/>
    </row>
    <row r="1108" customFormat="false" ht="15.75" hidden="false" customHeight="false" outlineLevel="0" collapsed="false">
      <c r="A1108" s="277" t="n">
        <f aca="false">WEEKNUM(B1108,21)</f>
        <v>36</v>
      </c>
      <c r="B1108" s="278" t="n">
        <v>45179</v>
      </c>
      <c r="C1108" s="141" t="s">
        <v>86</v>
      </c>
      <c r="D1108" s="141" t="s">
        <v>75</v>
      </c>
      <c r="E1108" s="141" t="s">
        <v>86</v>
      </c>
      <c r="F1108" s="141" t="s">
        <v>75</v>
      </c>
      <c r="G1108" s="142" t="s">
        <v>75</v>
      </c>
      <c r="H1108" s="143"/>
      <c r="I1108" s="144"/>
    </row>
    <row r="1109" customFormat="false" ht="15" hidden="false" customHeight="false" outlineLevel="0" collapsed="false">
      <c r="A1109" s="271" t="n">
        <f aca="false">WEEKNUM(B1109,21)</f>
        <v>37</v>
      </c>
      <c r="B1109" s="272" t="n">
        <v>45180</v>
      </c>
      <c r="C1109" s="115" t="s">
        <v>75</v>
      </c>
      <c r="D1109" s="115" t="s">
        <v>86</v>
      </c>
      <c r="E1109" s="115" t="s">
        <v>75</v>
      </c>
      <c r="F1109" s="115" t="s">
        <v>75</v>
      </c>
      <c r="G1109" s="116" t="s">
        <v>84</v>
      </c>
      <c r="H1109" s="117" t="n">
        <v>4</v>
      </c>
      <c r="I1109" s="146"/>
    </row>
    <row r="1110" customFormat="false" ht="15" hidden="false" customHeight="false" outlineLevel="0" collapsed="false">
      <c r="A1110" s="274" t="n">
        <f aca="false">WEEKNUM(B1110,21)</f>
        <v>37</v>
      </c>
      <c r="B1110" s="275" t="n">
        <v>45181</v>
      </c>
      <c r="C1110" s="128" t="s">
        <v>75</v>
      </c>
      <c r="D1110" s="128" t="s">
        <v>86</v>
      </c>
      <c r="E1110" s="128" t="s">
        <v>75</v>
      </c>
      <c r="F1110" s="128" t="s">
        <v>86</v>
      </c>
      <c r="G1110" s="129" t="s">
        <v>75</v>
      </c>
      <c r="H1110" s="130"/>
      <c r="I1110" s="131"/>
    </row>
    <row r="1111" customFormat="false" ht="15" hidden="false" customHeight="false" outlineLevel="0" collapsed="false">
      <c r="A1111" s="274" t="n">
        <f aca="false">WEEKNUM(B1111,21)</f>
        <v>37</v>
      </c>
      <c r="B1111" s="275" t="n">
        <v>45182</v>
      </c>
      <c r="C1111" s="128" t="s">
        <v>86</v>
      </c>
      <c r="D1111" s="128" t="s">
        <v>75</v>
      </c>
      <c r="E1111" s="128" t="s">
        <v>75</v>
      </c>
      <c r="F1111" s="128" t="s">
        <v>86</v>
      </c>
      <c r="G1111" s="129" t="s">
        <v>75</v>
      </c>
      <c r="H1111" s="130"/>
      <c r="I1111" s="131"/>
    </row>
    <row r="1112" customFormat="false" ht="15" hidden="false" customHeight="false" outlineLevel="0" collapsed="false">
      <c r="A1112" s="274" t="n">
        <f aca="false">WEEKNUM(B1112,21)</f>
        <v>37</v>
      </c>
      <c r="B1112" s="275" t="n">
        <v>45183</v>
      </c>
      <c r="C1112" s="128" t="s">
        <v>75</v>
      </c>
      <c r="D1112" s="128" t="s">
        <v>75</v>
      </c>
      <c r="E1112" s="128" t="s">
        <v>86</v>
      </c>
      <c r="F1112" s="128" t="s">
        <v>75</v>
      </c>
      <c r="G1112" s="129" t="s">
        <v>75</v>
      </c>
      <c r="H1112" s="130"/>
      <c r="I1112" s="131"/>
    </row>
    <row r="1113" customFormat="false" ht="15" hidden="false" customHeight="false" outlineLevel="0" collapsed="false">
      <c r="A1113" s="274" t="n">
        <f aca="false">WEEKNUM(B1113,21)</f>
        <v>37</v>
      </c>
      <c r="B1113" s="275" t="n">
        <v>45184</v>
      </c>
      <c r="C1113" s="128" t="s">
        <v>75</v>
      </c>
      <c r="D1113" s="128" t="s">
        <v>75</v>
      </c>
      <c r="E1113" s="128" t="s">
        <v>86</v>
      </c>
      <c r="F1113" s="128" t="s">
        <v>75</v>
      </c>
      <c r="G1113" s="129" t="s">
        <v>75</v>
      </c>
      <c r="H1113" s="130"/>
      <c r="I1113" s="131"/>
    </row>
    <row r="1114" customFormat="false" ht="15" hidden="false" customHeight="false" outlineLevel="0" collapsed="false">
      <c r="A1114" s="274" t="n">
        <f aca="false">WEEKNUM(B1114,21)</f>
        <v>37</v>
      </c>
      <c r="B1114" s="275" t="n">
        <v>45185</v>
      </c>
      <c r="C1114" s="128" t="s">
        <v>75</v>
      </c>
      <c r="D1114" s="128" t="s">
        <v>86</v>
      </c>
      <c r="E1114" s="128" t="s">
        <v>75</v>
      </c>
      <c r="F1114" s="128" t="s">
        <v>75</v>
      </c>
      <c r="G1114" s="129" t="s">
        <v>86</v>
      </c>
      <c r="H1114" s="130"/>
      <c r="I1114" s="131"/>
    </row>
    <row r="1115" customFormat="false" ht="15.75" hidden="false" customHeight="false" outlineLevel="0" collapsed="false">
      <c r="A1115" s="277" t="n">
        <f aca="false">WEEKNUM(B1115,21)</f>
        <v>37</v>
      </c>
      <c r="B1115" s="278" t="n">
        <v>45186</v>
      </c>
      <c r="C1115" s="141" t="s">
        <v>75</v>
      </c>
      <c r="D1115" s="141" t="s">
        <v>86</v>
      </c>
      <c r="E1115" s="141" t="s">
        <v>75</v>
      </c>
      <c r="F1115" s="141" t="s">
        <v>75</v>
      </c>
      <c r="G1115" s="142" t="s">
        <v>86</v>
      </c>
      <c r="H1115" s="143"/>
      <c r="I1115" s="144"/>
    </row>
    <row r="1116" customFormat="false" ht="15" hidden="false" customHeight="false" outlineLevel="0" collapsed="false">
      <c r="A1116" s="271" t="n">
        <f aca="false">WEEKNUM(B1116,21)</f>
        <v>38</v>
      </c>
      <c r="B1116" s="272" t="n">
        <v>45187</v>
      </c>
      <c r="C1116" s="115" t="s">
        <v>86</v>
      </c>
      <c r="D1116" s="115" t="s">
        <v>75</v>
      </c>
      <c r="E1116" s="115" t="s">
        <v>75</v>
      </c>
      <c r="F1116" s="115" t="s">
        <v>84</v>
      </c>
      <c r="G1116" s="116" t="s">
        <v>75</v>
      </c>
      <c r="H1116" s="117" t="n">
        <v>5</v>
      </c>
      <c r="I1116" s="146"/>
    </row>
    <row r="1117" customFormat="false" ht="15" hidden="false" customHeight="false" outlineLevel="0" collapsed="false">
      <c r="A1117" s="274" t="n">
        <f aca="false">WEEKNUM(B1117,21)</f>
        <v>38</v>
      </c>
      <c r="B1117" s="275" t="n">
        <v>45188</v>
      </c>
      <c r="C1117" s="128" t="s">
        <v>86</v>
      </c>
      <c r="D1117" s="128" t="s">
        <v>75</v>
      </c>
      <c r="E1117" s="128" t="s">
        <v>86</v>
      </c>
      <c r="F1117" s="128" t="s">
        <v>75</v>
      </c>
      <c r="G1117" s="129" t="s">
        <v>75</v>
      </c>
      <c r="H1117" s="130"/>
      <c r="I1117" s="131"/>
    </row>
    <row r="1118" customFormat="false" ht="15" hidden="false" customHeight="false" outlineLevel="0" collapsed="false">
      <c r="A1118" s="274" t="n">
        <f aca="false">WEEKNUM(B1118,21)</f>
        <v>38</v>
      </c>
      <c r="B1118" s="275" t="n">
        <v>45189</v>
      </c>
      <c r="C1118" s="128" t="s">
        <v>75</v>
      </c>
      <c r="D1118" s="128" t="s">
        <v>75</v>
      </c>
      <c r="E1118" s="128" t="s">
        <v>86</v>
      </c>
      <c r="F1118" s="128" t="s">
        <v>75</v>
      </c>
      <c r="G1118" s="129" t="s">
        <v>86</v>
      </c>
      <c r="H1118" s="130"/>
      <c r="I1118" s="131"/>
    </row>
    <row r="1119" customFormat="false" ht="15" hidden="false" customHeight="false" outlineLevel="0" collapsed="false">
      <c r="A1119" s="274" t="n">
        <f aca="false">WEEKNUM(B1119,21)</f>
        <v>38</v>
      </c>
      <c r="B1119" s="275" t="n">
        <v>45190</v>
      </c>
      <c r="C1119" s="128" t="s">
        <v>75</v>
      </c>
      <c r="D1119" s="128" t="s">
        <v>86</v>
      </c>
      <c r="E1119" s="128" t="s">
        <v>75</v>
      </c>
      <c r="F1119" s="128" t="s">
        <v>75</v>
      </c>
      <c r="G1119" s="129" t="s">
        <v>75</v>
      </c>
      <c r="H1119" s="130"/>
      <c r="I1119" s="131"/>
    </row>
    <row r="1120" customFormat="false" ht="15" hidden="false" customHeight="false" outlineLevel="0" collapsed="false">
      <c r="A1120" s="274" t="n">
        <f aca="false">WEEKNUM(B1120,21)</f>
        <v>38</v>
      </c>
      <c r="B1120" s="275" t="n">
        <v>45191</v>
      </c>
      <c r="C1120" s="128" t="s">
        <v>75</v>
      </c>
      <c r="D1120" s="128" t="s">
        <v>86</v>
      </c>
      <c r="E1120" s="128" t="s">
        <v>75</v>
      </c>
      <c r="F1120" s="128" t="s">
        <v>75</v>
      </c>
      <c r="G1120" s="129" t="s">
        <v>75</v>
      </c>
      <c r="H1120" s="130"/>
      <c r="I1120" s="131"/>
    </row>
    <row r="1121" customFormat="false" ht="15" hidden="false" customHeight="false" outlineLevel="0" collapsed="false">
      <c r="A1121" s="274" t="n">
        <f aca="false">WEEKNUM(B1121,21)</f>
        <v>38</v>
      </c>
      <c r="B1121" s="275" t="n">
        <v>45192</v>
      </c>
      <c r="C1121" s="128" t="s">
        <v>86</v>
      </c>
      <c r="D1121" s="128" t="s">
        <v>75</v>
      </c>
      <c r="E1121" s="128" t="s">
        <v>75</v>
      </c>
      <c r="F1121" s="128" t="s">
        <v>86</v>
      </c>
      <c r="G1121" s="129" t="s">
        <v>75</v>
      </c>
      <c r="H1121" s="130"/>
      <c r="I1121" s="131"/>
    </row>
    <row r="1122" customFormat="false" ht="15.75" hidden="false" customHeight="false" outlineLevel="0" collapsed="false">
      <c r="A1122" s="277" t="n">
        <f aca="false">WEEKNUM(B1122,21)</f>
        <v>38</v>
      </c>
      <c r="B1122" s="278" t="n">
        <v>45193</v>
      </c>
      <c r="C1122" s="141" t="s">
        <v>86</v>
      </c>
      <c r="D1122" s="141" t="s">
        <v>75</v>
      </c>
      <c r="E1122" s="141" t="s">
        <v>75</v>
      </c>
      <c r="F1122" s="141" t="s">
        <v>86</v>
      </c>
      <c r="G1122" s="142" t="s">
        <v>75</v>
      </c>
      <c r="H1122" s="143"/>
      <c r="I1122" s="144"/>
    </row>
    <row r="1123" customFormat="false" ht="15" hidden="false" customHeight="false" outlineLevel="0" collapsed="false">
      <c r="A1123" s="271" t="n">
        <f aca="false">WEEKNUM(B1123,21)</f>
        <v>39</v>
      </c>
      <c r="B1123" s="272" t="n">
        <v>45194</v>
      </c>
      <c r="C1123" s="115" t="s">
        <v>75</v>
      </c>
      <c r="D1123" s="115" t="s">
        <v>75</v>
      </c>
      <c r="E1123" s="115" t="s">
        <v>84</v>
      </c>
      <c r="F1123" s="115" t="s">
        <v>75</v>
      </c>
      <c r="G1123" s="116" t="s">
        <v>86</v>
      </c>
      <c r="H1123" s="117" t="n">
        <v>1</v>
      </c>
      <c r="I1123" s="146"/>
    </row>
    <row r="1124" customFormat="false" ht="15" hidden="false" customHeight="false" outlineLevel="0" collapsed="false">
      <c r="A1124" s="274" t="n">
        <f aca="false">WEEKNUM(B1124,21)</f>
        <v>39</v>
      </c>
      <c r="B1124" s="275" t="n">
        <v>45195</v>
      </c>
      <c r="C1124" s="128" t="s">
        <v>75</v>
      </c>
      <c r="D1124" s="128" t="s">
        <v>86</v>
      </c>
      <c r="E1124" s="128" t="s">
        <v>75</v>
      </c>
      <c r="F1124" s="128" t="s">
        <v>75</v>
      </c>
      <c r="G1124" s="129" t="s">
        <v>86</v>
      </c>
      <c r="H1124" s="130"/>
      <c r="I1124" s="131"/>
    </row>
    <row r="1125" customFormat="false" ht="15" hidden="false" customHeight="false" outlineLevel="0" collapsed="false">
      <c r="A1125" s="274" t="n">
        <f aca="false">WEEKNUM(B1125,21)</f>
        <v>39</v>
      </c>
      <c r="B1125" s="275" t="n">
        <v>45196</v>
      </c>
      <c r="C1125" s="128" t="s">
        <v>75</v>
      </c>
      <c r="D1125" s="128" t="s">
        <v>86</v>
      </c>
      <c r="E1125" s="128" t="s">
        <v>75</v>
      </c>
      <c r="F1125" s="128" t="s">
        <v>86</v>
      </c>
      <c r="G1125" s="129" t="s">
        <v>75</v>
      </c>
      <c r="H1125" s="130"/>
      <c r="I1125" s="131"/>
    </row>
    <row r="1126" customFormat="false" ht="15" hidden="false" customHeight="false" outlineLevel="0" collapsed="false">
      <c r="A1126" s="274" t="n">
        <f aca="false">WEEKNUM(B1126,21)</f>
        <v>39</v>
      </c>
      <c r="B1126" s="275" t="n">
        <v>45197</v>
      </c>
      <c r="C1126" s="128" t="s">
        <v>86</v>
      </c>
      <c r="D1126" s="128" t="s">
        <v>75</v>
      </c>
      <c r="E1126" s="128" t="s">
        <v>75</v>
      </c>
      <c r="F1126" s="128" t="s">
        <v>75</v>
      </c>
      <c r="G1126" s="129" t="s">
        <v>75</v>
      </c>
      <c r="H1126" s="130"/>
      <c r="I1126" s="131"/>
    </row>
    <row r="1127" customFormat="false" ht="15" hidden="false" customHeight="false" outlineLevel="0" collapsed="false">
      <c r="A1127" s="274" t="n">
        <f aca="false">WEEKNUM(B1127,21)</f>
        <v>39</v>
      </c>
      <c r="B1127" s="275" t="n">
        <v>45198</v>
      </c>
      <c r="C1127" s="128" t="s">
        <v>86</v>
      </c>
      <c r="D1127" s="128" t="s">
        <v>75</v>
      </c>
      <c r="E1127" s="128" t="s">
        <v>75</v>
      </c>
      <c r="F1127" s="128" t="s">
        <v>75</v>
      </c>
      <c r="G1127" s="129" t="s">
        <v>75</v>
      </c>
      <c r="H1127" s="130"/>
      <c r="I1127" s="131"/>
    </row>
    <row r="1128" customFormat="false" ht="15" hidden="false" customHeight="false" outlineLevel="0" collapsed="false">
      <c r="A1128" s="274" t="n">
        <f aca="false">WEEKNUM(B1128,21)</f>
        <v>39</v>
      </c>
      <c r="B1128" s="275" t="n">
        <v>45199</v>
      </c>
      <c r="C1128" s="128" t="s">
        <v>75</v>
      </c>
      <c r="D1128" s="128" t="s">
        <v>75</v>
      </c>
      <c r="E1128" s="128" t="s">
        <v>86</v>
      </c>
      <c r="F1128" s="128" t="s">
        <v>75</v>
      </c>
      <c r="G1128" s="129" t="s">
        <v>86</v>
      </c>
      <c r="H1128" s="130"/>
      <c r="I1128" s="131"/>
    </row>
    <row r="1129" customFormat="false" ht="15.75" hidden="false" customHeight="false" outlineLevel="0" collapsed="false">
      <c r="A1129" s="277" t="n">
        <f aca="false">WEEKNUM(B1129,21)</f>
        <v>39</v>
      </c>
      <c r="B1129" s="278" t="n">
        <v>45200</v>
      </c>
      <c r="C1129" s="141" t="s">
        <v>75</v>
      </c>
      <c r="D1129" s="141" t="s">
        <v>75</v>
      </c>
      <c r="E1129" s="141" t="s">
        <v>86</v>
      </c>
      <c r="F1129" s="141" t="s">
        <v>75</v>
      </c>
      <c r="G1129" s="142" t="s">
        <v>86</v>
      </c>
      <c r="H1129" s="143"/>
      <c r="I1129" s="144"/>
    </row>
    <row r="1130" customFormat="false" ht="15" hidden="false" customHeight="false" outlineLevel="0" collapsed="false">
      <c r="A1130" s="271" t="n">
        <f aca="false">WEEKNUM(B1130,21)</f>
        <v>40</v>
      </c>
      <c r="B1130" s="272" t="n">
        <v>45201</v>
      </c>
      <c r="C1130" s="115" t="s">
        <v>75</v>
      </c>
      <c r="D1130" s="115" t="s">
        <v>84</v>
      </c>
      <c r="E1130" s="115" t="s">
        <v>75</v>
      </c>
      <c r="F1130" s="115" t="s">
        <v>86</v>
      </c>
      <c r="G1130" s="116" t="s">
        <v>75</v>
      </c>
      <c r="H1130" s="117" t="n">
        <v>2</v>
      </c>
      <c r="I1130" s="146"/>
    </row>
    <row r="1131" customFormat="false" ht="15" hidden="false" customHeight="false" outlineLevel="0" collapsed="false">
      <c r="A1131" s="274" t="n">
        <f aca="false">WEEKNUM(B1131,21)</f>
        <v>40</v>
      </c>
      <c r="B1131" s="275" t="n">
        <v>45202</v>
      </c>
      <c r="C1131" s="128" t="s">
        <v>86</v>
      </c>
      <c r="D1131" s="128" t="s">
        <v>75</v>
      </c>
      <c r="E1131" s="128" t="s">
        <v>75</v>
      </c>
      <c r="F1131" s="128" t="s">
        <v>86</v>
      </c>
      <c r="G1131" s="129" t="s">
        <v>75</v>
      </c>
      <c r="H1131" s="130"/>
      <c r="I1131" s="131"/>
    </row>
    <row r="1132" customFormat="false" ht="15" hidden="false" customHeight="false" outlineLevel="0" collapsed="false">
      <c r="A1132" s="274" t="n">
        <f aca="false">WEEKNUM(B1132,21)</f>
        <v>40</v>
      </c>
      <c r="B1132" s="275" t="n">
        <v>45203</v>
      </c>
      <c r="C1132" s="128" t="s">
        <v>86</v>
      </c>
      <c r="D1132" s="128" t="s">
        <v>75</v>
      </c>
      <c r="E1132" s="128" t="s">
        <v>86</v>
      </c>
      <c r="F1132" s="128" t="s">
        <v>75</v>
      </c>
      <c r="G1132" s="129" t="s">
        <v>75</v>
      </c>
      <c r="H1132" s="130"/>
      <c r="I1132" s="131"/>
    </row>
    <row r="1133" customFormat="false" ht="15" hidden="false" customHeight="false" outlineLevel="0" collapsed="false">
      <c r="A1133" s="274" t="n">
        <f aca="false">WEEKNUM(B1133,21)</f>
        <v>40</v>
      </c>
      <c r="B1133" s="275" t="n">
        <v>45204</v>
      </c>
      <c r="C1133" s="128" t="s">
        <v>75</v>
      </c>
      <c r="D1133" s="128" t="s">
        <v>75</v>
      </c>
      <c r="E1133" s="128" t="s">
        <v>75</v>
      </c>
      <c r="F1133" s="128" t="s">
        <v>75</v>
      </c>
      <c r="G1133" s="129" t="s">
        <v>86</v>
      </c>
      <c r="H1133" s="130"/>
      <c r="I1133" s="131"/>
    </row>
    <row r="1134" customFormat="false" ht="15" hidden="false" customHeight="false" outlineLevel="0" collapsed="false">
      <c r="A1134" s="274" t="n">
        <f aca="false">WEEKNUM(B1134,21)</f>
        <v>40</v>
      </c>
      <c r="B1134" s="275" t="n">
        <v>45205</v>
      </c>
      <c r="C1134" s="128" t="s">
        <v>75</v>
      </c>
      <c r="D1134" s="128" t="s">
        <v>75</v>
      </c>
      <c r="E1134" s="128" t="s">
        <v>75</v>
      </c>
      <c r="F1134" s="128" t="s">
        <v>75</v>
      </c>
      <c r="G1134" s="129" t="s">
        <v>86</v>
      </c>
      <c r="H1134" s="130"/>
      <c r="I1134" s="131"/>
    </row>
    <row r="1135" customFormat="false" ht="15" hidden="false" customHeight="false" outlineLevel="0" collapsed="false">
      <c r="A1135" s="274" t="n">
        <f aca="false">WEEKNUM(B1135,21)</f>
        <v>40</v>
      </c>
      <c r="B1135" s="275" t="n">
        <v>45206</v>
      </c>
      <c r="C1135" s="128" t="s">
        <v>75</v>
      </c>
      <c r="D1135" s="128" t="s">
        <v>86</v>
      </c>
      <c r="E1135" s="128" t="s">
        <v>75</v>
      </c>
      <c r="F1135" s="128" t="s">
        <v>86</v>
      </c>
      <c r="G1135" s="129" t="s">
        <v>75</v>
      </c>
      <c r="H1135" s="130"/>
      <c r="I1135" s="131"/>
    </row>
    <row r="1136" customFormat="false" ht="15.75" hidden="false" customHeight="false" outlineLevel="0" collapsed="false">
      <c r="A1136" s="277" t="n">
        <f aca="false">WEEKNUM(B1136,21)</f>
        <v>40</v>
      </c>
      <c r="B1136" s="278" t="n">
        <v>45207</v>
      </c>
      <c r="C1136" s="141" t="s">
        <v>75</v>
      </c>
      <c r="D1136" s="141" t="s">
        <v>86</v>
      </c>
      <c r="E1136" s="141" t="s">
        <v>75</v>
      </c>
      <c r="F1136" s="141" t="s">
        <v>86</v>
      </c>
      <c r="G1136" s="142" t="s">
        <v>75</v>
      </c>
      <c r="H1136" s="143"/>
      <c r="I1136" s="144"/>
    </row>
    <row r="1137" customFormat="false" ht="15" hidden="false" customHeight="false" outlineLevel="0" collapsed="false">
      <c r="A1137" s="271" t="n">
        <f aca="false">WEEKNUM(B1137,21)</f>
        <v>41</v>
      </c>
      <c r="B1137" s="272" t="n">
        <v>45208</v>
      </c>
      <c r="C1137" s="115" t="s">
        <v>84</v>
      </c>
      <c r="D1137" s="115" t="s">
        <v>75</v>
      </c>
      <c r="E1137" s="115" t="s">
        <v>86</v>
      </c>
      <c r="F1137" s="115" t="s">
        <v>75</v>
      </c>
      <c r="G1137" s="116" t="s">
        <v>75</v>
      </c>
      <c r="H1137" s="117" t="n">
        <v>3</v>
      </c>
      <c r="I1137" s="146"/>
    </row>
    <row r="1138" customFormat="false" ht="15" hidden="false" customHeight="false" outlineLevel="0" collapsed="false">
      <c r="A1138" s="274" t="n">
        <f aca="false">WEEKNUM(B1138,21)</f>
        <v>41</v>
      </c>
      <c r="B1138" s="275" t="n">
        <v>45209</v>
      </c>
      <c r="C1138" s="128" t="s">
        <v>75</v>
      </c>
      <c r="D1138" s="128" t="s">
        <v>75</v>
      </c>
      <c r="E1138" s="128" t="s">
        <v>86</v>
      </c>
      <c r="F1138" s="128" t="s">
        <v>75</v>
      </c>
      <c r="G1138" s="129" t="s">
        <v>86</v>
      </c>
      <c r="H1138" s="130"/>
      <c r="I1138" s="131"/>
    </row>
    <row r="1139" customFormat="false" ht="15" hidden="false" customHeight="false" outlineLevel="0" collapsed="false">
      <c r="A1139" s="274" t="n">
        <f aca="false">WEEKNUM(B1139,21)</f>
        <v>41</v>
      </c>
      <c r="B1139" s="275" t="n">
        <v>45210</v>
      </c>
      <c r="C1139" s="128" t="s">
        <v>75</v>
      </c>
      <c r="D1139" s="128" t="s">
        <v>86</v>
      </c>
      <c r="E1139" s="128" t="s">
        <v>75</v>
      </c>
      <c r="F1139" s="128" t="s">
        <v>75</v>
      </c>
      <c r="G1139" s="129" t="s">
        <v>86</v>
      </c>
      <c r="H1139" s="130"/>
      <c r="I1139" s="131"/>
    </row>
    <row r="1140" customFormat="false" ht="15" hidden="false" customHeight="false" outlineLevel="0" collapsed="false">
      <c r="A1140" s="274" t="n">
        <f aca="false">WEEKNUM(B1140,21)</f>
        <v>41</v>
      </c>
      <c r="B1140" s="275" t="n">
        <v>45211</v>
      </c>
      <c r="C1140" s="128" t="s">
        <v>75</v>
      </c>
      <c r="D1140" s="128" t="s">
        <v>75</v>
      </c>
      <c r="E1140" s="128" t="s">
        <v>75</v>
      </c>
      <c r="F1140" s="128" t="s">
        <v>86</v>
      </c>
      <c r="G1140" s="129" t="s">
        <v>75</v>
      </c>
      <c r="H1140" s="130"/>
      <c r="I1140" s="131"/>
    </row>
    <row r="1141" customFormat="false" ht="15" hidden="false" customHeight="false" outlineLevel="0" collapsed="false">
      <c r="A1141" s="274" t="n">
        <f aca="false">WEEKNUM(B1141,21)</f>
        <v>41</v>
      </c>
      <c r="B1141" s="275" t="n">
        <v>45212</v>
      </c>
      <c r="C1141" s="128" t="s">
        <v>75</v>
      </c>
      <c r="D1141" s="128" t="s">
        <v>75</v>
      </c>
      <c r="E1141" s="128" t="s">
        <v>75</v>
      </c>
      <c r="F1141" s="128" t="s">
        <v>86</v>
      </c>
      <c r="G1141" s="129" t="s">
        <v>75</v>
      </c>
      <c r="H1141" s="130"/>
      <c r="I1141" s="131"/>
    </row>
    <row r="1142" customFormat="false" ht="15" hidden="false" customHeight="false" outlineLevel="0" collapsed="false">
      <c r="A1142" s="274" t="n">
        <f aca="false">WEEKNUM(B1142,21)</f>
        <v>41</v>
      </c>
      <c r="B1142" s="275" t="n">
        <v>45213</v>
      </c>
      <c r="C1142" s="128" t="s">
        <v>86</v>
      </c>
      <c r="D1142" s="128" t="s">
        <v>75</v>
      </c>
      <c r="E1142" s="128" t="s">
        <v>86</v>
      </c>
      <c r="F1142" s="128" t="s">
        <v>75</v>
      </c>
      <c r="G1142" s="129" t="s">
        <v>75</v>
      </c>
      <c r="H1142" s="130"/>
      <c r="I1142" s="131"/>
    </row>
    <row r="1143" customFormat="false" ht="15.75" hidden="false" customHeight="false" outlineLevel="0" collapsed="false">
      <c r="A1143" s="277" t="n">
        <f aca="false">WEEKNUM(B1143,21)</f>
        <v>41</v>
      </c>
      <c r="B1143" s="278" t="n">
        <v>45214</v>
      </c>
      <c r="C1143" s="141" t="s">
        <v>86</v>
      </c>
      <c r="D1143" s="141" t="s">
        <v>75</v>
      </c>
      <c r="E1143" s="141" t="s">
        <v>86</v>
      </c>
      <c r="F1143" s="141" t="s">
        <v>75</v>
      </c>
      <c r="G1143" s="142" t="s">
        <v>75</v>
      </c>
      <c r="H1143" s="143"/>
      <c r="I1143" s="144"/>
    </row>
    <row r="1144" customFormat="false" ht="15" hidden="false" customHeight="false" outlineLevel="0" collapsed="false">
      <c r="A1144" s="271" t="n">
        <f aca="false">WEEKNUM(B1144,21)</f>
        <v>42</v>
      </c>
      <c r="B1144" s="272" t="n">
        <v>45215</v>
      </c>
      <c r="C1144" s="115" t="s">
        <v>75</v>
      </c>
      <c r="D1144" s="115" t="s">
        <v>86</v>
      </c>
      <c r="E1144" s="115" t="s">
        <v>75</v>
      </c>
      <c r="F1144" s="115" t="s">
        <v>75</v>
      </c>
      <c r="G1144" s="116" t="s">
        <v>84</v>
      </c>
      <c r="H1144" s="117" t="n">
        <v>4</v>
      </c>
      <c r="I1144" s="146"/>
    </row>
    <row r="1145" customFormat="false" ht="15" hidden="false" customHeight="false" outlineLevel="0" collapsed="false">
      <c r="A1145" s="274" t="n">
        <f aca="false">WEEKNUM(B1145,21)</f>
        <v>42</v>
      </c>
      <c r="B1145" s="275" t="n">
        <v>45216</v>
      </c>
      <c r="C1145" s="128" t="s">
        <v>75</v>
      </c>
      <c r="D1145" s="128" t="s">
        <v>86</v>
      </c>
      <c r="E1145" s="128" t="s">
        <v>75</v>
      </c>
      <c r="F1145" s="128" t="s">
        <v>86</v>
      </c>
      <c r="G1145" s="129" t="s">
        <v>75</v>
      </c>
      <c r="H1145" s="130"/>
      <c r="I1145" s="131"/>
    </row>
    <row r="1146" customFormat="false" ht="15" hidden="false" customHeight="false" outlineLevel="0" collapsed="false">
      <c r="A1146" s="274" t="n">
        <f aca="false">WEEKNUM(B1146,21)</f>
        <v>42</v>
      </c>
      <c r="B1146" s="275" t="n">
        <v>45217</v>
      </c>
      <c r="C1146" s="128" t="s">
        <v>86</v>
      </c>
      <c r="D1146" s="128" t="s">
        <v>75</v>
      </c>
      <c r="E1146" s="128" t="s">
        <v>75</v>
      </c>
      <c r="F1146" s="128" t="s">
        <v>86</v>
      </c>
      <c r="G1146" s="129" t="s">
        <v>75</v>
      </c>
      <c r="H1146" s="130"/>
      <c r="I1146" s="131"/>
    </row>
    <row r="1147" customFormat="false" ht="15" hidden="false" customHeight="false" outlineLevel="0" collapsed="false">
      <c r="A1147" s="274" t="n">
        <f aca="false">WEEKNUM(B1147,21)</f>
        <v>42</v>
      </c>
      <c r="B1147" s="275" t="n">
        <v>45218</v>
      </c>
      <c r="C1147" s="128" t="s">
        <v>75</v>
      </c>
      <c r="D1147" s="128" t="s">
        <v>75</v>
      </c>
      <c r="E1147" s="128" t="s">
        <v>86</v>
      </c>
      <c r="F1147" s="128" t="s">
        <v>75</v>
      </c>
      <c r="G1147" s="129" t="s">
        <v>75</v>
      </c>
      <c r="H1147" s="130"/>
      <c r="I1147" s="131"/>
    </row>
    <row r="1148" customFormat="false" ht="15" hidden="false" customHeight="false" outlineLevel="0" collapsed="false">
      <c r="A1148" s="274" t="n">
        <f aca="false">WEEKNUM(B1148,21)</f>
        <v>42</v>
      </c>
      <c r="B1148" s="275" t="n">
        <v>45219</v>
      </c>
      <c r="C1148" s="128" t="s">
        <v>75</v>
      </c>
      <c r="D1148" s="128" t="s">
        <v>75</v>
      </c>
      <c r="E1148" s="128" t="s">
        <v>86</v>
      </c>
      <c r="F1148" s="128" t="s">
        <v>75</v>
      </c>
      <c r="G1148" s="129" t="s">
        <v>75</v>
      </c>
      <c r="H1148" s="130"/>
      <c r="I1148" s="131"/>
    </row>
    <row r="1149" customFormat="false" ht="15" hidden="false" customHeight="false" outlineLevel="0" collapsed="false">
      <c r="A1149" s="274" t="n">
        <f aca="false">WEEKNUM(B1149,21)</f>
        <v>42</v>
      </c>
      <c r="B1149" s="275" t="n">
        <v>45220</v>
      </c>
      <c r="C1149" s="128" t="s">
        <v>75</v>
      </c>
      <c r="D1149" s="128" t="s">
        <v>86</v>
      </c>
      <c r="E1149" s="128" t="s">
        <v>75</v>
      </c>
      <c r="F1149" s="128" t="s">
        <v>75</v>
      </c>
      <c r="G1149" s="129" t="s">
        <v>86</v>
      </c>
      <c r="H1149" s="130"/>
      <c r="I1149" s="131"/>
    </row>
    <row r="1150" customFormat="false" ht="15.75" hidden="false" customHeight="false" outlineLevel="0" collapsed="false">
      <c r="A1150" s="277" t="n">
        <f aca="false">WEEKNUM(B1150,21)</f>
        <v>42</v>
      </c>
      <c r="B1150" s="278" t="n">
        <v>45221</v>
      </c>
      <c r="C1150" s="141" t="s">
        <v>75</v>
      </c>
      <c r="D1150" s="141" t="s">
        <v>86</v>
      </c>
      <c r="E1150" s="141" t="s">
        <v>75</v>
      </c>
      <c r="F1150" s="141" t="s">
        <v>75</v>
      </c>
      <c r="G1150" s="142" t="s">
        <v>86</v>
      </c>
      <c r="H1150" s="143"/>
      <c r="I1150" s="144"/>
    </row>
    <row r="1151" customFormat="false" ht="15" hidden="false" customHeight="false" outlineLevel="0" collapsed="false">
      <c r="A1151" s="271" t="n">
        <f aca="false">WEEKNUM(B1151,21)</f>
        <v>43</v>
      </c>
      <c r="B1151" s="272" t="n">
        <v>45222</v>
      </c>
      <c r="C1151" s="115" t="s">
        <v>86</v>
      </c>
      <c r="D1151" s="115" t="s">
        <v>75</v>
      </c>
      <c r="E1151" s="115" t="s">
        <v>75</v>
      </c>
      <c r="F1151" s="115" t="s">
        <v>84</v>
      </c>
      <c r="G1151" s="116" t="s">
        <v>75</v>
      </c>
      <c r="H1151" s="117" t="n">
        <v>5</v>
      </c>
      <c r="I1151" s="146"/>
    </row>
    <row r="1152" customFormat="false" ht="15" hidden="false" customHeight="false" outlineLevel="0" collapsed="false">
      <c r="A1152" s="274" t="n">
        <f aca="false">WEEKNUM(B1152,21)</f>
        <v>43</v>
      </c>
      <c r="B1152" s="275" t="n">
        <v>45223</v>
      </c>
      <c r="C1152" s="128" t="s">
        <v>86</v>
      </c>
      <c r="D1152" s="128" t="s">
        <v>75</v>
      </c>
      <c r="E1152" s="128" t="s">
        <v>86</v>
      </c>
      <c r="F1152" s="128" t="s">
        <v>75</v>
      </c>
      <c r="G1152" s="129" t="s">
        <v>75</v>
      </c>
      <c r="H1152" s="130"/>
      <c r="I1152" s="131"/>
    </row>
    <row r="1153" customFormat="false" ht="15" hidden="false" customHeight="false" outlineLevel="0" collapsed="false">
      <c r="A1153" s="274" t="n">
        <f aca="false">WEEKNUM(B1153,21)</f>
        <v>43</v>
      </c>
      <c r="B1153" s="275" t="n">
        <v>45224</v>
      </c>
      <c r="C1153" s="128" t="s">
        <v>75</v>
      </c>
      <c r="D1153" s="128" t="s">
        <v>75</v>
      </c>
      <c r="E1153" s="128" t="s">
        <v>86</v>
      </c>
      <c r="F1153" s="128" t="s">
        <v>75</v>
      </c>
      <c r="G1153" s="129" t="s">
        <v>86</v>
      </c>
      <c r="H1153" s="130"/>
      <c r="I1153" s="131"/>
    </row>
    <row r="1154" customFormat="false" ht="15" hidden="false" customHeight="false" outlineLevel="0" collapsed="false">
      <c r="A1154" s="274" t="n">
        <f aca="false">WEEKNUM(B1154,21)</f>
        <v>43</v>
      </c>
      <c r="B1154" s="275" t="n">
        <v>45225</v>
      </c>
      <c r="C1154" s="128" t="s">
        <v>75</v>
      </c>
      <c r="D1154" s="128" t="s">
        <v>86</v>
      </c>
      <c r="E1154" s="128" t="s">
        <v>75</v>
      </c>
      <c r="F1154" s="128" t="s">
        <v>75</v>
      </c>
      <c r="G1154" s="129" t="s">
        <v>75</v>
      </c>
      <c r="H1154" s="130"/>
      <c r="I1154" s="131"/>
    </row>
    <row r="1155" customFormat="false" ht="15" hidden="false" customHeight="false" outlineLevel="0" collapsed="false">
      <c r="A1155" s="274" t="n">
        <f aca="false">WEEKNUM(B1155,21)</f>
        <v>43</v>
      </c>
      <c r="B1155" s="275" t="n">
        <v>45226</v>
      </c>
      <c r="C1155" s="128" t="s">
        <v>75</v>
      </c>
      <c r="D1155" s="128" t="s">
        <v>86</v>
      </c>
      <c r="E1155" s="128" t="s">
        <v>75</v>
      </c>
      <c r="F1155" s="128" t="s">
        <v>75</v>
      </c>
      <c r="G1155" s="129" t="s">
        <v>75</v>
      </c>
      <c r="H1155" s="130"/>
      <c r="I1155" s="131"/>
    </row>
    <row r="1156" customFormat="false" ht="15" hidden="false" customHeight="false" outlineLevel="0" collapsed="false">
      <c r="A1156" s="274" t="n">
        <f aca="false">WEEKNUM(B1156,21)</f>
        <v>43</v>
      </c>
      <c r="B1156" s="275" t="n">
        <v>45227</v>
      </c>
      <c r="C1156" s="128" t="s">
        <v>86</v>
      </c>
      <c r="D1156" s="128" t="s">
        <v>75</v>
      </c>
      <c r="E1156" s="128" t="s">
        <v>75</v>
      </c>
      <c r="F1156" s="128" t="s">
        <v>86</v>
      </c>
      <c r="G1156" s="129" t="s">
        <v>75</v>
      </c>
      <c r="H1156" s="130"/>
      <c r="I1156" s="131"/>
    </row>
    <row r="1157" customFormat="false" ht="15.75" hidden="false" customHeight="false" outlineLevel="0" collapsed="false">
      <c r="A1157" s="277" t="n">
        <f aca="false">WEEKNUM(B1157,21)</f>
        <v>43</v>
      </c>
      <c r="B1157" s="278" t="n">
        <v>45228</v>
      </c>
      <c r="C1157" s="141" t="s">
        <v>86</v>
      </c>
      <c r="D1157" s="141" t="s">
        <v>75</v>
      </c>
      <c r="E1157" s="141" t="s">
        <v>75</v>
      </c>
      <c r="F1157" s="141" t="s">
        <v>86</v>
      </c>
      <c r="G1157" s="142" t="s">
        <v>75</v>
      </c>
      <c r="H1157" s="143"/>
      <c r="I1157" s="144"/>
    </row>
    <row r="1158" customFormat="false" ht="15" hidden="false" customHeight="false" outlineLevel="0" collapsed="false">
      <c r="A1158" s="271" t="n">
        <f aca="false">WEEKNUM(B1158,21)</f>
        <v>44</v>
      </c>
      <c r="B1158" s="272" t="n">
        <v>45229</v>
      </c>
      <c r="C1158" s="115" t="s">
        <v>75</v>
      </c>
      <c r="D1158" s="115" t="s">
        <v>75</v>
      </c>
      <c r="E1158" s="115" t="s">
        <v>84</v>
      </c>
      <c r="F1158" s="115" t="s">
        <v>75</v>
      </c>
      <c r="G1158" s="116" t="s">
        <v>86</v>
      </c>
      <c r="H1158" s="117" t="n">
        <v>1</v>
      </c>
      <c r="I1158" s="146"/>
    </row>
    <row r="1159" customFormat="false" ht="15" hidden="false" customHeight="false" outlineLevel="0" collapsed="false">
      <c r="A1159" s="274" t="n">
        <f aca="false">WEEKNUM(B1159,21)</f>
        <v>44</v>
      </c>
      <c r="B1159" s="275" t="n">
        <v>45230</v>
      </c>
      <c r="C1159" s="128" t="s">
        <v>75</v>
      </c>
      <c r="D1159" s="128" t="s">
        <v>86</v>
      </c>
      <c r="E1159" s="128" t="s">
        <v>75</v>
      </c>
      <c r="F1159" s="128" t="s">
        <v>75</v>
      </c>
      <c r="G1159" s="129" t="s">
        <v>86</v>
      </c>
      <c r="H1159" s="130"/>
      <c r="I1159" s="131"/>
    </row>
    <row r="1160" customFormat="false" ht="15" hidden="false" customHeight="false" outlineLevel="0" collapsed="false">
      <c r="A1160" s="274" t="n">
        <f aca="false">WEEKNUM(B1160,21)</f>
        <v>44</v>
      </c>
      <c r="B1160" s="275" t="n">
        <v>45231</v>
      </c>
      <c r="C1160" s="128" t="s">
        <v>75</v>
      </c>
      <c r="D1160" s="128" t="s">
        <v>86</v>
      </c>
      <c r="E1160" s="128" t="s">
        <v>75</v>
      </c>
      <c r="F1160" s="128" t="s">
        <v>86</v>
      </c>
      <c r="G1160" s="129" t="s">
        <v>75</v>
      </c>
      <c r="H1160" s="130"/>
      <c r="I1160" s="131"/>
    </row>
    <row r="1161" customFormat="false" ht="15" hidden="false" customHeight="false" outlineLevel="0" collapsed="false">
      <c r="A1161" s="274" t="n">
        <f aca="false">WEEKNUM(B1161,21)</f>
        <v>44</v>
      </c>
      <c r="B1161" s="275" t="n">
        <v>45232</v>
      </c>
      <c r="C1161" s="128" t="s">
        <v>86</v>
      </c>
      <c r="D1161" s="128" t="s">
        <v>75</v>
      </c>
      <c r="E1161" s="128" t="s">
        <v>75</v>
      </c>
      <c r="F1161" s="128" t="s">
        <v>75</v>
      </c>
      <c r="G1161" s="129" t="s">
        <v>75</v>
      </c>
      <c r="H1161" s="130"/>
      <c r="I1161" s="131"/>
    </row>
    <row r="1162" customFormat="false" ht="15" hidden="false" customHeight="false" outlineLevel="0" collapsed="false">
      <c r="A1162" s="274" t="n">
        <f aca="false">WEEKNUM(B1162,21)</f>
        <v>44</v>
      </c>
      <c r="B1162" s="275" t="n">
        <v>45233</v>
      </c>
      <c r="C1162" s="128" t="s">
        <v>86</v>
      </c>
      <c r="D1162" s="128" t="s">
        <v>75</v>
      </c>
      <c r="E1162" s="128" t="s">
        <v>75</v>
      </c>
      <c r="F1162" s="128" t="s">
        <v>75</v>
      </c>
      <c r="G1162" s="129" t="s">
        <v>75</v>
      </c>
      <c r="H1162" s="130"/>
      <c r="I1162" s="131"/>
    </row>
    <row r="1163" customFormat="false" ht="15" hidden="false" customHeight="false" outlineLevel="0" collapsed="false">
      <c r="A1163" s="274" t="n">
        <f aca="false">WEEKNUM(B1163,21)</f>
        <v>44</v>
      </c>
      <c r="B1163" s="275" t="n">
        <v>45234</v>
      </c>
      <c r="C1163" s="128" t="s">
        <v>75</v>
      </c>
      <c r="D1163" s="128" t="s">
        <v>75</v>
      </c>
      <c r="E1163" s="128" t="s">
        <v>86</v>
      </c>
      <c r="F1163" s="128" t="s">
        <v>75</v>
      </c>
      <c r="G1163" s="129" t="s">
        <v>86</v>
      </c>
      <c r="H1163" s="130"/>
      <c r="I1163" s="131"/>
    </row>
    <row r="1164" customFormat="false" ht="15.75" hidden="false" customHeight="false" outlineLevel="0" collapsed="false">
      <c r="A1164" s="277" t="n">
        <f aca="false">WEEKNUM(B1164,21)</f>
        <v>44</v>
      </c>
      <c r="B1164" s="278" t="n">
        <v>45235</v>
      </c>
      <c r="C1164" s="141" t="s">
        <v>75</v>
      </c>
      <c r="D1164" s="141" t="s">
        <v>75</v>
      </c>
      <c r="E1164" s="141" t="s">
        <v>86</v>
      </c>
      <c r="F1164" s="141" t="s">
        <v>75</v>
      </c>
      <c r="G1164" s="142" t="s">
        <v>86</v>
      </c>
      <c r="H1164" s="143"/>
      <c r="I1164" s="144"/>
    </row>
    <row r="1165" customFormat="false" ht="15" hidden="false" customHeight="false" outlineLevel="0" collapsed="false">
      <c r="A1165" s="271" t="n">
        <f aca="false">WEEKNUM(B1165,21)</f>
        <v>45</v>
      </c>
      <c r="B1165" s="272" t="n">
        <v>45236</v>
      </c>
      <c r="C1165" s="115" t="s">
        <v>75</v>
      </c>
      <c r="D1165" s="115" t="s">
        <v>84</v>
      </c>
      <c r="E1165" s="115" t="s">
        <v>75</v>
      </c>
      <c r="F1165" s="115" t="s">
        <v>86</v>
      </c>
      <c r="G1165" s="116" t="s">
        <v>75</v>
      </c>
      <c r="H1165" s="117" t="n">
        <v>2</v>
      </c>
      <c r="I1165" s="146"/>
    </row>
    <row r="1166" customFormat="false" ht="15" hidden="false" customHeight="false" outlineLevel="0" collapsed="false">
      <c r="A1166" s="274" t="n">
        <f aca="false">WEEKNUM(B1166,21)</f>
        <v>45</v>
      </c>
      <c r="B1166" s="275" t="n">
        <v>45237</v>
      </c>
      <c r="C1166" s="128" t="s">
        <v>86</v>
      </c>
      <c r="D1166" s="128" t="s">
        <v>75</v>
      </c>
      <c r="E1166" s="128" t="s">
        <v>75</v>
      </c>
      <c r="F1166" s="128" t="s">
        <v>86</v>
      </c>
      <c r="G1166" s="129" t="s">
        <v>75</v>
      </c>
      <c r="H1166" s="130"/>
      <c r="I1166" s="131"/>
    </row>
    <row r="1167" customFormat="false" ht="15" hidden="false" customHeight="false" outlineLevel="0" collapsed="false">
      <c r="A1167" s="274" t="n">
        <f aca="false">WEEKNUM(B1167,21)</f>
        <v>45</v>
      </c>
      <c r="B1167" s="275" t="n">
        <v>45238</v>
      </c>
      <c r="C1167" s="128" t="s">
        <v>86</v>
      </c>
      <c r="D1167" s="128" t="s">
        <v>75</v>
      </c>
      <c r="E1167" s="128" t="s">
        <v>86</v>
      </c>
      <c r="F1167" s="128" t="s">
        <v>75</v>
      </c>
      <c r="G1167" s="129" t="s">
        <v>75</v>
      </c>
      <c r="H1167" s="130"/>
      <c r="I1167" s="131"/>
    </row>
    <row r="1168" customFormat="false" ht="15" hidden="false" customHeight="false" outlineLevel="0" collapsed="false">
      <c r="A1168" s="274" t="n">
        <f aca="false">WEEKNUM(B1168,21)</f>
        <v>45</v>
      </c>
      <c r="B1168" s="275" t="n">
        <v>45239</v>
      </c>
      <c r="C1168" s="128" t="s">
        <v>75</v>
      </c>
      <c r="D1168" s="128" t="s">
        <v>75</v>
      </c>
      <c r="E1168" s="128" t="s">
        <v>75</v>
      </c>
      <c r="F1168" s="128" t="s">
        <v>75</v>
      </c>
      <c r="G1168" s="129" t="s">
        <v>86</v>
      </c>
      <c r="H1168" s="130"/>
      <c r="I1168" s="131"/>
    </row>
    <row r="1169" customFormat="false" ht="15" hidden="false" customHeight="false" outlineLevel="0" collapsed="false">
      <c r="A1169" s="274" t="n">
        <f aca="false">WEEKNUM(B1169,21)</f>
        <v>45</v>
      </c>
      <c r="B1169" s="275" t="n">
        <v>45240</v>
      </c>
      <c r="C1169" s="128" t="s">
        <v>75</v>
      </c>
      <c r="D1169" s="128" t="s">
        <v>75</v>
      </c>
      <c r="E1169" s="128" t="s">
        <v>75</v>
      </c>
      <c r="F1169" s="128" t="s">
        <v>75</v>
      </c>
      <c r="G1169" s="129" t="s">
        <v>86</v>
      </c>
      <c r="H1169" s="130"/>
      <c r="I1169" s="131"/>
    </row>
    <row r="1170" customFormat="false" ht="15" hidden="false" customHeight="false" outlineLevel="0" collapsed="false">
      <c r="A1170" s="274" t="n">
        <f aca="false">WEEKNUM(B1170,21)</f>
        <v>45</v>
      </c>
      <c r="B1170" s="275" t="n">
        <v>45241</v>
      </c>
      <c r="C1170" s="128" t="s">
        <v>75</v>
      </c>
      <c r="D1170" s="128" t="s">
        <v>86</v>
      </c>
      <c r="E1170" s="128" t="s">
        <v>75</v>
      </c>
      <c r="F1170" s="128" t="s">
        <v>86</v>
      </c>
      <c r="G1170" s="129" t="s">
        <v>75</v>
      </c>
      <c r="H1170" s="130"/>
      <c r="I1170" s="131"/>
    </row>
    <row r="1171" customFormat="false" ht="15.75" hidden="false" customHeight="false" outlineLevel="0" collapsed="false">
      <c r="A1171" s="277" t="n">
        <f aca="false">WEEKNUM(B1171,21)</f>
        <v>45</v>
      </c>
      <c r="B1171" s="278" t="n">
        <v>45242</v>
      </c>
      <c r="C1171" s="141" t="s">
        <v>75</v>
      </c>
      <c r="D1171" s="141" t="s">
        <v>86</v>
      </c>
      <c r="E1171" s="141" t="s">
        <v>75</v>
      </c>
      <c r="F1171" s="141" t="s">
        <v>86</v>
      </c>
      <c r="G1171" s="142" t="s">
        <v>75</v>
      </c>
      <c r="H1171" s="143"/>
      <c r="I1171" s="144"/>
    </row>
    <row r="1172" customFormat="false" ht="15" hidden="false" customHeight="false" outlineLevel="0" collapsed="false">
      <c r="A1172" s="271" t="n">
        <f aca="false">WEEKNUM(B1172,21)</f>
        <v>46</v>
      </c>
      <c r="B1172" s="272" t="n">
        <v>45243</v>
      </c>
      <c r="C1172" s="115" t="s">
        <v>84</v>
      </c>
      <c r="D1172" s="115" t="s">
        <v>75</v>
      </c>
      <c r="E1172" s="115" t="s">
        <v>86</v>
      </c>
      <c r="F1172" s="115" t="s">
        <v>75</v>
      </c>
      <c r="G1172" s="116" t="s">
        <v>75</v>
      </c>
      <c r="H1172" s="117" t="n">
        <v>3</v>
      </c>
      <c r="I1172" s="146"/>
    </row>
    <row r="1173" customFormat="false" ht="15" hidden="false" customHeight="false" outlineLevel="0" collapsed="false">
      <c r="A1173" s="274" t="n">
        <f aca="false">WEEKNUM(B1173,21)</f>
        <v>46</v>
      </c>
      <c r="B1173" s="275" t="n">
        <v>45244</v>
      </c>
      <c r="C1173" s="128" t="s">
        <v>75</v>
      </c>
      <c r="D1173" s="128" t="s">
        <v>75</v>
      </c>
      <c r="E1173" s="128" t="s">
        <v>86</v>
      </c>
      <c r="F1173" s="128" t="s">
        <v>75</v>
      </c>
      <c r="G1173" s="129" t="s">
        <v>86</v>
      </c>
      <c r="H1173" s="130"/>
      <c r="I1173" s="131"/>
    </row>
    <row r="1174" customFormat="false" ht="15" hidden="false" customHeight="false" outlineLevel="0" collapsed="false">
      <c r="A1174" s="274" t="n">
        <f aca="false">WEEKNUM(B1174,21)</f>
        <v>46</v>
      </c>
      <c r="B1174" s="275" t="n">
        <v>45245</v>
      </c>
      <c r="C1174" s="128" t="s">
        <v>75</v>
      </c>
      <c r="D1174" s="128" t="s">
        <v>86</v>
      </c>
      <c r="E1174" s="128" t="s">
        <v>75</v>
      </c>
      <c r="F1174" s="128" t="s">
        <v>75</v>
      </c>
      <c r="G1174" s="129" t="s">
        <v>86</v>
      </c>
      <c r="H1174" s="130"/>
      <c r="I1174" s="131"/>
    </row>
    <row r="1175" customFormat="false" ht="15" hidden="false" customHeight="false" outlineLevel="0" collapsed="false">
      <c r="A1175" s="274" t="n">
        <f aca="false">WEEKNUM(B1175,21)</f>
        <v>46</v>
      </c>
      <c r="B1175" s="275" t="n">
        <v>45246</v>
      </c>
      <c r="C1175" s="128" t="s">
        <v>75</v>
      </c>
      <c r="D1175" s="128" t="s">
        <v>75</v>
      </c>
      <c r="E1175" s="128" t="s">
        <v>75</v>
      </c>
      <c r="F1175" s="128" t="s">
        <v>86</v>
      </c>
      <c r="G1175" s="129" t="s">
        <v>75</v>
      </c>
      <c r="H1175" s="130"/>
      <c r="I1175" s="131"/>
    </row>
    <row r="1176" customFormat="false" ht="15" hidden="false" customHeight="false" outlineLevel="0" collapsed="false">
      <c r="A1176" s="274" t="n">
        <f aca="false">WEEKNUM(B1176,21)</f>
        <v>46</v>
      </c>
      <c r="B1176" s="275" t="n">
        <v>45247</v>
      </c>
      <c r="C1176" s="128" t="s">
        <v>75</v>
      </c>
      <c r="D1176" s="128" t="s">
        <v>75</v>
      </c>
      <c r="E1176" s="128" t="s">
        <v>75</v>
      </c>
      <c r="F1176" s="128" t="s">
        <v>86</v>
      </c>
      <c r="G1176" s="129" t="s">
        <v>75</v>
      </c>
      <c r="H1176" s="130"/>
      <c r="I1176" s="131"/>
    </row>
    <row r="1177" customFormat="false" ht="15" hidden="false" customHeight="false" outlineLevel="0" collapsed="false">
      <c r="A1177" s="274" t="n">
        <f aca="false">WEEKNUM(B1177,21)</f>
        <v>46</v>
      </c>
      <c r="B1177" s="275" t="n">
        <v>45248</v>
      </c>
      <c r="C1177" s="128" t="s">
        <v>86</v>
      </c>
      <c r="D1177" s="128" t="s">
        <v>75</v>
      </c>
      <c r="E1177" s="128" t="s">
        <v>86</v>
      </c>
      <c r="F1177" s="128" t="s">
        <v>75</v>
      </c>
      <c r="G1177" s="129" t="s">
        <v>75</v>
      </c>
      <c r="H1177" s="130"/>
      <c r="I1177" s="131"/>
    </row>
    <row r="1178" customFormat="false" ht="15.75" hidden="false" customHeight="false" outlineLevel="0" collapsed="false">
      <c r="A1178" s="277" t="n">
        <f aca="false">WEEKNUM(B1178,21)</f>
        <v>46</v>
      </c>
      <c r="B1178" s="278" t="n">
        <v>45249</v>
      </c>
      <c r="C1178" s="141" t="s">
        <v>86</v>
      </c>
      <c r="D1178" s="141" t="s">
        <v>75</v>
      </c>
      <c r="E1178" s="141" t="s">
        <v>86</v>
      </c>
      <c r="F1178" s="141" t="s">
        <v>75</v>
      </c>
      <c r="G1178" s="142" t="s">
        <v>75</v>
      </c>
      <c r="H1178" s="143"/>
      <c r="I1178" s="144"/>
    </row>
    <row r="1179" customFormat="false" ht="15" hidden="false" customHeight="false" outlineLevel="0" collapsed="false">
      <c r="A1179" s="271" t="n">
        <f aca="false">WEEKNUM(B1179,21)</f>
        <v>47</v>
      </c>
      <c r="B1179" s="272" t="n">
        <v>45250</v>
      </c>
      <c r="C1179" s="115" t="s">
        <v>75</v>
      </c>
      <c r="D1179" s="115" t="s">
        <v>86</v>
      </c>
      <c r="E1179" s="115" t="s">
        <v>75</v>
      </c>
      <c r="F1179" s="115" t="s">
        <v>75</v>
      </c>
      <c r="G1179" s="116" t="s">
        <v>84</v>
      </c>
      <c r="H1179" s="117" t="n">
        <v>4</v>
      </c>
      <c r="I1179" s="146"/>
    </row>
    <row r="1180" customFormat="false" ht="15" hidden="false" customHeight="false" outlineLevel="0" collapsed="false">
      <c r="A1180" s="274" t="n">
        <f aca="false">WEEKNUM(B1180,21)</f>
        <v>47</v>
      </c>
      <c r="B1180" s="275" t="n">
        <v>45251</v>
      </c>
      <c r="C1180" s="128" t="s">
        <v>75</v>
      </c>
      <c r="D1180" s="128" t="s">
        <v>86</v>
      </c>
      <c r="E1180" s="128" t="s">
        <v>75</v>
      </c>
      <c r="F1180" s="128" t="s">
        <v>86</v>
      </c>
      <c r="G1180" s="129" t="s">
        <v>75</v>
      </c>
      <c r="H1180" s="130"/>
      <c r="I1180" s="131"/>
    </row>
    <row r="1181" customFormat="false" ht="15" hidden="false" customHeight="false" outlineLevel="0" collapsed="false">
      <c r="A1181" s="274" t="n">
        <f aca="false">WEEKNUM(B1181,21)</f>
        <v>47</v>
      </c>
      <c r="B1181" s="275" t="n">
        <v>45252</v>
      </c>
      <c r="C1181" s="128" t="s">
        <v>86</v>
      </c>
      <c r="D1181" s="128" t="s">
        <v>75</v>
      </c>
      <c r="E1181" s="128" t="s">
        <v>75</v>
      </c>
      <c r="F1181" s="128" t="s">
        <v>86</v>
      </c>
      <c r="G1181" s="129" t="s">
        <v>75</v>
      </c>
      <c r="H1181" s="130"/>
      <c r="I1181" s="131"/>
    </row>
    <row r="1182" customFormat="false" ht="15" hidden="false" customHeight="false" outlineLevel="0" collapsed="false">
      <c r="A1182" s="274" t="n">
        <f aca="false">WEEKNUM(B1182,21)</f>
        <v>47</v>
      </c>
      <c r="B1182" s="275" t="n">
        <v>45253</v>
      </c>
      <c r="C1182" s="128" t="s">
        <v>75</v>
      </c>
      <c r="D1182" s="128" t="s">
        <v>75</v>
      </c>
      <c r="E1182" s="128" t="s">
        <v>86</v>
      </c>
      <c r="F1182" s="128" t="s">
        <v>75</v>
      </c>
      <c r="G1182" s="129" t="s">
        <v>75</v>
      </c>
      <c r="H1182" s="130"/>
      <c r="I1182" s="131"/>
    </row>
    <row r="1183" customFormat="false" ht="15" hidden="false" customHeight="false" outlineLevel="0" collapsed="false">
      <c r="A1183" s="274" t="n">
        <f aca="false">WEEKNUM(B1183,21)</f>
        <v>47</v>
      </c>
      <c r="B1183" s="275" t="n">
        <v>45254</v>
      </c>
      <c r="C1183" s="128" t="s">
        <v>75</v>
      </c>
      <c r="D1183" s="128" t="s">
        <v>75</v>
      </c>
      <c r="E1183" s="128" t="s">
        <v>86</v>
      </c>
      <c r="F1183" s="128" t="s">
        <v>75</v>
      </c>
      <c r="G1183" s="129" t="s">
        <v>75</v>
      </c>
      <c r="H1183" s="130"/>
      <c r="I1183" s="131"/>
    </row>
    <row r="1184" customFormat="false" ht="15" hidden="false" customHeight="false" outlineLevel="0" collapsed="false">
      <c r="A1184" s="274" t="n">
        <f aca="false">WEEKNUM(B1184,21)</f>
        <v>47</v>
      </c>
      <c r="B1184" s="275" t="n">
        <v>45255</v>
      </c>
      <c r="C1184" s="128" t="s">
        <v>75</v>
      </c>
      <c r="D1184" s="128" t="s">
        <v>86</v>
      </c>
      <c r="E1184" s="128" t="s">
        <v>75</v>
      </c>
      <c r="F1184" s="128" t="s">
        <v>75</v>
      </c>
      <c r="G1184" s="129" t="s">
        <v>86</v>
      </c>
      <c r="H1184" s="130"/>
      <c r="I1184" s="131"/>
    </row>
    <row r="1185" customFormat="false" ht="15.75" hidden="false" customHeight="false" outlineLevel="0" collapsed="false">
      <c r="A1185" s="277" t="n">
        <f aca="false">WEEKNUM(B1185,21)</f>
        <v>47</v>
      </c>
      <c r="B1185" s="278" t="n">
        <v>45256</v>
      </c>
      <c r="C1185" s="141" t="s">
        <v>75</v>
      </c>
      <c r="D1185" s="141" t="s">
        <v>86</v>
      </c>
      <c r="E1185" s="141" t="s">
        <v>75</v>
      </c>
      <c r="F1185" s="141" t="s">
        <v>75</v>
      </c>
      <c r="G1185" s="142" t="s">
        <v>86</v>
      </c>
      <c r="H1185" s="143"/>
      <c r="I1185" s="144"/>
    </row>
    <row r="1186" customFormat="false" ht="15" hidden="false" customHeight="false" outlineLevel="0" collapsed="false">
      <c r="A1186" s="271" t="n">
        <f aca="false">WEEKNUM(B1186,21)</f>
        <v>48</v>
      </c>
      <c r="B1186" s="272" t="n">
        <v>45257</v>
      </c>
      <c r="C1186" s="115" t="s">
        <v>86</v>
      </c>
      <c r="D1186" s="115" t="s">
        <v>75</v>
      </c>
      <c r="E1186" s="115" t="s">
        <v>75</v>
      </c>
      <c r="F1186" s="115" t="s">
        <v>84</v>
      </c>
      <c r="G1186" s="116" t="s">
        <v>75</v>
      </c>
      <c r="H1186" s="117" t="n">
        <v>5</v>
      </c>
      <c r="I1186" s="146"/>
    </row>
    <row r="1187" customFormat="false" ht="15" hidden="false" customHeight="false" outlineLevel="0" collapsed="false">
      <c r="A1187" s="274" t="n">
        <f aca="false">WEEKNUM(B1187,21)</f>
        <v>48</v>
      </c>
      <c r="B1187" s="275" t="n">
        <v>45258</v>
      </c>
      <c r="C1187" s="128" t="s">
        <v>86</v>
      </c>
      <c r="D1187" s="128" t="s">
        <v>75</v>
      </c>
      <c r="E1187" s="128" t="s">
        <v>86</v>
      </c>
      <c r="F1187" s="128" t="s">
        <v>75</v>
      </c>
      <c r="G1187" s="129" t="s">
        <v>75</v>
      </c>
      <c r="H1187" s="130"/>
      <c r="I1187" s="131"/>
    </row>
    <row r="1188" customFormat="false" ht="15" hidden="false" customHeight="false" outlineLevel="0" collapsed="false">
      <c r="A1188" s="274" t="n">
        <f aca="false">WEEKNUM(B1188,21)</f>
        <v>48</v>
      </c>
      <c r="B1188" s="275" t="n">
        <v>45259</v>
      </c>
      <c r="C1188" s="128" t="s">
        <v>75</v>
      </c>
      <c r="D1188" s="128" t="s">
        <v>75</v>
      </c>
      <c r="E1188" s="128" t="s">
        <v>86</v>
      </c>
      <c r="F1188" s="128" t="s">
        <v>75</v>
      </c>
      <c r="G1188" s="129" t="s">
        <v>86</v>
      </c>
      <c r="H1188" s="130"/>
      <c r="I1188" s="131"/>
    </row>
    <row r="1189" customFormat="false" ht="15" hidden="false" customHeight="false" outlineLevel="0" collapsed="false">
      <c r="A1189" s="274" t="n">
        <f aca="false">WEEKNUM(B1189,21)</f>
        <v>48</v>
      </c>
      <c r="B1189" s="275" t="n">
        <v>45260</v>
      </c>
      <c r="C1189" s="128" t="s">
        <v>75</v>
      </c>
      <c r="D1189" s="128" t="s">
        <v>86</v>
      </c>
      <c r="E1189" s="128" t="s">
        <v>75</v>
      </c>
      <c r="F1189" s="128" t="s">
        <v>75</v>
      </c>
      <c r="G1189" s="129" t="s">
        <v>75</v>
      </c>
      <c r="H1189" s="130"/>
      <c r="I1189" s="131"/>
    </row>
    <row r="1190" customFormat="false" ht="15" hidden="false" customHeight="false" outlineLevel="0" collapsed="false">
      <c r="A1190" s="274" t="n">
        <f aca="false">WEEKNUM(B1190,21)</f>
        <v>48</v>
      </c>
      <c r="B1190" s="275" t="n">
        <v>45261</v>
      </c>
      <c r="C1190" s="128" t="s">
        <v>75</v>
      </c>
      <c r="D1190" s="128" t="s">
        <v>86</v>
      </c>
      <c r="E1190" s="128" t="s">
        <v>75</v>
      </c>
      <c r="F1190" s="128" t="s">
        <v>75</v>
      </c>
      <c r="G1190" s="129" t="s">
        <v>75</v>
      </c>
      <c r="H1190" s="130"/>
      <c r="I1190" s="131"/>
    </row>
    <row r="1191" customFormat="false" ht="15" hidden="false" customHeight="false" outlineLevel="0" collapsed="false">
      <c r="A1191" s="274" t="n">
        <f aca="false">WEEKNUM(B1191,21)</f>
        <v>48</v>
      </c>
      <c r="B1191" s="275" t="n">
        <v>45262</v>
      </c>
      <c r="C1191" s="128" t="s">
        <v>86</v>
      </c>
      <c r="D1191" s="128" t="s">
        <v>75</v>
      </c>
      <c r="E1191" s="128" t="s">
        <v>75</v>
      </c>
      <c r="F1191" s="128" t="s">
        <v>86</v>
      </c>
      <c r="G1191" s="129" t="s">
        <v>75</v>
      </c>
      <c r="H1191" s="130"/>
      <c r="I1191" s="131"/>
    </row>
    <row r="1192" customFormat="false" ht="15.75" hidden="false" customHeight="false" outlineLevel="0" collapsed="false">
      <c r="A1192" s="277" t="n">
        <f aca="false">WEEKNUM(B1192,21)</f>
        <v>48</v>
      </c>
      <c r="B1192" s="278" t="n">
        <v>45263</v>
      </c>
      <c r="C1192" s="141" t="s">
        <v>86</v>
      </c>
      <c r="D1192" s="141" t="s">
        <v>75</v>
      </c>
      <c r="E1192" s="141" t="s">
        <v>75</v>
      </c>
      <c r="F1192" s="141" t="s">
        <v>86</v>
      </c>
      <c r="G1192" s="142" t="s">
        <v>75</v>
      </c>
      <c r="H1192" s="143"/>
      <c r="I1192" s="144"/>
    </row>
    <row r="1193" customFormat="false" ht="15" hidden="false" customHeight="false" outlineLevel="0" collapsed="false">
      <c r="A1193" s="271" t="n">
        <f aca="false">WEEKNUM(B1193,21)</f>
        <v>49</v>
      </c>
      <c r="B1193" s="272" t="n">
        <v>45264</v>
      </c>
      <c r="C1193" s="115" t="s">
        <v>75</v>
      </c>
      <c r="D1193" s="115" t="s">
        <v>75</v>
      </c>
      <c r="E1193" s="115" t="s">
        <v>84</v>
      </c>
      <c r="F1193" s="115" t="s">
        <v>75</v>
      </c>
      <c r="G1193" s="116" t="s">
        <v>86</v>
      </c>
      <c r="H1193" s="117" t="n">
        <v>1</v>
      </c>
      <c r="I1193" s="146"/>
    </row>
    <row r="1194" customFormat="false" ht="15" hidden="false" customHeight="false" outlineLevel="0" collapsed="false">
      <c r="A1194" s="274" t="n">
        <f aca="false">WEEKNUM(B1194,21)</f>
        <v>49</v>
      </c>
      <c r="B1194" s="275" t="n">
        <v>45265</v>
      </c>
      <c r="C1194" s="128" t="s">
        <v>75</v>
      </c>
      <c r="D1194" s="128" t="s">
        <v>86</v>
      </c>
      <c r="E1194" s="128" t="s">
        <v>75</v>
      </c>
      <c r="F1194" s="128" t="s">
        <v>75</v>
      </c>
      <c r="G1194" s="129" t="s">
        <v>86</v>
      </c>
      <c r="H1194" s="130"/>
      <c r="I1194" s="131"/>
    </row>
    <row r="1195" customFormat="false" ht="15" hidden="false" customHeight="false" outlineLevel="0" collapsed="false">
      <c r="A1195" s="274" t="n">
        <f aca="false">WEEKNUM(B1195,21)</f>
        <v>49</v>
      </c>
      <c r="B1195" s="275" t="n">
        <v>45266</v>
      </c>
      <c r="C1195" s="128" t="s">
        <v>75</v>
      </c>
      <c r="D1195" s="128" t="s">
        <v>86</v>
      </c>
      <c r="E1195" s="128" t="s">
        <v>75</v>
      </c>
      <c r="F1195" s="128" t="s">
        <v>86</v>
      </c>
      <c r="G1195" s="129" t="s">
        <v>75</v>
      </c>
      <c r="H1195" s="130"/>
      <c r="I1195" s="131"/>
    </row>
    <row r="1196" customFormat="false" ht="15" hidden="false" customHeight="false" outlineLevel="0" collapsed="false">
      <c r="A1196" s="274" t="n">
        <f aca="false">WEEKNUM(B1196,21)</f>
        <v>49</v>
      </c>
      <c r="B1196" s="275" t="n">
        <v>45267</v>
      </c>
      <c r="C1196" s="128" t="s">
        <v>86</v>
      </c>
      <c r="D1196" s="128" t="s">
        <v>75</v>
      </c>
      <c r="E1196" s="128" t="s">
        <v>75</v>
      </c>
      <c r="F1196" s="128" t="s">
        <v>75</v>
      </c>
      <c r="G1196" s="129" t="s">
        <v>75</v>
      </c>
      <c r="H1196" s="130"/>
      <c r="I1196" s="131"/>
    </row>
    <row r="1197" customFormat="false" ht="15" hidden="false" customHeight="false" outlineLevel="0" collapsed="false">
      <c r="A1197" s="274" t="n">
        <f aca="false">WEEKNUM(B1197,21)</f>
        <v>49</v>
      </c>
      <c r="B1197" s="275" t="n">
        <v>45268</v>
      </c>
      <c r="C1197" s="128" t="s">
        <v>86</v>
      </c>
      <c r="D1197" s="128" t="s">
        <v>75</v>
      </c>
      <c r="E1197" s="128" t="s">
        <v>75</v>
      </c>
      <c r="F1197" s="128" t="s">
        <v>75</v>
      </c>
      <c r="G1197" s="129" t="s">
        <v>75</v>
      </c>
      <c r="H1197" s="130"/>
      <c r="I1197" s="131"/>
    </row>
    <row r="1198" customFormat="false" ht="15" hidden="false" customHeight="false" outlineLevel="0" collapsed="false">
      <c r="A1198" s="274" t="n">
        <f aca="false">WEEKNUM(B1198,21)</f>
        <v>49</v>
      </c>
      <c r="B1198" s="275" t="n">
        <v>45269</v>
      </c>
      <c r="C1198" s="128" t="s">
        <v>75</v>
      </c>
      <c r="D1198" s="128" t="s">
        <v>75</v>
      </c>
      <c r="E1198" s="128" t="s">
        <v>86</v>
      </c>
      <c r="F1198" s="128" t="s">
        <v>75</v>
      </c>
      <c r="G1198" s="129" t="s">
        <v>86</v>
      </c>
      <c r="H1198" s="130"/>
      <c r="I1198" s="131"/>
    </row>
    <row r="1199" customFormat="false" ht="15.75" hidden="false" customHeight="false" outlineLevel="0" collapsed="false">
      <c r="A1199" s="277" t="n">
        <f aca="false">WEEKNUM(B1199,21)</f>
        <v>49</v>
      </c>
      <c r="B1199" s="278" t="n">
        <v>45270</v>
      </c>
      <c r="C1199" s="141" t="s">
        <v>75</v>
      </c>
      <c r="D1199" s="141" t="s">
        <v>75</v>
      </c>
      <c r="E1199" s="141" t="s">
        <v>86</v>
      </c>
      <c r="F1199" s="141" t="s">
        <v>75</v>
      </c>
      <c r="G1199" s="142" t="s">
        <v>86</v>
      </c>
      <c r="H1199" s="143"/>
      <c r="I1199" s="144"/>
    </row>
    <row r="1200" customFormat="false" ht="15" hidden="false" customHeight="false" outlineLevel="0" collapsed="false">
      <c r="A1200" s="271" t="n">
        <f aca="false">WEEKNUM(B1200,21)</f>
        <v>50</v>
      </c>
      <c r="B1200" s="272" t="n">
        <v>45271</v>
      </c>
      <c r="C1200" s="115" t="s">
        <v>75</v>
      </c>
      <c r="D1200" s="115" t="s">
        <v>84</v>
      </c>
      <c r="E1200" s="115" t="s">
        <v>75</v>
      </c>
      <c r="F1200" s="115" t="s">
        <v>86</v>
      </c>
      <c r="G1200" s="116" t="s">
        <v>75</v>
      </c>
      <c r="H1200" s="117" t="n">
        <v>2</v>
      </c>
      <c r="I1200" s="146"/>
    </row>
    <row r="1201" customFormat="false" ht="15" hidden="false" customHeight="false" outlineLevel="0" collapsed="false">
      <c r="A1201" s="274" t="n">
        <f aca="false">WEEKNUM(B1201,21)</f>
        <v>50</v>
      </c>
      <c r="B1201" s="275" t="n">
        <v>45272</v>
      </c>
      <c r="C1201" s="128" t="s">
        <v>86</v>
      </c>
      <c r="D1201" s="128" t="s">
        <v>75</v>
      </c>
      <c r="E1201" s="128" t="s">
        <v>75</v>
      </c>
      <c r="F1201" s="128" t="s">
        <v>86</v>
      </c>
      <c r="G1201" s="129" t="s">
        <v>75</v>
      </c>
      <c r="H1201" s="130"/>
      <c r="I1201" s="131"/>
    </row>
    <row r="1202" customFormat="false" ht="15" hidden="false" customHeight="false" outlineLevel="0" collapsed="false">
      <c r="A1202" s="274" t="n">
        <f aca="false">WEEKNUM(B1202,21)</f>
        <v>50</v>
      </c>
      <c r="B1202" s="275" t="n">
        <v>45273</v>
      </c>
      <c r="C1202" s="128" t="s">
        <v>86</v>
      </c>
      <c r="D1202" s="128" t="s">
        <v>75</v>
      </c>
      <c r="E1202" s="128" t="s">
        <v>86</v>
      </c>
      <c r="F1202" s="128" t="s">
        <v>75</v>
      </c>
      <c r="G1202" s="129" t="s">
        <v>75</v>
      </c>
      <c r="H1202" s="130"/>
      <c r="I1202" s="131"/>
    </row>
    <row r="1203" customFormat="false" ht="15" hidden="false" customHeight="false" outlineLevel="0" collapsed="false">
      <c r="A1203" s="274" t="n">
        <f aca="false">WEEKNUM(B1203,21)</f>
        <v>50</v>
      </c>
      <c r="B1203" s="275" t="n">
        <v>45274</v>
      </c>
      <c r="C1203" s="128" t="s">
        <v>75</v>
      </c>
      <c r="D1203" s="128" t="s">
        <v>75</v>
      </c>
      <c r="E1203" s="128" t="s">
        <v>75</v>
      </c>
      <c r="F1203" s="128" t="s">
        <v>75</v>
      </c>
      <c r="G1203" s="129" t="s">
        <v>86</v>
      </c>
      <c r="H1203" s="130"/>
      <c r="I1203" s="131"/>
    </row>
    <row r="1204" customFormat="false" ht="15" hidden="false" customHeight="false" outlineLevel="0" collapsed="false">
      <c r="A1204" s="274" t="n">
        <f aca="false">WEEKNUM(B1204,21)</f>
        <v>50</v>
      </c>
      <c r="B1204" s="275" t="n">
        <v>45275</v>
      </c>
      <c r="C1204" s="128" t="s">
        <v>75</v>
      </c>
      <c r="D1204" s="128" t="s">
        <v>75</v>
      </c>
      <c r="E1204" s="128" t="s">
        <v>75</v>
      </c>
      <c r="F1204" s="128" t="s">
        <v>75</v>
      </c>
      <c r="G1204" s="129" t="s">
        <v>86</v>
      </c>
      <c r="H1204" s="130"/>
      <c r="I1204" s="131"/>
    </row>
    <row r="1205" customFormat="false" ht="15" hidden="false" customHeight="false" outlineLevel="0" collapsed="false">
      <c r="A1205" s="274" t="n">
        <f aca="false">WEEKNUM(B1205,21)</f>
        <v>50</v>
      </c>
      <c r="B1205" s="275" t="n">
        <v>45276</v>
      </c>
      <c r="C1205" s="128" t="s">
        <v>75</v>
      </c>
      <c r="D1205" s="128" t="s">
        <v>86</v>
      </c>
      <c r="E1205" s="128" t="s">
        <v>75</v>
      </c>
      <c r="F1205" s="128" t="s">
        <v>86</v>
      </c>
      <c r="G1205" s="129" t="s">
        <v>75</v>
      </c>
      <c r="H1205" s="130"/>
      <c r="I1205" s="131"/>
    </row>
    <row r="1206" customFormat="false" ht="15.75" hidden="false" customHeight="false" outlineLevel="0" collapsed="false">
      <c r="A1206" s="277" t="n">
        <f aca="false">WEEKNUM(B1206,21)</f>
        <v>50</v>
      </c>
      <c r="B1206" s="278" t="n">
        <v>45277</v>
      </c>
      <c r="C1206" s="141" t="s">
        <v>75</v>
      </c>
      <c r="D1206" s="141" t="s">
        <v>86</v>
      </c>
      <c r="E1206" s="141" t="s">
        <v>75</v>
      </c>
      <c r="F1206" s="141" t="s">
        <v>86</v>
      </c>
      <c r="G1206" s="142" t="s">
        <v>75</v>
      </c>
      <c r="H1206" s="143"/>
      <c r="I1206" s="144"/>
    </row>
    <row r="1207" customFormat="false" ht="15" hidden="false" customHeight="false" outlineLevel="0" collapsed="false">
      <c r="A1207" s="271" t="n">
        <f aca="false">WEEKNUM(B1207,21)</f>
        <v>51</v>
      </c>
      <c r="B1207" s="272" t="n">
        <v>45278</v>
      </c>
      <c r="C1207" s="115" t="s">
        <v>84</v>
      </c>
      <c r="D1207" s="115" t="s">
        <v>75</v>
      </c>
      <c r="E1207" s="115" t="s">
        <v>86</v>
      </c>
      <c r="F1207" s="115" t="s">
        <v>75</v>
      </c>
      <c r="G1207" s="116" t="s">
        <v>75</v>
      </c>
      <c r="H1207" s="117" t="n">
        <v>3</v>
      </c>
      <c r="I1207" s="146"/>
    </row>
    <row r="1208" customFormat="false" ht="15" hidden="false" customHeight="false" outlineLevel="0" collapsed="false">
      <c r="A1208" s="274" t="n">
        <f aca="false">WEEKNUM(B1208,21)</f>
        <v>51</v>
      </c>
      <c r="B1208" s="275" t="n">
        <v>45279</v>
      </c>
      <c r="C1208" s="128" t="s">
        <v>75</v>
      </c>
      <c r="D1208" s="128" t="s">
        <v>75</v>
      </c>
      <c r="E1208" s="128" t="s">
        <v>86</v>
      </c>
      <c r="F1208" s="128" t="s">
        <v>75</v>
      </c>
      <c r="G1208" s="129" t="s">
        <v>86</v>
      </c>
      <c r="H1208" s="130"/>
      <c r="I1208" s="131"/>
    </row>
    <row r="1209" customFormat="false" ht="15" hidden="false" customHeight="false" outlineLevel="0" collapsed="false">
      <c r="A1209" s="274" t="n">
        <f aca="false">WEEKNUM(B1209,21)</f>
        <v>51</v>
      </c>
      <c r="B1209" s="275" t="n">
        <v>45280</v>
      </c>
      <c r="C1209" s="128" t="s">
        <v>75</v>
      </c>
      <c r="D1209" s="128" t="s">
        <v>86</v>
      </c>
      <c r="E1209" s="128" t="s">
        <v>75</v>
      </c>
      <c r="F1209" s="128" t="s">
        <v>75</v>
      </c>
      <c r="G1209" s="129" t="s">
        <v>86</v>
      </c>
      <c r="H1209" s="130"/>
      <c r="I1209" s="131"/>
    </row>
    <row r="1210" customFormat="false" ht="15" hidden="false" customHeight="false" outlineLevel="0" collapsed="false">
      <c r="A1210" s="274" t="n">
        <f aca="false">WEEKNUM(B1210,21)</f>
        <v>51</v>
      </c>
      <c r="B1210" s="275" t="n">
        <v>45281</v>
      </c>
      <c r="C1210" s="128" t="s">
        <v>75</v>
      </c>
      <c r="D1210" s="128" t="s">
        <v>75</v>
      </c>
      <c r="E1210" s="128" t="s">
        <v>75</v>
      </c>
      <c r="F1210" s="128" t="s">
        <v>86</v>
      </c>
      <c r="G1210" s="129" t="s">
        <v>75</v>
      </c>
      <c r="H1210" s="130"/>
      <c r="I1210" s="131"/>
    </row>
    <row r="1211" customFormat="false" ht="15" hidden="false" customHeight="false" outlineLevel="0" collapsed="false">
      <c r="A1211" s="274" t="n">
        <f aca="false">WEEKNUM(B1211,21)</f>
        <v>51</v>
      </c>
      <c r="B1211" s="275" t="n">
        <v>45282</v>
      </c>
      <c r="C1211" s="128" t="s">
        <v>75</v>
      </c>
      <c r="D1211" s="128" t="s">
        <v>75</v>
      </c>
      <c r="E1211" s="128" t="s">
        <v>75</v>
      </c>
      <c r="F1211" s="128" t="s">
        <v>86</v>
      </c>
      <c r="G1211" s="129" t="s">
        <v>75</v>
      </c>
      <c r="H1211" s="130"/>
      <c r="I1211" s="131"/>
    </row>
    <row r="1212" customFormat="false" ht="15" hidden="false" customHeight="false" outlineLevel="0" collapsed="false">
      <c r="A1212" s="274" t="n">
        <f aca="false">WEEKNUM(B1212,21)</f>
        <v>51</v>
      </c>
      <c r="B1212" s="275" t="n">
        <v>45283</v>
      </c>
      <c r="C1212" s="128" t="s">
        <v>86</v>
      </c>
      <c r="D1212" s="128" t="s">
        <v>75</v>
      </c>
      <c r="E1212" s="128" t="s">
        <v>86</v>
      </c>
      <c r="F1212" s="128" t="s">
        <v>75</v>
      </c>
      <c r="G1212" s="129" t="s">
        <v>75</v>
      </c>
      <c r="H1212" s="130"/>
      <c r="I1212" s="131"/>
    </row>
    <row r="1213" customFormat="false" ht="15.75" hidden="false" customHeight="false" outlineLevel="0" collapsed="false">
      <c r="A1213" s="277" t="n">
        <f aca="false">WEEKNUM(B1213,21)</f>
        <v>51</v>
      </c>
      <c r="B1213" s="278" t="n">
        <v>45284</v>
      </c>
      <c r="C1213" s="141" t="s">
        <v>86</v>
      </c>
      <c r="D1213" s="141" t="s">
        <v>75</v>
      </c>
      <c r="E1213" s="141" t="s">
        <v>86</v>
      </c>
      <c r="F1213" s="141" t="s">
        <v>75</v>
      </c>
      <c r="G1213" s="142" t="s">
        <v>75</v>
      </c>
      <c r="H1213" s="143"/>
      <c r="I1213" s="144"/>
    </row>
    <row r="1214" customFormat="false" ht="15" hidden="false" customHeight="false" outlineLevel="0" collapsed="false">
      <c r="A1214" s="271" t="n">
        <f aca="false">WEEKNUM(B1214,21)</f>
        <v>52</v>
      </c>
      <c r="B1214" s="272" t="n">
        <v>45285</v>
      </c>
      <c r="C1214" s="115" t="s">
        <v>75</v>
      </c>
      <c r="D1214" s="115" t="s">
        <v>86</v>
      </c>
      <c r="E1214" s="115" t="s">
        <v>75</v>
      </c>
      <c r="F1214" s="115" t="s">
        <v>75</v>
      </c>
      <c r="G1214" s="116" t="s">
        <v>84</v>
      </c>
      <c r="H1214" s="117" t="n">
        <v>4</v>
      </c>
      <c r="I1214" s="146"/>
    </row>
    <row r="1215" customFormat="false" ht="15" hidden="false" customHeight="false" outlineLevel="0" collapsed="false">
      <c r="A1215" s="274" t="n">
        <f aca="false">WEEKNUM(B1215,21)</f>
        <v>52</v>
      </c>
      <c r="B1215" s="275" t="n">
        <v>45286</v>
      </c>
      <c r="C1215" s="128" t="s">
        <v>75</v>
      </c>
      <c r="D1215" s="128" t="s">
        <v>86</v>
      </c>
      <c r="E1215" s="128" t="s">
        <v>75</v>
      </c>
      <c r="F1215" s="128" t="s">
        <v>86</v>
      </c>
      <c r="G1215" s="129" t="s">
        <v>75</v>
      </c>
      <c r="H1215" s="130"/>
      <c r="I1215" s="131"/>
    </row>
    <row r="1216" customFormat="false" ht="15" hidden="false" customHeight="false" outlineLevel="0" collapsed="false">
      <c r="A1216" s="274" t="n">
        <f aca="false">WEEKNUM(B1216,21)</f>
        <v>52</v>
      </c>
      <c r="B1216" s="275" t="n">
        <v>45287</v>
      </c>
      <c r="C1216" s="128" t="s">
        <v>86</v>
      </c>
      <c r="D1216" s="128" t="s">
        <v>75</v>
      </c>
      <c r="E1216" s="128" t="s">
        <v>75</v>
      </c>
      <c r="F1216" s="128" t="s">
        <v>86</v>
      </c>
      <c r="G1216" s="129" t="s">
        <v>75</v>
      </c>
      <c r="H1216" s="130"/>
      <c r="I1216" s="131"/>
    </row>
    <row r="1217" customFormat="false" ht="15" hidden="false" customHeight="false" outlineLevel="0" collapsed="false">
      <c r="A1217" s="274" t="n">
        <f aca="false">WEEKNUM(B1217,21)</f>
        <v>52</v>
      </c>
      <c r="B1217" s="275" t="n">
        <v>45288</v>
      </c>
      <c r="C1217" s="128" t="s">
        <v>75</v>
      </c>
      <c r="D1217" s="128" t="s">
        <v>75</v>
      </c>
      <c r="E1217" s="128" t="s">
        <v>86</v>
      </c>
      <c r="F1217" s="128" t="s">
        <v>75</v>
      </c>
      <c r="G1217" s="129" t="s">
        <v>75</v>
      </c>
      <c r="H1217" s="130"/>
      <c r="I1217" s="131"/>
    </row>
    <row r="1218" customFormat="false" ht="15" hidden="false" customHeight="false" outlineLevel="0" collapsed="false">
      <c r="A1218" s="274" t="n">
        <f aca="false">WEEKNUM(B1218,21)</f>
        <v>52</v>
      </c>
      <c r="B1218" s="275" t="n">
        <v>45289</v>
      </c>
      <c r="C1218" s="128" t="s">
        <v>75</v>
      </c>
      <c r="D1218" s="128" t="s">
        <v>75</v>
      </c>
      <c r="E1218" s="128" t="s">
        <v>86</v>
      </c>
      <c r="F1218" s="128" t="s">
        <v>75</v>
      </c>
      <c r="G1218" s="129" t="s">
        <v>75</v>
      </c>
      <c r="H1218" s="130"/>
      <c r="I1218" s="131"/>
    </row>
    <row r="1219" customFormat="false" ht="15" hidden="false" customHeight="false" outlineLevel="0" collapsed="false">
      <c r="A1219" s="274" t="n">
        <f aca="false">WEEKNUM(B1219,21)</f>
        <v>52</v>
      </c>
      <c r="B1219" s="275" t="n">
        <v>45290</v>
      </c>
      <c r="C1219" s="128" t="s">
        <v>75</v>
      </c>
      <c r="D1219" s="128" t="s">
        <v>86</v>
      </c>
      <c r="E1219" s="128" t="s">
        <v>75</v>
      </c>
      <c r="F1219" s="128" t="s">
        <v>75</v>
      </c>
      <c r="G1219" s="129" t="s">
        <v>86</v>
      </c>
      <c r="H1219" s="130"/>
      <c r="I1219" s="131"/>
    </row>
    <row r="1220" customFormat="false" ht="15.75" hidden="false" customHeight="false" outlineLevel="0" collapsed="false">
      <c r="A1220" s="277" t="n">
        <f aca="false">WEEKNUM(B1220,21)</f>
        <v>52</v>
      </c>
      <c r="B1220" s="278" t="n">
        <v>45291</v>
      </c>
      <c r="C1220" s="141" t="s">
        <v>75</v>
      </c>
      <c r="D1220" s="141" t="s">
        <v>86</v>
      </c>
      <c r="E1220" s="141" t="s">
        <v>75</v>
      </c>
      <c r="F1220" s="141" t="s">
        <v>75</v>
      </c>
      <c r="G1220" s="142" t="s">
        <v>86</v>
      </c>
      <c r="H1220" s="143"/>
      <c r="I1220" s="144"/>
    </row>
    <row r="1221" customFormat="false" ht="15" hidden="false" customHeight="false" outlineLevel="0" collapsed="false">
      <c r="A1221" s="271" t="n">
        <f aca="false">WEEKNUM(B1221,21)</f>
        <v>1</v>
      </c>
      <c r="B1221" s="272" t="n">
        <v>45292</v>
      </c>
      <c r="C1221" s="115" t="s">
        <v>86</v>
      </c>
      <c r="D1221" s="115" t="s">
        <v>75</v>
      </c>
      <c r="E1221" s="115" t="s">
        <v>75</v>
      </c>
      <c r="F1221" s="115" t="s">
        <v>84</v>
      </c>
      <c r="G1221" s="116" t="s">
        <v>75</v>
      </c>
      <c r="H1221" s="117" t="n">
        <v>5</v>
      </c>
      <c r="I1221" s="146"/>
    </row>
    <row r="1222" customFormat="false" ht="15" hidden="false" customHeight="false" outlineLevel="0" collapsed="false">
      <c r="A1222" s="274" t="n">
        <f aca="false">WEEKNUM(B1222,21)</f>
        <v>1</v>
      </c>
      <c r="B1222" s="275" t="n">
        <v>45293</v>
      </c>
      <c r="C1222" s="128" t="s">
        <v>86</v>
      </c>
      <c r="D1222" s="128" t="s">
        <v>75</v>
      </c>
      <c r="E1222" s="128" t="s">
        <v>86</v>
      </c>
      <c r="F1222" s="128" t="s">
        <v>75</v>
      </c>
      <c r="G1222" s="129" t="s">
        <v>75</v>
      </c>
      <c r="H1222" s="130"/>
      <c r="I1222" s="131"/>
    </row>
    <row r="1223" customFormat="false" ht="15" hidden="false" customHeight="false" outlineLevel="0" collapsed="false">
      <c r="A1223" s="274" t="n">
        <f aca="false">WEEKNUM(B1223,21)</f>
        <v>1</v>
      </c>
      <c r="B1223" s="275" t="n">
        <v>45294</v>
      </c>
      <c r="C1223" s="128" t="s">
        <v>75</v>
      </c>
      <c r="D1223" s="128" t="s">
        <v>75</v>
      </c>
      <c r="E1223" s="128" t="s">
        <v>86</v>
      </c>
      <c r="F1223" s="128" t="s">
        <v>75</v>
      </c>
      <c r="G1223" s="129" t="s">
        <v>86</v>
      </c>
      <c r="H1223" s="130"/>
      <c r="I1223" s="131"/>
    </row>
    <row r="1224" customFormat="false" ht="15" hidden="false" customHeight="false" outlineLevel="0" collapsed="false">
      <c r="A1224" s="274" t="n">
        <f aca="false">WEEKNUM(B1224,21)</f>
        <v>1</v>
      </c>
      <c r="B1224" s="275" t="n">
        <v>45295</v>
      </c>
      <c r="C1224" s="128" t="s">
        <v>75</v>
      </c>
      <c r="D1224" s="128" t="s">
        <v>86</v>
      </c>
      <c r="E1224" s="128" t="s">
        <v>75</v>
      </c>
      <c r="F1224" s="128" t="s">
        <v>75</v>
      </c>
      <c r="G1224" s="129" t="s">
        <v>75</v>
      </c>
      <c r="H1224" s="130"/>
      <c r="I1224" s="131"/>
    </row>
    <row r="1225" customFormat="false" ht="15" hidden="false" customHeight="false" outlineLevel="0" collapsed="false">
      <c r="A1225" s="274" t="n">
        <f aca="false">WEEKNUM(B1225,21)</f>
        <v>1</v>
      </c>
      <c r="B1225" s="275" t="n">
        <v>45296</v>
      </c>
      <c r="C1225" s="128" t="s">
        <v>75</v>
      </c>
      <c r="D1225" s="128" t="s">
        <v>86</v>
      </c>
      <c r="E1225" s="128" t="s">
        <v>75</v>
      </c>
      <c r="F1225" s="128" t="s">
        <v>75</v>
      </c>
      <c r="G1225" s="129" t="s">
        <v>75</v>
      </c>
      <c r="H1225" s="130"/>
      <c r="I1225" s="131"/>
    </row>
    <row r="1226" customFormat="false" ht="15" hidden="false" customHeight="false" outlineLevel="0" collapsed="false">
      <c r="A1226" s="274" t="n">
        <f aca="false">WEEKNUM(B1226,21)</f>
        <v>1</v>
      </c>
      <c r="B1226" s="275" t="n">
        <v>45297</v>
      </c>
      <c r="C1226" s="128" t="s">
        <v>86</v>
      </c>
      <c r="D1226" s="128" t="s">
        <v>75</v>
      </c>
      <c r="E1226" s="128" t="s">
        <v>75</v>
      </c>
      <c r="F1226" s="128" t="s">
        <v>86</v>
      </c>
      <c r="G1226" s="129" t="s">
        <v>75</v>
      </c>
      <c r="H1226" s="130"/>
      <c r="I1226" s="131"/>
    </row>
    <row r="1227" customFormat="false" ht="15.75" hidden="false" customHeight="false" outlineLevel="0" collapsed="false">
      <c r="A1227" s="277" t="n">
        <f aca="false">WEEKNUM(B1227,21)</f>
        <v>1</v>
      </c>
      <c r="B1227" s="278" t="n">
        <v>45298</v>
      </c>
      <c r="C1227" s="141" t="s">
        <v>86</v>
      </c>
      <c r="D1227" s="141" t="s">
        <v>75</v>
      </c>
      <c r="E1227" s="141" t="s">
        <v>75</v>
      </c>
      <c r="F1227" s="141" t="s">
        <v>86</v>
      </c>
      <c r="G1227" s="142" t="s">
        <v>75</v>
      </c>
      <c r="H1227" s="143"/>
      <c r="I1227" s="144"/>
    </row>
    <row r="1228" customFormat="false" ht="15" hidden="false" customHeight="false" outlineLevel="0" collapsed="false">
      <c r="A1228" s="271" t="n">
        <f aca="false">WEEKNUM(B1228,21)</f>
        <v>2</v>
      </c>
      <c r="B1228" s="272" t="n">
        <v>45299</v>
      </c>
      <c r="C1228" s="115" t="s">
        <v>75</v>
      </c>
      <c r="D1228" s="115" t="s">
        <v>75</v>
      </c>
      <c r="E1228" s="115" t="s">
        <v>84</v>
      </c>
      <c r="F1228" s="115" t="s">
        <v>75</v>
      </c>
      <c r="G1228" s="116" t="s">
        <v>86</v>
      </c>
      <c r="H1228" s="117" t="n">
        <v>1</v>
      </c>
      <c r="I1228" s="146"/>
    </row>
    <row r="1229" customFormat="false" ht="15" hidden="false" customHeight="false" outlineLevel="0" collapsed="false">
      <c r="A1229" s="274" t="n">
        <f aca="false">WEEKNUM(B1229,21)</f>
        <v>2</v>
      </c>
      <c r="B1229" s="275" t="n">
        <v>45300</v>
      </c>
      <c r="C1229" s="128" t="s">
        <v>75</v>
      </c>
      <c r="D1229" s="128" t="s">
        <v>86</v>
      </c>
      <c r="E1229" s="128" t="s">
        <v>75</v>
      </c>
      <c r="F1229" s="128" t="s">
        <v>75</v>
      </c>
      <c r="G1229" s="129" t="s">
        <v>86</v>
      </c>
      <c r="H1229" s="130"/>
      <c r="I1229" s="131"/>
    </row>
    <row r="1230" customFormat="false" ht="15" hidden="false" customHeight="false" outlineLevel="0" collapsed="false">
      <c r="A1230" s="274" t="n">
        <f aca="false">WEEKNUM(B1230,21)</f>
        <v>2</v>
      </c>
      <c r="B1230" s="275" t="n">
        <v>45301</v>
      </c>
      <c r="C1230" s="128" t="s">
        <v>75</v>
      </c>
      <c r="D1230" s="128" t="s">
        <v>86</v>
      </c>
      <c r="E1230" s="128" t="s">
        <v>75</v>
      </c>
      <c r="F1230" s="128" t="s">
        <v>86</v>
      </c>
      <c r="G1230" s="129" t="s">
        <v>75</v>
      </c>
      <c r="H1230" s="130"/>
      <c r="I1230" s="131"/>
    </row>
    <row r="1231" customFormat="false" ht="15" hidden="false" customHeight="false" outlineLevel="0" collapsed="false">
      <c r="A1231" s="274" t="n">
        <f aca="false">WEEKNUM(B1231,21)</f>
        <v>2</v>
      </c>
      <c r="B1231" s="275" t="n">
        <v>45302</v>
      </c>
      <c r="C1231" s="128" t="s">
        <v>86</v>
      </c>
      <c r="D1231" s="128" t="s">
        <v>75</v>
      </c>
      <c r="E1231" s="128" t="s">
        <v>75</v>
      </c>
      <c r="F1231" s="128" t="s">
        <v>75</v>
      </c>
      <c r="G1231" s="129" t="s">
        <v>75</v>
      </c>
      <c r="H1231" s="130"/>
      <c r="I1231" s="131"/>
    </row>
    <row r="1232" customFormat="false" ht="15" hidden="false" customHeight="false" outlineLevel="0" collapsed="false">
      <c r="A1232" s="274" t="n">
        <f aca="false">WEEKNUM(B1232,21)</f>
        <v>2</v>
      </c>
      <c r="B1232" s="275" t="n">
        <v>45303</v>
      </c>
      <c r="C1232" s="128" t="s">
        <v>86</v>
      </c>
      <c r="D1232" s="128" t="s">
        <v>75</v>
      </c>
      <c r="E1232" s="128" t="s">
        <v>75</v>
      </c>
      <c r="F1232" s="128" t="s">
        <v>75</v>
      </c>
      <c r="G1232" s="129" t="s">
        <v>75</v>
      </c>
      <c r="H1232" s="130"/>
      <c r="I1232" s="131"/>
    </row>
    <row r="1233" customFormat="false" ht="15" hidden="false" customHeight="false" outlineLevel="0" collapsed="false">
      <c r="A1233" s="274" t="n">
        <f aca="false">WEEKNUM(B1233,21)</f>
        <v>2</v>
      </c>
      <c r="B1233" s="275" t="n">
        <v>45304</v>
      </c>
      <c r="C1233" s="128" t="s">
        <v>75</v>
      </c>
      <c r="D1233" s="128" t="s">
        <v>75</v>
      </c>
      <c r="E1233" s="128" t="s">
        <v>86</v>
      </c>
      <c r="F1233" s="128" t="s">
        <v>75</v>
      </c>
      <c r="G1233" s="129" t="s">
        <v>86</v>
      </c>
      <c r="H1233" s="130"/>
      <c r="I1233" s="131"/>
    </row>
    <row r="1234" customFormat="false" ht="15.75" hidden="false" customHeight="false" outlineLevel="0" collapsed="false">
      <c r="A1234" s="277" t="n">
        <f aca="false">WEEKNUM(B1234,21)</f>
        <v>2</v>
      </c>
      <c r="B1234" s="278" t="n">
        <v>45305</v>
      </c>
      <c r="C1234" s="141" t="s">
        <v>75</v>
      </c>
      <c r="D1234" s="141" t="s">
        <v>75</v>
      </c>
      <c r="E1234" s="141" t="s">
        <v>86</v>
      </c>
      <c r="F1234" s="141" t="s">
        <v>75</v>
      </c>
      <c r="G1234" s="142" t="s">
        <v>86</v>
      </c>
      <c r="H1234" s="143"/>
      <c r="I1234" s="144"/>
    </row>
    <row r="1235" customFormat="false" ht="15" hidden="false" customHeight="false" outlineLevel="0" collapsed="false">
      <c r="A1235" s="271" t="n">
        <f aca="false">WEEKNUM(B1235,21)</f>
        <v>3</v>
      </c>
      <c r="B1235" s="272" t="n">
        <v>45306</v>
      </c>
      <c r="C1235" s="115" t="s">
        <v>75</v>
      </c>
      <c r="D1235" s="115" t="s">
        <v>84</v>
      </c>
      <c r="E1235" s="115" t="s">
        <v>75</v>
      </c>
      <c r="F1235" s="115" t="s">
        <v>86</v>
      </c>
      <c r="G1235" s="116" t="s">
        <v>75</v>
      </c>
      <c r="H1235" s="117" t="n">
        <v>2</v>
      </c>
      <c r="I1235" s="146"/>
    </row>
    <row r="1236" customFormat="false" ht="15" hidden="false" customHeight="false" outlineLevel="0" collapsed="false">
      <c r="A1236" s="274" t="n">
        <f aca="false">WEEKNUM(B1236,21)</f>
        <v>3</v>
      </c>
      <c r="B1236" s="275" t="n">
        <v>45307</v>
      </c>
      <c r="C1236" s="128" t="s">
        <v>86</v>
      </c>
      <c r="D1236" s="128" t="s">
        <v>75</v>
      </c>
      <c r="E1236" s="128" t="s">
        <v>75</v>
      </c>
      <c r="F1236" s="128" t="s">
        <v>86</v>
      </c>
      <c r="G1236" s="129" t="s">
        <v>75</v>
      </c>
      <c r="H1236" s="130"/>
      <c r="I1236" s="131"/>
    </row>
    <row r="1237" customFormat="false" ht="15" hidden="false" customHeight="false" outlineLevel="0" collapsed="false">
      <c r="A1237" s="274" t="n">
        <f aca="false">WEEKNUM(B1237,21)</f>
        <v>3</v>
      </c>
      <c r="B1237" s="275" t="n">
        <v>45308</v>
      </c>
      <c r="C1237" s="128" t="s">
        <v>86</v>
      </c>
      <c r="D1237" s="128" t="s">
        <v>75</v>
      </c>
      <c r="E1237" s="128" t="s">
        <v>86</v>
      </c>
      <c r="F1237" s="128" t="s">
        <v>75</v>
      </c>
      <c r="G1237" s="129" t="s">
        <v>75</v>
      </c>
      <c r="H1237" s="130"/>
      <c r="I1237" s="131"/>
    </row>
    <row r="1238" customFormat="false" ht="15" hidden="false" customHeight="false" outlineLevel="0" collapsed="false">
      <c r="A1238" s="274" t="n">
        <f aca="false">WEEKNUM(B1238,21)</f>
        <v>3</v>
      </c>
      <c r="B1238" s="275" t="n">
        <v>45309</v>
      </c>
      <c r="C1238" s="128" t="s">
        <v>75</v>
      </c>
      <c r="D1238" s="128" t="s">
        <v>75</v>
      </c>
      <c r="E1238" s="128" t="s">
        <v>75</v>
      </c>
      <c r="F1238" s="128" t="s">
        <v>75</v>
      </c>
      <c r="G1238" s="129" t="s">
        <v>86</v>
      </c>
      <c r="H1238" s="130"/>
      <c r="I1238" s="131"/>
    </row>
    <row r="1239" customFormat="false" ht="15" hidden="false" customHeight="false" outlineLevel="0" collapsed="false">
      <c r="A1239" s="274" t="n">
        <f aca="false">WEEKNUM(B1239,21)</f>
        <v>3</v>
      </c>
      <c r="B1239" s="275" t="n">
        <v>45310</v>
      </c>
      <c r="C1239" s="128" t="s">
        <v>75</v>
      </c>
      <c r="D1239" s="128" t="s">
        <v>75</v>
      </c>
      <c r="E1239" s="128" t="s">
        <v>75</v>
      </c>
      <c r="F1239" s="128" t="s">
        <v>75</v>
      </c>
      <c r="G1239" s="129" t="s">
        <v>86</v>
      </c>
      <c r="H1239" s="130"/>
      <c r="I1239" s="131"/>
    </row>
    <row r="1240" customFormat="false" ht="15" hidden="false" customHeight="false" outlineLevel="0" collapsed="false">
      <c r="A1240" s="274" t="n">
        <f aca="false">WEEKNUM(B1240,21)</f>
        <v>3</v>
      </c>
      <c r="B1240" s="275" t="n">
        <v>45311</v>
      </c>
      <c r="C1240" s="128" t="s">
        <v>75</v>
      </c>
      <c r="D1240" s="128" t="s">
        <v>86</v>
      </c>
      <c r="E1240" s="128" t="s">
        <v>75</v>
      </c>
      <c r="F1240" s="128" t="s">
        <v>86</v>
      </c>
      <c r="G1240" s="129" t="s">
        <v>75</v>
      </c>
      <c r="H1240" s="130"/>
      <c r="I1240" s="131"/>
    </row>
    <row r="1241" customFormat="false" ht="15.75" hidden="false" customHeight="false" outlineLevel="0" collapsed="false">
      <c r="A1241" s="277" t="n">
        <f aca="false">WEEKNUM(B1241,21)</f>
        <v>3</v>
      </c>
      <c r="B1241" s="278" t="n">
        <v>45312</v>
      </c>
      <c r="C1241" s="141" t="s">
        <v>75</v>
      </c>
      <c r="D1241" s="141" t="s">
        <v>86</v>
      </c>
      <c r="E1241" s="141" t="s">
        <v>75</v>
      </c>
      <c r="F1241" s="141" t="s">
        <v>86</v>
      </c>
      <c r="G1241" s="142" t="s">
        <v>75</v>
      </c>
      <c r="H1241" s="143"/>
      <c r="I1241" s="144"/>
    </row>
    <row r="1242" customFormat="false" ht="15" hidden="false" customHeight="false" outlineLevel="0" collapsed="false">
      <c r="A1242" s="271" t="n">
        <f aca="false">WEEKNUM(B1242,21)</f>
        <v>4</v>
      </c>
      <c r="B1242" s="272" t="n">
        <v>45313</v>
      </c>
      <c r="C1242" s="115" t="s">
        <v>84</v>
      </c>
      <c r="D1242" s="115" t="s">
        <v>75</v>
      </c>
      <c r="E1242" s="115" t="s">
        <v>86</v>
      </c>
      <c r="F1242" s="115" t="s">
        <v>75</v>
      </c>
      <c r="G1242" s="116" t="s">
        <v>75</v>
      </c>
      <c r="H1242" s="117" t="n">
        <v>3</v>
      </c>
      <c r="I1242" s="146"/>
    </row>
    <row r="1243" customFormat="false" ht="15" hidden="false" customHeight="false" outlineLevel="0" collapsed="false">
      <c r="A1243" s="274" t="n">
        <f aca="false">WEEKNUM(B1243,21)</f>
        <v>4</v>
      </c>
      <c r="B1243" s="275" t="n">
        <v>45314</v>
      </c>
      <c r="C1243" s="128" t="s">
        <v>75</v>
      </c>
      <c r="D1243" s="128" t="s">
        <v>75</v>
      </c>
      <c r="E1243" s="128" t="s">
        <v>86</v>
      </c>
      <c r="F1243" s="128" t="s">
        <v>75</v>
      </c>
      <c r="G1243" s="129" t="s">
        <v>86</v>
      </c>
      <c r="H1243" s="130"/>
      <c r="I1243" s="131"/>
    </row>
    <row r="1244" customFormat="false" ht="15" hidden="false" customHeight="false" outlineLevel="0" collapsed="false">
      <c r="A1244" s="274" t="n">
        <f aca="false">WEEKNUM(B1244,21)</f>
        <v>4</v>
      </c>
      <c r="B1244" s="275" t="n">
        <v>45315</v>
      </c>
      <c r="C1244" s="128" t="s">
        <v>75</v>
      </c>
      <c r="D1244" s="128" t="s">
        <v>86</v>
      </c>
      <c r="E1244" s="128" t="s">
        <v>75</v>
      </c>
      <c r="F1244" s="128" t="s">
        <v>75</v>
      </c>
      <c r="G1244" s="129" t="s">
        <v>86</v>
      </c>
      <c r="H1244" s="130"/>
      <c r="I1244" s="131"/>
    </row>
    <row r="1245" customFormat="false" ht="15" hidden="false" customHeight="false" outlineLevel="0" collapsed="false">
      <c r="A1245" s="274" t="n">
        <f aca="false">WEEKNUM(B1245,21)</f>
        <v>4</v>
      </c>
      <c r="B1245" s="275" t="n">
        <v>45316</v>
      </c>
      <c r="C1245" s="128" t="s">
        <v>75</v>
      </c>
      <c r="D1245" s="128" t="s">
        <v>75</v>
      </c>
      <c r="E1245" s="128" t="s">
        <v>75</v>
      </c>
      <c r="F1245" s="128" t="s">
        <v>86</v>
      </c>
      <c r="G1245" s="129" t="s">
        <v>75</v>
      </c>
      <c r="H1245" s="130"/>
      <c r="I1245" s="131"/>
    </row>
    <row r="1246" customFormat="false" ht="15" hidden="false" customHeight="false" outlineLevel="0" collapsed="false">
      <c r="A1246" s="274" t="n">
        <f aca="false">WEEKNUM(B1246,21)</f>
        <v>4</v>
      </c>
      <c r="B1246" s="275" t="n">
        <v>45317</v>
      </c>
      <c r="C1246" s="128" t="s">
        <v>75</v>
      </c>
      <c r="D1246" s="128" t="s">
        <v>75</v>
      </c>
      <c r="E1246" s="128" t="s">
        <v>75</v>
      </c>
      <c r="F1246" s="128" t="s">
        <v>86</v>
      </c>
      <c r="G1246" s="129" t="s">
        <v>75</v>
      </c>
      <c r="H1246" s="130"/>
      <c r="I1246" s="131"/>
    </row>
    <row r="1247" customFormat="false" ht="15" hidden="false" customHeight="false" outlineLevel="0" collapsed="false">
      <c r="A1247" s="274" t="n">
        <f aca="false">WEEKNUM(B1247,21)</f>
        <v>4</v>
      </c>
      <c r="B1247" s="275" t="n">
        <v>45318</v>
      </c>
      <c r="C1247" s="128" t="s">
        <v>86</v>
      </c>
      <c r="D1247" s="128" t="s">
        <v>75</v>
      </c>
      <c r="E1247" s="128" t="s">
        <v>86</v>
      </c>
      <c r="F1247" s="128" t="s">
        <v>75</v>
      </c>
      <c r="G1247" s="129" t="s">
        <v>75</v>
      </c>
      <c r="H1247" s="130"/>
      <c r="I1247" s="131"/>
    </row>
    <row r="1248" customFormat="false" ht="15.75" hidden="false" customHeight="false" outlineLevel="0" collapsed="false">
      <c r="A1248" s="277" t="n">
        <f aca="false">WEEKNUM(B1248,21)</f>
        <v>4</v>
      </c>
      <c r="B1248" s="278" t="n">
        <v>45319</v>
      </c>
      <c r="C1248" s="141" t="s">
        <v>86</v>
      </c>
      <c r="D1248" s="141" t="s">
        <v>75</v>
      </c>
      <c r="E1248" s="141" t="s">
        <v>86</v>
      </c>
      <c r="F1248" s="141" t="s">
        <v>75</v>
      </c>
      <c r="G1248" s="142" t="s">
        <v>75</v>
      </c>
      <c r="H1248" s="143"/>
      <c r="I1248" s="144"/>
    </row>
    <row r="1249" customFormat="false" ht="15" hidden="false" customHeight="false" outlineLevel="0" collapsed="false">
      <c r="A1249" s="271" t="n">
        <f aca="false">WEEKNUM(B1249,21)</f>
        <v>5</v>
      </c>
      <c r="B1249" s="272" t="n">
        <v>45320</v>
      </c>
      <c r="C1249" s="115" t="s">
        <v>75</v>
      </c>
      <c r="D1249" s="115" t="s">
        <v>86</v>
      </c>
      <c r="E1249" s="115" t="s">
        <v>75</v>
      </c>
      <c r="F1249" s="115" t="s">
        <v>75</v>
      </c>
      <c r="G1249" s="116" t="s">
        <v>84</v>
      </c>
      <c r="H1249" s="117" t="n">
        <v>4</v>
      </c>
      <c r="I1249" s="146"/>
    </row>
    <row r="1250" customFormat="false" ht="15" hidden="false" customHeight="false" outlineLevel="0" collapsed="false">
      <c r="A1250" s="274" t="n">
        <f aca="false">WEEKNUM(B1250,21)</f>
        <v>5</v>
      </c>
      <c r="B1250" s="275" t="n">
        <v>45321</v>
      </c>
      <c r="C1250" s="128" t="s">
        <v>75</v>
      </c>
      <c r="D1250" s="128" t="s">
        <v>86</v>
      </c>
      <c r="E1250" s="128" t="s">
        <v>75</v>
      </c>
      <c r="F1250" s="128" t="s">
        <v>86</v>
      </c>
      <c r="G1250" s="129" t="s">
        <v>75</v>
      </c>
      <c r="H1250" s="130"/>
      <c r="I1250" s="131"/>
    </row>
    <row r="1251" customFormat="false" ht="15" hidden="false" customHeight="false" outlineLevel="0" collapsed="false">
      <c r="A1251" s="274" t="n">
        <f aca="false">WEEKNUM(B1251,21)</f>
        <v>5</v>
      </c>
      <c r="B1251" s="275" t="n">
        <v>45322</v>
      </c>
      <c r="C1251" s="128" t="s">
        <v>86</v>
      </c>
      <c r="D1251" s="128" t="s">
        <v>75</v>
      </c>
      <c r="E1251" s="128" t="s">
        <v>75</v>
      </c>
      <c r="F1251" s="128" t="s">
        <v>86</v>
      </c>
      <c r="G1251" s="129" t="s">
        <v>75</v>
      </c>
      <c r="H1251" s="130"/>
      <c r="I1251" s="131"/>
    </row>
    <row r="1252" customFormat="false" ht="15" hidden="false" customHeight="false" outlineLevel="0" collapsed="false">
      <c r="A1252" s="274" t="n">
        <f aca="false">WEEKNUM(B1252,21)</f>
        <v>5</v>
      </c>
      <c r="B1252" s="275" t="n">
        <v>45323</v>
      </c>
      <c r="C1252" s="128" t="s">
        <v>75</v>
      </c>
      <c r="D1252" s="128" t="s">
        <v>75</v>
      </c>
      <c r="E1252" s="128" t="s">
        <v>86</v>
      </c>
      <c r="F1252" s="128" t="s">
        <v>75</v>
      </c>
      <c r="G1252" s="129" t="s">
        <v>75</v>
      </c>
      <c r="H1252" s="130"/>
      <c r="I1252" s="131"/>
    </row>
    <row r="1253" customFormat="false" ht="15" hidden="false" customHeight="false" outlineLevel="0" collapsed="false">
      <c r="A1253" s="274" t="n">
        <f aca="false">WEEKNUM(B1253,21)</f>
        <v>5</v>
      </c>
      <c r="B1253" s="275" t="n">
        <v>45324</v>
      </c>
      <c r="C1253" s="128" t="s">
        <v>75</v>
      </c>
      <c r="D1253" s="128" t="s">
        <v>75</v>
      </c>
      <c r="E1253" s="128" t="s">
        <v>86</v>
      </c>
      <c r="F1253" s="128" t="s">
        <v>75</v>
      </c>
      <c r="G1253" s="129" t="s">
        <v>75</v>
      </c>
      <c r="H1253" s="130"/>
      <c r="I1253" s="131"/>
    </row>
    <row r="1254" customFormat="false" ht="15" hidden="false" customHeight="false" outlineLevel="0" collapsed="false">
      <c r="A1254" s="274" t="n">
        <f aca="false">WEEKNUM(B1254,21)</f>
        <v>5</v>
      </c>
      <c r="B1254" s="275" t="n">
        <v>45325</v>
      </c>
      <c r="C1254" s="128" t="s">
        <v>75</v>
      </c>
      <c r="D1254" s="128" t="s">
        <v>86</v>
      </c>
      <c r="E1254" s="128" t="s">
        <v>75</v>
      </c>
      <c r="F1254" s="128" t="s">
        <v>75</v>
      </c>
      <c r="G1254" s="129" t="s">
        <v>86</v>
      </c>
      <c r="H1254" s="130"/>
      <c r="I1254" s="131"/>
    </row>
    <row r="1255" customFormat="false" ht="15.75" hidden="false" customHeight="false" outlineLevel="0" collapsed="false">
      <c r="A1255" s="277" t="n">
        <f aca="false">WEEKNUM(B1255,21)</f>
        <v>5</v>
      </c>
      <c r="B1255" s="278" t="n">
        <v>45326</v>
      </c>
      <c r="C1255" s="141" t="s">
        <v>75</v>
      </c>
      <c r="D1255" s="141" t="s">
        <v>86</v>
      </c>
      <c r="E1255" s="141" t="s">
        <v>75</v>
      </c>
      <c r="F1255" s="141" t="s">
        <v>75</v>
      </c>
      <c r="G1255" s="142" t="s">
        <v>86</v>
      </c>
      <c r="H1255" s="143"/>
      <c r="I1255" s="144"/>
    </row>
    <row r="1256" customFormat="false" ht="15" hidden="false" customHeight="false" outlineLevel="0" collapsed="false">
      <c r="A1256" s="271" t="n">
        <f aca="false">WEEKNUM(B1256,21)</f>
        <v>6</v>
      </c>
      <c r="B1256" s="272" t="n">
        <v>45327</v>
      </c>
      <c r="C1256" s="115" t="s">
        <v>86</v>
      </c>
      <c r="D1256" s="115" t="s">
        <v>75</v>
      </c>
      <c r="E1256" s="115" t="s">
        <v>75</v>
      </c>
      <c r="F1256" s="115" t="s">
        <v>84</v>
      </c>
      <c r="G1256" s="116" t="s">
        <v>75</v>
      </c>
      <c r="H1256" s="117" t="n">
        <v>5</v>
      </c>
      <c r="I1256" s="146"/>
    </row>
    <row r="1257" customFormat="false" ht="15" hidden="false" customHeight="false" outlineLevel="0" collapsed="false">
      <c r="A1257" s="274" t="n">
        <f aca="false">WEEKNUM(B1257,21)</f>
        <v>6</v>
      </c>
      <c r="B1257" s="275" t="n">
        <v>45328</v>
      </c>
      <c r="C1257" s="128" t="s">
        <v>86</v>
      </c>
      <c r="D1257" s="128" t="s">
        <v>75</v>
      </c>
      <c r="E1257" s="128" t="s">
        <v>86</v>
      </c>
      <c r="F1257" s="128" t="s">
        <v>75</v>
      </c>
      <c r="G1257" s="129" t="s">
        <v>75</v>
      </c>
      <c r="H1257" s="130"/>
      <c r="I1257" s="131"/>
    </row>
    <row r="1258" customFormat="false" ht="15" hidden="false" customHeight="false" outlineLevel="0" collapsed="false">
      <c r="A1258" s="274" t="n">
        <f aca="false">WEEKNUM(B1258,21)</f>
        <v>6</v>
      </c>
      <c r="B1258" s="275" t="n">
        <v>45329</v>
      </c>
      <c r="C1258" s="128" t="s">
        <v>75</v>
      </c>
      <c r="D1258" s="128" t="s">
        <v>75</v>
      </c>
      <c r="E1258" s="128" t="s">
        <v>86</v>
      </c>
      <c r="F1258" s="128" t="s">
        <v>75</v>
      </c>
      <c r="G1258" s="129" t="s">
        <v>86</v>
      </c>
      <c r="H1258" s="130"/>
      <c r="I1258" s="131"/>
    </row>
    <row r="1259" customFormat="false" ht="15" hidden="false" customHeight="false" outlineLevel="0" collapsed="false">
      <c r="A1259" s="274" t="n">
        <f aca="false">WEEKNUM(B1259,21)</f>
        <v>6</v>
      </c>
      <c r="B1259" s="275" t="n">
        <v>45330</v>
      </c>
      <c r="C1259" s="128" t="s">
        <v>75</v>
      </c>
      <c r="D1259" s="128" t="s">
        <v>86</v>
      </c>
      <c r="E1259" s="128" t="s">
        <v>75</v>
      </c>
      <c r="F1259" s="128" t="s">
        <v>75</v>
      </c>
      <c r="G1259" s="129" t="s">
        <v>75</v>
      </c>
      <c r="H1259" s="130"/>
      <c r="I1259" s="131"/>
    </row>
    <row r="1260" customFormat="false" ht="15" hidden="false" customHeight="false" outlineLevel="0" collapsed="false">
      <c r="A1260" s="274" t="n">
        <f aca="false">WEEKNUM(B1260,21)</f>
        <v>6</v>
      </c>
      <c r="B1260" s="275" t="n">
        <v>45331</v>
      </c>
      <c r="C1260" s="128" t="s">
        <v>75</v>
      </c>
      <c r="D1260" s="128" t="s">
        <v>86</v>
      </c>
      <c r="E1260" s="128" t="s">
        <v>75</v>
      </c>
      <c r="F1260" s="128" t="s">
        <v>75</v>
      </c>
      <c r="G1260" s="129" t="s">
        <v>75</v>
      </c>
      <c r="H1260" s="130"/>
      <c r="I1260" s="131"/>
    </row>
    <row r="1261" customFormat="false" ht="15" hidden="false" customHeight="false" outlineLevel="0" collapsed="false">
      <c r="A1261" s="274" t="n">
        <f aca="false">WEEKNUM(B1261,21)</f>
        <v>6</v>
      </c>
      <c r="B1261" s="275" t="n">
        <v>45332</v>
      </c>
      <c r="C1261" s="128" t="s">
        <v>86</v>
      </c>
      <c r="D1261" s="128" t="s">
        <v>75</v>
      </c>
      <c r="E1261" s="128" t="s">
        <v>75</v>
      </c>
      <c r="F1261" s="128" t="s">
        <v>86</v>
      </c>
      <c r="G1261" s="129" t="s">
        <v>75</v>
      </c>
      <c r="H1261" s="130"/>
      <c r="I1261" s="131"/>
    </row>
    <row r="1262" customFormat="false" ht="15.75" hidden="false" customHeight="false" outlineLevel="0" collapsed="false">
      <c r="A1262" s="277" t="n">
        <f aca="false">WEEKNUM(B1262,21)</f>
        <v>6</v>
      </c>
      <c r="B1262" s="278" t="n">
        <v>45333</v>
      </c>
      <c r="C1262" s="141" t="s">
        <v>86</v>
      </c>
      <c r="D1262" s="141" t="s">
        <v>75</v>
      </c>
      <c r="E1262" s="141" t="s">
        <v>75</v>
      </c>
      <c r="F1262" s="141" t="s">
        <v>86</v>
      </c>
      <c r="G1262" s="142" t="s">
        <v>75</v>
      </c>
      <c r="H1262" s="143"/>
      <c r="I1262" s="144"/>
    </row>
    <row r="1263" customFormat="false" ht="15" hidden="false" customHeight="false" outlineLevel="0" collapsed="false">
      <c r="A1263" s="271" t="n">
        <f aca="false">WEEKNUM(B1263,21)</f>
        <v>7</v>
      </c>
      <c r="B1263" s="272" t="n">
        <v>45334</v>
      </c>
      <c r="C1263" s="115" t="s">
        <v>75</v>
      </c>
      <c r="D1263" s="115" t="s">
        <v>75</v>
      </c>
      <c r="E1263" s="115" t="s">
        <v>84</v>
      </c>
      <c r="F1263" s="115" t="s">
        <v>75</v>
      </c>
      <c r="G1263" s="116" t="s">
        <v>86</v>
      </c>
      <c r="H1263" s="117" t="n">
        <v>1</v>
      </c>
      <c r="I1263" s="146"/>
    </row>
    <row r="1264" customFormat="false" ht="15" hidden="false" customHeight="false" outlineLevel="0" collapsed="false">
      <c r="A1264" s="274" t="n">
        <f aca="false">WEEKNUM(B1264,21)</f>
        <v>7</v>
      </c>
      <c r="B1264" s="275" t="n">
        <v>45335</v>
      </c>
      <c r="C1264" s="128" t="s">
        <v>75</v>
      </c>
      <c r="D1264" s="128" t="s">
        <v>86</v>
      </c>
      <c r="E1264" s="128" t="s">
        <v>75</v>
      </c>
      <c r="F1264" s="128" t="s">
        <v>75</v>
      </c>
      <c r="G1264" s="129" t="s">
        <v>86</v>
      </c>
      <c r="H1264" s="130"/>
      <c r="I1264" s="131"/>
    </row>
    <row r="1265" customFormat="false" ht="15" hidden="false" customHeight="false" outlineLevel="0" collapsed="false">
      <c r="A1265" s="274" t="n">
        <f aca="false">WEEKNUM(B1265,21)</f>
        <v>7</v>
      </c>
      <c r="B1265" s="275" t="n">
        <v>45336</v>
      </c>
      <c r="C1265" s="128" t="s">
        <v>75</v>
      </c>
      <c r="D1265" s="128" t="s">
        <v>86</v>
      </c>
      <c r="E1265" s="128" t="s">
        <v>75</v>
      </c>
      <c r="F1265" s="128" t="s">
        <v>86</v>
      </c>
      <c r="G1265" s="129" t="s">
        <v>75</v>
      </c>
      <c r="H1265" s="130"/>
      <c r="I1265" s="131"/>
    </row>
    <row r="1266" customFormat="false" ht="15" hidden="false" customHeight="false" outlineLevel="0" collapsed="false">
      <c r="A1266" s="274" t="n">
        <f aca="false">WEEKNUM(B1266,21)</f>
        <v>7</v>
      </c>
      <c r="B1266" s="275" t="n">
        <v>45337</v>
      </c>
      <c r="C1266" s="128" t="s">
        <v>86</v>
      </c>
      <c r="D1266" s="128" t="s">
        <v>75</v>
      </c>
      <c r="E1266" s="128" t="s">
        <v>75</v>
      </c>
      <c r="F1266" s="128" t="s">
        <v>75</v>
      </c>
      <c r="G1266" s="129" t="s">
        <v>75</v>
      </c>
      <c r="H1266" s="130"/>
      <c r="I1266" s="131"/>
    </row>
    <row r="1267" customFormat="false" ht="15" hidden="false" customHeight="false" outlineLevel="0" collapsed="false">
      <c r="A1267" s="274" t="n">
        <f aca="false">WEEKNUM(B1267,21)</f>
        <v>7</v>
      </c>
      <c r="B1267" s="275" t="n">
        <v>45338</v>
      </c>
      <c r="C1267" s="128" t="s">
        <v>86</v>
      </c>
      <c r="D1267" s="128" t="s">
        <v>75</v>
      </c>
      <c r="E1267" s="128" t="s">
        <v>75</v>
      </c>
      <c r="F1267" s="128" t="s">
        <v>75</v>
      </c>
      <c r="G1267" s="129" t="s">
        <v>75</v>
      </c>
      <c r="H1267" s="130"/>
      <c r="I1267" s="131"/>
    </row>
    <row r="1268" customFormat="false" ht="15" hidden="false" customHeight="false" outlineLevel="0" collapsed="false">
      <c r="A1268" s="274" t="n">
        <f aca="false">WEEKNUM(B1268,21)</f>
        <v>7</v>
      </c>
      <c r="B1268" s="275" t="n">
        <v>45339</v>
      </c>
      <c r="C1268" s="128" t="s">
        <v>75</v>
      </c>
      <c r="D1268" s="128" t="s">
        <v>75</v>
      </c>
      <c r="E1268" s="128" t="s">
        <v>86</v>
      </c>
      <c r="F1268" s="128" t="s">
        <v>75</v>
      </c>
      <c r="G1268" s="129" t="s">
        <v>86</v>
      </c>
      <c r="H1268" s="130"/>
      <c r="I1268" s="131"/>
    </row>
    <row r="1269" customFormat="false" ht="15.75" hidden="false" customHeight="false" outlineLevel="0" collapsed="false">
      <c r="A1269" s="277" t="n">
        <f aca="false">WEEKNUM(B1269,21)</f>
        <v>7</v>
      </c>
      <c r="B1269" s="278" t="n">
        <v>45340</v>
      </c>
      <c r="C1269" s="141" t="s">
        <v>75</v>
      </c>
      <c r="D1269" s="141" t="s">
        <v>75</v>
      </c>
      <c r="E1269" s="141" t="s">
        <v>86</v>
      </c>
      <c r="F1269" s="141" t="s">
        <v>75</v>
      </c>
      <c r="G1269" s="142" t="s">
        <v>86</v>
      </c>
      <c r="H1269" s="143"/>
      <c r="I1269" s="144"/>
    </row>
    <row r="1270" customFormat="false" ht="15" hidden="false" customHeight="false" outlineLevel="0" collapsed="false">
      <c r="A1270" s="271" t="n">
        <f aca="false">WEEKNUM(B1270,21)</f>
        <v>8</v>
      </c>
      <c r="B1270" s="272" t="n">
        <v>45341</v>
      </c>
      <c r="C1270" s="115" t="s">
        <v>75</v>
      </c>
      <c r="D1270" s="115" t="s">
        <v>84</v>
      </c>
      <c r="E1270" s="115" t="s">
        <v>75</v>
      </c>
      <c r="F1270" s="115" t="s">
        <v>86</v>
      </c>
      <c r="G1270" s="116" t="s">
        <v>75</v>
      </c>
      <c r="H1270" s="117" t="n">
        <v>2</v>
      </c>
      <c r="I1270" s="146"/>
    </row>
    <row r="1271" customFormat="false" ht="15" hidden="false" customHeight="false" outlineLevel="0" collapsed="false">
      <c r="A1271" s="274" t="n">
        <f aca="false">WEEKNUM(B1271,21)</f>
        <v>8</v>
      </c>
      <c r="B1271" s="275" t="n">
        <v>45342</v>
      </c>
      <c r="C1271" s="128" t="s">
        <v>86</v>
      </c>
      <c r="D1271" s="128" t="s">
        <v>75</v>
      </c>
      <c r="E1271" s="128" t="s">
        <v>75</v>
      </c>
      <c r="F1271" s="128" t="s">
        <v>86</v>
      </c>
      <c r="G1271" s="129" t="s">
        <v>75</v>
      </c>
      <c r="H1271" s="130"/>
      <c r="I1271" s="131"/>
    </row>
    <row r="1272" customFormat="false" ht="15" hidden="false" customHeight="false" outlineLevel="0" collapsed="false">
      <c r="A1272" s="274" t="n">
        <f aca="false">WEEKNUM(B1272,21)</f>
        <v>8</v>
      </c>
      <c r="B1272" s="275" t="n">
        <v>45343</v>
      </c>
      <c r="C1272" s="128" t="s">
        <v>86</v>
      </c>
      <c r="D1272" s="128" t="s">
        <v>75</v>
      </c>
      <c r="E1272" s="128" t="s">
        <v>86</v>
      </c>
      <c r="F1272" s="128" t="s">
        <v>75</v>
      </c>
      <c r="G1272" s="129" t="s">
        <v>75</v>
      </c>
      <c r="H1272" s="130"/>
      <c r="I1272" s="131"/>
    </row>
    <row r="1273" customFormat="false" ht="15" hidden="false" customHeight="false" outlineLevel="0" collapsed="false">
      <c r="A1273" s="274" t="n">
        <f aca="false">WEEKNUM(B1273,21)</f>
        <v>8</v>
      </c>
      <c r="B1273" s="275" t="n">
        <v>45344</v>
      </c>
      <c r="C1273" s="128" t="s">
        <v>75</v>
      </c>
      <c r="D1273" s="128" t="s">
        <v>75</v>
      </c>
      <c r="E1273" s="128" t="s">
        <v>75</v>
      </c>
      <c r="F1273" s="128" t="s">
        <v>75</v>
      </c>
      <c r="G1273" s="129" t="s">
        <v>86</v>
      </c>
      <c r="H1273" s="130"/>
      <c r="I1273" s="131"/>
    </row>
    <row r="1274" customFormat="false" ht="15" hidden="false" customHeight="false" outlineLevel="0" collapsed="false">
      <c r="A1274" s="274" t="n">
        <f aca="false">WEEKNUM(B1274,21)</f>
        <v>8</v>
      </c>
      <c r="B1274" s="275" t="n">
        <v>45345</v>
      </c>
      <c r="C1274" s="128" t="s">
        <v>75</v>
      </c>
      <c r="D1274" s="128" t="s">
        <v>75</v>
      </c>
      <c r="E1274" s="128" t="s">
        <v>75</v>
      </c>
      <c r="F1274" s="128" t="s">
        <v>75</v>
      </c>
      <c r="G1274" s="129" t="s">
        <v>86</v>
      </c>
      <c r="H1274" s="130"/>
      <c r="I1274" s="131"/>
    </row>
    <row r="1275" customFormat="false" ht="15" hidden="false" customHeight="false" outlineLevel="0" collapsed="false">
      <c r="A1275" s="274" t="n">
        <f aca="false">WEEKNUM(B1275,21)</f>
        <v>8</v>
      </c>
      <c r="B1275" s="275" t="n">
        <v>45346</v>
      </c>
      <c r="C1275" s="128" t="s">
        <v>75</v>
      </c>
      <c r="D1275" s="128" t="s">
        <v>86</v>
      </c>
      <c r="E1275" s="128" t="s">
        <v>75</v>
      </c>
      <c r="F1275" s="128" t="s">
        <v>86</v>
      </c>
      <c r="G1275" s="129" t="s">
        <v>75</v>
      </c>
      <c r="H1275" s="130"/>
      <c r="I1275" s="131"/>
    </row>
    <row r="1276" customFormat="false" ht="15.75" hidden="false" customHeight="false" outlineLevel="0" collapsed="false">
      <c r="A1276" s="277" t="n">
        <f aca="false">WEEKNUM(B1276,21)</f>
        <v>8</v>
      </c>
      <c r="B1276" s="278" t="n">
        <v>45347</v>
      </c>
      <c r="C1276" s="141" t="s">
        <v>75</v>
      </c>
      <c r="D1276" s="141" t="s">
        <v>86</v>
      </c>
      <c r="E1276" s="141" t="s">
        <v>75</v>
      </c>
      <c r="F1276" s="141" t="s">
        <v>86</v>
      </c>
      <c r="G1276" s="142" t="s">
        <v>75</v>
      </c>
      <c r="H1276" s="143"/>
      <c r="I1276" s="144"/>
    </row>
    <row r="1277" customFormat="false" ht="15" hidden="false" customHeight="false" outlineLevel="0" collapsed="false">
      <c r="A1277" s="271" t="n">
        <f aca="false">WEEKNUM(B1277,21)</f>
        <v>9</v>
      </c>
      <c r="B1277" s="272" t="n">
        <v>45348</v>
      </c>
      <c r="C1277" s="115" t="s">
        <v>84</v>
      </c>
      <c r="D1277" s="115" t="s">
        <v>75</v>
      </c>
      <c r="E1277" s="115" t="s">
        <v>86</v>
      </c>
      <c r="F1277" s="115" t="s">
        <v>75</v>
      </c>
      <c r="G1277" s="116" t="s">
        <v>75</v>
      </c>
      <c r="H1277" s="117" t="n">
        <v>3</v>
      </c>
      <c r="I1277" s="146"/>
    </row>
    <row r="1278" customFormat="false" ht="15" hidden="false" customHeight="false" outlineLevel="0" collapsed="false">
      <c r="A1278" s="274" t="n">
        <f aca="false">WEEKNUM(B1278,21)</f>
        <v>9</v>
      </c>
      <c r="B1278" s="275" t="n">
        <v>45349</v>
      </c>
      <c r="C1278" s="128" t="s">
        <v>75</v>
      </c>
      <c r="D1278" s="128" t="s">
        <v>75</v>
      </c>
      <c r="E1278" s="128" t="s">
        <v>86</v>
      </c>
      <c r="F1278" s="128" t="s">
        <v>75</v>
      </c>
      <c r="G1278" s="129" t="s">
        <v>86</v>
      </c>
      <c r="H1278" s="130"/>
      <c r="I1278" s="131"/>
    </row>
    <row r="1279" customFormat="false" ht="15" hidden="false" customHeight="false" outlineLevel="0" collapsed="false">
      <c r="A1279" s="274" t="n">
        <f aca="false">WEEKNUM(B1279,21)</f>
        <v>9</v>
      </c>
      <c r="B1279" s="275" t="n">
        <v>45350</v>
      </c>
      <c r="C1279" s="128" t="s">
        <v>75</v>
      </c>
      <c r="D1279" s="128" t="s">
        <v>86</v>
      </c>
      <c r="E1279" s="128" t="s">
        <v>75</v>
      </c>
      <c r="F1279" s="128" t="s">
        <v>75</v>
      </c>
      <c r="G1279" s="129" t="s">
        <v>86</v>
      </c>
      <c r="H1279" s="130"/>
      <c r="I1279" s="131"/>
    </row>
    <row r="1280" customFormat="false" ht="15" hidden="false" customHeight="false" outlineLevel="0" collapsed="false">
      <c r="A1280" s="274" t="n">
        <f aca="false">WEEKNUM(B1280,21)</f>
        <v>9</v>
      </c>
      <c r="B1280" s="275" t="n">
        <v>45351</v>
      </c>
      <c r="C1280" s="128" t="s">
        <v>75</v>
      </c>
      <c r="D1280" s="128" t="s">
        <v>75</v>
      </c>
      <c r="E1280" s="128" t="s">
        <v>75</v>
      </c>
      <c r="F1280" s="128" t="s">
        <v>86</v>
      </c>
      <c r="G1280" s="129" t="s">
        <v>75</v>
      </c>
      <c r="H1280" s="130"/>
      <c r="I1280" s="131"/>
    </row>
    <row r="1281" customFormat="false" ht="15" hidden="false" customHeight="false" outlineLevel="0" collapsed="false">
      <c r="A1281" s="274" t="n">
        <f aca="false">WEEKNUM(B1281,21)</f>
        <v>9</v>
      </c>
      <c r="B1281" s="275" t="n">
        <v>45352</v>
      </c>
      <c r="C1281" s="128" t="s">
        <v>75</v>
      </c>
      <c r="D1281" s="128" t="s">
        <v>75</v>
      </c>
      <c r="E1281" s="128" t="s">
        <v>75</v>
      </c>
      <c r="F1281" s="128" t="s">
        <v>86</v>
      </c>
      <c r="G1281" s="129" t="s">
        <v>75</v>
      </c>
      <c r="H1281" s="130"/>
      <c r="I1281" s="131"/>
    </row>
    <row r="1282" customFormat="false" ht="15" hidden="false" customHeight="false" outlineLevel="0" collapsed="false">
      <c r="A1282" s="274" t="n">
        <f aca="false">WEEKNUM(B1282,21)</f>
        <v>9</v>
      </c>
      <c r="B1282" s="275" t="n">
        <v>45353</v>
      </c>
      <c r="C1282" s="128" t="s">
        <v>86</v>
      </c>
      <c r="D1282" s="128" t="s">
        <v>75</v>
      </c>
      <c r="E1282" s="128" t="s">
        <v>86</v>
      </c>
      <c r="F1282" s="128" t="s">
        <v>75</v>
      </c>
      <c r="G1282" s="129" t="s">
        <v>75</v>
      </c>
      <c r="H1282" s="130"/>
      <c r="I1282" s="131"/>
    </row>
    <row r="1283" customFormat="false" ht="15.75" hidden="false" customHeight="false" outlineLevel="0" collapsed="false">
      <c r="A1283" s="277" t="n">
        <f aca="false">WEEKNUM(B1283,21)</f>
        <v>9</v>
      </c>
      <c r="B1283" s="278" t="n">
        <v>45354</v>
      </c>
      <c r="C1283" s="141" t="s">
        <v>86</v>
      </c>
      <c r="D1283" s="141" t="s">
        <v>75</v>
      </c>
      <c r="E1283" s="141" t="s">
        <v>86</v>
      </c>
      <c r="F1283" s="141" t="s">
        <v>75</v>
      </c>
      <c r="G1283" s="142" t="s">
        <v>75</v>
      </c>
      <c r="H1283" s="143"/>
      <c r="I1283" s="144"/>
    </row>
    <row r="1284" customFormat="false" ht="15" hidden="false" customHeight="false" outlineLevel="0" collapsed="false">
      <c r="A1284" s="271" t="n">
        <f aca="false">WEEKNUM(B1284,21)</f>
        <v>10</v>
      </c>
      <c r="B1284" s="272" t="n">
        <v>45355</v>
      </c>
      <c r="C1284" s="115" t="s">
        <v>75</v>
      </c>
      <c r="D1284" s="115" t="s">
        <v>86</v>
      </c>
      <c r="E1284" s="115" t="s">
        <v>75</v>
      </c>
      <c r="F1284" s="115" t="s">
        <v>75</v>
      </c>
      <c r="G1284" s="116" t="s">
        <v>84</v>
      </c>
      <c r="H1284" s="117" t="n">
        <v>4</v>
      </c>
      <c r="I1284" s="146"/>
    </row>
    <row r="1285" customFormat="false" ht="15" hidden="false" customHeight="false" outlineLevel="0" collapsed="false">
      <c r="A1285" s="274" t="n">
        <f aca="false">WEEKNUM(B1285,21)</f>
        <v>10</v>
      </c>
      <c r="B1285" s="275" t="n">
        <v>45356</v>
      </c>
      <c r="C1285" s="128" t="s">
        <v>75</v>
      </c>
      <c r="D1285" s="128" t="s">
        <v>86</v>
      </c>
      <c r="E1285" s="128" t="s">
        <v>75</v>
      </c>
      <c r="F1285" s="128" t="s">
        <v>86</v>
      </c>
      <c r="G1285" s="129" t="s">
        <v>75</v>
      </c>
      <c r="H1285" s="130"/>
      <c r="I1285" s="131"/>
    </row>
    <row r="1286" customFormat="false" ht="15" hidden="false" customHeight="false" outlineLevel="0" collapsed="false">
      <c r="A1286" s="274" t="n">
        <f aca="false">WEEKNUM(B1286,21)</f>
        <v>10</v>
      </c>
      <c r="B1286" s="275" t="n">
        <v>45357</v>
      </c>
      <c r="C1286" s="128" t="s">
        <v>86</v>
      </c>
      <c r="D1286" s="128" t="s">
        <v>75</v>
      </c>
      <c r="E1286" s="128" t="s">
        <v>75</v>
      </c>
      <c r="F1286" s="128" t="s">
        <v>86</v>
      </c>
      <c r="G1286" s="129" t="s">
        <v>75</v>
      </c>
      <c r="H1286" s="130"/>
      <c r="I1286" s="131"/>
    </row>
    <row r="1287" customFormat="false" ht="15" hidden="false" customHeight="false" outlineLevel="0" collapsed="false">
      <c r="A1287" s="274" t="n">
        <f aca="false">WEEKNUM(B1287,21)</f>
        <v>10</v>
      </c>
      <c r="B1287" s="275" t="n">
        <v>45358</v>
      </c>
      <c r="C1287" s="128" t="s">
        <v>75</v>
      </c>
      <c r="D1287" s="128" t="s">
        <v>75</v>
      </c>
      <c r="E1287" s="128" t="s">
        <v>86</v>
      </c>
      <c r="F1287" s="128" t="s">
        <v>75</v>
      </c>
      <c r="G1287" s="129" t="s">
        <v>75</v>
      </c>
      <c r="H1287" s="130"/>
      <c r="I1287" s="131"/>
    </row>
    <row r="1288" customFormat="false" ht="15" hidden="false" customHeight="false" outlineLevel="0" collapsed="false">
      <c r="A1288" s="274" t="n">
        <f aca="false">WEEKNUM(B1288,21)</f>
        <v>10</v>
      </c>
      <c r="B1288" s="275" t="n">
        <v>45359</v>
      </c>
      <c r="C1288" s="128" t="s">
        <v>75</v>
      </c>
      <c r="D1288" s="128" t="s">
        <v>75</v>
      </c>
      <c r="E1288" s="128" t="s">
        <v>86</v>
      </c>
      <c r="F1288" s="128" t="s">
        <v>75</v>
      </c>
      <c r="G1288" s="129" t="s">
        <v>75</v>
      </c>
      <c r="H1288" s="130"/>
      <c r="I1288" s="131"/>
    </row>
    <row r="1289" customFormat="false" ht="15" hidden="false" customHeight="false" outlineLevel="0" collapsed="false">
      <c r="A1289" s="274" t="n">
        <f aca="false">WEEKNUM(B1289,21)</f>
        <v>10</v>
      </c>
      <c r="B1289" s="275" t="n">
        <v>45360</v>
      </c>
      <c r="C1289" s="128" t="s">
        <v>75</v>
      </c>
      <c r="D1289" s="128" t="s">
        <v>86</v>
      </c>
      <c r="E1289" s="128" t="s">
        <v>75</v>
      </c>
      <c r="F1289" s="128" t="s">
        <v>75</v>
      </c>
      <c r="G1289" s="129" t="s">
        <v>86</v>
      </c>
      <c r="H1289" s="130"/>
      <c r="I1289" s="131"/>
    </row>
    <row r="1290" customFormat="false" ht="15.75" hidden="false" customHeight="false" outlineLevel="0" collapsed="false">
      <c r="A1290" s="277" t="n">
        <f aca="false">WEEKNUM(B1290,21)</f>
        <v>10</v>
      </c>
      <c r="B1290" s="278" t="n">
        <v>45361</v>
      </c>
      <c r="C1290" s="141" t="s">
        <v>75</v>
      </c>
      <c r="D1290" s="141" t="s">
        <v>86</v>
      </c>
      <c r="E1290" s="141" t="s">
        <v>75</v>
      </c>
      <c r="F1290" s="141" t="s">
        <v>75</v>
      </c>
      <c r="G1290" s="142" t="s">
        <v>86</v>
      </c>
      <c r="H1290" s="143"/>
      <c r="I1290" s="144"/>
    </row>
    <row r="1291" customFormat="false" ht="15" hidden="false" customHeight="false" outlineLevel="0" collapsed="false">
      <c r="A1291" s="271" t="n">
        <f aca="false">WEEKNUM(B1291,21)</f>
        <v>11</v>
      </c>
      <c r="B1291" s="272" t="n">
        <v>45362</v>
      </c>
      <c r="C1291" s="115" t="s">
        <v>86</v>
      </c>
      <c r="D1291" s="115" t="s">
        <v>75</v>
      </c>
      <c r="E1291" s="115" t="s">
        <v>75</v>
      </c>
      <c r="F1291" s="115" t="s">
        <v>84</v>
      </c>
      <c r="G1291" s="116" t="s">
        <v>75</v>
      </c>
      <c r="H1291" s="117" t="n">
        <v>5</v>
      </c>
      <c r="I1291" s="146"/>
    </row>
    <row r="1292" customFormat="false" ht="15" hidden="false" customHeight="false" outlineLevel="0" collapsed="false">
      <c r="A1292" s="274" t="n">
        <f aca="false">WEEKNUM(B1292,21)</f>
        <v>11</v>
      </c>
      <c r="B1292" s="275" t="n">
        <v>45363</v>
      </c>
      <c r="C1292" s="128" t="s">
        <v>86</v>
      </c>
      <c r="D1292" s="128" t="s">
        <v>75</v>
      </c>
      <c r="E1292" s="128" t="s">
        <v>86</v>
      </c>
      <c r="F1292" s="128" t="s">
        <v>75</v>
      </c>
      <c r="G1292" s="129" t="s">
        <v>75</v>
      </c>
      <c r="H1292" s="130"/>
      <c r="I1292" s="131"/>
    </row>
    <row r="1293" customFormat="false" ht="15" hidden="false" customHeight="false" outlineLevel="0" collapsed="false">
      <c r="A1293" s="274" t="n">
        <f aca="false">WEEKNUM(B1293,21)</f>
        <v>11</v>
      </c>
      <c r="B1293" s="275" t="n">
        <v>45364</v>
      </c>
      <c r="C1293" s="128" t="s">
        <v>75</v>
      </c>
      <c r="D1293" s="128" t="s">
        <v>75</v>
      </c>
      <c r="E1293" s="128" t="s">
        <v>86</v>
      </c>
      <c r="F1293" s="128" t="s">
        <v>75</v>
      </c>
      <c r="G1293" s="129" t="s">
        <v>86</v>
      </c>
      <c r="H1293" s="130"/>
      <c r="I1293" s="131"/>
    </row>
    <row r="1294" customFormat="false" ht="15" hidden="false" customHeight="false" outlineLevel="0" collapsed="false">
      <c r="A1294" s="274" t="n">
        <f aca="false">WEEKNUM(B1294,21)</f>
        <v>11</v>
      </c>
      <c r="B1294" s="275" t="n">
        <v>45365</v>
      </c>
      <c r="C1294" s="128" t="s">
        <v>75</v>
      </c>
      <c r="D1294" s="128" t="s">
        <v>86</v>
      </c>
      <c r="E1294" s="128" t="s">
        <v>75</v>
      </c>
      <c r="F1294" s="128" t="s">
        <v>75</v>
      </c>
      <c r="G1294" s="129" t="s">
        <v>75</v>
      </c>
      <c r="H1294" s="130"/>
      <c r="I1294" s="131"/>
    </row>
    <row r="1295" customFormat="false" ht="15" hidden="false" customHeight="false" outlineLevel="0" collapsed="false">
      <c r="A1295" s="274" t="n">
        <f aca="false">WEEKNUM(B1295,21)</f>
        <v>11</v>
      </c>
      <c r="B1295" s="275" t="n">
        <v>45366</v>
      </c>
      <c r="C1295" s="128" t="s">
        <v>75</v>
      </c>
      <c r="D1295" s="128" t="s">
        <v>86</v>
      </c>
      <c r="E1295" s="128" t="s">
        <v>75</v>
      </c>
      <c r="F1295" s="128" t="s">
        <v>75</v>
      </c>
      <c r="G1295" s="129" t="s">
        <v>75</v>
      </c>
      <c r="H1295" s="130"/>
      <c r="I1295" s="131"/>
    </row>
    <row r="1296" customFormat="false" ht="15" hidden="false" customHeight="false" outlineLevel="0" collapsed="false">
      <c r="A1296" s="274" t="n">
        <f aca="false">WEEKNUM(B1296,21)</f>
        <v>11</v>
      </c>
      <c r="B1296" s="275" t="n">
        <v>45367</v>
      </c>
      <c r="C1296" s="128" t="s">
        <v>86</v>
      </c>
      <c r="D1296" s="128" t="s">
        <v>75</v>
      </c>
      <c r="E1296" s="128" t="s">
        <v>75</v>
      </c>
      <c r="F1296" s="128" t="s">
        <v>86</v>
      </c>
      <c r="G1296" s="129" t="s">
        <v>75</v>
      </c>
      <c r="H1296" s="130"/>
      <c r="I1296" s="131"/>
    </row>
    <row r="1297" customFormat="false" ht="15.75" hidden="false" customHeight="false" outlineLevel="0" collapsed="false">
      <c r="A1297" s="277" t="n">
        <f aca="false">WEEKNUM(B1297,21)</f>
        <v>11</v>
      </c>
      <c r="B1297" s="278" t="n">
        <v>45368</v>
      </c>
      <c r="C1297" s="141" t="s">
        <v>86</v>
      </c>
      <c r="D1297" s="141" t="s">
        <v>75</v>
      </c>
      <c r="E1297" s="141" t="s">
        <v>75</v>
      </c>
      <c r="F1297" s="141" t="s">
        <v>86</v>
      </c>
      <c r="G1297" s="142" t="s">
        <v>75</v>
      </c>
      <c r="H1297" s="143"/>
      <c r="I1297" s="144"/>
    </row>
    <row r="1298" customFormat="false" ht="15" hidden="false" customHeight="false" outlineLevel="0" collapsed="false">
      <c r="A1298" s="271" t="n">
        <f aca="false">WEEKNUM(B1298,21)</f>
        <v>12</v>
      </c>
      <c r="B1298" s="272" t="n">
        <v>45369</v>
      </c>
      <c r="C1298" s="115" t="s">
        <v>75</v>
      </c>
      <c r="D1298" s="115" t="s">
        <v>75</v>
      </c>
      <c r="E1298" s="115" t="s">
        <v>84</v>
      </c>
      <c r="F1298" s="115" t="s">
        <v>75</v>
      </c>
      <c r="G1298" s="116" t="s">
        <v>86</v>
      </c>
      <c r="H1298" s="117" t="n">
        <v>1</v>
      </c>
      <c r="I1298" s="146"/>
    </row>
    <row r="1299" customFormat="false" ht="15" hidden="false" customHeight="false" outlineLevel="0" collapsed="false">
      <c r="A1299" s="274" t="n">
        <f aca="false">WEEKNUM(B1299,21)</f>
        <v>12</v>
      </c>
      <c r="B1299" s="275" t="n">
        <v>45370</v>
      </c>
      <c r="C1299" s="128" t="s">
        <v>75</v>
      </c>
      <c r="D1299" s="128" t="s">
        <v>86</v>
      </c>
      <c r="E1299" s="128" t="s">
        <v>75</v>
      </c>
      <c r="F1299" s="128" t="s">
        <v>75</v>
      </c>
      <c r="G1299" s="129" t="s">
        <v>86</v>
      </c>
      <c r="H1299" s="130"/>
      <c r="I1299" s="131"/>
    </row>
    <row r="1300" customFormat="false" ht="15" hidden="false" customHeight="false" outlineLevel="0" collapsed="false">
      <c r="A1300" s="274" t="n">
        <f aca="false">WEEKNUM(B1300,21)</f>
        <v>12</v>
      </c>
      <c r="B1300" s="275" t="n">
        <v>45371</v>
      </c>
      <c r="C1300" s="128" t="s">
        <v>75</v>
      </c>
      <c r="D1300" s="128" t="s">
        <v>86</v>
      </c>
      <c r="E1300" s="128" t="s">
        <v>75</v>
      </c>
      <c r="F1300" s="128" t="s">
        <v>86</v>
      </c>
      <c r="G1300" s="129" t="s">
        <v>75</v>
      </c>
      <c r="H1300" s="130"/>
      <c r="I1300" s="131"/>
    </row>
    <row r="1301" customFormat="false" ht="15" hidden="false" customHeight="false" outlineLevel="0" collapsed="false">
      <c r="A1301" s="274" t="n">
        <f aca="false">WEEKNUM(B1301,21)</f>
        <v>12</v>
      </c>
      <c r="B1301" s="275" t="n">
        <v>45372</v>
      </c>
      <c r="C1301" s="128" t="s">
        <v>86</v>
      </c>
      <c r="D1301" s="128" t="s">
        <v>75</v>
      </c>
      <c r="E1301" s="128" t="s">
        <v>75</v>
      </c>
      <c r="F1301" s="128" t="s">
        <v>75</v>
      </c>
      <c r="G1301" s="129" t="s">
        <v>75</v>
      </c>
      <c r="H1301" s="130"/>
      <c r="I1301" s="131"/>
    </row>
    <row r="1302" customFormat="false" ht="15" hidden="false" customHeight="false" outlineLevel="0" collapsed="false">
      <c r="A1302" s="274" t="n">
        <f aca="false">WEEKNUM(B1302,21)</f>
        <v>12</v>
      </c>
      <c r="B1302" s="275" t="n">
        <v>45373</v>
      </c>
      <c r="C1302" s="128" t="s">
        <v>86</v>
      </c>
      <c r="D1302" s="128" t="s">
        <v>75</v>
      </c>
      <c r="E1302" s="128" t="s">
        <v>75</v>
      </c>
      <c r="F1302" s="128" t="s">
        <v>75</v>
      </c>
      <c r="G1302" s="129" t="s">
        <v>75</v>
      </c>
      <c r="H1302" s="130"/>
      <c r="I1302" s="131"/>
    </row>
    <row r="1303" customFormat="false" ht="15" hidden="false" customHeight="false" outlineLevel="0" collapsed="false">
      <c r="A1303" s="274" t="n">
        <f aca="false">WEEKNUM(B1303,21)</f>
        <v>12</v>
      </c>
      <c r="B1303" s="275" t="n">
        <v>45374</v>
      </c>
      <c r="C1303" s="128" t="s">
        <v>75</v>
      </c>
      <c r="D1303" s="128" t="s">
        <v>75</v>
      </c>
      <c r="E1303" s="128" t="s">
        <v>86</v>
      </c>
      <c r="F1303" s="128" t="s">
        <v>75</v>
      </c>
      <c r="G1303" s="129" t="s">
        <v>86</v>
      </c>
      <c r="H1303" s="130"/>
      <c r="I1303" s="131"/>
    </row>
    <row r="1304" customFormat="false" ht="15.75" hidden="false" customHeight="false" outlineLevel="0" collapsed="false">
      <c r="A1304" s="277" t="n">
        <f aca="false">WEEKNUM(B1304,21)</f>
        <v>12</v>
      </c>
      <c r="B1304" s="278" t="n">
        <v>45375</v>
      </c>
      <c r="C1304" s="141" t="s">
        <v>75</v>
      </c>
      <c r="D1304" s="141" t="s">
        <v>75</v>
      </c>
      <c r="E1304" s="141" t="s">
        <v>86</v>
      </c>
      <c r="F1304" s="141" t="s">
        <v>75</v>
      </c>
      <c r="G1304" s="142" t="s">
        <v>86</v>
      </c>
      <c r="H1304" s="143"/>
      <c r="I1304" s="144"/>
    </row>
    <row r="1305" customFormat="false" ht="15" hidden="false" customHeight="false" outlineLevel="0" collapsed="false">
      <c r="A1305" s="271" t="n">
        <f aca="false">WEEKNUM(B1305,21)</f>
        <v>13</v>
      </c>
      <c r="B1305" s="272" t="n">
        <v>45376</v>
      </c>
      <c r="C1305" s="115" t="s">
        <v>75</v>
      </c>
      <c r="D1305" s="115" t="s">
        <v>84</v>
      </c>
      <c r="E1305" s="115" t="s">
        <v>75</v>
      </c>
      <c r="F1305" s="115" t="s">
        <v>86</v>
      </c>
      <c r="G1305" s="116" t="s">
        <v>75</v>
      </c>
      <c r="H1305" s="117" t="n">
        <v>2</v>
      </c>
      <c r="I1305" s="146"/>
    </row>
    <row r="1306" customFormat="false" ht="15" hidden="false" customHeight="false" outlineLevel="0" collapsed="false">
      <c r="A1306" s="274" t="n">
        <f aca="false">WEEKNUM(B1306,21)</f>
        <v>13</v>
      </c>
      <c r="B1306" s="275" t="n">
        <v>45377</v>
      </c>
      <c r="C1306" s="128" t="s">
        <v>86</v>
      </c>
      <c r="D1306" s="128" t="s">
        <v>75</v>
      </c>
      <c r="E1306" s="128" t="s">
        <v>75</v>
      </c>
      <c r="F1306" s="128" t="s">
        <v>86</v>
      </c>
      <c r="G1306" s="129" t="s">
        <v>75</v>
      </c>
      <c r="H1306" s="130"/>
      <c r="I1306" s="131"/>
    </row>
    <row r="1307" customFormat="false" ht="15" hidden="false" customHeight="false" outlineLevel="0" collapsed="false">
      <c r="A1307" s="274" t="n">
        <f aca="false">WEEKNUM(B1307,21)</f>
        <v>13</v>
      </c>
      <c r="B1307" s="275" t="n">
        <v>45378</v>
      </c>
      <c r="C1307" s="128" t="s">
        <v>86</v>
      </c>
      <c r="D1307" s="128" t="s">
        <v>75</v>
      </c>
      <c r="E1307" s="128" t="s">
        <v>86</v>
      </c>
      <c r="F1307" s="128" t="s">
        <v>75</v>
      </c>
      <c r="G1307" s="129" t="s">
        <v>75</v>
      </c>
      <c r="H1307" s="130"/>
      <c r="I1307" s="131"/>
    </row>
    <row r="1308" customFormat="false" ht="15" hidden="false" customHeight="false" outlineLevel="0" collapsed="false">
      <c r="A1308" s="274" t="n">
        <f aca="false">WEEKNUM(B1308,21)</f>
        <v>13</v>
      </c>
      <c r="B1308" s="275" t="n">
        <v>45379</v>
      </c>
      <c r="C1308" s="128" t="s">
        <v>75</v>
      </c>
      <c r="D1308" s="128" t="s">
        <v>75</v>
      </c>
      <c r="E1308" s="128" t="s">
        <v>75</v>
      </c>
      <c r="F1308" s="128" t="s">
        <v>75</v>
      </c>
      <c r="G1308" s="129" t="s">
        <v>86</v>
      </c>
      <c r="H1308" s="130"/>
      <c r="I1308" s="131"/>
    </row>
    <row r="1309" customFormat="false" ht="15" hidden="false" customHeight="false" outlineLevel="0" collapsed="false">
      <c r="A1309" s="274" t="n">
        <f aca="false">WEEKNUM(B1309,21)</f>
        <v>13</v>
      </c>
      <c r="B1309" s="275" t="n">
        <v>45380</v>
      </c>
      <c r="C1309" s="128" t="s">
        <v>75</v>
      </c>
      <c r="D1309" s="128" t="s">
        <v>75</v>
      </c>
      <c r="E1309" s="128" t="s">
        <v>75</v>
      </c>
      <c r="F1309" s="128" t="s">
        <v>75</v>
      </c>
      <c r="G1309" s="129" t="s">
        <v>86</v>
      </c>
      <c r="H1309" s="130"/>
      <c r="I1309" s="131"/>
    </row>
    <row r="1310" customFormat="false" ht="15" hidden="false" customHeight="false" outlineLevel="0" collapsed="false">
      <c r="A1310" s="274" t="n">
        <f aca="false">WEEKNUM(B1310,21)</f>
        <v>13</v>
      </c>
      <c r="B1310" s="275" t="n">
        <v>45381</v>
      </c>
      <c r="C1310" s="128" t="s">
        <v>75</v>
      </c>
      <c r="D1310" s="128" t="s">
        <v>86</v>
      </c>
      <c r="E1310" s="128" t="s">
        <v>75</v>
      </c>
      <c r="F1310" s="128" t="s">
        <v>86</v>
      </c>
      <c r="G1310" s="129" t="s">
        <v>75</v>
      </c>
      <c r="H1310" s="130"/>
      <c r="I1310" s="131"/>
    </row>
    <row r="1311" customFormat="false" ht="15.75" hidden="false" customHeight="false" outlineLevel="0" collapsed="false">
      <c r="A1311" s="277" t="n">
        <f aca="false">WEEKNUM(B1311,21)</f>
        <v>13</v>
      </c>
      <c r="B1311" s="278" t="n">
        <v>45382</v>
      </c>
      <c r="C1311" s="141" t="s">
        <v>75</v>
      </c>
      <c r="D1311" s="141" t="s">
        <v>86</v>
      </c>
      <c r="E1311" s="141" t="s">
        <v>75</v>
      </c>
      <c r="F1311" s="141" t="s">
        <v>86</v>
      </c>
      <c r="G1311" s="142" t="s">
        <v>75</v>
      </c>
      <c r="H1311" s="143"/>
      <c r="I1311" s="144"/>
    </row>
    <row r="1312" customFormat="false" ht="15" hidden="false" customHeight="false" outlineLevel="0" collapsed="false">
      <c r="A1312" s="271" t="n">
        <f aca="false">WEEKNUM(B1312,21)</f>
        <v>14</v>
      </c>
      <c r="B1312" s="272" t="n">
        <v>45383</v>
      </c>
      <c r="C1312" s="115" t="s">
        <v>84</v>
      </c>
      <c r="D1312" s="115" t="s">
        <v>75</v>
      </c>
      <c r="E1312" s="115" t="s">
        <v>86</v>
      </c>
      <c r="F1312" s="115" t="s">
        <v>75</v>
      </c>
      <c r="G1312" s="116" t="s">
        <v>75</v>
      </c>
      <c r="H1312" s="117" t="n">
        <v>3</v>
      </c>
      <c r="I1312" s="146"/>
    </row>
    <row r="1313" customFormat="false" ht="15" hidden="false" customHeight="false" outlineLevel="0" collapsed="false">
      <c r="A1313" s="274" t="n">
        <f aca="false">WEEKNUM(B1313,21)</f>
        <v>14</v>
      </c>
      <c r="B1313" s="275" t="n">
        <v>45384</v>
      </c>
      <c r="C1313" s="128" t="s">
        <v>75</v>
      </c>
      <c r="D1313" s="128" t="s">
        <v>75</v>
      </c>
      <c r="E1313" s="128" t="s">
        <v>86</v>
      </c>
      <c r="F1313" s="128" t="s">
        <v>75</v>
      </c>
      <c r="G1313" s="129" t="s">
        <v>86</v>
      </c>
      <c r="H1313" s="130"/>
      <c r="I1313" s="131"/>
    </row>
    <row r="1314" customFormat="false" ht="15" hidden="false" customHeight="false" outlineLevel="0" collapsed="false">
      <c r="A1314" s="274" t="n">
        <f aca="false">WEEKNUM(B1314,21)</f>
        <v>14</v>
      </c>
      <c r="B1314" s="275" t="n">
        <v>45385</v>
      </c>
      <c r="C1314" s="128" t="s">
        <v>75</v>
      </c>
      <c r="D1314" s="128" t="s">
        <v>86</v>
      </c>
      <c r="E1314" s="128" t="s">
        <v>75</v>
      </c>
      <c r="F1314" s="128" t="s">
        <v>75</v>
      </c>
      <c r="G1314" s="129" t="s">
        <v>86</v>
      </c>
      <c r="H1314" s="130"/>
      <c r="I1314" s="131"/>
    </row>
    <row r="1315" customFormat="false" ht="15" hidden="false" customHeight="false" outlineLevel="0" collapsed="false">
      <c r="A1315" s="274" t="n">
        <f aca="false">WEEKNUM(B1315,21)</f>
        <v>14</v>
      </c>
      <c r="B1315" s="275" t="n">
        <v>45386</v>
      </c>
      <c r="C1315" s="128" t="s">
        <v>75</v>
      </c>
      <c r="D1315" s="128" t="s">
        <v>75</v>
      </c>
      <c r="E1315" s="128" t="s">
        <v>75</v>
      </c>
      <c r="F1315" s="128" t="s">
        <v>86</v>
      </c>
      <c r="G1315" s="129" t="s">
        <v>75</v>
      </c>
      <c r="H1315" s="130"/>
      <c r="I1315" s="131"/>
    </row>
    <row r="1316" customFormat="false" ht="15" hidden="false" customHeight="false" outlineLevel="0" collapsed="false">
      <c r="A1316" s="274" t="n">
        <f aca="false">WEEKNUM(B1316,21)</f>
        <v>14</v>
      </c>
      <c r="B1316" s="275" t="n">
        <v>45387</v>
      </c>
      <c r="C1316" s="128" t="s">
        <v>75</v>
      </c>
      <c r="D1316" s="128" t="s">
        <v>75</v>
      </c>
      <c r="E1316" s="128" t="s">
        <v>75</v>
      </c>
      <c r="F1316" s="128" t="s">
        <v>86</v>
      </c>
      <c r="G1316" s="129" t="s">
        <v>75</v>
      </c>
      <c r="H1316" s="130"/>
      <c r="I1316" s="131"/>
    </row>
    <row r="1317" customFormat="false" ht="15" hidden="false" customHeight="false" outlineLevel="0" collapsed="false">
      <c r="A1317" s="274" t="n">
        <f aca="false">WEEKNUM(B1317,21)</f>
        <v>14</v>
      </c>
      <c r="B1317" s="275" t="n">
        <v>45388</v>
      </c>
      <c r="C1317" s="128" t="s">
        <v>86</v>
      </c>
      <c r="D1317" s="128" t="s">
        <v>75</v>
      </c>
      <c r="E1317" s="128" t="s">
        <v>86</v>
      </c>
      <c r="F1317" s="128" t="s">
        <v>75</v>
      </c>
      <c r="G1317" s="129" t="s">
        <v>75</v>
      </c>
      <c r="H1317" s="130"/>
      <c r="I1317" s="131"/>
    </row>
    <row r="1318" customFormat="false" ht="15.75" hidden="false" customHeight="false" outlineLevel="0" collapsed="false">
      <c r="A1318" s="277" t="n">
        <f aca="false">WEEKNUM(B1318,21)</f>
        <v>14</v>
      </c>
      <c r="B1318" s="278" t="n">
        <v>45389</v>
      </c>
      <c r="C1318" s="141" t="s">
        <v>86</v>
      </c>
      <c r="D1318" s="141" t="s">
        <v>75</v>
      </c>
      <c r="E1318" s="141" t="s">
        <v>86</v>
      </c>
      <c r="F1318" s="141" t="s">
        <v>75</v>
      </c>
      <c r="G1318" s="142" t="s">
        <v>75</v>
      </c>
      <c r="H1318" s="143"/>
      <c r="I1318" s="144"/>
    </row>
    <row r="1319" customFormat="false" ht="15" hidden="false" customHeight="false" outlineLevel="0" collapsed="false">
      <c r="A1319" s="271" t="n">
        <f aca="false">WEEKNUM(B1319,21)</f>
        <v>15</v>
      </c>
      <c r="B1319" s="272" t="n">
        <v>45390</v>
      </c>
      <c r="C1319" s="115" t="s">
        <v>75</v>
      </c>
      <c r="D1319" s="115" t="s">
        <v>86</v>
      </c>
      <c r="E1319" s="115" t="s">
        <v>75</v>
      </c>
      <c r="F1319" s="115" t="s">
        <v>75</v>
      </c>
      <c r="G1319" s="116" t="s">
        <v>84</v>
      </c>
      <c r="H1319" s="117" t="n">
        <v>4</v>
      </c>
      <c r="I1319" s="146"/>
    </row>
    <row r="1320" customFormat="false" ht="15" hidden="false" customHeight="false" outlineLevel="0" collapsed="false">
      <c r="A1320" s="274" t="n">
        <f aca="false">WEEKNUM(B1320,21)</f>
        <v>15</v>
      </c>
      <c r="B1320" s="275" t="n">
        <v>45391</v>
      </c>
      <c r="C1320" s="128" t="s">
        <v>75</v>
      </c>
      <c r="D1320" s="128" t="s">
        <v>86</v>
      </c>
      <c r="E1320" s="128" t="s">
        <v>75</v>
      </c>
      <c r="F1320" s="128" t="s">
        <v>86</v>
      </c>
      <c r="G1320" s="129" t="s">
        <v>75</v>
      </c>
      <c r="H1320" s="130"/>
      <c r="I1320" s="131"/>
    </row>
    <row r="1321" customFormat="false" ht="15" hidden="false" customHeight="false" outlineLevel="0" collapsed="false">
      <c r="A1321" s="274" t="n">
        <f aca="false">WEEKNUM(B1321,21)</f>
        <v>15</v>
      </c>
      <c r="B1321" s="275" t="n">
        <v>45392</v>
      </c>
      <c r="C1321" s="128" t="s">
        <v>86</v>
      </c>
      <c r="D1321" s="128" t="s">
        <v>75</v>
      </c>
      <c r="E1321" s="128" t="s">
        <v>75</v>
      </c>
      <c r="F1321" s="128" t="s">
        <v>86</v>
      </c>
      <c r="G1321" s="129" t="s">
        <v>75</v>
      </c>
      <c r="H1321" s="130"/>
      <c r="I1321" s="131"/>
    </row>
    <row r="1322" customFormat="false" ht="15" hidden="false" customHeight="false" outlineLevel="0" collapsed="false">
      <c r="A1322" s="274" t="n">
        <f aca="false">WEEKNUM(B1322,21)</f>
        <v>15</v>
      </c>
      <c r="B1322" s="275" t="n">
        <v>45393</v>
      </c>
      <c r="C1322" s="128" t="s">
        <v>75</v>
      </c>
      <c r="D1322" s="128" t="s">
        <v>75</v>
      </c>
      <c r="E1322" s="128" t="s">
        <v>86</v>
      </c>
      <c r="F1322" s="128" t="s">
        <v>75</v>
      </c>
      <c r="G1322" s="129" t="s">
        <v>75</v>
      </c>
      <c r="H1322" s="130"/>
      <c r="I1322" s="131"/>
    </row>
    <row r="1323" customFormat="false" ht="15" hidden="false" customHeight="false" outlineLevel="0" collapsed="false">
      <c r="A1323" s="274" t="n">
        <f aca="false">WEEKNUM(B1323,21)</f>
        <v>15</v>
      </c>
      <c r="B1323" s="275" t="n">
        <v>45394</v>
      </c>
      <c r="C1323" s="128" t="s">
        <v>75</v>
      </c>
      <c r="D1323" s="128" t="s">
        <v>75</v>
      </c>
      <c r="E1323" s="128" t="s">
        <v>86</v>
      </c>
      <c r="F1323" s="128" t="s">
        <v>75</v>
      </c>
      <c r="G1323" s="129" t="s">
        <v>75</v>
      </c>
      <c r="H1323" s="130"/>
      <c r="I1323" s="131"/>
    </row>
    <row r="1324" customFormat="false" ht="15" hidden="false" customHeight="false" outlineLevel="0" collapsed="false">
      <c r="A1324" s="274" t="n">
        <f aca="false">WEEKNUM(B1324,21)</f>
        <v>15</v>
      </c>
      <c r="B1324" s="275" t="n">
        <v>45395</v>
      </c>
      <c r="C1324" s="128" t="s">
        <v>75</v>
      </c>
      <c r="D1324" s="128" t="s">
        <v>86</v>
      </c>
      <c r="E1324" s="128" t="s">
        <v>75</v>
      </c>
      <c r="F1324" s="128" t="s">
        <v>75</v>
      </c>
      <c r="G1324" s="129" t="s">
        <v>86</v>
      </c>
      <c r="H1324" s="130"/>
      <c r="I1324" s="131"/>
    </row>
    <row r="1325" customFormat="false" ht="15.75" hidden="false" customHeight="false" outlineLevel="0" collapsed="false">
      <c r="A1325" s="277" t="n">
        <f aca="false">WEEKNUM(B1325,21)</f>
        <v>15</v>
      </c>
      <c r="B1325" s="278" t="n">
        <v>45396</v>
      </c>
      <c r="C1325" s="141" t="s">
        <v>75</v>
      </c>
      <c r="D1325" s="141" t="s">
        <v>86</v>
      </c>
      <c r="E1325" s="141" t="s">
        <v>75</v>
      </c>
      <c r="F1325" s="141" t="s">
        <v>75</v>
      </c>
      <c r="G1325" s="142" t="s">
        <v>86</v>
      </c>
      <c r="H1325" s="143"/>
      <c r="I1325" s="144"/>
    </row>
    <row r="1326" customFormat="false" ht="15" hidden="false" customHeight="false" outlineLevel="0" collapsed="false">
      <c r="A1326" s="271" t="n">
        <f aca="false">WEEKNUM(B1326,21)</f>
        <v>16</v>
      </c>
      <c r="B1326" s="272" t="n">
        <v>45397</v>
      </c>
      <c r="C1326" s="115" t="s">
        <v>86</v>
      </c>
      <c r="D1326" s="115" t="s">
        <v>75</v>
      </c>
      <c r="E1326" s="115" t="s">
        <v>75</v>
      </c>
      <c r="F1326" s="115" t="s">
        <v>84</v>
      </c>
      <c r="G1326" s="116" t="s">
        <v>75</v>
      </c>
      <c r="H1326" s="117" t="n">
        <v>5</v>
      </c>
      <c r="I1326" s="146"/>
    </row>
    <row r="1327" customFormat="false" ht="15" hidden="false" customHeight="false" outlineLevel="0" collapsed="false">
      <c r="A1327" s="274" t="n">
        <f aca="false">WEEKNUM(B1327,21)</f>
        <v>16</v>
      </c>
      <c r="B1327" s="275" t="n">
        <v>45398</v>
      </c>
      <c r="C1327" s="128" t="s">
        <v>86</v>
      </c>
      <c r="D1327" s="128" t="s">
        <v>75</v>
      </c>
      <c r="E1327" s="128" t="s">
        <v>86</v>
      </c>
      <c r="F1327" s="128" t="s">
        <v>75</v>
      </c>
      <c r="G1327" s="129" t="s">
        <v>75</v>
      </c>
      <c r="H1327" s="130"/>
      <c r="I1327" s="131"/>
    </row>
    <row r="1328" customFormat="false" ht="15" hidden="false" customHeight="false" outlineLevel="0" collapsed="false">
      <c r="A1328" s="274" t="n">
        <f aca="false">WEEKNUM(B1328,21)</f>
        <v>16</v>
      </c>
      <c r="B1328" s="275" t="n">
        <v>45399</v>
      </c>
      <c r="C1328" s="128" t="s">
        <v>75</v>
      </c>
      <c r="D1328" s="128" t="s">
        <v>75</v>
      </c>
      <c r="E1328" s="128" t="s">
        <v>86</v>
      </c>
      <c r="F1328" s="128" t="s">
        <v>75</v>
      </c>
      <c r="G1328" s="129" t="s">
        <v>86</v>
      </c>
      <c r="H1328" s="130"/>
      <c r="I1328" s="131"/>
    </row>
    <row r="1329" customFormat="false" ht="15" hidden="false" customHeight="false" outlineLevel="0" collapsed="false">
      <c r="A1329" s="274" t="n">
        <f aca="false">WEEKNUM(B1329,21)</f>
        <v>16</v>
      </c>
      <c r="B1329" s="275" t="n">
        <v>45400</v>
      </c>
      <c r="C1329" s="128" t="s">
        <v>75</v>
      </c>
      <c r="D1329" s="128" t="s">
        <v>86</v>
      </c>
      <c r="E1329" s="128" t="s">
        <v>75</v>
      </c>
      <c r="F1329" s="128" t="s">
        <v>75</v>
      </c>
      <c r="G1329" s="129" t="s">
        <v>75</v>
      </c>
      <c r="H1329" s="130"/>
      <c r="I1329" s="131"/>
    </row>
    <row r="1330" customFormat="false" ht="15" hidden="false" customHeight="false" outlineLevel="0" collapsed="false">
      <c r="A1330" s="274" t="n">
        <f aca="false">WEEKNUM(B1330,21)</f>
        <v>16</v>
      </c>
      <c r="B1330" s="275" t="n">
        <v>45401</v>
      </c>
      <c r="C1330" s="128" t="s">
        <v>75</v>
      </c>
      <c r="D1330" s="128" t="s">
        <v>86</v>
      </c>
      <c r="E1330" s="128" t="s">
        <v>75</v>
      </c>
      <c r="F1330" s="128" t="s">
        <v>75</v>
      </c>
      <c r="G1330" s="129" t="s">
        <v>75</v>
      </c>
      <c r="H1330" s="130"/>
      <c r="I1330" s="131"/>
    </row>
    <row r="1331" customFormat="false" ht="15" hidden="false" customHeight="false" outlineLevel="0" collapsed="false">
      <c r="A1331" s="274" t="n">
        <f aca="false">WEEKNUM(B1331,21)</f>
        <v>16</v>
      </c>
      <c r="B1331" s="275" t="n">
        <v>45402</v>
      </c>
      <c r="C1331" s="128" t="s">
        <v>86</v>
      </c>
      <c r="D1331" s="128" t="s">
        <v>75</v>
      </c>
      <c r="E1331" s="128" t="s">
        <v>75</v>
      </c>
      <c r="F1331" s="128" t="s">
        <v>86</v>
      </c>
      <c r="G1331" s="129" t="s">
        <v>75</v>
      </c>
      <c r="H1331" s="130"/>
      <c r="I1331" s="131"/>
    </row>
    <row r="1332" customFormat="false" ht="15.75" hidden="false" customHeight="false" outlineLevel="0" collapsed="false">
      <c r="A1332" s="277" t="n">
        <f aca="false">WEEKNUM(B1332,21)</f>
        <v>16</v>
      </c>
      <c r="B1332" s="278" t="n">
        <v>45403</v>
      </c>
      <c r="C1332" s="141" t="s">
        <v>86</v>
      </c>
      <c r="D1332" s="141" t="s">
        <v>75</v>
      </c>
      <c r="E1332" s="141" t="s">
        <v>75</v>
      </c>
      <c r="F1332" s="141" t="s">
        <v>86</v>
      </c>
      <c r="G1332" s="142" t="s">
        <v>75</v>
      </c>
      <c r="H1332" s="143"/>
      <c r="I1332" s="144"/>
    </row>
    <row r="1333" customFormat="false" ht="15" hidden="false" customHeight="false" outlineLevel="0" collapsed="false">
      <c r="A1333" s="271" t="n">
        <f aca="false">WEEKNUM(B1333,21)</f>
        <v>17</v>
      </c>
      <c r="B1333" s="272" t="n">
        <v>45404</v>
      </c>
      <c r="C1333" s="115" t="s">
        <v>75</v>
      </c>
      <c r="D1333" s="115" t="s">
        <v>75</v>
      </c>
      <c r="E1333" s="115" t="s">
        <v>84</v>
      </c>
      <c r="F1333" s="115" t="s">
        <v>75</v>
      </c>
      <c r="G1333" s="116" t="s">
        <v>86</v>
      </c>
      <c r="H1333" s="117" t="n">
        <v>1</v>
      </c>
      <c r="I1333" s="146"/>
    </row>
    <row r="1334" customFormat="false" ht="15" hidden="false" customHeight="false" outlineLevel="0" collapsed="false">
      <c r="A1334" s="274" t="n">
        <f aca="false">WEEKNUM(B1334,21)</f>
        <v>17</v>
      </c>
      <c r="B1334" s="275" t="n">
        <v>45405</v>
      </c>
      <c r="C1334" s="128" t="s">
        <v>75</v>
      </c>
      <c r="D1334" s="128" t="s">
        <v>86</v>
      </c>
      <c r="E1334" s="128" t="s">
        <v>75</v>
      </c>
      <c r="F1334" s="128" t="s">
        <v>75</v>
      </c>
      <c r="G1334" s="129" t="s">
        <v>86</v>
      </c>
      <c r="H1334" s="130"/>
      <c r="I1334" s="131"/>
    </row>
    <row r="1335" customFormat="false" ht="15" hidden="false" customHeight="false" outlineLevel="0" collapsed="false">
      <c r="A1335" s="274" t="n">
        <f aca="false">WEEKNUM(B1335,21)</f>
        <v>17</v>
      </c>
      <c r="B1335" s="275" t="n">
        <v>45406</v>
      </c>
      <c r="C1335" s="128" t="s">
        <v>75</v>
      </c>
      <c r="D1335" s="128" t="s">
        <v>86</v>
      </c>
      <c r="E1335" s="128" t="s">
        <v>75</v>
      </c>
      <c r="F1335" s="128" t="s">
        <v>86</v>
      </c>
      <c r="G1335" s="129" t="s">
        <v>75</v>
      </c>
      <c r="H1335" s="130"/>
      <c r="I1335" s="131"/>
    </row>
    <row r="1336" customFormat="false" ht="15" hidden="false" customHeight="false" outlineLevel="0" collapsed="false">
      <c r="A1336" s="274" t="n">
        <f aca="false">WEEKNUM(B1336,21)</f>
        <v>17</v>
      </c>
      <c r="B1336" s="275" t="n">
        <v>45407</v>
      </c>
      <c r="C1336" s="128" t="s">
        <v>86</v>
      </c>
      <c r="D1336" s="128" t="s">
        <v>75</v>
      </c>
      <c r="E1336" s="128" t="s">
        <v>75</v>
      </c>
      <c r="F1336" s="128" t="s">
        <v>75</v>
      </c>
      <c r="G1336" s="129" t="s">
        <v>75</v>
      </c>
      <c r="H1336" s="130"/>
      <c r="I1336" s="131"/>
    </row>
    <row r="1337" customFormat="false" ht="15" hidden="false" customHeight="false" outlineLevel="0" collapsed="false">
      <c r="A1337" s="274" t="n">
        <f aca="false">WEEKNUM(B1337,21)</f>
        <v>17</v>
      </c>
      <c r="B1337" s="275" t="n">
        <v>45408</v>
      </c>
      <c r="C1337" s="128" t="s">
        <v>86</v>
      </c>
      <c r="D1337" s="128" t="s">
        <v>75</v>
      </c>
      <c r="E1337" s="128" t="s">
        <v>75</v>
      </c>
      <c r="F1337" s="128" t="s">
        <v>75</v>
      </c>
      <c r="G1337" s="129" t="s">
        <v>75</v>
      </c>
      <c r="H1337" s="130"/>
      <c r="I1337" s="131"/>
    </row>
    <row r="1338" customFormat="false" ht="15" hidden="false" customHeight="false" outlineLevel="0" collapsed="false">
      <c r="A1338" s="274" t="n">
        <f aca="false">WEEKNUM(B1338,21)</f>
        <v>17</v>
      </c>
      <c r="B1338" s="275" t="n">
        <v>45409</v>
      </c>
      <c r="C1338" s="128" t="s">
        <v>75</v>
      </c>
      <c r="D1338" s="128" t="s">
        <v>75</v>
      </c>
      <c r="E1338" s="128" t="s">
        <v>86</v>
      </c>
      <c r="F1338" s="128" t="s">
        <v>75</v>
      </c>
      <c r="G1338" s="129" t="s">
        <v>86</v>
      </c>
      <c r="H1338" s="130"/>
      <c r="I1338" s="131"/>
    </row>
    <row r="1339" customFormat="false" ht="15.75" hidden="false" customHeight="false" outlineLevel="0" collapsed="false">
      <c r="A1339" s="277" t="n">
        <f aca="false">WEEKNUM(B1339,21)</f>
        <v>17</v>
      </c>
      <c r="B1339" s="278" t="n">
        <v>45410</v>
      </c>
      <c r="C1339" s="141" t="s">
        <v>75</v>
      </c>
      <c r="D1339" s="141" t="s">
        <v>75</v>
      </c>
      <c r="E1339" s="141" t="s">
        <v>86</v>
      </c>
      <c r="F1339" s="141" t="s">
        <v>75</v>
      </c>
      <c r="G1339" s="142" t="s">
        <v>86</v>
      </c>
      <c r="H1339" s="143"/>
      <c r="I1339" s="144"/>
    </row>
    <row r="1340" customFormat="false" ht="15" hidden="false" customHeight="false" outlineLevel="0" collapsed="false">
      <c r="A1340" s="271" t="n">
        <f aca="false">WEEKNUM(B1340,21)</f>
        <v>18</v>
      </c>
      <c r="B1340" s="272" t="n">
        <v>45411</v>
      </c>
      <c r="C1340" s="115" t="s">
        <v>75</v>
      </c>
      <c r="D1340" s="115" t="s">
        <v>84</v>
      </c>
      <c r="E1340" s="115" t="s">
        <v>75</v>
      </c>
      <c r="F1340" s="115" t="s">
        <v>86</v>
      </c>
      <c r="G1340" s="116" t="s">
        <v>75</v>
      </c>
      <c r="H1340" s="117" t="n">
        <v>2</v>
      </c>
      <c r="I1340" s="146"/>
    </row>
    <row r="1341" customFormat="false" ht="15" hidden="false" customHeight="false" outlineLevel="0" collapsed="false">
      <c r="A1341" s="274" t="n">
        <f aca="false">WEEKNUM(B1341,21)</f>
        <v>18</v>
      </c>
      <c r="B1341" s="275" t="n">
        <v>45412</v>
      </c>
      <c r="C1341" s="128" t="s">
        <v>86</v>
      </c>
      <c r="D1341" s="128" t="s">
        <v>75</v>
      </c>
      <c r="E1341" s="128" t="s">
        <v>75</v>
      </c>
      <c r="F1341" s="128" t="s">
        <v>86</v>
      </c>
      <c r="G1341" s="129" t="s">
        <v>75</v>
      </c>
      <c r="H1341" s="130"/>
      <c r="I1341" s="131"/>
    </row>
    <row r="1342" customFormat="false" ht="15" hidden="false" customHeight="false" outlineLevel="0" collapsed="false">
      <c r="A1342" s="274" t="n">
        <f aca="false">WEEKNUM(B1342,21)</f>
        <v>18</v>
      </c>
      <c r="B1342" s="275" t="n">
        <v>45413</v>
      </c>
      <c r="C1342" s="128" t="s">
        <v>86</v>
      </c>
      <c r="D1342" s="128" t="s">
        <v>75</v>
      </c>
      <c r="E1342" s="128" t="s">
        <v>86</v>
      </c>
      <c r="F1342" s="128" t="s">
        <v>75</v>
      </c>
      <c r="G1342" s="129" t="s">
        <v>75</v>
      </c>
      <c r="H1342" s="130"/>
      <c r="I1342" s="131"/>
    </row>
    <row r="1343" customFormat="false" ht="15" hidden="false" customHeight="false" outlineLevel="0" collapsed="false">
      <c r="A1343" s="274" t="n">
        <f aca="false">WEEKNUM(B1343,21)</f>
        <v>18</v>
      </c>
      <c r="B1343" s="275" t="n">
        <v>45414</v>
      </c>
      <c r="C1343" s="128" t="s">
        <v>75</v>
      </c>
      <c r="D1343" s="128" t="s">
        <v>75</v>
      </c>
      <c r="E1343" s="128" t="s">
        <v>75</v>
      </c>
      <c r="F1343" s="128" t="s">
        <v>75</v>
      </c>
      <c r="G1343" s="129" t="s">
        <v>86</v>
      </c>
      <c r="H1343" s="130"/>
      <c r="I1343" s="131"/>
    </row>
    <row r="1344" customFormat="false" ht="15" hidden="false" customHeight="false" outlineLevel="0" collapsed="false">
      <c r="A1344" s="274" t="n">
        <f aca="false">WEEKNUM(B1344,21)</f>
        <v>18</v>
      </c>
      <c r="B1344" s="275" t="n">
        <v>45415</v>
      </c>
      <c r="C1344" s="128" t="s">
        <v>75</v>
      </c>
      <c r="D1344" s="128" t="s">
        <v>75</v>
      </c>
      <c r="E1344" s="128" t="s">
        <v>75</v>
      </c>
      <c r="F1344" s="128" t="s">
        <v>75</v>
      </c>
      <c r="G1344" s="129" t="s">
        <v>86</v>
      </c>
      <c r="H1344" s="130"/>
      <c r="I1344" s="131"/>
    </row>
    <row r="1345" customFormat="false" ht="15" hidden="false" customHeight="false" outlineLevel="0" collapsed="false">
      <c r="A1345" s="274" t="n">
        <f aca="false">WEEKNUM(B1345,21)</f>
        <v>18</v>
      </c>
      <c r="B1345" s="275" t="n">
        <v>45416</v>
      </c>
      <c r="C1345" s="128" t="s">
        <v>75</v>
      </c>
      <c r="D1345" s="128" t="s">
        <v>86</v>
      </c>
      <c r="E1345" s="128" t="s">
        <v>75</v>
      </c>
      <c r="F1345" s="128" t="s">
        <v>86</v>
      </c>
      <c r="G1345" s="129" t="s">
        <v>75</v>
      </c>
      <c r="H1345" s="130"/>
      <c r="I1345" s="131"/>
    </row>
    <row r="1346" customFormat="false" ht="15.75" hidden="false" customHeight="false" outlineLevel="0" collapsed="false">
      <c r="A1346" s="277" t="n">
        <f aca="false">WEEKNUM(B1346,21)</f>
        <v>18</v>
      </c>
      <c r="B1346" s="278" t="n">
        <v>45417</v>
      </c>
      <c r="C1346" s="141" t="s">
        <v>75</v>
      </c>
      <c r="D1346" s="141" t="s">
        <v>86</v>
      </c>
      <c r="E1346" s="141" t="s">
        <v>75</v>
      </c>
      <c r="F1346" s="141" t="s">
        <v>86</v>
      </c>
      <c r="G1346" s="142" t="s">
        <v>75</v>
      </c>
      <c r="H1346" s="143"/>
      <c r="I1346" s="144"/>
    </row>
    <row r="1347" customFormat="false" ht="15" hidden="false" customHeight="false" outlineLevel="0" collapsed="false">
      <c r="A1347" s="271" t="n">
        <f aca="false">WEEKNUM(B1347,21)</f>
        <v>19</v>
      </c>
      <c r="B1347" s="272" t="n">
        <v>45418</v>
      </c>
      <c r="C1347" s="115" t="s">
        <v>84</v>
      </c>
      <c r="D1347" s="115" t="s">
        <v>75</v>
      </c>
      <c r="E1347" s="115" t="s">
        <v>86</v>
      </c>
      <c r="F1347" s="115" t="s">
        <v>75</v>
      </c>
      <c r="G1347" s="116" t="s">
        <v>75</v>
      </c>
      <c r="H1347" s="117" t="n">
        <v>3</v>
      </c>
      <c r="I1347" s="146"/>
    </row>
    <row r="1348" customFormat="false" ht="15" hidden="false" customHeight="false" outlineLevel="0" collapsed="false">
      <c r="A1348" s="274" t="n">
        <f aca="false">WEEKNUM(B1348,21)</f>
        <v>19</v>
      </c>
      <c r="B1348" s="275" t="n">
        <v>45419</v>
      </c>
      <c r="C1348" s="128" t="s">
        <v>75</v>
      </c>
      <c r="D1348" s="128" t="s">
        <v>75</v>
      </c>
      <c r="E1348" s="128" t="s">
        <v>86</v>
      </c>
      <c r="F1348" s="128" t="s">
        <v>75</v>
      </c>
      <c r="G1348" s="129" t="s">
        <v>86</v>
      </c>
      <c r="H1348" s="130"/>
      <c r="I1348" s="131"/>
    </row>
    <row r="1349" customFormat="false" ht="15" hidden="false" customHeight="false" outlineLevel="0" collapsed="false">
      <c r="A1349" s="274" t="n">
        <f aca="false">WEEKNUM(B1349,21)</f>
        <v>19</v>
      </c>
      <c r="B1349" s="275" t="n">
        <v>45420</v>
      </c>
      <c r="C1349" s="128" t="s">
        <v>75</v>
      </c>
      <c r="D1349" s="128" t="s">
        <v>86</v>
      </c>
      <c r="E1349" s="128" t="s">
        <v>75</v>
      </c>
      <c r="F1349" s="128" t="s">
        <v>75</v>
      </c>
      <c r="G1349" s="129" t="s">
        <v>86</v>
      </c>
      <c r="H1349" s="130"/>
      <c r="I1349" s="131"/>
    </row>
    <row r="1350" customFormat="false" ht="15" hidden="false" customHeight="false" outlineLevel="0" collapsed="false">
      <c r="A1350" s="274" t="n">
        <f aca="false">WEEKNUM(B1350,21)</f>
        <v>19</v>
      </c>
      <c r="B1350" s="275" t="n">
        <v>45421</v>
      </c>
      <c r="C1350" s="128" t="s">
        <v>75</v>
      </c>
      <c r="D1350" s="128" t="s">
        <v>75</v>
      </c>
      <c r="E1350" s="128" t="s">
        <v>75</v>
      </c>
      <c r="F1350" s="128" t="s">
        <v>86</v>
      </c>
      <c r="G1350" s="129" t="s">
        <v>75</v>
      </c>
      <c r="H1350" s="130"/>
      <c r="I1350" s="131"/>
    </row>
    <row r="1351" customFormat="false" ht="15" hidden="false" customHeight="false" outlineLevel="0" collapsed="false">
      <c r="A1351" s="274" t="n">
        <f aca="false">WEEKNUM(B1351,21)</f>
        <v>19</v>
      </c>
      <c r="B1351" s="275" t="n">
        <v>45422</v>
      </c>
      <c r="C1351" s="128" t="s">
        <v>75</v>
      </c>
      <c r="D1351" s="128" t="s">
        <v>75</v>
      </c>
      <c r="E1351" s="128" t="s">
        <v>75</v>
      </c>
      <c r="F1351" s="128" t="s">
        <v>86</v>
      </c>
      <c r="G1351" s="129" t="s">
        <v>75</v>
      </c>
      <c r="H1351" s="130"/>
      <c r="I1351" s="131"/>
    </row>
    <row r="1352" customFormat="false" ht="15" hidden="false" customHeight="false" outlineLevel="0" collapsed="false">
      <c r="A1352" s="274" t="n">
        <f aca="false">WEEKNUM(B1352,21)</f>
        <v>19</v>
      </c>
      <c r="B1352" s="275" t="n">
        <v>45423</v>
      </c>
      <c r="C1352" s="128" t="s">
        <v>86</v>
      </c>
      <c r="D1352" s="128" t="s">
        <v>75</v>
      </c>
      <c r="E1352" s="128" t="s">
        <v>86</v>
      </c>
      <c r="F1352" s="128" t="s">
        <v>75</v>
      </c>
      <c r="G1352" s="129" t="s">
        <v>75</v>
      </c>
      <c r="H1352" s="130"/>
      <c r="I1352" s="131"/>
    </row>
    <row r="1353" customFormat="false" ht="15.75" hidden="false" customHeight="false" outlineLevel="0" collapsed="false">
      <c r="A1353" s="277" t="n">
        <f aca="false">WEEKNUM(B1353,21)</f>
        <v>19</v>
      </c>
      <c r="B1353" s="278" t="n">
        <v>45424</v>
      </c>
      <c r="C1353" s="141" t="s">
        <v>86</v>
      </c>
      <c r="D1353" s="141" t="s">
        <v>75</v>
      </c>
      <c r="E1353" s="141" t="s">
        <v>86</v>
      </c>
      <c r="F1353" s="141" t="s">
        <v>75</v>
      </c>
      <c r="G1353" s="142" t="s">
        <v>75</v>
      </c>
      <c r="H1353" s="143"/>
      <c r="I1353" s="144"/>
    </row>
    <row r="1354" customFormat="false" ht="15" hidden="false" customHeight="false" outlineLevel="0" collapsed="false">
      <c r="A1354" s="271" t="n">
        <f aca="false">WEEKNUM(B1354,21)</f>
        <v>20</v>
      </c>
      <c r="B1354" s="272" t="n">
        <v>45425</v>
      </c>
      <c r="C1354" s="115" t="s">
        <v>75</v>
      </c>
      <c r="D1354" s="115" t="s">
        <v>86</v>
      </c>
      <c r="E1354" s="115" t="s">
        <v>75</v>
      </c>
      <c r="F1354" s="115" t="s">
        <v>75</v>
      </c>
      <c r="G1354" s="116" t="s">
        <v>84</v>
      </c>
      <c r="H1354" s="117" t="n">
        <v>4</v>
      </c>
      <c r="I1354" s="146"/>
    </row>
    <row r="1355" customFormat="false" ht="15" hidden="false" customHeight="false" outlineLevel="0" collapsed="false">
      <c r="A1355" s="274" t="n">
        <f aca="false">WEEKNUM(B1355,21)</f>
        <v>20</v>
      </c>
      <c r="B1355" s="275" t="n">
        <v>45426</v>
      </c>
      <c r="C1355" s="128" t="s">
        <v>75</v>
      </c>
      <c r="D1355" s="128" t="s">
        <v>86</v>
      </c>
      <c r="E1355" s="128" t="s">
        <v>75</v>
      </c>
      <c r="F1355" s="128" t="s">
        <v>86</v>
      </c>
      <c r="G1355" s="129" t="s">
        <v>75</v>
      </c>
      <c r="H1355" s="130"/>
      <c r="I1355" s="131"/>
    </row>
    <row r="1356" customFormat="false" ht="15" hidden="false" customHeight="false" outlineLevel="0" collapsed="false">
      <c r="A1356" s="274" t="n">
        <f aca="false">WEEKNUM(B1356,21)</f>
        <v>20</v>
      </c>
      <c r="B1356" s="275" t="n">
        <v>45427</v>
      </c>
      <c r="C1356" s="128" t="s">
        <v>86</v>
      </c>
      <c r="D1356" s="128" t="s">
        <v>75</v>
      </c>
      <c r="E1356" s="128" t="s">
        <v>75</v>
      </c>
      <c r="F1356" s="128" t="s">
        <v>86</v>
      </c>
      <c r="G1356" s="129" t="s">
        <v>75</v>
      </c>
      <c r="H1356" s="130"/>
      <c r="I1356" s="131"/>
    </row>
    <row r="1357" customFormat="false" ht="15" hidden="false" customHeight="false" outlineLevel="0" collapsed="false">
      <c r="A1357" s="274" t="n">
        <f aca="false">WEEKNUM(B1357,21)</f>
        <v>20</v>
      </c>
      <c r="B1357" s="275" t="n">
        <v>45428</v>
      </c>
      <c r="C1357" s="128" t="s">
        <v>75</v>
      </c>
      <c r="D1357" s="128" t="s">
        <v>75</v>
      </c>
      <c r="E1357" s="128" t="s">
        <v>86</v>
      </c>
      <c r="F1357" s="128" t="s">
        <v>75</v>
      </c>
      <c r="G1357" s="129" t="s">
        <v>75</v>
      </c>
      <c r="H1357" s="130"/>
      <c r="I1357" s="131"/>
    </row>
    <row r="1358" customFormat="false" ht="15" hidden="false" customHeight="false" outlineLevel="0" collapsed="false">
      <c r="A1358" s="274" t="n">
        <f aca="false">WEEKNUM(B1358,21)</f>
        <v>20</v>
      </c>
      <c r="B1358" s="275" t="n">
        <v>45429</v>
      </c>
      <c r="C1358" s="128" t="s">
        <v>75</v>
      </c>
      <c r="D1358" s="128" t="s">
        <v>75</v>
      </c>
      <c r="E1358" s="128" t="s">
        <v>86</v>
      </c>
      <c r="F1358" s="128" t="s">
        <v>75</v>
      </c>
      <c r="G1358" s="129" t="s">
        <v>75</v>
      </c>
      <c r="H1358" s="130"/>
      <c r="I1358" s="131"/>
    </row>
    <row r="1359" customFormat="false" ht="15" hidden="false" customHeight="false" outlineLevel="0" collapsed="false">
      <c r="A1359" s="274" t="n">
        <f aca="false">WEEKNUM(B1359,21)</f>
        <v>20</v>
      </c>
      <c r="B1359" s="275" t="n">
        <v>45430</v>
      </c>
      <c r="C1359" s="128" t="s">
        <v>75</v>
      </c>
      <c r="D1359" s="128" t="s">
        <v>86</v>
      </c>
      <c r="E1359" s="128" t="s">
        <v>75</v>
      </c>
      <c r="F1359" s="128" t="s">
        <v>75</v>
      </c>
      <c r="G1359" s="129" t="s">
        <v>86</v>
      </c>
      <c r="H1359" s="130"/>
      <c r="I1359" s="131"/>
    </row>
    <row r="1360" customFormat="false" ht="15.75" hidden="false" customHeight="false" outlineLevel="0" collapsed="false">
      <c r="A1360" s="277" t="n">
        <f aca="false">WEEKNUM(B1360,21)</f>
        <v>20</v>
      </c>
      <c r="B1360" s="278" t="n">
        <v>45431</v>
      </c>
      <c r="C1360" s="141" t="s">
        <v>75</v>
      </c>
      <c r="D1360" s="141" t="s">
        <v>86</v>
      </c>
      <c r="E1360" s="141" t="s">
        <v>75</v>
      </c>
      <c r="F1360" s="141" t="s">
        <v>75</v>
      </c>
      <c r="G1360" s="142" t="s">
        <v>86</v>
      </c>
      <c r="H1360" s="143"/>
      <c r="I1360" s="144"/>
    </row>
    <row r="1361" customFormat="false" ht="15" hidden="false" customHeight="false" outlineLevel="0" collapsed="false">
      <c r="A1361" s="271" t="n">
        <f aca="false">WEEKNUM(B1361,21)</f>
        <v>21</v>
      </c>
      <c r="B1361" s="272" t="n">
        <v>45432</v>
      </c>
      <c r="C1361" s="115" t="s">
        <v>86</v>
      </c>
      <c r="D1361" s="115" t="s">
        <v>75</v>
      </c>
      <c r="E1361" s="115" t="s">
        <v>75</v>
      </c>
      <c r="F1361" s="115" t="s">
        <v>84</v>
      </c>
      <c r="G1361" s="116" t="s">
        <v>75</v>
      </c>
      <c r="H1361" s="117" t="n">
        <v>5</v>
      </c>
      <c r="I1361" s="146"/>
    </row>
    <row r="1362" customFormat="false" ht="15" hidden="false" customHeight="false" outlineLevel="0" collapsed="false">
      <c r="A1362" s="274" t="n">
        <f aca="false">WEEKNUM(B1362,21)</f>
        <v>21</v>
      </c>
      <c r="B1362" s="275" t="n">
        <v>45433</v>
      </c>
      <c r="C1362" s="128" t="s">
        <v>86</v>
      </c>
      <c r="D1362" s="128" t="s">
        <v>75</v>
      </c>
      <c r="E1362" s="128" t="s">
        <v>86</v>
      </c>
      <c r="F1362" s="128" t="s">
        <v>75</v>
      </c>
      <c r="G1362" s="129" t="s">
        <v>75</v>
      </c>
      <c r="H1362" s="130"/>
      <c r="I1362" s="131"/>
    </row>
    <row r="1363" customFormat="false" ht="15" hidden="false" customHeight="false" outlineLevel="0" collapsed="false">
      <c r="A1363" s="274" t="n">
        <f aca="false">WEEKNUM(B1363,21)</f>
        <v>21</v>
      </c>
      <c r="B1363" s="275" t="n">
        <v>45434</v>
      </c>
      <c r="C1363" s="128" t="s">
        <v>75</v>
      </c>
      <c r="D1363" s="128" t="s">
        <v>75</v>
      </c>
      <c r="E1363" s="128" t="s">
        <v>86</v>
      </c>
      <c r="F1363" s="128" t="s">
        <v>75</v>
      </c>
      <c r="G1363" s="129" t="s">
        <v>86</v>
      </c>
      <c r="H1363" s="130"/>
      <c r="I1363" s="131"/>
    </row>
    <row r="1364" customFormat="false" ht="15" hidden="false" customHeight="false" outlineLevel="0" collapsed="false">
      <c r="A1364" s="274" t="n">
        <f aca="false">WEEKNUM(B1364,21)</f>
        <v>21</v>
      </c>
      <c r="B1364" s="275" t="n">
        <v>45435</v>
      </c>
      <c r="C1364" s="128" t="s">
        <v>75</v>
      </c>
      <c r="D1364" s="128" t="s">
        <v>86</v>
      </c>
      <c r="E1364" s="128" t="s">
        <v>75</v>
      </c>
      <c r="F1364" s="128" t="s">
        <v>75</v>
      </c>
      <c r="G1364" s="129" t="s">
        <v>75</v>
      </c>
      <c r="H1364" s="130"/>
      <c r="I1364" s="131"/>
    </row>
    <row r="1365" customFormat="false" ht="15" hidden="false" customHeight="false" outlineLevel="0" collapsed="false">
      <c r="A1365" s="274" t="n">
        <f aca="false">WEEKNUM(B1365,21)</f>
        <v>21</v>
      </c>
      <c r="B1365" s="275" t="n">
        <v>45436</v>
      </c>
      <c r="C1365" s="128" t="s">
        <v>75</v>
      </c>
      <c r="D1365" s="128" t="s">
        <v>86</v>
      </c>
      <c r="E1365" s="128" t="s">
        <v>75</v>
      </c>
      <c r="F1365" s="128" t="s">
        <v>75</v>
      </c>
      <c r="G1365" s="129" t="s">
        <v>75</v>
      </c>
      <c r="H1365" s="130"/>
      <c r="I1365" s="131"/>
    </row>
    <row r="1366" customFormat="false" ht="15" hidden="false" customHeight="false" outlineLevel="0" collapsed="false">
      <c r="A1366" s="274" t="n">
        <f aca="false">WEEKNUM(B1366,21)</f>
        <v>21</v>
      </c>
      <c r="B1366" s="275" t="n">
        <v>45437</v>
      </c>
      <c r="C1366" s="128" t="s">
        <v>86</v>
      </c>
      <c r="D1366" s="128" t="s">
        <v>75</v>
      </c>
      <c r="E1366" s="128" t="s">
        <v>75</v>
      </c>
      <c r="F1366" s="128" t="s">
        <v>86</v>
      </c>
      <c r="G1366" s="129" t="s">
        <v>75</v>
      </c>
      <c r="H1366" s="130"/>
      <c r="I1366" s="131"/>
    </row>
    <row r="1367" customFormat="false" ht="15.75" hidden="false" customHeight="false" outlineLevel="0" collapsed="false">
      <c r="A1367" s="277" t="n">
        <f aca="false">WEEKNUM(B1367,21)</f>
        <v>21</v>
      </c>
      <c r="B1367" s="278" t="n">
        <v>45438</v>
      </c>
      <c r="C1367" s="141" t="s">
        <v>86</v>
      </c>
      <c r="D1367" s="141" t="s">
        <v>75</v>
      </c>
      <c r="E1367" s="141" t="s">
        <v>75</v>
      </c>
      <c r="F1367" s="141" t="s">
        <v>86</v>
      </c>
      <c r="G1367" s="142" t="s">
        <v>75</v>
      </c>
      <c r="H1367" s="143"/>
      <c r="I1367" s="144"/>
    </row>
    <row r="1368" customFormat="false" ht="15" hidden="false" customHeight="false" outlineLevel="0" collapsed="false">
      <c r="A1368" s="271" t="n">
        <f aca="false">WEEKNUM(B1368,21)</f>
        <v>22</v>
      </c>
      <c r="B1368" s="272" t="n">
        <v>45439</v>
      </c>
      <c r="C1368" s="115" t="s">
        <v>75</v>
      </c>
      <c r="D1368" s="115" t="s">
        <v>75</v>
      </c>
      <c r="E1368" s="115" t="s">
        <v>84</v>
      </c>
      <c r="F1368" s="115" t="s">
        <v>75</v>
      </c>
      <c r="G1368" s="116" t="s">
        <v>86</v>
      </c>
      <c r="H1368" s="117" t="n">
        <v>1</v>
      </c>
      <c r="I1368" s="146"/>
    </row>
    <row r="1369" customFormat="false" ht="15" hidden="false" customHeight="false" outlineLevel="0" collapsed="false">
      <c r="A1369" s="274" t="n">
        <f aca="false">WEEKNUM(B1369,21)</f>
        <v>22</v>
      </c>
      <c r="B1369" s="275" t="n">
        <v>45440</v>
      </c>
      <c r="C1369" s="128" t="s">
        <v>75</v>
      </c>
      <c r="D1369" s="128" t="s">
        <v>86</v>
      </c>
      <c r="E1369" s="128" t="s">
        <v>75</v>
      </c>
      <c r="F1369" s="128" t="s">
        <v>75</v>
      </c>
      <c r="G1369" s="129" t="s">
        <v>86</v>
      </c>
      <c r="H1369" s="130"/>
      <c r="I1369" s="131"/>
    </row>
    <row r="1370" customFormat="false" ht="15" hidden="false" customHeight="false" outlineLevel="0" collapsed="false">
      <c r="A1370" s="274" t="n">
        <f aca="false">WEEKNUM(B1370,21)</f>
        <v>22</v>
      </c>
      <c r="B1370" s="275" t="n">
        <v>45441</v>
      </c>
      <c r="C1370" s="128" t="s">
        <v>75</v>
      </c>
      <c r="D1370" s="128" t="s">
        <v>86</v>
      </c>
      <c r="E1370" s="128" t="s">
        <v>75</v>
      </c>
      <c r="F1370" s="128" t="s">
        <v>86</v>
      </c>
      <c r="G1370" s="129" t="s">
        <v>75</v>
      </c>
      <c r="H1370" s="130"/>
      <c r="I1370" s="131"/>
    </row>
    <row r="1371" customFormat="false" ht="15" hidden="false" customHeight="false" outlineLevel="0" collapsed="false">
      <c r="A1371" s="274" t="n">
        <f aca="false">WEEKNUM(B1371,21)</f>
        <v>22</v>
      </c>
      <c r="B1371" s="275" t="n">
        <v>45442</v>
      </c>
      <c r="C1371" s="128" t="s">
        <v>86</v>
      </c>
      <c r="D1371" s="128" t="s">
        <v>75</v>
      </c>
      <c r="E1371" s="128" t="s">
        <v>75</v>
      </c>
      <c r="F1371" s="128" t="s">
        <v>75</v>
      </c>
      <c r="G1371" s="129" t="s">
        <v>75</v>
      </c>
      <c r="H1371" s="130"/>
      <c r="I1371" s="131"/>
    </row>
    <row r="1372" customFormat="false" ht="15" hidden="false" customHeight="false" outlineLevel="0" collapsed="false">
      <c r="A1372" s="274" t="n">
        <f aca="false">WEEKNUM(B1372,21)</f>
        <v>22</v>
      </c>
      <c r="B1372" s="275" t="n">
        <v>45443</v>
      </c>
      <c r="C1372" s="128" t="s">
        <v>86</v>
      </c>
      <c r="D1372" s="128" t="s">
        <v>75</v>
      </c>
      <c r="E1372" s="128" t="s">
        <v>75</v>
      </c>
      <c r="F1372" s="128" t="s">
        <v>75</v>
      </c>
      <c r="G1372" s="129" t="s">
        <v>75</v>
      </c>
      <c r="H1372" s="130"/>
      <c r="I1372" s="131"/>
    </row>
    <row r="1373" customFormat="false" ht="15" hidden="false" customHeight="false" outlineLevel="0" collapsed="false">
      <c r="A1373" s="274" t="n">
        <f aca="false">WEEKNUM(B1373,21)</f>
        <v>22</v>
      </c>
      <c r="B1373" s="275" t="n">
        <v>45444</v>
      </c>
      <c r="C1373" s="128" t="s">
        <v>75</v>
      </c>
      <c r="D1373" s="128" t="s">
        <v>75</v>
      </c>
      <c r="E1373" s="128" t="s">
        <v>86</v>
      </c>
      <c r="F1373" s="128" t="s">
        <v>75</v>
      </c>
      <c r="G1373" s="129" t="s">
        <v>86</v>
      </c>
      <c r="H1373" s="130"/>
      <c r="I1373" s="131"/>
    </row>
    <row r="1374" customFormat="false" ht="15.75" hidden="false" customHeight="false" outlineLevel="0" collapsed="false">
      <c r="A1374" s="277" t="n">
        <f aca="false">WEEKNUM(B1374,21)</f>
        <v>22</v>
      </c>
      <c r="B1374" s="278" t="n">
        <v>45445</v>
      </c>
      <c r="C1374" s="141" t="s">
        <v>75</v>
      </c>
      <c r="D1374" s="141" t="s">
        <v>75</v>
      </c>
      <c r="E1374" s="141" t="s">
        <v>86</v>
      </c>
      <c r="F1374" s="141" t="s">
        <v>75</v>
      </c>
      <c r="G1374" s="142" t="s">
        <v>86</v>
      </c>
      <c r="H1374" s="143"/>
      <c r="I1374" s="144"/>
    </row>
    <row r="1375" customFormat="false" ht="15" hidden="false" customHeight="false" outlineLevel="0" collapsed="false">
      <c r="A1375" s="271" t="n">
        <f aca="false">WEEKNUM(B1375,21)</f>
        <v>23</v>
      </c>
      <c r="B1375" s="272" t="n">
        <v>45446</v>
      </c>
      <c r="C1375" s="115" t="s">
        <v>75</v>
      </c>
      <c r="D1375" s="115" t="s">
        <v>84</v>
      </c>
      <c r="E1375" s="115" t="s">
        <v>75</v>
      </c>
      <c r="F1375" s="115" t="s">
        <v>86</v>
      </c>
      <c r="G1375" s="116" t="s">
        <v>75</v>
      </c>
      <c r="H1375" s="117" t="n">
        <v>2</v>
      </c>
      <c r="I1375" s="146"/>
    </row>
    <row r="1376" customFormat="false" ht="15" hidden="false" customHeight="false" outlineLevel="0" collapsed="false">
      <c r="A1376" s="274" t="n">
        <f aca="false">WEEKNUM(B1376,21)</f>
        <v>23</v>
      </c>
      <c r="B1376" s="275" t="n">
        <v>45447</v>
      </c>
      <c r="C1376" s="128" t="s">
        <v>86</v>
      </c>
      <c r="D1376" s="128" t="s">
        <v>75</v>
      </c>
      <c r="E1376" s="128" t="s">
        <v>75</v>
      </c>
      <c r="F1376" s="128" t="s">
        <v>86</v>
      </c>
      <c r="G1376" s="129" t="s">
        <v>75</v>
      </c>
      <c r="H1376" s="130"/>
      <c r="I1376" s="131"/>
    </row>
    <row r="1377" customFormat="false" ht="15" hidden="false" customHeight="false" outlineLevel="0" collapsed="false">
      <c r="A1377" s="274" t="n">
        <f aca="false">WEEKNUM(B1377,21)</f>
        <v>23</v>
      </c>
      <c r="B1377" s="275" t="n">
        <v>45448</v>
      </c>
      <c r="C1377" s="128" t="s">
        <v>86</v>
      </c>
      <c r="D1377" s="128" t="s">
        <v>75</v>
      </c>
      <c r="E1377" s="128" t="s">
        <v>86</v>
      </c>
      <c r="F1377" s="128" t="s">
        <v>75</v>
      </c>
      <c r="G1377" s="129" t="s">
        <v>75</v>
      </c>
      <c r="H1377" s="130"/>
      <c r="I1377" s="131"/>
    </row>
    <row r="1378" customFormat="false" ht="15" hidden="false" customHeight="false" outlineLevel="0" collapsed="false">
      <c r="A1378" s="274" t="n">
        <f aca="false">WEEKNUM(B1378,21)</f>
        <v>23</v>
      </c>
      <c r="B1378" s="275" t="n">
        <v>45449</v>
      </c>
      <c r="C1378" s="128" t="s">
        <v>75</v>
      </c>
      <c r="D1378" s="128" t="s">
        <v>75</v>
      </c>
      <c r="E1378" s="128" t="s">
        <v>75</v>
      </c>
      <c r="F1378" s="128" t="s">
        <v>75</v>
      </c>
      <c r="G1378" s="129" t="s">
        <v>86</v>
      </c>
      <c r="H1378" s="130"/>
      <c r="I1378" s="131"/>
    </row>
    <row r="1379" customFormat="false" ht="15" hidden="false" customHeight="false" outlineLevel="0" collapsed="false">
      <c r="A1379" s="274" t="n">
        <f aca="false">WEEKNUM(B1379,21)</f>
        <v>23</v>
      </c>
      <c r="B1379" s="275" t="n">
        <v>45450</v>
      </c>
      <c r="C1379" s="128" t="s">
        <v>75</v>
      </c>
      <c r="D1379" s="128" t="s">
        <v>75</v>
      </c>
      <c r="E1379" s="128" t="s">
        <v>75</v>
      </c>
      <c r="F1379" s="128" t="s">
        <v>75</v>
      </c>
      <c r="G1379" s="129" t="s">
        <v>86</v>
      </c>
      <c r="H1379" s="130"/>
      <c r="I1379" s="131"/>
    </row>
    <row r="1380" customFormat="false" ht="15" hidden="false" customHeight="false" outlineLevel="0" collapsed="false">
      <c r="A1380" s="274" t="n">
        <f aca="false">WEEKNUM(B1380,21)</f>
        <v>23</v>
      </c>
      <c r="B1380" s="275" t="n">
        <v>45451</v>
      </c>
      <c r="C1380" s="128" t="s">
        <v>75</v>
      </c>
      <c r="D1380" s="128" t="s">
        <v>86</v>
      </c>
      <c r="E1380" s="128" t="s">
        <v>75</v>
      </c>
      <c r="F1380" s="128" t="s">
        <v>86</v>
      </c>
      <c r="G1380" s="129" t="s">
        <v>75</v>
      </c>
      <c r="H1380" s="130"/>
      <c r="I1380" s="131"/>
    </row>
    <row r="1381" customFormat="false" ht="15.75" hidden="false" customHeight="false" outlineLevel="0" collapsed="false">
      <c r="A1381" s="277" t="n">
        <f aca="false">WEEKNUM(B1381,21)</f>
        <v>23</v>
      </c>
      <c r="B1381" s="278" t="n">
        <v>45452</v>
      </c>
      <c r="C1381" s="141" t="s">
        <v>75</v>
      </c>
      <c r="D1381" s="141" t="s">
        <v>86</v>
      </c>
      <c r="E1381" s="141" t="s">
        <v>75</v>
      </c>
      <c r="F1381" s="141" t="s">
        <v>86</v>
      </c>
      <c r="G1381" s="142" t="s">
        <v>75</v>
      </c>
      <c r="H1381" s="143"/>
      <c r="I1381" s="144"/>
    </row>
    <row r="1382" customFormat="false" ht="15" hidden="false" customHeight="false" outlineLevel="0" collapsed="false">
      <c r="A1382" s="271" t="n">
        <f aca="false">WEEKNUM(B1382,21)</f>
        <v>24</v>
      </c>
      <c r="B1382" s="272" t="n">
        <v>45453</v>
      </c>
      <c r="C1382" s="115" t="s">
        <v>84</v>
      </c>
      <c r="D1382" s="115" t="s">
        <v>75</v>
      </c>
      <c r="E1382" s="115" t="s">
        <v>86</v>
      </c>
      <c r="F1382" s="115" t="s">
        <v>75</v>
      </c>
      <c r="G1382" s="116" t="s">
        <v>75</v>
      </c>
      <c r="H1382" s="117" t="n">
        <v>3</v>
      </c>
      <c r="I1382" s="146"/>
    </row>
    <row r="1383" customFormat="false" ht="15" hidden="false" customHeight="false" outlineLevel="0" collapsed="false">
      <c r="A1383" s="274" t="n">
        <f aca="false">WEEKNUM(B1383,21)</f>
        <v>24</v>
      </c>
      <c r="B1383" s="275" t="n">
        <v>45454</v>
      </c>
      <c r="C1383" s="128" t="s">
        <v>75</v>
      </c>
      <c r="D1383" s="128" t="s">
        <v>75</v>
      </c>
      <c r="E1383" s="128" t="s">
        <v>86</v>
      </c>
      <c r="F1383" s="128" t="s">
        <v>75</v>
      </c>
      <c r="G1383" s="129" t="s">
        <v>86</v>
      </c>
      <c r="H1383" s="130"/>
      <c r="I1383" s="131"/>
    </row>
    <row r="1384" customFormat="false" ht="15" hidden="false" customHeight="false" outlineLevel="0" collapsed="false">
      <c r="A1384" s="274" t="n">
        <f aca="false">WEEKNUM(B1384,21)</f>
        <v>24</v>
      </c>
      <c r="B1384" s="275" t="n">
        <v>45455</v>
      </c>
      <c r="C1384" s="128" t="s">
        <v>75</v>
      </c>
      <c r="D1384" s="128" t="s">
        <v>86</v>
      </c>
      <c r="E1384" s="128" t="s">
        <v>75</v>
      </c>
      <c r="F1384" s="128" t="s">
        <v>75</v>
      </c>
      <c r="G1384" s="129" t="s">
        <v>86</v>
      </c>
      <c r="H1384" s="130"/>
      <c r="I1384" s="131"/>
    </row>
    <row r="1385" customFormat="false" ht="15" hidden="false" customHeight="false" outlineLevel="0" collapsed="false">
      <c r="A1385" s="274" t="n">
        <f aca="false">WEEKNUM(B1385,21)</f>
        <v>24</v>
      </c>
      <c r="B1385" s="275" t="n">
        <v>45456</v>
      </c>
      <c r="C1385" s="128" t="s">
        <v>75</v>
      </c>
      <c r="D1385" s="128" t="s">
        <v>75</v>
      </c>
      <c r="E1385" s="128" t="s">
        <v>75</v>
      </c>
      <c r="F1385" s="128" t="s">
        <v>86</v>
      </c>
      <c r="G1385" s="129" t="s">
        <v>75</v>
      </c>
      <c r="H1385" s="130"/>
      <c r="I1385" s="131"/>
    </row>
    <row r="1386" customFormat="false" ht="15" hidden="false" customHeight="false" outlineLevel="0" collapsed="false">
      <c r="A1386" s="274" t="n">
        <f aca="false">WEEKNUM(B1386,21)</f>
        <v>24</v>
      </c>
      <c r="B1386" s="275" t="n">
        <v>45457</v>
      </c>
      <c r="C1386" s="128" t="s">
        <v>75</v>
      </c>
      <c r="D1386" s="128" t="s">
        <v>75</v>
      </c>
      <c r="E1386" s="128" t="s">
        <v>75</v>
      </c>
      <c r="F1386" s="128" t="s">
        <v>86</v>
      </c>
      <c r="G1386" s="129" t="s">
        <v>75</v>
      </c>
      <c r="H1386" s="130"/>
      <c r="I1386" s="131"/>
    </row>
    <row r="1387" customFormat="false" ht="15" hidden="false" customHeight="false" outlineLevel="0" collapsed="false">
      <c r="A1387" s="274" t="n">
        <f aca="false">WEEKNUM(B1387,21)</f>
        <v>24</v>
      </c>
      <c r="B1387" s="275" t="n">
        <v>45458</v>
      </c>
      <c r="C1387" s="128" t="s">
        <v>86</v>
      </c>
      <c r="D1387" s="128" t="s">
        <v>75</v>
      </c>
      <c r="E1387" s="128" t="s">
        <v>86</v>
      </c>
      <c r="F1387" s="128" t="s">
        <v>75</v>
      </c>
      <c r="G1387" s="129" t="s">
        <v>75</v>
      </c>
      <c r="H1387" s="130"/>
      <c r="I1387" s="131"/>
    </row>
    <row r="1388" customFormat="false" ht="15.75" hidden="false" customHeight="false" outlineLevel="0" collapsed="false">
      <c r="A1388" s="277" t="n">
        <f aca="false">WEEKNUM(B1388,21)</f>
        <v>24</v>
      </c>
      <c r="B1388" s="278" t="n">
        <v>45459</v>
      </c>
      <c r="C1388" s="141" t="s">
        <v>86</v>
      </c>
      <c r="D1388" s="141" t="s">
        <v>75</v>
      </c>
      <c r="E1388" s="141" t="s">
        <v>86</v>
      </c>
      <c r="F1388" s="141" t="s">
        <v>75</v>
      </c>
      <c r="G1388" s="142" t="s">
        <v>75</v>
      </c>
      <c r="H1388" s="143"/>
      <c r="I1388" s="144"/>
    </row>
    <row r="1389" customFormat="false" ht="15" hidden="false" customHeight="false" outlineLevel="0" collapsed="false">
      <c r="A1389" s="271" t="n">
        <f aca="false">WEEKNUM(B1389,21)</f>
        <v>25</v>
      </c>
      <c r="B1389" s="272" t="n">
        <v>45460</v>
      </c>
      <c r="C1389" s="115" t="s">
        <v>75</v>
      </c>
      <c r="D1389" s="115" t="s">
        <v>86</v>
      </c>
      <c r="E1389" s="115" t="s">
        <v>75</v>
      </c>
      <c r="F1389" s="115" t="s">
        <v>75</v>
      </c>
      <c r="G1389" s="116" t="s">
        <v>84</v>
      </c>
      <c r="H1389" s="117" t="n">
        <v>4</v>
      </c>
      <c r="I1389" s="146"/>
    </row>
    <row r="1390" customFormat="false" ht="15" hidden="false" customHeight="false" outlineLevel="0" collapsed="false">
      <c r="A1390" s="274" t="n">
        <f aca="false">WEEKNUM(B1390,21)</f>
        <v>25</v>
      </c>
      <c r="B1390" s="275" t="n">
        <v>45461</v>
      </c>
      <c r="C1390" s="128" t="s">
        <v>75</v>
      </c>
      <c r="D1390" s="128" t="s">
        <v>86</v>
      </c>
      <c r="E1390" s="128" t="s">
        <v>75</v>
      </c>
      <c r="F1390" s="128" t="s">
        <v>86</v>
      </c>
      <c r="G1390" s="129" t="s">
        <v>75</v>
      </c>
      <c r="H1390" s="130"/>
      <c r="I1390" s="131"/>
    </row>
    <row r="1391" customFormat="false" ht="15" hidden="false" customHeight="false" outlineLevel="0" collapsed="false">
      <c r="A1391" s="274" t="n">
        <f aca="false">WEEKNUM(B1391,21)</f>
        <v>25</v>
      </c>
      <c r="B1391" s="275" t="n">
        <v>45462</v>
      </c>
      <c r="C1391" s="128" t="s">
        <v>86</v>
      </c>
      <c r="D1391" s="128" t="s">
        <v>75</v>
      </c>
      <c r="E1391" s="128" t="s">
        <v>75</v>
      </c>
      <c r="F1391" s="128" t="s">
        <v>86</v>
      </c>
      <c r="G1391" s="129" t="s">
        <v>75</v>
      </c>
      <c r="H1391" s="130"/>
      <c r="I1391" s="131"/>
    </row>
    <row r="1392" customFormat="false" ht="15" hidden="false" customHeight="false" outlineLevel="0" collapsed="false">
      <c r="A1392" s="274" t="n">
        <f aca="false">WEEKNUM(B1392,21)</f>
        <v>25</v>
      </c>
      <c r="B1392" s="275" t="n">
        <v>45463</v>
      </c>
      <c r="C1392" s="128" t="s">
        <v>75</v>
      </c>
      <c r="D1392" s="128" t="s">
        <v>75</v>
      </c>
      <c r="E1392" s="128" t="s">
        <v>86</v>
      </c>
      <c r="F1392" s="128" t="s">
        <v>75</v>
      </c>
      <c r="G1392" s="129" t="s">
        <v>75</v>
      </c>
      <c r="H1392" s="130"/>
      <c r="I1392" s="131"/>
    </row>
    <row r="1393" customFormat="false" ht="15" hidden="false" customHeight="false" outlineLevel="0" collapsed="false">
      <c r="A1393" s="274" t="n">
        <f aca="false">WEEKNUM(B1393,21)</f>
        <v>25</v>
      </c>
      <c r="B1393" s="275" t="n">
        <v>45464</v>
      </c>
      <c r="C1393" s="128" t="s">
        <v>75</v>
      </c>
      <c r="D1393" s="128" t="s">
        <v>75</v>
      </c>
      <c r="E1393" s="128" t="s">
        <v>86</v>
      </c>
      <c r="F1393" s="128" t="s">
        <v>75</v>
      </c>
      <c r="G1393" s="129" t="s">
        <v>75</v>
      </c>
      <c r="H1393" s="130"/>
      <c r="I1393" s="131"/>
    </row>
    <row r="1394" customFormat="false" ht="15" hidden="false" customHeight="false" outlineLevel="0" collapsed="false">
      <c r="A1394" s="274" t="n">
        <f aca="false">WEEKNUM(B1394,21)</f>
        <v>25</v>
      </c>
      <c r="B1394" s="275" t="n">
        <v>45465</v>
      </c>
      <c r="C1394" s="128" t="s">
        <v>75</v>
      </c>
      <c r="D1394" s="128" t="s">
        <v>86</v>
      </c>
      <c r="E1394" s="128" t="s">
        <v>75</v>
      </c>
      <c r="F1394" s="128" t="s">
        <v>75</v>
      </c>
      <c r="G1394" s="129" t="s">
        <v>86</v>
      </c>
      <c r="H1394" s="130"/>
      <c r="I1394" s="131"/>
    </row>
    <row r="1395" customFormat="false" ht="15.75" hidden="false" customHeight="false" outlineLevel="0" collapsed="false">
      <c r="A1395" s="277" t="n">
        <f aca="false">WEEKNUM(B1395,21)</f>
        <v>25</v>
      </c>
      <c r="B1395" s="278" t="n">
        <v>45466</v>
      </c>
      <c r="C1395" s="141" t="s">
        <v>75</v>
      </c>
      <c r="D1395" s="141" t="s">
        <v>86</v>
      </c>
      <c r="E1395" s="141" t="s">
        <v>75</v>
      </c>
      <c r="F1395" s="141" t="s">
        <v>75</v>
      </c>
      <c r="G1395" s="142" t="s">
        <v>86</v>
      </c>
      <c r="H1395" s="143"/>
      <c r="I1395" s="144"/>
    </row>
    <row r="1396" customFormat="false" ht="15" hidden="false" customHeight="false" outlineLevel="0" collapsed="false">
      <c r="A1396" s="271" t="n">
        <f aca="false">WEEKNUM(B1396,21)</f>
        <v>26</v>
      </c>
      <c r="B1396" s="272" t="n">
        <v>45467</v>
      </c>
      <c r="C1396" s="115" t="s">
        <v>86</v>
      </c>
      <c r="D1396" s="115" t="s">
        <v>75</v>
      </c>
      <c r="E1396" s="115" t="s">
        <v>75</v>
      </c>
      <c r="F1396" s="115" t="s">
        <v>84</v>
      </c>
      <c r="G1396" s="116" t="s">
        <v>75</v>
      </c>
      <c r="H1396" s="117" t="n">
        <v>5</v>
      </c>
      <c r="I1396" s="146"/>
    </row>
    <row r="1397" customFormat="false" ht="15" hidden="false" customHeight="false" outlineLevel="0" collapsed="false">
      <c r="A1397" s="274" t="n">
        <f aca="false">WEEKNUM(B1397,21)</f>
        <v>26</v>
      </c>
      <c r="B1397" s="275" t="n">
        <v>45468</v>
      </c>
      <c r="C1397" s="128" t="s">
        <v>86</v>
      </c>
      <c r="D1397" s="128" t="s">
        <v>75</v>
      </c>
      <c r="E1397" s="128" t="s">
        <v>86</v>
      </c>
      <c r="F1397" s="128" t="s">
        <v>75</v>
      </c>
      <c r="G1397" s="129" t="s">
        <v>75</v>
      </c>
      <c r="H1397" s="130"/>
      <c r="I1397" s="131"/>
    </row>
    <row r="1398" customFormat="false" ht="15" hidden="false" customHeight="false" outlineLevel="0" collapsed="false">
      <c r="A1398" s="274" t="n">
        <f aca="false">WEEKNUM(B1398,21)</f>
        <v>26</v>
      </c>
      <c r="B1398" s="275" t="n">
        <v>45469</v>
      </c>
      <c r="C1398" s="128" t="s">
        <v>75</v>
      </c>
      <c r="D1398" s="128" t="s">
        <v>75</v>
      </c>
      <c r="E1398" s="128" t="s">
        <v>86</v>
      </c>
      <c r="F1398" s="128" t="s">
        <v>75</v>
      </c>
      <c r="G1398" s="129" t="s">
        <v>86</v>
      </c>
      <c r="H1398" s="130"/>
      <c r="I1398" s="131"/>
    </row>
    <row r="1399" customFormat="false" ht="15" hidden="false" customHeight="false" outlineLevel="0" collapsed="false">
      <c r="A1399" s="274" t="n">
        <f aca="false">WEEKNUM(B1399,21)</f>
        <v>26</v>
      </c>
      <c r="B1399" s="275" t="n">
        <v>45470</v>
      </c>
      <c r="C1399" s="128" t="s">
        <v>75</v>
      </c>
      <c r="D1399" s="128" t="s">
        <v>86</v>
      </c>
      <c r="E1399" s="128" t="s">
        <v>75</v>
      </c>
      <c r="F1399" s="128" t="s">
        <v>75</v>
      </c>
      <c r="G1399" s="129" t="s">
        <v>75</v>
      </c>
      <c r="H1399" s="130"/>
      <c r="I1399" s="131"/>
    </row>
    <row r="1400" customFormat="false" ht="15" hidden="false" customHeight="false" outlineLevel="0" collapsed="false">
      <c r="A1400" s="274" t="n">
        <f aca="false">WEEKNUM(B1400,21)</f>
        <v>26</v>
      </c>
      <c r="B1400" s="275" t="n">
        <v>45471</v>
      </c>
      <c r="C1400" s="128" t="s">
        <v>75</v>
      </c>
      <c r="D1400" s="128" t="s">
        <v>86</v>
      </c>
      <c r="E1400" s="128" t="s">
        <v>75</v>
      </c>
      <c r="F1400" s="128" t="s">
        <v>75</v>
      </c>
      <c r="G1400" s="129" t="s">
        <v>75</v>
      </c>
      <c r="H1400" s="130"/>
      <c r="I1400" s="131"/>
    </row>
    <row r="1401" customFormat="false" ht="15" hidden="false" customHeight="false" outlineLevel="0" collapsed="false">
      <c r="A1401" s="274" t="n">
        <f aca="false">WEEKNUM(B1401,21)</f>
        <v>26</v>
      </c>
      <c r="B1401" s="275" t="n">
        <v>45472</v>
      </c>
      <c r="C1401" s="128" t="s">
        <v>86</v>
      </c>
      <c r="D1401" s="128" t="s">
        <v>75</v>
      </c>
      <c r="E1401" s="128" t="s">
        <v>75</v>
      </c>
      <c r="F1401" s="128" t="s">
        <v>86</v>
      </c>
      <c r="G1401" s="129" t="s">
        <v>75</v>
      </c>
      <c r="H1401" s="130"/>
      <c r="I1401" s="131"/>
    </row>
    <row r="1402" customFormat="false" ht="15.75" hidden="false" customHeight="false" outlineLevel="0" collapsed="false">
      <c r="A1402" s="277" t="n">
        <f aca="false">WEEKNUM(B1402,21)</f>
        <v>26</v>
      </c>
      <c r="B1402" s="278" t="n">
        <v>45473</v>
      </c>
      <c r="C1402" s="141" t="s">
        <v>86</v>
      </c>
      <c r="D1402" s="141" t="s">
        <v>75</v>
      </c>
      <c r="E1402" s="141" t="s">
        <v>75</v>
      </c>
      <c r="F1402" s="141" t="s">
        <v>86</v>
      </c>
      <c r="G1402" s="142" t="s">
        <v>75</v>
      </c>
      <c r="H1402" s="143"/>
      <c r="I1402" s="144"/>
    </row>
    <row r="1403" customFormat="false" ht="15" hidden="false" customHeight="false" outlineLevel="0" collapsed="false">
      <c r="A1403" s="271" t="n">
        <f aca="false">WEEKNUM(B1403,21)</f>
        <v>27</v>
      </c>
      <c r="B1403" s="272" t="n">
        <v>45474</v>
      </c>
      <c r="C1403" s="115" t="s">
        <v>75</v>
      </c>
      <c r="D1403" s="115" t="s">
        <v>75</v>
      </c>
      <c r="E1403" s="115" t="s">
        <v>84</v>
      </c>
      <c r="F1403" s="115" t="s">
        <v>75</v>
      </c>
      <c r="G1403" s="116" t="s">
        <v>86</v>
      </c>
      <c r="H1403" s="117" t="n">
        <v>1</v>
      </c>
      <c r="I1403" s="146"/>
    </row>
    <row r="1404" customFormat="false" ht="15" hidden="false" customHeight="false" outlineLevel="0" collapsed="false">
      <c r="A1404" s="274" t="n">
        <f aca="false">WEEKNUM(B1404,21)</f>
        <v>27</v>
      </c>
      <c r="B1404" s="275" t="n">
        <v>45475</v>
      </c>
      <c r="C1404" s="128" t="s">
        <v>75</v>
      </c>
      <c r="D1404" s="128" t="s">
        <v>86</v>
      </c>
      <c r="E1404" s="128" t="s">
        <v>75</v>
      </c>
      <c r="F1404" s="128" t="s">
        <v>75</v>
      </c>
      <c r="G1404" s="129" t="s">
        <v>86</v>
      </c>
      <c r="H1404" s="130"/>
      <c r="I1404" s="131"/>
    </row>
    <row r="1405" customFormat="false" ht="15" hidden="false" customHeight="false" outlineLevel="0" collapsed="false">
      <c r="A1405" s="274" t="n">
        <f aca="false">WEEKNUM(B1405,21)</f>
        <v>27</v>
      </c>
      <c r="B1405" s="275" t="n">
        <v>45476</v>
      </c>
      <c r="C1405" s="128" t="s">
        <v>75</v>
      </c>
      <c r="D1405" s="128" t="s">
        <v>86</v>
      </c>
      <c r="E1405" s="128" t="s">
        <v>75</v>
      </c>
      <c r="F1405" s="128" t="s">
        <v>86</v>
      </c>
      <c r="G1405" s="129" t="s">
        <v>75</v>
      </c>
      <c r="H1405" s="130"/>
      <c r="I1405" s="131"/>
    </row>
    <row r="1406" customFormat="false" ht="15" hidden="false" customHeight="false" outlineLevel="0" collapsed="false">
      <c r="A1406" s="274" t="n">
        <f aca="false">WEEKNUM(B1406,21)</f>
        <v>27</v>
      </c>
      <c r="B1406" s="275" t="n">
        <v>45477</v>
      </c>
      <c r="C1406" s="128" t="s">
        <v>86</v>
      </c>
      <c r="D1406" s="128" t="s">
        <v>75</v>
      </c>
      <c r="E1406" s="128" t="s">
        <v>75</v>
      </c>
      <c r="F1406" s="128" t="s">
        <v>75</v>
      </c>
      <c r="G1406" s="129" t="s">
        <v>75</v>
      </c>
      <c r="H1406" s="130"/>
      <c r="I1406" s="131"/>
    </row>
    <row r="1407" customFormat="false" ht="15" hidden="false" customHeight="false" outlineLevel="0" collapsed="false">
      <c r="A1407" s="274" t="n">
        <f aca="false">WEEKNUM(B1407,21)</f>
        <v>27</v>
      </c>
      <c r="B1407" s="275" t="n">
        <v>45478</v>
      </c>
      <c r="C1407" s="128" t="s">
        <v>86</v>
      </c>
      <c r="D1407" s="128" t="s">
        <v>75</v>
      </c>
      <c r="E1407" s="128" t="s">
        <v>75</v>
      </c>
      <c r="F1407" s="128" t="s">
        <v>75</v>
      </c>
      <c r="G1407" s="129" t="s">
        <v>75</v>
      </c>
      <c r="H1407" s="130"/>
      <c r="I1407" s="131"/>
    </row>
    <row r="1408" customFormat="false" ht="15" hidden="false" customHeight="false" outlineLevel="0" collapsed="false">
      <c r="A1408" s="274" t="n">
        <f aca="false">WEEKNUM(B1408,21)</f>
        <v>27</v>
      </c>
      <c r="B1408" s="275" t="n">
        <v>45479</v>
      </c>
      <c r="C1408" s="128" t="s">
        <v>75</v>
      </c>
      <c r="D1408" s="128" t="s">
        <v>75</v>
      </c>
      <c r="E1408" s="128" t="s">
        <v>86</v>
      </c>
      <c r="F1408" s="128" t="s">
        <v>75</v>
      </c>
      <c r="G1408" s="129" t="s">
        <v>86</v>
      </c>
      <c r="H1408" s="130"/>
      <c r="I1408" s="131"/>
    </row>
    <row r="1409" customFormat="false" ht="15.75" hidden="false" customHeight="false" outlineLevel="0" collapsed="false">
      <c r="A1409" s="277" t="n">
        <f aca="false">WEEKNUM(B1409,21)</f>
        <v>27</v>
      </c>
      <c r="B1409" s="278" t="n">
        <v>45480</v>
      </c>
      <c r="C1409" s="141" t="s">
        <v>75</v>
      </c>
      <c r="D1409" s="141" t="s">
        <v>75</v>
      </c>
      <c r="E1409" s="141" t="s">
        <v>86</v>
      </c>
      <c r="F1409" s="141" t="s">
        <v>75</v>
      </c>
      <c r="G1409" s="142" t="s">
        <v>86</v>
      </c>
      <c r="H1409" s="143"/>
      <c r="I1409" s="144"/>
    </row>
    <row r="1410" customFormat="false" ht="15" hidden="false" customHeight="false" outlineLevel="0" collapsed="false">
      <c r="A1410" s="271" t="n">
        <f aca="false">WEEKNUM(B1410,21)</f>
        <v>28</v>
      </c>
      <c r="B1410" s="272" t="n">
        <v>45481</v>
      </c>
      <c r="C1410" s="115" t="s">
        <v>75</v>
      </c>
      <c r="D1410" s="115" t="s">
        <v>84</v>
      </c>
      <c r="E1410" s="115" t="s">
        <v>75</v>
      </c>
      <c r="F1410" s="115" t="s">
        <v>86</v>
      </c>
      <c r="G1410" s="116" t="s">
        <v>75</v>
      </c>
      <c r="H1410" s="117" t="n">
        <v>2</v>
      </c>
      <c r="I1410" s="146"/>
    </row>
    <row r="1411" customFormat="false" ht="15" hidden="false" customHeight="false" outlineLevel="0" collapsed="false">
      <c r="A1411" s="274" t="n">
        <f aca="false">WEEKNUM(B1411,21)</f>
        <v>28</v>
      </c>
      <c r="B1411" s="275" t="n">
        <v>45482</v>
      </c>
      <c r="C1411" s="128" t="s">
        <v>86</v>
      </c>
      <c r="D1411" s="128" t="s">
        <v>75</v>
      </c>
      <c r="E1411" s="128" t="s">
        <v>75</v>
      </c>
      <c r="F1411" s="128" t="s">
        <v>86</v>
      </c>
      <c r="G1411" s="129" t="s">
        <v>75</v>
      </c>
      <c r="H1411" s="130"/>
      <c r="I1411" s="131"/>
    </row>
    <row r="1412" customFormat="false" ht="15" hidden="false" customHeight="false" outlineLevel="0" collapsed="false">
      <c r="A1412" s="274" t="n">
        <f aca="false">WEEKNUM(B1412,21)</f>
        <v>28</v>
      </c>
      <c r="B1412" s="275" t="n">
        <v>45483</v>
      </c>
      <c r="C1412" s="128" t="s">
        <v>86</v>
      </c>
      <c r="D1412" s="128" t="s">
        <v>75</v>
      </c>
      <c r="E1412" s="128" t="s">
        <v>86</v>
      </c>
      <c r="F1412" s="128" t="s">
        <v>75</v>
      </c>
      <c r="G1412" s="129" t="s">
        <v>75</v>
      </c>
      <c r="H1412" s="130"/>
      <c r="I1412" s="131"/>
    </row>
    <row r="1413" customFormat="false" ht="15" hidden="false" customHeight="false" outlineLevel="0" collapsed="false">
      <c r="A1413" s="274" t="n">
        <f aca="false">WEEKNUM(B1413,21)</f>
        <v>28</v>
      </c>
      <c r="B1413" s="275" t="n">
        <v>45484</v>
      </c>
      <c r="C1413" s="128" t="s">
        <v>75</v>
      </c>
      <c r="D1413" s="128" t="s">
        <v>75</v>
      </c>
      <c r="E1413" s="128" t="s">
        <v>75</v>
      </c>
      <c r="F1413" s="128" t="s">
        <v>75</v>
      </c>
      <c r="G1413" s="129" t="s">
        <v>86</v>
      </c>
      <c r="H1413" s="130"/>
      <c r="I1413" s="131"/>
    </row>
    <row r="1414" customFormat="false" ht="15" hidden="false" customHeight="false" outlineLevel="0" collapsed="false">
      <c r="A1414" s="274" t="n">
        <f aca="false">WEEKNUM(B1414,21)</f>
        <v>28</v>
      </c>
      <c r="B1414" s="275" t="n">
        <v>45485</v>
      </c>
      <c r="C1414" s="128" t="s">
        <v>75</v>
      </c>
      <c r="D1414" s="128" t="s">
        <v>75</v>
      </c>
      <c r="E1414" s="128" t="s">
        <v>75</v>
      </c>
      <c r="F1414" s="128" t="s">
        <v>75</v>
      </c>
      <c r="G1414" s="129" t="s">
        <v>86</v>
      </c>
      <c r="H1414" s="130"/>
      <c r="I1414" s="131"/>
    </row>
    <row r="1415" customFormat="false" ht="15" hidden="false" customHeight="false" outlineLevel="0" collapsed="false">
      <c r="A1415" s="274" t="n">
        <f aca="false">WEEKNUM(B1415,21)</f>
        <v>28</v>
      </c>
      <c r="B1415" s="275" t="n">
        <v>45486</v>
      </c>
      <c r="C1415" s="128" t="s">
        <v>75</v>
      </c>
      <c r="D1415" s="128" t="s">
        <v>86</v>
      </c>
      <c r="E1415" s="128" t="s">
        <v>75</v>
      </c>
      <c r="F1415" s="128" t="s">
        <v>86</v>
      </c>
      <c r="G1415" s="129" t="s">
        <v>75</v>
      </c>
      <c r="H1415" s="130"/>
      <c r="I1415" s="131"/>
    </row>
    <row r="1416" customFormat="false" ht="15.75" hidden="false" customHeight="false" outlineLevel="0" collapsed="false">
      <c r="A1416" s="277" t="n">
        <f aca="false">WEEKNUM(B1416,21)</f>
        <v>28</v>
      </c>
      <c r="B1416" s="278" t="n">
        <v>45487</v>
      </c>
      <c r="C1416" s="141" t="s">
        <v>75</v>
      </c>
      <c r="D1416" s="141" t="s">
        <v>86</v>
      </c>
      <c r="E1416" s="141" t="s">
        <v>75</v>
      </c>
      <c r="F1416" s="141" t="s">
        <v>86</v>
      </c>
      <c r="G1416" s="142" t="s">
        <v>75</v>
      </c>
      <c r="H1416" s="143"/>
      <c r="I1416" s="144"/>
    </row>
    <row r="1417" customFormat="false" ht="15" hidden="false" customHeight="false" outlineLevel="0" collapsed="false">
      <c r="A1417" s="271" t="n">
        <f aca="false">WEEKNUM(B1417,21)</f>
        <v>29</v>
      </c>
      <c r="B1417" s="272" t="n">
        <v>45488</v>
      </c>
      <c r="C1417" s="115" t="s">
        <v>84</v>
      </c>
      <c r="D1417" s="115" t="s">
        <v>75</v>
      </c>
      <c r="E1417" s="115" t="s">
        <v>86</v>
      </c>
      <c r="F1417" s="115" t="s">
        <v>75</v>
      </c>
      <c r="G1417" s="116" t="s">
        <v>75</v>
      </c>
      <c r="H1417" s="117" t="n">
        <v>3</v>
      </c>
      <c r="I1417" s="146"/>
    </row>
    <row r="1418" customFormat="false" ht="15" hidden="false" customHeight="false" outlineLevel="0" collapsed="false">
      <c r="A1418" s="274" t="n">
        <f aca="false">WEEKNUM(B1418,21)</f>
        <v>29</v>
      </c>
      <c r="B1418" s="275" t="n">
        <v>45489</v>
      </c>
      <c r="C1418" s="128" t="s">
        <v>75</v>
      </c>
      <c r="D1418" s="128" t="s">
        <v>75</v>
      </c>
      <c r="E1418" s="128" t="s">
        <v>86</v>
      </c>
      <c r="F1418" s="128" t="s">
        <v>75</v>
      </c>
      <c r="G1418" s="129" t="s">
        <v>86</v>
      </c>
      <c r="H1418" s="130"/>
      <c r="I1418" s="131"/>
    </row>
    <row r="1419" customFormat="false" ht="15" hidden="false" customHeight="false" outlineLevel="0" collapsed="false">
      <c r="A1419" s="274" t="n">
        <f aca="false">WEEKNUM(B1419,21)</f>
        <v>29</v>
      </c>
      <c r="B1419" s="275" t="n">
        <v>45490</v>
      </c>
      <c r="C1419" s="128" t="s">
        <v>75</v>
      </c>
      <c r="D1419" s="128" t="s">
        <v>86</v>
      </c>
      <c r="E1419" s="128" t="s">
        <v>75</v>
      </c>
      <c r="F1419" s="128" t="s">
        <v>75</v>
      </c>
      <c r="G1419" s="129" t="s">
        <v>86</v>
      </c>
      <c r="H1419" s="130"/>
      <c r="I1419" s="131"/>
    </row>
    <row r="1420" customFormat="false" ht="15" hidden="false" customHeight="false" outlineLevel="0" collapsed="false">
      <c r="A1420" s="274" t="n">
        <f aca="false">WEEKNUM(B1420,21)</f>
        <v>29</v>
      </c>
      <c r="B1420" s="275" t="n">
        <v>45491</v>
      </c>
      <c r="C1420" s="128" t="s">
        <v>75</v>
      </c>
      <c r="D1420" s="128" t="s">
        <v>75</v>
      </c>
      <c r="E1420" s="128" t="s">
        <v>75</v>
      </c>
      <c r="F1420" s="128" t="s">
        <v>86</v>
      </c>
      <c r="G1420" s="129" t="s">
        <v>75</v>
      </c>
      <c r="H1420" s="130"/>
      <c r="I1420" s="131"/>
    </row>
    <row r="1421" customFormat="false" ht="15" hidden="false" customHeight="false" outlineLevel="0" collapsed="false">
      <c r="A1421" s="274" t="n">
        <f aca="false">WEEKNUM(B1421,21)</f>
        <v>29</v>
      </c>
      <c r="B1421" s="275" t="n">
        <v>45492</v>
      </c>
      <c r="C1421" s="128" t="s">
        <v>75</v>
      </c>
      <c r="D1421" s="128" t="s">
        <v>75</v>
      </c>
      <c r="E1421" s="128" t="s">
        <v>75</v>
      </c>
      <c r="F1421" s="128" t="s">
        <v>86</v>
      </c>
      <c r="G1421" s="129" t="s">
        <v>75</v>
      </c>
      <c r="H1421" s="130"/>
      <c r="I1421" s="131"/>
    </row>
    <row r="1422" customFormat="false" ht="15" hidden="false" customHeight="false" outlineLevel="0" collapsed="false">
      <c r="A1422" s="274" t="n">
        <f aca="false">WEEKNUM(B1422,21)</f>
        <v>29</v>
      </c>
      <c r="B1422" s="275" t="n">
        <v>45493</v>
      </c>
      <c r="C1422" s="128" t="s">
        <v>86</v>
      </c>
      <c r="D1422" s="128" t="s">
        <v>75</v>
      </c>
      <c r="E1422" s="128" t="s">
        <v>86</v>
      </c>
      <c r="F1422" s="128" t="s">
        <v>75</v>
      </c>
      <c r="G1422" s="129" t="s">
        <v>75</v>
      </c>
      <c r="H1422" s="130"/>
      <c r="I1422" s="131"/>
    </row>
    <row r="1423" customFormat="false" ht="15.75" hidden="false" customHeight="false" outlineLevel="0" collapsed="false">
      <c r="A1423" s="277" t="n">
        <f aca="false">WEEKNUM(B1423,21)</f>
        <v>29</v>
      </c>
      <c r="B1423" s="278" t="n">
        <v>45494</v>
      </c>
      <c r="C1423" s="141" t="s">
        <v>86</v>
      </c>
      <c r="D1423" s="141" t="s">
        <v>75</v>
      </c>
      <c r="E1423" s="141" t="s">
        <v>86</v>
      </c>
      <c r="F1423" s="141" t="s">
        <v>75</v>
      </c>
      <c r="G1423" s="142" t="s">
        <v>75</v>
      </c>
      <c r="H1423" s="143"/>
      <c r="I1423" s="144"/>
    </row>
    <row r="1424" customFormat="false" ht="15" hidden="false" customHeight="false" outlineLevel="0" collapsed="false">
      <c r="A1424" s="271" t="n">
        <f aca="false">WEEKNUM(B1424,21)</f>
        <v>30</v>
      </c>
      <c r="B1424" s="272" t="n">
        <v>45495</v>
      </c>
      <c r="C1424" s="115" t="s">
        <v>75</v>
      </c>
      <c r="D1424" s="115" t="s">
        <v>86</v>
      </c>
      <c r="E1424" s="115" t="s">
        <v>75</v>
      </c>
      <c r="F1424" s="115" t="s">
        <v>75</v>
      </c>
      <c r="G1424" s="116" t="s">
        <v>84</v>
      </c>
      <c r="H1424" s="117" t="n">
        <v>4</v>
      </c>
      <c r="I1424" s="146"/>
    </row>
    <row r="1425" customFormat="false" ht="15" hidden="false" customHeight="false" outlineLevel="0" collapsed="false">
      <c r="A1425" s="274" t="n">
        <f aca="false">WEEKNUM(B1425,21)</f>
        <v>30</v>
      </c>
      <c r="B1425" s="275" t="n">
        <v>45496</v>
      </c>
      <c r="C1425" s="128" t="s">
        <v>75</v>
      </c>
      <c r="D1425" s="128" t="s">
        <v>86</v>
      </c>
      <c r="E1425" s="128" t="s">
        <v>75</v>
      </c>
      <c r="F1425" s="128" t="s">
        <v>86</v>
      </c>
      <c r="G1425" s="129" t="s">
        <v>75</v>
      </c>
      <c r="H1425" s="130"/>
      <c r="I1425" s="131"/>
    </row>
    <row r="1426" customFormat="false" ht="15" hidden="false" customHeight="false" outlineLevel="0" collapsed="false">
      <c r="A1426" s="274" t="n">
        <f aca="false">WEEKNUM(B1426,21)</f>
        <v>30</v>
      </c>
      <c r="B1426" s="275" t="n">
        <v>45497</v>
      </c>
      <c r="C1426" s="128" t="s">
        <v>86</v>
      </c>
      <c r="D1426" s="128" t="s">
        <v>75</v>
      </c>
      <c r="E1426" s="128" t="s">
        <v>75</v>
      </c>
      <c r="F1426" s="128" t="s">
        <v>86</v>
      </c>
      <c r="G1426" s="129" t="s">
        <v>75</v>
      </c>
      <c r="H1426" s="130"/>
      <c r="I1426" s="131"/>
    </row>
    <row r="1427" customFormat="false" ht="15" hidden="false" customHeight="false" outlineLevel="0" collapsed="false">
      <c r="A1427" s="274" t="n">
        <f aca="false">WEEKNUM(B1427,21)</f>
        <v>30</v>
      </c>
      <c r="B1427" s="275" t="n">
        <v>45498</v>
      </c>
      <c r="C1427" s="128" t="s">
        <v>75</v>
      </c>
      <c r="D1427" s="128" t="s">
        <v>75</v>
      </c>
      <c r="E1427" s="128" t="s">
        <v>86</v>
      </c>
      <c r="F1427" s="128" t="s">
        <v>75</v>
      </c>
      <c r="G1427" s="129" t="s">
        <v>75</v>
      </c>
      <c r="H1427" s="130"/>
      <c r="I1427" s="131"/>
    </row>
    <row r="1428" customFormat="false" ht="15" hidden="false" customHeight="false" outlineLevel="0" collapsed="false">
      <c r="A1428" s="274" t="n">
        <f aca="false">WEEKNUM(B1428,21)</f>
        <v>30</v>
      </c>
      <c r="B1428" s="275" t="n">
        <v>45499</v>
      </c>
      <c r="C1428" s="128" t="s">
        <v>75</v>
      </c>
      <c r="D1428" s="128" t="s">
        <v>75</v>
      </c>
      <c r="E1428" s="128" t="s">
        <v>86</v>
      </c>
      <c r="F1428" s="128" t="s">
        <v>75</v>
      </c>
      <c r="G1428" s="129" t="s">
        <v>75</v>
      </c>
      <c r="H1428" s="130"/>
      <c r="I1428" s="131"/>
    </row>
    <row r="1429" customFormat="false" ht="15" hidden="false" customHeight="false" outlineLevel="0" collapsed="false">
      <c r="A1429" s="274" t="n">
        <f aca="false">WEEKNUM(B1429,21)</f>
        <v>30</v>
      </c>
      <c r="B1429" s="275" t="n">
        <v>45500</v>
      </c>
      <c r="C1429" s="128" t="s">
        <v>75</v>
      </c>
      <c r="D1429" s="128" t="s">
        <v>86</v>
      </c>
      <c r="E1429" s="128" t="s">
        <v>75</v>
      </c>
      <c r="F1429" s="128" t="s">
        <v>75</v>
      </c>
      <c r="G1429" s="129" t="s">
        <v>86</v>
      </c>
      <c r="H1429" s="130"/>
      <c r="I1429" s="131"/>
    </row>
    <row r="1430" customFormat="false" ht="15.75" hidden="false" customHeight="false" outlineLevel="0" collapsed="false">
      <c r="A1430" s="277" t="n">
        <f aca="false">WEEKNUM(B1430,21)</f>
        <v>30</v>
      </c>
      <c r="B1430" s="278" t="n">
        <v>45501</v>
      </c>
      <c r="C1430" s="141" t="s">
        <v>75</v>
      </c>
      <c r="D1430" s="141" t="s">
        <v>86</v>
      </c>
      <c r="E1430" s="141" t="s">
        <v>75</v>
      </c>
      <c r="F1430" s="141" t="s">
        <v>75</v>
      </c>
      <c r="G1430" s="142" t="s">
        <v>86</v>
      </c>
      <c r="H1430" s="143"/>
      <c r="I1430" s="144"/>
    </row>
    <row r="1431" customFormat="false" ht="15" hidden="false" customHeight="false" outlineLevel="0" collapsed="false">
      <c r="A1431" s="271" t="n">
        <f aca="false">WEEKNUM(B1431,21)</f>
        <v>31</v>
      </c>
      <c r="B1431" s="272" t="n">
        <v>45502</v>
      </c>
      <c r="C1431" s="115" t="s">
        <v>86</v>
      </c>
      <c r="D1431" s="115" t="s">
        <v>75</v>
      </c>
      <c r="E1431" s="115" t="s">
        <v>75</v>
      </c>
      <c r="F1431" s="115" t="s">
        <v>84</v>
      </c>
      <c r="G1431" s="116" t="s">
        <v>75</v>
      </c>
      <c r="H1431" s="117" t="n">
        <v>5</v>
      </c>
      <c r="I1431" s="146"/>
    </row>
    <row r="1432" customFormat="false" ht="15" hidden="false" customHeight="false" outlineLevel="0" collapsed="false">
      <c r="A1432" s="274" t="n">
        <f aca="false">WEEKNUM(B1432,21)</f>
        <v>31</v>
      </c>
      <c r="B1432" s="275" t="n">
        <v>45503</v>
      </c>
      <c r="C1432" s="128" t="s">
        <v>86</v>
      </c>
      <c r="D1432" s="128" t="s">
        <v>75</v>
      </c>
      <c r="E1432" s="128" t="s">
        <v>86</v>
      </c>
      <c r="F1432" s="128" t="s">
        <v>75</v>
      </c>
      <c r="G1432" s="129" t="s">
        <v>75</v>
      </c>
      <c r="H1432" s="130"/>
      <c r="I1432" s="131"/>
    </row>
    <row r="1433" customFormat="false" ht="15" hidden="false" customHeight="false" outlineLevel="0" collapsed="false">
      <c r="A1433" s="274" t="n">
        <f aca="false">WEEKNUM(B1433,21)</f>
        <v>31</v>
      </c>
      <c r="B1433" s="275" t="n">
        <v>45504</v>
      </c>
      <c r="C1433" s="128" t="s">
        <v>75</v>
      </c>
      <c r="D1433" s="128" t="s">
        <v>75</v>
      </c>
      <c r="E1433" s="128" t="s">
        <v>86</v>
      </c>
      <c r="F1433" s="128" t="s">
        <v>75</v>
      </c>
      <c r="G1433" s="129" t="s">
        <v>86</v>
      </c>
      <c r="H1433" s="130"/>
      <c r="I1433" s="131"/>
    </row>
    <row r="1434" customFormat="false" ht="15" hidden="false" customHeight="false" outlineLevel="0" collapsed="false">
      <c r="A1434" s="274" t="n">
        <f aca="false">WEEKNUM(B1434,21)</f>
        <v>31</v>
      </c>
      <c r="B1434" s="275" t="n">
        <v>45505</v>
      </c>
      <c r="C1434" s="128" t="s">
        <v>75</v>
      </c>
      <c r="D1434" s="128" t="s">
        <v>86</v>
      </c>
      <c r="E1434" s="128" t="s">
        <v>75</v>
      </c>
      <c r="F1434" s="128" t="s">
        <v>75</v>
      </c>
      <c r="G1434" s="129" t="s">
        <v>75</v>
      </c>
      <c r="H1434" s="130"/>
      <c r="I1434" s="131"/>
    </row>
    <row r="1435" customFormat="false" ht="15" hidden="false" customHeight="false" outlineLevel="0" collapsed="false">
      <c r="A1435" s="274" t="n">
        <f aca="false">WEEKNUM(B1435,21)</f>
        <v>31</v>
      </c>
      <c r="B1435" s="275" t="n">
        <v>45506</v>
      </c>
      <c r="C1435" s="128" t="s">
        <v>75</v>
      </c>
      <c r="D1435" s="128" t="s">
        <v>86</v>
      </c>
      <c r="E1435" s="128" t="s">
        <v>75</v>
      </c>
      <c r="F1435" s="128" t="s">
        <v>75</v>
      </c>
      <c r="G1435" s="129" t="s">
        <v>75</v>
      </c>
      <c r="H1435" s="130"/>
      <c r="I1435" s="131"/>
    </row>
    <row r="1436" customFormat="false" ht="15" hidden="false" customHeight="false" outlineLevel="0" collapsed="false">
      <c r="A1436" s="274" t="n">
        <f aca="false">WEEKNUM(B1436,21)</f>
        <v>31</v>
      </c>
      <c r="B1436" s="275" t="n">
        <v>45507</v>
      </c>
      <c r="C1436" s="128" t="s">
        <v>86</v>
      </c>
      <c r="D1436" s="128" t="s">
        <v>75</v>
      </c>
      <c r="E1436" s="128" t="s">
        <v>75</v>
      </c>
      <c r="F1436" s="128" t="s">
        <v>86</v>
      </c>
      <c r="G1436" s="129" t="s">
        <v>75</v>
      </c>
      <c r="H1436" s="130"/>
      <c r="I1436" s="131"/>
    </row>
    <row r="1437" customFormat="false" ht="15.75" hidden="false" customHeight="false" outlineLevel="0" collapsed="false">
      <c r="A1437" s="277" t="n">
        <f aca="false">WEEKNUM(B1437,21)</f>
        <v>31</v>
      </c>
      <c r="B1437" s="278" t="n">
        <v>45508</v>
      </c>
      <c r="C1437" s="141" t="s">
        <v>86</v>
      </c>
      <c r="D1437" s="141" t="s">
        <v>75</v>
      </c>
      <c r="E1437" s="141" t="s">
        <v>75</v>
      </c>
      <c r="F1437" s="141" t="s">
        <v>86</v>
      </c>
      <c r="G1437" s="142" t="s">
        <v>75</v>
      </c>
      <c r="H1437" s="143"/>
      <c r="I1437" s="144"/>
    </row>
    <row r="1438" customFormat="false" ht="15" hidden="false" customHeight="false" outlineLevel="0" collapsed="false">
      <c r="A1438" s="271" t="n">
        <f aca="false">WEEKNUM(B1438,21)</f>
        <v>32</v>
      </c>
      <c r="B1438" s="272" t="n">
        <v>45509</v>
      </c>
      <c r="C1438" s="115" t="s">
        <v>75</v>
      </c>
      <c r="D1438" s="115" t="s">
        <v>75</v>
      </c>
      <c r="E1438" s="115" t="s">
        <v>84</v>
      </c>
      <c r="F1438" s="115" t="s">
        <v>75</v>
      </c>
      <c r="G1438" s="116" t="s">
        <v>86</v>
      </c>
      <c r="H1438" s="117" t="n">
        <v>1</v>
      </c>
      <c r="I1438" s="146"/>
    </row>
    <row r="1439" customFormat="false" ht="15" hidden="false" customHeight="false" outlineLevel="0" collapsed="false">
      <c r="A1439" s="274" t="n">
        <f aca="false">WEEKNUM(B1439,21)</f>
        <v>32</v>
      </c>
      <c r="B1439" s="275" t="n">
        <v>45510</v>
      </c>
      <c r="C1439" s="128" t="s">
        <v>75</v>
      </c>
      <c r="D1439" s="128" t="s">
        <v>86</v>
      </c>
      <c r="E1439" s="128" t="s">
        <v>75</v>
      </c>
      <c r="F1439" s="128" t="s">
        <v>75</v>
      </c>
      <c r="G1439" s="129" t="s">
        <v>86</v>
      </c>
      <c r="H1439" s="130"/>
      <c r="I1439" s="131"/>
    </row>
    <row r="1440" customFormat="false" ht="15" hidden="false" customHeight="false" outlineLevel="0" collapsed="false">
      <c r="A1440" s="274" t="n">
        <f aca="false">WEEKNUM(B1440,21)</f>
        <v>32</v>
      </c>
      <c r="B1440" s="275" t="n">
        <v>45511</v>
      </c>
      <c r="C1440" s="128" t="s">
        <v>75</v>
      </c>
      <c r="D1440" s="128" t="s">
        <v>86</v>
      </c>
      <c r="E1440" s="128" t="s">
        <v>75</v>
      </c>
      <c r="F1440" s="128" t="s">
        <v>86</v>
      </c>
      <c r="G1440" s="129" t="s">
        <v>75</v>
      </c>
      <c r="H1440" s="130"/>
      <c r="I1440" s="131"/>
    </row>
    <row r="1441" customFormat="false" ht="15" hidden="false" customHeight="false" outlineLevel="0" collapsed="false">
      <c r="A1441" s="274" t="n">
        <f aca="false">WEEKNUM(B1441,21)</f>
        <v>32</v>
      </c>
      <c r="B1441" s="275" t="n">
        <v>45512</v>
      </c>
      <c r="C1441" s="128" t="s">
        <v>86</v>
      </c>
      <c r="D1441" s="128" t="s">
        <v>75</v>
      </c>
      <c r="E1441" s="128" t="s">
        <v>75</v>
      </c>
      <c r="F1441" s="128" t="s">
        <v>75</v>
      </c>
      <c r="G1441" s="129" t="s">
        <v>75</v>
      </c>
      <c r="H1441" s="130"/>
      <c r="I1441" s="131"/>
    </row>
    <row r="1442" customFormat="false" ht="15" hidden="false" customHeight="false" outlineLevel="0" collapsed="false">
      <c r="A1442" s="274" t="n">
        <f aca="false">WEEKNUM(B1442,21)</f>
        <v>32</v>
      </c>
      <c r="B1442" s="275" t="n">
        <v>45513</v>
      </c>
      <c r="C1442" s="128" t="s">
        <v>86</v>
      </c>
      <c r="D1442" s="128" t="s">
        <v>75</v>
      </c>
      <c r="E1442" s="128" t="s">
        <v>75</v>
      </c>
      <c r="F1442" s="128" t="s">
        <v>75</v>
      </c>
      <c r="G1442" s="129" t="s">
        <v>75</v>
      </c>
      <c r="H1442" s="130"/>
      <c r="I1442" s="131"/>
    </row>
    <row r="1443" customFormat="false" ht="15" hidden="false" customHeight="false" outlineLevel="0" collapsed="false">
      <c r="A1443" s="274" t="n">
        <f aca="false">WEEKNUM(B1443,21)</f>
        <v>32</v>
      </c>
      <c r="B1443" s="275" t="n">
        <v>45514</v>
      </c>
      <c r="C1443" s="128" t="s">
        <v>75</v>
      </c>
      <c r="D1443" s="128" t="s">
        <v>75</v>
      </c>
      <c r="E1443" s="128" t="s">
        <v>86</v>
      </c>
      <c r="F1443" s="128" t="s">
        <v>75</v>
      </c>
      <c r="G1443" s="129" t="s">
        <v>86</v>
      </c>
      <c r="H1443" s="130"/>
      <c r="I1443" s="131"/>
    </row>
    <row r="1444" customFormat="false" ht="15.75" hidden="false" customHeight="false" outlineLevel="0" collapsed="false">
      <c r="A1444" s="277" t="n">
        <f aca="false">WEEKNUM(B1444,21)</f>
        <v>32</v>
      </c>
      <c r="B1444" s="278" t="n">
        <v>45515</v>
      </c>
      <c r="C1444" s="141" t="s">
        <v>75</v>
      </c>
      <c r="D1444" s="141" t="s">
        <v>75</v>
      </c>
      <c r="E1444" s="141" t="s">
        <v>86</v>
      </c>
      <c r="F1444" s="141" t="s">
        <v>75</v>
      </c>
      <c r="G1444" s="142" t="s">
        <v>86</v>
      </c>
      <c r="H1444" s="143"/>
      <c r="I1444" s="144"/>
    </row>
    <row r="1445" customFormat="false" ht="15" hidden="false" customHeight="false" outlineLevel="0" collapsed="false">
      <c r="A1445" s="271" t="n">
        <f aca="false">WEEKNUM(B1445,21)</f>
        <v>33</v>
      </c>
      <c r="B1445" s="272" t="n">
        <v>45516</v>
      </c>
      <c r="C1445" s="115" t="s">
        <v>75</v>
      </c>
      <c r="D1445" s="115" t="s">
        <v>84</v>
      </c>
      <c r="E1445" s="115" t="s">
        <v>75</v>
      </c>
      <c r="F1445" s="115" t="s">
        <v>86</v>
      </c>
      <c r="G1445" s="116" t="s">
        <v>75</v>
      </c>
      <c r="H1445" s="117" t="n">
        <v>2</v>
      </c>
      <c r="I1445" s="146"/>
    </row>
    <row r="1446" customFormat="false" ht="15" hidden="false" customHeight="false" outlineLevel="0" collapsed="false">
      <c r="A1446" s="274" t="n">
        <f aca="false">WEEKNUM(B1446,21)</f>
        <v>33</v>
      </c>
      <c r="B1446" s="275" t="n">
        <v>45517</v>
      </c>
      <c r="C1446" s="128" t="s">
        <v>86</v>
      </c>
      <c r="D1446" s="128" t="s">
        <v>75</v>
      </c>
      <c r="E1446" s="128" t="s">
        <v>75</v>
      </c>
      <c r="F1446" s="128" t="s">
        <v>86</v>
      </c>
      <c r="G1446" s="129" t="s">
        <v>75</v>
      </c>
      <c r="H1446" s="130"/>
      <c r="I1446" s="131"/>
    </row>
    <row r="1447" customFormat="false" ht="15" hidden="false" customHeight="false" outlineLevel="0" collapsed="false">
      <c r="A1447" s="274" t="n">
        <f aca="false">WEEKNUM(B1447,21)</f>
        <v>33</v>
      </c>
      <c r="B1447" s="275" t="n">
        <v>45518</v>
      </c>
      <c r="C1447" s="128" t="s">
        <v>86</v>
      </c>
      <c r="D1447" s="128" t="s">
        <v>75</v>
      </c>
      <c r="E1447" s="128" t="s">
        <v>86</v>
      </c>
      <c r="F1447" s="128" t="s">
        <v>75</v>
      </c>
      <c r="G1447" s="129" t="s">
        <v>75</v>
      </c>
      <c r="H1447" s="130"/>
      <c r="I1447" s="131"/>
    </row>
    <row r="1448" customFormat="false" ht="15" hidden="false" customHeight="false" outlineLevel="0" collapsed="false">
      <c r="A1448" s="274" t="n">
        <f aca="false">WEEKNUM(B1448,21)</f>
        <v>33</v>
      </c>
      <c r="B1448" s="275" t="n">
        <v>45519</v>
      </c>
      <c r="C1448" s="128" t="s">
        <v>75</v>
      </c>
      <c r="D1448" s="128" t="s">
        <v>75</v>
      </c>
      <c r="E1448" s="128" t="s">
        <v>75</v>
      </c>
      <c r="F1448" s="128" t="s">
        <v>75</v>
      </c>
      <c r="G1448" s="129" t="s">
        <v>86</v>
      </c>
      <c r="H1448" s="130"/>
      <c r="I1448" s="131"/>
    </row>
    <row r="1449" customFormat="false" ht="15" hidden="false" customHeight="false" outlineLevel="0" collapsed="false">
      <c r="A1449" s="274" t="n">
        <f aca="false">WEEKNUM(B1449,21)</f>
        <v>33</v>
      </c>
      <c r="B1449" s="275" t="n">
        <v>45520</v>
      </c>
      <c r="C1449" s="128" t="s">
        <v>75</v>
      </c>
      <c r="D1449" s="128" t="s">
        <v>75</v>
      </c>
      <c r="E1449" s="128" t="s">
        <v>75</v>
      </c>
      <c r="F1449" s="128" t="s">
        <v>75</v>
      </c>
      <c r="G1449" s="129" t="s">
        <v>86</v>
      </c>
      <c r="H1449" s="130"/>
      <c r="I1449" s="131"/>
    </row>
    <row r="1450" customFormat="false" ht="15" hidden="false" customHeight="false" outlineLevel="0" collapsed="false">
      <c r="A1450" s="274" t="n">
        <f aca="false">WEEKNUM(B1450,21)</f>
        <v>33</v>
      </c>
      <c r="B1450" s="275" t="n">
        <v>45521</v>
      </c>
      <c r="C1450" s="128" t="s">
        <v>75</v>
      </c>
      <c r="D1450" s="128" t="s">
        <v>86</v>
      </c>
      <c r="E1450" s="128" t="s">
        <v>75</v>
      </c>
      <c r="F1450" s="128" t="s">
        <v>86</v>
      </c>
      <c r="G1450" s="129" t="s">
        <v>75</v>
      </c>
      <c r="H1450" s="130"/>
      <c r="I1450" s="131"/>
    </row>
    <row r="1451" customFormat="false" ht="15.75" hidden="false" customHeight="false" outlineLevel="0" collapsed="false">
      <c r="A1451" s="277" t="n">
        <f aca="false">WEEKNUM(B1451,21)</f>
        <v>33</v>
      </c>
      <c r="B1451" s="278" t="n">
        <v>45522</v>
      </c>
      <c r="C1451" s="141" t="s">
        <v>75</v>
      </c>
      <c r="D1451" s="141" t="s">
        <v>86</v>
      </c>
      <c r="E1451" s="141" t="s">
        <v>75</v>
      </c>
      <c r="F1451" s="141" t="s">
        <v>86</v>
      </c>
      <c r="G1451" s="142" t="s">
        <v>75</v>
      </c>
      <c r="H1451" s="143"/>
      <c r="I1451" s="144"/>
    </row>
    <row r="1452" customFormat="false" ht="15" hidden="false" customHeight="false" outlineLevel="0" collapsed="false">
      <c r="A1452" s="271" t="n">
        <f aca="false">WEEKNUM(B1452,21)</f>
        <v>34</v>
      </c>
      <c r="B1452" s="272" t="n">
        <v>45523</v>
      </c>
      <c r="C1452" s="115" t="s">
        <v>84</v>
      </c>
      <c r="D1452" s="115" t="s">
        <v>75</v>
      </c>
      <c r="E1452" s="115" t="s">
        <v>86</v>
      </c>
      <c r="F1452" s="115" t="s">
        <v>75</v>
      </c>
      <c r="G1452" s="116" t="s">
        <v>75</v>
      </c>
      <c r="H1452" s="117" t="n">
        <v>3</v>
      </c>
      <c r="I1452" s="146"/>
    </row>
    <row r="1453" customFormat="false" ht="15" hidden="false" customHeight="false" outlineLevel="0" collapsed="false">
      <c r="A1453" s="274" t="n">
        <f aca="false">WEEKNUM(B1453,21)</f>
        <v>34</v>
      </c>
      <c r="B1453" s="275" t="n">
        <v>45524</v>
      </c>
      <c r="C1453" s="128" t="s">
        <v>75</v>
      </c>
      <c r="D1453" s="128" t="s">
        <v>75</v>
      </c>
      <c r="E1453" s="128" t="s">
        <v>86</v>
      </c>
      <c r="F1453" s="128" t="s">
        <v>75</v>
      </c>
      <c r="G1453" s="129" t="s">
        <v>86</v>
      </c>
      <c r="H1453" s="130"/>
      <c r="I1453" s="131"/>
    </row>
    <row r="1454" customFormat="false" ht="15" hidden="false" customHeight="false" outlineLevel="0" collapsed="false">
      <c r="A1454" s="274" t="n">
        <f aca="false">WEEKNUM(B1454,21)</f>
        <v>34</v>
      </c>
      <c r="B1454" s="275" t="n">
        <v>45525</v>
      </c>
      <c r="C1454" s="128" t="s">
        <v>75</v>
      </c>
      <c r="D1454" s="128" t="s">
        <v>86</v>
      </c>
      <c r="E1454" s="128" t="s">
        <v>75</v>
      </c>
      <c r="F1454" s="128" t="s">
        <v>75</v>
      </c>
      <c r="G1454" s="129" t="s">
        <v>86</v>
      </c>
      <c r="H1454" s="130"/>
      <c r="I1454" s="131"/>
    </row>
    <row r="1455" customFormat="false" ht="15" hidden="false" customHeight="false" outlineLevel="0" collapsed="false">
      <c r="A1455" s="274" t="n">
        <f aca="false">WEEKNUM(B1455,21)</f>
        <v>34</v>
      </c>
      <c r="B1455" s="275" t="n">
        <v>45526</v>
      </c>
      <c r="C1455" s="128" t="s">
        <v>75</v>
      </c>
      <c r="D1455" s="128" t="s">
        <v>75</v>
      </c>
      <c r="E1455" s="128" t="s">
        <v>75</v>
      </c>
      <c r="F1455" s="128" t="s">
        <v>86</v>
      </c>
      <c r="G1455" s="129" t="s">
        <v>75</v>
      </c>
      <c r="H1455" s="130"/>
      <c r="I1455" s="131"/>
    </row>
    <row r="1456" customFormat="false" ht="15" hidden="false" customHeight="false" outlineLevel="0" collapsed="false">
      <c r="A1456" s="274" t="n">
        <f aca="false">WEEKNUM(B1456,21)</f>
        <v>34</v>
      </c>
      <c r="B1456" s="275" t="n">
        <v>45527</v>
      </c>
      <c r="C1456" s="128" t="s">
        <v>75</v>
      </c>
      <c r="D1456" s="128" t="s">
        <v>75</v>
      </c>
      <c r="E1456" s="128" t="s">
        <v>75</v>
      </c>
      <c r="F1456" s="128" t="s">
        <v>86</v>
      </c>
      <c r="G1456" s="129" t="s">
        <v>75</v>
      </c>
      <c r="H1456" s="130"/>
      <c r="I1456" s="131"/>
    </row>
    <row r="1457" customFormat="false" ht="15" hidden="false" customHeight="false" outlineLevel="0" collapsed="false">
      <c r="A1457" s="274" t="n">
        <f aca="false">WEEKNUM(B1457,21)</f>
        <v>34</v>
      </c>
      <c r="B1457" s="275" t="n">
        <v>45528</v>
      </c>
      <c r="C1457" s="128" t="s">
        <v>86</v>
      </c>
      <c r="D1457" s="128" t="s">
        <v>75</v>
      </c>
      <c r="E1457" s="128" t="s">
        <v>86</v>
      </c>
      <c r="F1457" s="128" t="s">
        <v>75</v>
      </c>
      <c r="G1457" s="129" t="s">
        <v>75</v>
      </c>
      <c r="H1457" s="130"/>
      <c r="I1457" s="131"/>
    </row>
    <row r="1458" customFormat="false" ht="15.75" hidden="false" customHeight="false" outlineLevel="0" collapsed="false">
      <c r="A1458" s="277" t="n">
        <f aca="false">WEEKNUM(B1458,21)</f>
        <v>34</v>
      </c>
      <c r="B1458" s="278" t="n">
        <v>45529</v>
      </c>
      <c r="C1458" s="141" t="s">
        <v>86</v>
      </c>
      <c r="D1458" s="141" t="s">
        <v>75</v>
      </c>
      <c r="E1458" s="141" t="s">
        <v>86</v>
      </c>
      <c r="F1458" s="141" t="s">
        <v>75</v>
      </c>
      <c r="G1458" s="142" t="s">
        <v>75</v>
      </c>
      <c r="H1458" s="143"/>
      <c r="I1458" s="144"/>
    </row>
    <row r="1459" customFormat="false" ht="15" hidden="false" customHeight="false" outlineLevel="0" collapsed="false">
      <c r="A1459" s="271" t="n">
        <f aca="false">WEEKNUM(B1459,21)</f>
        <v>35</v>
      </c>
      <c r="B1459" s="272" t="n">
        <v>45530</v>
      </c>
      <c r="C1459" s="115" t="s">
        <v>75</v>
      </c>
      <c r="D1459" s="115" t="s">
        <v>86</v>
      </c>
      <c r="E1459" s="115" t="s">
        <v>75</v>
      </c>
      <c r="F1459" s="115" t="s">
        <v>75</v>
      </c>
      <c r="G1459" s="116" t="s">
        <v>84</v>
      </c>
      <c r="H1459" s="117" t="n">
        <v>4</v>
      </c>
      <c r="I1459" s="146"/>
    </row>
    <row r="1460" customFormat="false" ht="15" hidden="false" customHeight="false" outlineLevel="0" collapsed="false">
      <c r="A1460" s="274" t="n">
        <f aca="false">WEEKNUM(B1460,21)</f>
        <v>35</v>
      </c>
      <c r="B1460" s="275" t="n">
        <v>45531</v>
      </c>
      <c r="C1460" s="128" t="s">
        <v>75</v>
      </c>
      <c r="D1460" s="128" t="s">
        <v>86</v>
      </c>
      <c r="E1460" s="128" t="s">
        <v>75</v>
      </c>
      <c r="F1460" s="128" t="s">
        <v>86</v>
      </c>
      <c r="G1460" s="129" t="s">
        <v>75</v>
      </c>
      <c r="H1460" s="130"/>
      <c r="I1460" s="131"/>
    </row>
    <row r="1461" customFormat="false" ht="15" hidden="false" customHeight="false" outlineLevel="0" collapsed="false">
      <c r="A1461" s="274" t="n">
        <f aca="false">WEEKNUM(B1461,21)</f>
        <v>35</v>
      </c>
      <c r="B1461" s="275" t="n">
        <v>45532</v>
      </c>
      <c r="C1461" s="128" t="s">
        <v>86</v>
      </c>
      <c r="D1461" s="128" t="s">
        <v>75</v>
      </c>
      <c r="E1461" s="128" t="s">
        <v>75</v>
      </c>
      <c r="F1461" s="128" t="s">
        <v>86</v>
      </c>
      <c r="G1461" s="129" t="s">
        <v>75</v>
      </c>
      <c r="H1461" s="130"/>
      <c r="I1461" s="131"/>
    </row>
    <row r="1462" customFormat="false" ht="15" hidden="false" customHeight="false" outlineLevel="0" collapsed="false">
      <c r="A1462" s="274" t="n">
        <f aca="false">WEEKNUM(B1462,21)</f>
        <v>35</v>
      </c>
      <c r="B1462" s="275" t="n">
        <v>45533</v>
      </c>
      <c r="C1462" s="128" t="s">
        <v>75</v>
      </c>
      <c r="D1462" s="128" t="s">
        <v>75</v>
      </c>
      <c r="E1462" s="128" t="s">
        <v>86</v>
      </c>
      <c r="F1462" s="128" t="s">
        <v>75</v>
      </c>
      <c r="G1462" s="129" t="s">
        <v>75</v>
      </c>
      <c r="H1462" s="130"/>
      <c r="I1462" s="131"/>
    </row>
    <row r="1463" customFormat="false" ht="15" hidden="false" customHeight="false" outlineLevel="0" collapsed="false">
      <c r="A1463" s="274" t="n">
        <f aca="false">WEEKNUM(B1463,21)</f>
        <v>35</v>
      </c>
      <c r="B1463" s="275" t="n">
        <v>45534</v>
      </c>
      <c r="C1463" s="128" t="s">
        <v>75</v>
      </c>
      <c r="D1463" s="128" t="s">
        <v>75</v>
      </c>
      <c r="E1463" s="128" t="s">
        <v>86</v>
      </c>
      <c r="F1463" s="128" t="s">
        <v>75</v>
      </c>
      <c r="G1463" s="129" t="s">
        <v>75</v>
      </c>
      <c r="H1463" s="130"/>
      <c r="I1463" s="131"/>
    </row>
    <row r="1464" customFormat="false" ht="15" hidden="false" customHeight="false" outlineLevel="0" collapsed="false">
      <c r="A1464" s="274" t="n">
        <f aca="false">WEEKNUM(B1464,21)</f>
        <v>35</v>
      </c>
      <c r="B1464" s="275" t="n">
        <v>45535</v>
      </c>
      <c r="C1464" s="128" t="s">
        <v>75</v>
      </c>
      <c r="D1464" s="128" t="s">
        <v>86</v>
      </c>
      <c r="E1464" s="128" t="s">
        <v>75</v>
      </c>
      <c r="F1464" s="128" t="s">
        <v>75</v>
      </c>
      <c r="G1464" s="129" t="s">
        <v>86</v>
      </c>
      <c r="H1464" s="130"/>
      <c r="I1464" s="131"/>
    </row>
    <row r="1465" customFormat="false" ht="15.75" hidden="false" customHeight="false" outlineLevel="0" collapsed="false">
      <c r="A1465" s="277" t="n">
        <f aca="false">WEEKNUM(B1465,21)</f>
        <v>35</v>
      </c>
      <c r="B1465" s="278" t="n">
        <v>45536</v>
      </c>
      <c r="C1465" s="141" t="s">
        <v>75</v>
      </c>
      <c r="D1465" s="141" t="s">
        <v>86</v>
      </c>
      <c r="E1465" s="141" t="s">
        <v>75</v>
      </c>
      <c r="F1465" s="141" t="s">
        <v>75</v>
      </c>
      <c r="G1465" s="142" t="s">
        <v>86</v>
      </c>
      <c r="H1465" s="143"/>
      <c r="I1465" s="144"/>
    </row>
    <row r="1466" customFormat="false" ht="15" hidden="false" customHeight="false" outlineLevel="0" collapsed="false">
      <c r="A1466" s="271" t="n">
        <f aca="false">WEEKNUM(B1466,21)</f>
        <v>36</v>
      </c>
      <c r="B1466" s="272" t="n">
        <v>45537</v>
      </c>
      <c r="C1466" s="115" t="s">
        <v>86</v>
      </c>
      <c r="D1466" s="115" t="s">
        <v>75</v>
      </c>
      <c r="E1466" s="115" t="s">
        <v>75</v>
      </c>
      <c r="F1466" s="115" t="s">
        <v>84</v>
      </c>
      <c r="G1466" s="116" t="s">
        <v>75</v>
      </c>
      <c r="H1466" s="117" t="n">
        <v>5</v>
      </c>
      <c r="I1466" s="146"/>
    </row>
    <row r="1467" customFormat="false" ht="15" hidden="false" customHeight="false" outlineLevel="0" collapsed="false">
      <c r="A1467" s="274" t="n">
        <f aca="false">WEEKNUM(B1467,21)</f>
        <v>36</v>
      </c>
      <c r="B1467" s="275" t="n">
        <v>45538</v>
      </c>
      <c r="C1467" s="128" t="s">
        <v>86</v>
      </c>
      <c r="D1467" s="128" t="s">
        <v>75</v>
      </c>
      <c r="E1467" s="128" t="s">
        <v>86</v>
      </c>
      <c r="F1467" s="128" t="s">
        <v>75</v>
      </c>
      <c r="G1467" s="129" t="s">
        <v>75</v>
      </c>
      <c r="H1467" s="130"/>
      <c r="I1467" s="131"/>
    </row>
    <row r="1468" customFormat="false" ht="15" hidden="false" customHeight="false" outlineLevel="0" collapsed="false">
      <c r="A1468" s="274" t="n">
        <f aca="false">WEEKNUM(B1468,21)</f>
        <v>36</v>
      </c>
      <c r="B1468" s="275" t="n">
        <v>45539</v>
      </c>
      <c r="C1468" s="128" t="s">
        <v>75</v>
      </c>
      <c r="D1468" s="128" t="s">
        <v>75</v>
      </c>
      <c r="E1468" s="128" t="s">
        <v>86</v>
      </c>
      <c r="F1468" s="128" t="s">
        <v>75</v>
      </c>
      <c r="G1468" s="129" t="s">
        <v>86</v>
      </c>
      <c r="H1468" s="130"/>
      <c r="I1468" s="131"/>
    </row>
    <row r="1469" customFormat="false" ht="15" hidden="false" customHeight="false" outlineLevel="0" collapsed="false">
      <c r="A1469" s="274" t="n">
        <f aca="false">WEEKNUM(B1469,21)</f>
        <v>36</v>
      </c>
      <c r="B1469" s="275" t="n">
        <v>45540</v>
      </c>
      <c r="C1469" s="128" t="s">
        <v>75</v>
      </c>
      <c r="D1469" s="128" t="s">
        <v>86</v>
      </c>
      <c r="E1469" s="128" t="s">
        <v>75</v>
      </c>
      <c r="F1469" s="128" t="s">
        <v>75</v>
      </c>
      <c r="G1469" s="129" t="s">
        <v>75</v>
      </c>
      <c r="H1469" s="130"/>
      <c r="I1469" s="131"/>
    </row>
    <row r="1470" customFormat="false" ht="15" hidden="false" customHeight="false" outlineLevel="0" collapsed="false">
      <c r="A1470" s="274" t="n">
        <f aca="false">WEEKNUM(B1470,21)</f>
        <v>36</v>
      </c>
      <c r="B1470" s="275" t="n">
        <v>45541</v>
      </c>
      <c r="C1470" s="128" t="s">
        <v>75</v>
      </c>
      <c r="D1470" s="128" t="s">
        <v>86</v>
      </c>
      <c r="E1470" s="128" t="s">
        <v>75</v>
      </c>
      <c r="F1470" s="128" t="s">
        <v>75</v>
      </c>
      <c r="G1470" s="129" t="s">
        <v>75</v>
      </c>
      <c r="H1470" s="130"/>
      <c r="I1470" s="131"/>
    </row>
    <row r="1471" customFormat="false" ht="15" hidden="false" customHeight="false" outlineLevel="0" collapsed="false">
      <c r="A1471" s="274" t="n">
        <f aca="false">WEEKNUM(B1471,21)</f>
        <v>36</v>
      </c>
      <c r="B1471" s="275" t="n">
        <v>45542</v>
      </c>
      <c r="C1471" s="128" t="s">
        <v>86</v>
      </c>
      <c r="D1471" s="128" t="s">
        <v>75</v>
      </c>
      <c r="E1471" s="128" t="s">
        <v>75</v>
      </c>
      <c r="F1471" s="128" t="s">
        <v>86</v>
      </c>
      <c r="G1471" s="129" t="s">
        <v>75</v>
      </c>
      <c r="H1471" s="130"/>
      <c r="I1471" s="131"/>
    </row>
    <row r="1472" customFormat="false" ht="15.75" hidden="false" customHeight="false" outlineLevel="0" collapsed="false">
      <c r="A1472" s="277" t="n">
        <f aca="false">WEEKNUM(B1472,21)</f>
        <v>36</v>
      </c>
      <c r="B1472" s="278" t="n">
        <v>45543</v>
      </c>
      <c r="C1472" s="141" t="s">
        <v>86</v>
      </c>
      <c r="D1472" s="141" t="s">
        <v>75</v>
      </c>
      <c r="E1472" s="141" t="s">
        <v>75</v>
      </c>
      <c r="F1472" s="141" t="s">
        <v>86</v>
      </c>
      <c r="G1472" s="142" t="s">
        <v>75</v>
      </c>
      <c r="H1472" s="143"/>
      <c r="I1472" s="144"/>
    </row>
    <row r="1473" customFormat="false" ht="15" hidden="false" customHeight="false" outlineLevel="0" collapsed="false">
      <c r="A1473" s="271" t="n">
        <f aca="false">WEEKNUM(B1473,21)</f>
        <v>37</v>
      </c>
      <c r="B1473" s="272" t="n">
        <v>45544</v>
      </c>
      <c r="C1473" s="115" t="s">
        <v>75</v>
      </c>
      <c r="D1473" s="115" t="s">
        <v>75</v>
      </c>
      <c r="E1473" s="115" t="s">
        <v>84</v>
      </c>
      <c r="F1473" s="115" t="s">
        <v>75</v>
      </c>
      <c r="G1473" s="116" t="s">
        <v>86</v>
      </c>
      <c r="H1473" s="117" t="n">
        <v>1</v>
      </c>
      <c r="I1473" s="146"/>
    </row>
    <row r="1474" customFormat="false" ht="15" hidden="false" customHeight="false" outlineLevel="0" collapsed="false">
      <c r="A1474" s="274" t="n">
        <f aca="false">WEEKNUM(B1474,21)</f>
        <v>37</v>
      </c>
      <c r="B1474" s="275" t="n">
        <v>45545</v>
      </c>
      <c r="C1474" s="128" t="s">
        <v>75</v>
      </c>
      <c r="D1474" s="128" t="s">
        <v>86</v>
      </c>
      <c r="E1474" s="128" t="s">
        <v>75</v>
      </c>
      <c r="F1474" s="128" t="s">
        <v>75</v>
      </c>
      <c r="G1474" s="129" t="s">
        <v>86</v>
      </c>
      <c r="H1474" s="130"/>
      <c r="I1474" s="131"/>
    </row>
    <row r="1475" customFormat="false" ht="15" hidden="false" customHeight="false" outlineLevel="0" collapsed="false">
      <c r="A1475" s="274" t="n">
        <f aca="false">WEEKNUM(B1475,21)</f>
        <v>37</v>
      </c>
      <c r="B1475" s="275" t="n">
        <v>45546</v>
      </c>
      <c r="C1475" s="128" t="s">
        <v>75</v>
      </c>
      <c r="D1475" s="128" t="s">
        <v>86</v>
      </c>
      <c r="E1475" s="128" t="s">
        <v>75</v>
      </c>
      <c r="F1475" s="128" t="s">
        <v>86</v>
      </c>
      <c r="G1475" s="129" t="s">
        <v>75</v>
      </c>
      <c r="H1475" s="130"/>
      <c r="I1475" s="131"/>
    </row>
    <row r="1476" customFormat="false" ht="15" hidden="false" customHeight="false" outlineLevel="0" collapsed="false">
      <c r="A1476" s="274" t="n">
        <f aca="false">WEEKNUM(B1476,21)</f>
        <v>37</v>
      </c>
      <c r="B1476" s="275" t="n">
        <v>45547</v>
      </c>
      <c r="C1476" s="128" t="s">
        <v>86</v>
      </c>
      <c r="D1476" s="128" t="s">
        <v>75</v>
      </c>
      <c r="E1476" s="128" t="s">
        <v>75</v>
      </c>
      <c r="F1476" s="128" t="s">
        <v>75</v>
      </c>
      <c r="G1476" s="129" t="s">
        <v>75</v>
      </c>
      <c r="H1476" s="130"/>
      <c r="I1476" s="131"/>
    </row>
    <row r="1477" customFormat="false" ht="15" hidden="false" customHeight="false" outlineLevel="0" collapsed="false">
      <c r="A1477" s="274" t="n">
        <f aca="false">WEEKNUM(B1477,21)</f>
        <v>37</v>
      </c>
      <c r="B1477" s="275" t="n">
        <v>45548</v>
      </c>
      <c r="C1477" s="128" t="s">
        <v>86</v>
      </c>
      <c r="D1477" s="128" t="s">
        <v>75</v>
      </c>
      <c r="E1477" s="128" t="s">
        <v>75</v>
      </c>
      <c r="F1477" s="128" t="s">
        <v>75</v>
      </c>
      <c r="G1477" s="129" t="s">
        <v>75</v>
      </c>
      <c r="H1477" s="130"/>
      <c r="I1477" s="131"/>
    </row>
    <row r="1478" customFormat="false" ht="15" hidden="false" customHeight="false" outlineLevel="0" collapsed="false">
      <c r="A1478" s="274" t="n">
        <f aca="false">WEEKNUM(B1478,21)</f>
        <v>37</v>
      </c>
      <c r="B1478" s="275" t="n">
        <v>45549</v>
      </c>
      <c r="C1478" s="128" t="s">
        <v>75</v>
      </c>
      <c r="D1478" s="128" t="s">
        <v>75</v>
      </c>
      <c r="E1478" s="128" t="s">
        <v>86</v>
      </c>
      <c r="F1478" s="128" t="s">
        <v>75</v>
      </c>
      <c r="G1478" s="129" t="s">
        <v>86</v>
      </c>
      <c r="H1478" s="130"/>
      <c r="I1478" s="131"/>
    </row>
    <row r="1479" customFormat="false" ht="15.75" hidden="false" customHeight="false" outlineLevel="0" collapsed="false">
      <c r="A1479" s="277" t="n">
        <f aca="false">WEEKNUM(B1479,21)</f>
        <v>37</v>
      </c>
      <c r="B1479" s="278" t="n">
        <v>45550</v>
      </c>
      <c r="C1479" s="141" t="s">
        <v>75</v>
      </c>
      <c r="D1479" s="141" t="s">
        <v>75</v>
      </c>
      <c r="E1479" s="141" t="s">
        <v>86</v>
      </c>
      <c r="F1479" s="141" t="s">
        <v>75</v>
      </c>
      <c r="G1479" s="142" t="s">
        <v>86</v>
      </c>
      <c r="H1479" s="143"/>
      <c r="I1479" s="144"/>
    </row>
    <row r="1480" customFormat="false" ht="15" hidden="false" customHeight="false" outlineLevel="0" collapsed="false">
      <c r="A1480" s="271" t="n">
        <f aca="false">WEEKNUM(B1480,21)</f>
        <v>38</v>
      </c>
      <c r="B1480" s="272" t="n">
        <v>45551</v>
      </c>
      <c r="C1480" s="115" t="s">
        <v>75</v>
      </c>
      <c r="D1480" s="115" t="s">
        <v>84</v>
      </c>
      <c r="E1480" s="115" t="s">
        <v>75</v>
      </c>
      <c r="F1480" s="115" t="s">
        <v>86</v>
      </c>
      <c r="G1480" s="116" t="s">
        <v>75</v>
      </c>
      <c r="H1480" s="117" t="n">
        <v>2</v>
      </c>
      <c r="I1480" s="146"/>
    </row>
    <row r="1481" customFormat="false" ht="15" hidden="false" customHeight="false" outlineLevel="0" collapsed="false">
      <c r="A1481" s="274" t="n">
        <f aca="false">WEEKNUM(B1481,21)</f>
        <v>38</v>
      </c>
      <c r="B1481" s="275" t="n">
        <v>45552</v>
      </c>
      <c r="C1481" s="128" t="s">
        <v>86</v>
      </c>
      <c r="D1481" s="128" t="s">
        <v>75</v>
      </c>
      <c r="E1481" s="128" t="s">
        <v>75</v>
      </c>
      <c r="F1481" s="128" t="s">
        <v>86</v>
      </c>
      <c r="G1481" s="129" t="s">
        <v>75</v>
      </c>
      <c r="H1481" s="130"/>
      <c r="I1481" s="131"/>
    </row>
    <row r="1482" customFormat="false" ht="15" hidden="false" customHeight="false" outlineLevel="0" collapsed="false">
      <c r="A1482" s="274" t="n">
        <f aca="false">WEEKNUM(B1482,21)</f>
        <v>38</v>
      </c>
      <c r="B1482" s="275" t="n">
        <v>45553</v>
      </c>
      <c r="C1482" s="128" t="s">
        <v>86</v>
      </c>
      <c r="D1482" s="128" t="s">
        <v>75</v>
      </c>
      <c r="E1482" s="128" t="s">
        <v>86</v>
      </c>
      <c r="F1482" s="128" t="s">
        <v>75</v>
      </c>
      <c r="G1482" s="129" t="s">
        <v>75</v>
      </c>
      <c r="H1482" s="130"/>
      <c r="I1482" s="131"/>
    </row>
    <row r="1483" customFormat="false" ht="15" hidden="false" customHeight="false" outlineLevel="0" collapsed="false">
      <c r="A1483" s="274" t="n">
        <f aca="false">WEEKNUM(B1483,21)</f>
        <v>38</v>
      </c>
      <c r="B1483" s="275" t="n">
        <v>45554</v>
      </c>
      <c r="C1483" s="128" t="s">
        <v>75</v>
      </c>
      <c r="D1483" s="128" t="s">
        <v>75</v>
      </c>
      <c r="E1483" s="128" t="s">
        <v>75</v>
      </c>
      <c r="F1483" s="128" t="s">
        <v>75</v>
      </c>
      <c r="G1483" s="129" t="s">
        <v>86</v>
      </c>
      <c r="H1483" s="130"/>
      <c r="I1483" s="131"/>
    </row>
    <row r="1484" customFormat="false" ht="15" hidden="false" customHeight="false" outlineLevel="0" collapsed="false">
      <c r="A1484" s="274" t="n">
        <f aca="false">WEEKNUM(B1484,21)</f>
        <v>38</v>
      </c>
      <c r="B1484" s="275" t="n">
        <v>45555</v>
      </c>
      <c r="C1484" s="128" t="s">
        <v>75</v>
      </c>
      <c r="D1484" s="128" t="s">
        <v>75</v>
      </c>
      <c r="E1484" s="128" t="s">
        <v>75</v>
      </c>
      <c r="F1484" s="128" t="s">
        <v>75</v>
      </c>
      <c r="G1484" s="129" t="s">
        <v>86</v>
      </c>
      <c r="H1484" s="130"/>
      <c r="I1484" s="131"/>
    </row>
    <row r="1485" customFormat="false" ht="15" hidden="false" customHeight="false" outlineLevel="0" collapsed="false">
      <c r="A1485" s="274" t="n">
        <f aca="false">WEEKNUM(B1485,21)</f>
        <v>38</v>
      </c>
      <c r="B1485" s="275" t="n">
        <v>45556</v>
      </c>
      <c r="C1485" s="128" t="s">
        <v>75</v>
      </c>
      <c r="D1485" s="128" t="s">
        <v>86</v>
      </c>
      <c r="E1485" s="128" t="s">
        <v>75</v>
      </c>
      <c r="F1485" s="128" t="s">
        <v>86</v>
      </c>
      <c r="G1485" s="129" t="s">
        <v>75</v>
      </c>
      <c r="H1485" s="130"/>
      <c r="I1485" s="131"/>
    </row>
    <row r="1486" customFormat="false" ht="15.75" hidden="false" customHeight="false" outlineLevel="0" collapsed="false">
      <c r="A1486" s="277" t="n">
        <f aca="false">WEEKNUM(B1486,21)</f>
        <v>38</v>
      </c>
      <c r="B1486" s="278" t="n">
        <v>45557</v>
      </c>
      <c r="C1486" s="141" t="s">
        <v>75</v>
      </c>
      <c r="D1486" s="141" t="s">
        <v>86</v>
      </c>
      <c r="E1486" s="141" t="s">
        <v>75</v>
      </c>
      <c r="F1486" s="141" t="s">
        <v>86</v>
      </c>
      <c r="G1486" s="142" t="s">
        <v>75</v>
      </c>
      <c r="H1486" s="143"/>
      <c r="I1486" s="144"/>
    </row>
    <row r="1487" customFormat="false" ht="15" hidden="false" customHeight="false" outlineLevel="0" collapsed="false">
      <c r="A1487" s="271" t="n">
        <f aca="false">WEEKNUM(B1487,21)</f>
        <v>39</v>
      </c>
      <c r="B1487" s="272" t="n">
        <v>45558</v>
      </c>
      <c r="C1487" s="115" t="s">
        <v>84</v>
      </c>
      <c r="D1487" s="115" t="s">
        <v>75</v>
      </c>
      <c r="E1487" s="115" t="s">
        <v>86</v>
      </c>
      <c r="F1487" s="115" t="s">
        <v>75</v>
      </c>
      <c r="G1487" s="116" t="s">
        <v>75</v>
      </c>
      <c r="H1487" s="117" t="n">
        <v>3</v>
      </c>
      <c r="I1487" s="146"/>
    </row>
    <row r="1488" customFormat="false" ht="15" hidden="false" customHeight="false" outlineLevel="0" collapsed="false">
      <c r="A1488" s="274" t="n">
        <f aca="false">WEEKNUM(B1488,21)</f>
        <v>39</v>
      </c>
      <c r="B1488" s="275" t="n">
        <v>45559</v>
      </c>
      <c r="C1488" s="128" t="s">
        <v>75</v>
      </c>
      <c r="D1488" s="128" t="s">
        <v>75</v>
      </c>
      <c r="E1488" s="128" t="s">
        <v>86</v>
      </c>
      <c r="F1488" s="128" t="s">
        <v>75</v>
      </c>
      <c r="G1488" s="129" t="s">
        <v>86</v>
      </c>
      <c r="H1488" s="130"/>
      <c r="I1488" s="131"/>
    </row>
    <row r="1489" customFormat="false" ht="15" hidden="false" customHeight="false" outlineLevel="0" collapsed="false">
      <c r="A1489" s="274" t="n">
        <f aca="false">WEEKNUM(B1489,21)</f>
        <v>39</v>
      </c>
      <c r="B1489" s="275" t="n">
        <v>45560</v>
      </c>
      <c r="C1489" s="128" t="s">
        <v>75</v>
      </c>
      <c r="D1489" s="128" t="s">
        <v>86</v>
      </c>
      <c r="E1489" s="128" t="s">
        <v>75</v>
      </c>
      <c r="F1489" s="128" t="s">
        <v>75</v>
      </c>
      <c r="G1489" s="129" t="s">
        <v>86</v>
      </c>
      <c r="H1489" s="130"/>
      <c r="I1489" s="131"/>
    </row>
    <row r="1490" customFormat="false" ht="15" hidden="false" customHeight="false" outlineLevel="0" collapsed="false">
      <c r="A1490" s="274" t="n">
        <f aca="false">WEEKNUM(B1490,21)</f>
        <v>39</v>
      </c>
      <c r="B1490" s="275" t="n">
        <v>45561</v>
      </c>
      <c r="C1490" s="128" t="s">
        <v>75</v>
      </c>
      <c r="D1490" s="128" t="s">
        <v>75</v>
      </c>
      <c r="E1490" s="128" t="s">
        <v>75</v>
      </c>
      <c r="F1490" s="128" t="s">
        <v>86</v>
      </c>
      <c r="G1490" s="129" t="s">
        <v>75</v>
      </c>
      <c r="H1490" s="130"/>
      <c r="I1490" s="131"/>
    </row>
    <row r="1491" customFormat="false" ht="15" hidden="false" customHeight="false" outlineLevel="0" collapsed="false">
      <c r="A1491" s="274" t="n">
        <f aca="false">WEEKNUM(B1491,21)</f>
        <v>39</v>
      </c>
      <c r="B1491" s="275" t="n">
        <v>45562</v>
      </c>
      <c r="C1491" s="128" t="s">
        <v>75</v>
      </c>
      <c r="D1491" s="128" t="s">
        <v>75</v>
      </c>
      <c r="E1491" s="128" t="s">
        <v>75</v>
      </c>
      <c r="F1491" s="128" t="s">
        <v>86</v>
      </c>
      <c r="G1491" s="129" t="s">
        <v>75</v>
      </c>
      <c r="H1491" s="130"/>
      <c r="I1491" s="131"/>
    </row>
    <row r="1492" customFormat="false" ht="15" hidden="false" customHeight="false" outlineLevel="0" collapsed="false">
      <c r="A1492" s="274" t="n">
        <f aca="false">WEEKNUM(B1492,21)</f>
        <v>39</v>
      </c>
      <c r="B1492" s="275" t="n">
        <v>45563</v>
      </c>
      <c r="C1492" s="128" t="s">
        <v>86</v>
      </c>
      <c r="D1492" s="128" t="s">
        <v>75</v>
      </c>
      <c r="E1492" s="128" t="s">
        <v>86</v>
      </c>
      <c r="F1492" s="128" t="s">
        <v>75</v>
      </c>
      <c r="G1492" s="129" t="s">
        <v>75</v>
      </c>
      <c r="H1492" s="130"/>
      <c r="I1492" s="131"/>
    </row>
    <row r="1493" customFormat="false" ht="15.75" hidden="false" customHeight="false" outlineLevel="0" collapsed="false">
      <c r="A1493" s="277" t="n">
        <f aca="false">WEEKNUM(B1493,21)</f>
        <v>39</v>
      </c>
      <c r="B1493" s="278" t="n">
        <v>45564</v>
      </c>
      <c r="C1493" s="141" t="s">
        <v>86</v>
      </c>
      <c r="D1493" s="141" t="s">
        <v>75</v>
      </c>
      <c r="E1493" s="141" t="s">
        <v>86</v>
      </c>
      <c r="F1493" s="141" t="s">
        <v>75</v>
      </c>
      <c r="G1493" s="142" t="s">
        <v>75</v>
      </c>
      <c r="H1493" s="143"/>
      <c r="I1493" s="144"/>
    </row>
    <row r="1494" customFormat="false" ht="15" hidden="false" customHeight="false" outlineLevel="0" collapsed="false">
      <c r="A1494" s="271" t="n">
        <f aca="false">WEEKNUM(B1494,21)</f>
        <v>40</v>
      </c>
      <c r="B1494" s="272" t="n">
        <v>45565</v>
      </c>
      <c r="C1494" s="115" t="s">
        <v>75</v>
      </c>
      <c r="D1494" s="115" t="s">
        <v>86</v>
      </c>
      <c r="E1494" s="115" t="s">
        <v>75</v>
      </c>
      <c r="F1494" s="115" t="s">
        <v>75</v>
      </c>
      <c r="G1494" s="116" t="s">
        <v>84</v>
      </c>
      <c r="H1494" s="117" t="n">
        <v>4</v>
      </c>
      <c r="I1494" s="146"/>
    </row>
    <row r="1495" customFormat="false" ht="15" hidden="false" customHeight="false" outlineLevel="0" collapsed="false">
      <c r="A1495" s="274" t="n">
        <f aca="false">WEEKNUM(B1495,21)</f>
        <v>40</v>
      </c>
      <c r="B1495" s="275" t="n">
        <v>45566</v>
      </c>
      <c r="C1495" s="128" t="s">
        <v>75</v>
      </c>
      <c r="D1495" s="128" t="s">
        <v>86</v>
      </c>
      <c r="E1495" s="128" t="s">
        <v>75</v>
      </c>
      <c r="F1495" s="128" t="s">
        <v>86</v>
      </c>
      <c r="G1495" s="129" t="s">
        <v>75</v>
      </c>
      <c r="H1495" s="130"/>
      <c r="I1495" s="131"/>
    </row>
    <row r="1496" customFormat="false" ht="15" hidden="false" customHeight="false" outlineLevel="0" collapsed="false">
      <c r="A1496" s="274" t="n">
        <f aca="false">WEEKNUM(B1496,21)</f>
        <v>40</v>
      </c>
      <c r="B1496" s="275" t="n">
        <v>45567</v>
      </c>
      <c r="C1496" s="128" t="s">
        <v>86</v>
      </c>
      <c r="D1496" s="128" t="s">
        <v>75</v>
      </c>
      <c r="E1496" s="128" t="s">
        <v>75</v>
      </c>
      <c r="F1496" s="128" t="s">
        <v>86</v>
      </c>
      <c r="G1496" s="129" t="s">
        <v>75</v>
      </c>
      <c r="H1496" s="130"/>
      <c r="I1496" s="131"/>
    </row>
    <row r="1497" customFormat="false" ht="15" hidden="false" customHeight="false" outlineLevel="0" collapsed="false">
      <c r="A1497" s="274" t="n">
        <f aca="false">WEEKNUM(B1497,21)</f>
        <v>40</v>
      </c>
      <c r="B1497" s="275" t="n">
        <v>45568</v>
      </c>
      <c r="C1497" s="128" t="s">
        <v>75</v>
      </c>
      <c r="D1497" s="128" t="s">
        <v>75</v>
      </c>
      <c r="E1497" s="128" t="s">
        <v>86</v>
      </c>
      <c r="F1497" s="128" t="s">
        <v>75</v>
      </c>
      <c r="G1497" s="129" t="s">
        <v>75</v>
      </c>
      <c r="H1497" s="130"/>
      <c r="I1497" s="131"/>
    </row>
    <row r="1498" customFormat="false" ht="15" hidden="false" customHeight="false" outlineLevel="0" collapsed="false">
      <c r="A1498" s="274" t="n">
        <f aca="false">WEEKNUM(B1498,21)</f>
        <v>40</v>
      </c>
      <c r="B1498" s="275" t="n">
        <v>45569</v>
      </c>
      <c r="C1498" s="128" t="s">
        <v>75</v>
      </c>
      <c r="D1498" s="128" t="s">
        <v>75</v>
      </c>
      <c r="E1498" s="128" t="s">
        <v>86</v>
      </c>
      <c r="F1498" s="128" t="s">
        <v>75</v>
      </c>
      <c r="G1498" s="129" t="s">
        <v>75</v>
      </c>
      <c r="H1498" s="130"/>
      <c r="I1498" s="131"/>
    </row>
    <row r="1499" customFormat="false" ht="15" hidden="false" customHeight="false" outlineLevel="0" collapsed="false">
      <c r="A1499" s="274" t="n">
        <f aca="false">WEEKNUM(B1499,21)</f>
        <v>40</v>
      </c>
      <c r="B1499" s="275" t="n">
        <v>45570</v>
      </c>
      <c r="C1499" s="128" t="s">
        <v>75</v>
      </c>
      <c r="D1499" s="128" t="s">
        <v>86</v>
      </c>
      <c r="E1499" s="128" t="s">
        <v>75</v>
      </c>
      <c r="F1499" s="128" t="s">
        <v>75</v>
      </c>
      <c r="G1499" s="129" t="s">
        <v>86</v>
      </c>
      <c r="H1499" s="130"/>
      <c r="I1499" s="131"/>
    </row>
    <row r="1500" customFormat="false" ht="15.75" hidden="false" customHeight="false" outlineLevel="0" collapsed="false">
      <c r="A1500" s="277" t="n">
        <f aca="false">WEEKNUM(B1500,21)</f>
        <v>40</v>
      </c>
      <c r="B1500" s="278" t="n">
        <v>45571</v>
      </c>
      <c r="C1500" s="141" t="s">
        <v>75</v>
      </c>
      <c r="D1500" s="141" t="s">
        <v>86</v>
      </c>
      <c r="E1500" s="141" t="s">
        <v>75</v>
      </c>
      <c r="F1500" s="141" t="s">
        <v>75</v>
      </c>
      <c r="G1500" s="142" t="s">
        <v>86</v>
      </c>
      <c r="H1500" s="143"/>
      <c r="I1500" s="144"/>
    </row>
    <row r="1501" customFormat="false" ht="15" hidden="false" customHeight="false" outlineLevel="0" collapsed="false">
      <c r="A1501" s="271" t="n">
        <f aca="false">WEEKNUM(B1501,21)</f>
        <v>41</v>
      </c>
      <c r="B1501" s="272" t="n">
        <v>45572</v>
      </c>
      <c r="C1501" s="115" t="s">
        <v>86</v>
      </c>
      <c r="D1501" s="115" t="s">
        <v>75</v>
      </c>
      <c r="E1501" s="115" t="s">
        <v>75</v>
      </c>
      <c r="F1501" s="115" t="s">
        <v>84</v>
      </c>
      <c r="G1501" s="116" t="s">
        <v>75</v>
      </c>
      <c r="H1501" s="117" t="n">
        <v>5</v>
      </c>
      <c r="I1501" s="146"/>
    </row>
    <row r="1502" customFormat="false" ht="15" hidden="false" customHeight="false" outlineLevel="0" collapsed="false">
      <c r="A1502" s="274" t="n">
        <f aca="false">WEEKNUM(B1502,21)</f>
        <v>41</v>
      </c>
      <c r="B1502" s="275" t="n">
        <v>45573</v>
      </c>
      <c r="C1502" s="128" t="s">
        <v>86</v>
      </c>
      <c r="D1502" s="128" t="s">
        <v>75</v>
      </c>
      <c r="E1502" s="128" t="s">
        <v>86</v>
      </c>
      <c r="F1502" s="128" t="s">
        <v>75</v>
      </c>
      <c r="G1502" s="129" t="s">
        <v>75</v>
      </c>
      <c r="H1502" s="130"/>
      <c r="I1502" s="131"/>
    </row>
    <row r="1503" customFormat="false" ht="15" hidden="false" customHeight="false" outlineLevel="0" collapsed="false">
      <c r="A1503" s="274" t="n">
        <f aca="false">WEEKNUM(B1503,21)</f>
        <v>41</v>
      </c>
      <c r="B1503" s="275" t="n">
        <v>45574</v>
      </c>
      <c r="C1503" s="128" t="s">
        <v>75</v>
      </c>
      <c r="D1503" s="128" t="s">
        <v>75</v>
      </c>
      <c r="E1503" s="128" t="s">
        <v>86</v>
      </c>
      <c r="F1503" s="128" t="s">
        <v>75</v>
      </c>
      <c r="G1503" s="129" t="s">
        <v>86</v>
      </c>
      <c r="H1503" s="130"/>
      <c r="I1503" s="131"/>
    </row>
    <row r="1504" customFormat="false" ht="15" hidden="false" customHeight="false" outlineLevel="0" collapsed="false">
      <c r="A1504" s="274" t="n">
        <f aca="false">WEEKNUM(B1504,21)</f>
        <v>41</v>
      </c>
      <c r="B1504" s="275" t="n">
        <v>45575</v>
      </c>
      <c r="C1504" s="128" t="s">
        <v>75</v>
      </c>
      <c r="D1504" s="128" t="s">
        <v>86</v>
      </c>
      <c r="E1504" s="128" t="s">
        <v>75</v>
      </c>
      <c r="F1504" s="128" t="s">
        <v>75</v>
      </c>
      <c r="G1504" s="129" t="s">
        <v>75</v>
      </c>
      <c r="H1504" s="130"/>
      <c r="I1504" s="131"/>
    </row>
    <row r="1505" customFormat="false" ht="15" hidden="false" customHeight="false" outlineLevel="0" collapsed="false">
      <c r="A1505" s="274" t="n">
        <f aca="false">WEEKNUM(B1505,21)</f>
        <v>41</v>
      </c>
      <c r="B1505" s="275" t="n">
        <v>45576</v>
      </c>
      <c r="C1505" s="128" t="s">
        <v>75</v>
      </c>
      <c r="D1505" s="128" t="s">
        <v>86</v>
      </c>
      <c r="E1505" s="128" t="s">
        <v>75</v>
      </c>
      <c r="F1505" s="128" t="s">
        <v>75</v>
      </c>
      <c r="G1505" s="129" t="s">
        <v>75</v>
      </c>
      <c r="H1505" s="130"/>
      <c r="I1505" s="131"/>
    </row>
    <row r="1506" customFormat="false" ht="15" hidden="false" customHeight="false" outlineLevel="0" collapsed="false">
      <c r="A1506" s="274" t="n">
        <f aca="false">WEEKNUM(B1506,21)</f>
        <v>41</v>
      </c>
      <c r="B1506" s="275" t="n">
        <v>45577</v>
      </c>
      <c r="C1506" s="128" t="s">
        <v>86</v>
      </c>
      <c r="D1506" s="128" t="s">
        <v>75</v>
      </c>
      <c r="E1506" s="128" t="s">
        <v>75</v>
      </c>
      <c r="F1506" s="128" t="s">
        <v>86</v>
      </c>
      <c r="G1506" s="129" t="s">
        <v>75</v>
      </c>
      <c r="H1506" s="130"/>
      <c r="I1506" s="131"/>
    </row>
    <row r="1507" customFormat="false" ht="15.75" hidden="false" customHeight="false" outlineLevel="0" collapsed="false">
      <c r="A1507" s="277" t="n">
        <f aca="false">WEEKNUM(B1507,21)</f>
        <v>41</v>
      </c>
      <c r="B1507" s="278" t="n">
        <v>45578</v>
      </c>
      <c r="C1507" s="141" t="s">
        <v>86</v>
      </c>
      <c r="D1507" s="141" t="s">
        <v>75</v>
      </c>
      <c r="E1507" s="141" t="s">
        <v>75</v>
      </c>
      <c r="F1507" s="141" t="s">
        <v>86</v>
      </c>
      <c r="G1507" s="142" t="s">
        <v>75</v>
      </c>
      <c r="H1507" s="143"/>
      <c r="I1507" s="144"/>
    </row>
    <row r="1508" customFormat="false" ht="15" hidden="false" customHeight="false" outlineLevel="0" collapsed="false">
      <c r="A1508" s="271" t="n">
        <f aca="false">WEEKNUM(B1508,21)</f>
        <v>42</v>
      </c>
      <c r="B1508" s="272" t="n">
        <v>45579</v>
      </c>
      <c r="C1508" s="115" t="s">
        <v>75</v>
      </c>
      <c r="D1508" s="115" t="s">
        <v>75</v>
      </c>
      <c r="E1508" s="115" t="s">
        <v>84</v>
      </c>
      <c r="F1508" s="115" t="s">
        <v>75</v>
      </c>
      <c r="G1508" s="116" t="s">
        <v>86</v>
      </c>
      <c r="H1508" s="117" t="n">
        <v>1</v>
      </c>
      <c r="I1508" s="146"/>
    </row>
    <row r="1509" customFormat="false" ht="15" hidden="false" customHeight="false" outlineLevel="0" collapsed="false">
      <c r="A1509" s="274" t="n">
        <f aca="false">WEEKNUM(B1509,21)</f>
        <v>42</v>
      </c>
      <c r="B1509" s="275" t="n">
        <v>45580</v>
      </c>
      <c r="C1509" s="128" t="s">
        <v>75</v>
      </c>
      <c r="D1509" s="128" t="s">
        <v>86</v>
      </c>
      <c r="E1509" s="128" t="s">
        <v>75</v>
      </c>
      <c r="F1509" s="128" t="s">
        <v>75</v>
      </c>
      <c r="G1509" s="129" t="s">
        <v>86</v>
      </c>
      <c r="H1509" s="130"/>
      <c r="I1509" s="131"/>
    </row>
    <row r="1510" customFormat="false" ht="15" hidden="false" customHeight="false" outlineLevel="0" collapsed="false">
      <c r="A1510" s="274" t="n">
        <f aca="false">WEEKNUM(B1510,21)</f>
        <v>42</v>
      </c>
      <c r="B1510" s="275" t="n">
        <v>45581</v>
      </c>
      <c r="C1510" s="128" t="s">
        <v>75</v>
      </c>
      <c r="D1510" s="128" t="s">
        <v>86</v>
      </c>
      <c r="E1510" s="128" t="s">
        <v>75</v>
      </c>
      <c r="F1510" s="128" t="s">
        <v>86</v>
      </c>
      <c r="G1510" s="129" t="s">
        <v>75</v>
      </c>
      <c r="H1510" s="130"/>
      <c r="I1510" s="131"/>
    </row>
    <row r="1511" customFormat="false" ht="15" hidden="false" customHeight="false" outlineLevel="0" collapsed="false">
      <c r="A1511" s="274" t="n">
        <f aca="false">WEEKNUM(B1511,21)</f>
        <v>42</v>
      </c>
      <c r="B1511" s="275" t="n">
        <v>45582</v>
      </c>
      <c r="C1511" s="128" t="s">
        <v>86</v>
      </c>
      <c r="D1511" s="128" t="s">
        <v>75</v>
      </c>
      <c r="E1511" s="128" t="s">
        <v>75</v>
      </c>
      <c r="F1511" s="128" t="s">
        <v>75</v>
      </c>
      <c r="G1511" s="129" t="s">
        <v>75</v>
      </c>
      <c r="H1511" s="130"/>
      <c r="I1511" s="131"/>
    </row>
    <row r="1512" customFormat="false" ht="15" hidden="false" customHeight="false" outlineLevel="0" collapsed="false">
      <c r="A1512" s="274" t="n">
        <f aca="false">WEEKNUM(B1512,21)</f>
        <v>42</v>
      </c>
      <c r="B1512" s="275" t="n">
        <v>45583</v>
      </c>
      <c r="C1512" s="128" t="s">
        <v>86</v>
      </c>
      <c r="D1512" s="128" t="s">
        <v>75</v>
      </c>
      <c r="E1512" s="128" t="s">
        <v>75</v>
      </c>
      <c r="F1512" s="128" t="s">
        <v>75</v>
      </c>
      <c r="G1512" s="129" t="s">
        <v>75</v>
      </c>
      <c r="H1512" s="130"/>
      <c r="I1512" s="131"/>
    </row>
    <row r="1513" customFormat="false" ht="15" hidden="false" customHeight="false" outlineLevel="0" collapsed="false">
      <c r="A1513" s="274" t="n">
        <f aca="false">WEEKNUM(B1513,21)</f>
        <v>42</v>
      </c>
      <c r="B1513" s="275" t="n">
        <v>45584</v>
      </c>
      <c r="C1513" s="128" t="s">
        <v>75</v>
      </c>
      <c r="D1513" s="128" t="s">
        <v>75</v>
      </c>
      <c r="E1513" s="128" t="s">
        <v>86</v>
      </c>
      <c r="F1513" s="128" t="s">
        <v>75</v>
      </c>
      <c r="G1513" s="129" t="s">
        <v>86</v>
      </c>
      <c r="H1513" s="130"/>
      <c r="I1513" s="131"/>
    </row>
    <row r="1514" customFormat="false" ht="15.75" hidden="false" customHeight="false" outlineLevel="0" collapsed="false">
      <c r="A1514" s="277" t="n">
        <f aca="false">WEEKNUM(B1514,21)</f>
        <v>42</v>
      </c>
      <c r="B1514" s="278" t="n">
        <v>45585</v>
      </c>
      <c r="C1514" s="141" t="s">
        <v>75</v>
      </c>
      <c r="D1514" s="141" t="s">
        <v>75</v>
      </c>
      <c r="E1514" s="141" t="s">
        <v>86</v>
      </c>
      <c r="F1514" s="141" t="s">
        <v>75</v>
      </c>
      <c r="G1514" s="142" t="s">
        <v>86</v>
      </c>
      <c r="H1514" s="143"/>
      <c r="I1514" s="144"/>
    </row>
    <row r="1515" customFormat="false" ht="15" hidden="false" customHeight="false" outlineLevel="0" collapsed="false">
      <c r="A1515" s="271" t="n">
        <f aca="false">WEEKNUM(B1515,21)</f>
        <v>43</v>
      </c>
      <c r="B1515" s="272" t="n">
        <v>45586</v>
      </c>
      <c r="C1515" s="115" t="s">
        <v>75</v>
      </c>
      <c r="D1515" s="115" t="s">
        <v>84</v>
      </c>
      <c r="E1515" s="115" t="s">
        <v>75</v>
      </c>
      <c r="F1515" s="115" t="s">
        <v>86</v>
      </c>
      <c r="G1515" s="116" t="s">
        <v>75</v>
      </c>
      <c r="H1515" s="117" t="n">
        <v>2</v>
      </c>
      <c r="I1515" s="146"/>
    </row>
    <row r="1516" customFormat="false" ht="15" hidden="false" customHeight="false" outlineLevel="0" collapsed="false">
      <c r="A1516" s="274" t="n">
        <f aca="false">WEEKNUM(B1516,21)</f>
        <v>43</v>
      </c>
      <c r="B1516" s="275" t="n">
        <v>45587</v>
      </c>
      <c r="C1516" s="128" t="s">
        <v>86</v>
      </c>
      <c r="D1516" s="128" t="s">
        <v>75</v>
      </c>
      <c r="E1516" s="128" t="s">
        <v>75</v>
      </c>
      <c r="F1516" s="128" t="s">
        <v>86</v>
      </c>
      <c r="G1516" s="129" t="s">
        <v>75</v>
      </c>
      <c r="H1516" s="130"/>
      <c r="I1516" s="131"/>
    </row>
    <row r="1517" customFormat="false" ht="15" hidden="false" customHeight="false" outlineLevel="0" collapsed="false">
      <c r="A1517" s="274" t="n">
        <f aca="false">WEEKNUM(B1517,21)</f>
        <v>43</v>
      </c>
      <c r="B1517" s="275" t="n">
        <v>45588</v>
      </c>
      <c r="C1517" s="128" t="s">
        <v>86</v>
      </c>
      <c r="D1517" s="128" t="s">
        <v>75</v>
      </c>
      <c r="E1517" s="128" t="s">
        <v>86</v>
      </c>
      <c r="F1517" s="128" t="s">
        <v>75</v>
      </c>
      <c r="G1517" s="129" t="s">
        <v>75</v>
      </c>
      <c r="H1517" s="130"/>
      <c r="I1517" s="131"/>
    </row>
    <row r="1518" customFormat="false" ht="15" hidden="false" customHeight="false" outlineLevel="0" collapsed="false">
      <c r="A1518" s="274" t="n">
        <f aca="false">WEEKNUM(B1518,21)</f>
        <v>43</v>
      </c>
      <c r="B1518" s="275" t="n">
        <v>45589</v>
      </c>
      <c r="C1518" s="128" t="s">
        <v>75</v>
      </c>
      <c r="D1518" s="128" t="s">
        <v>75</v>
      </c>
      <c r="E1518" s="128" t="s">
        <v>75</v>
      </c>
      <c r="F1518" s="128" t="s">
        <v>75</v>
      </c>
      <c r="G1518" s="129" t="s">
        <v>86</v>
      </c>
      <c r="H1518" s="130"/>
      <c r="I1518" s="131"/>
    </row>
    <row r="1519" customFormat="false" ht="15" hidden="false" customHeight="false" outlineLevel="0" collapsed="false">
      <c r="A1519" s="274" t="n">
        <f aca="false">WEEKNUM(B1519,21)</f>
        <v>43</v>
      </c>
      <c r="B1519" s="275" t="n">
        <v>45590</v>
      </c>
      <c r="C1519" s="128" t="s">
        <v>75</v>
      </c>
      <c r="D1519" s="128" t="s">
        <v>75</v>
      </c>
      <c r="E1519" s="128" t="s">
        <v>75</v>
      </c>
      <c r="F1519" s="128" t="s">
        <v>75</v>
      </c>
      <c r="G1519" s="129" t="s">
        <v>86</v>
      </c>
      <c r="H1519" s="130"/>
      <c r="I1519" s="131"/>
    </row>
    <row r="1520" customFormat="false" ht="15" hidden="false" customHeight="false" outlineLevel="0" collapsed="false">
      <c r="A1520" s="274" t="n">
        <f aca="false">WEEKNUM(B1520,21)</f>
        <v>43</v>
      </c>
      <c r="B1520" s="275" t="n">
        <v>45591</v>
      </c>
      <c r="C1520" s="128" t="s">
        <v>75</v>
      </c>
      <c r="D1520" s="128" t="s">
        <v>86</v>
      </c>
      <c r="E1520" s="128" t="s">
        <v>75</v>
      </c>
      <c r="F1520" s="128" t="s">
        <v>86</v>
      </c>
      <c r="G1520" s="129" t="s">
        <v>75</v>
      </c>
      <c r="H1520" s="130"/>
      <c r="I1520" s="131"/>
    </row>
    <row r="1521" customFormat="false" ht="15.75" hidden="false" customHeight="false" outlineLevel="0" collapsed="false">
      <c r="A1521" s="277" t="n">
        <f aca="false">WEEKNUM(B1521,21)</f>
        <v>43</v>
      </c>
      <c r="B1521" s="278" t="n">
        <v>45592</v>
      </c>
      <c r="C1521" s="141" t="s">
        <v>75</v>
      </c>
      <c r="D1521" s="141" t="s">
        <v>86</v>
      </c>
      <c r="E1521" s="141" t="s">
        <v>75</v>
      </c>
      <c r="F1521" s="141" t="s">
        <v>86</v>
      </c>
      <c r="G1521" s="142" t="s">
        <v>75</v>
      </c>
      <c r="H1521" s="143"/>
      <c r="I1521" s="144"/>
    </row>
    <row r="1522" customFormat="false" ht="15" hidden="false" customHeight="false" outlineLevel="0" collapsed="false">
      <c r="A1522" s="271" t="n">
        <f aca="false">WEEKNUM(B1522,21)</f>
        <v>44</v>
      </c>
      <c r="B1522" s="272" t="n">
        <v>45593</v>
      </c>
      <c r="C1522" s="115" t="s">
        <v>84</v>
      </c>
      <c r="D1522" s="115" t="s">
        <v>75</v>
      </c>
      <c r="E1522" s="115" t="s">
        <v>86</v>
      </c>
      <c r="F1522" s="115" t="s">
        <v>75</v>
      </c>
      <c r="G1522" s="116" t="s">
        <v>75</v>
      </c>
      <c r="H1522" s="117" t="n">
        <v>3</v>
      </c>
      <c r="I1522" s="146"/>
    </row>
    <row r="1523" customFormat="false" ht="15" hidden="false" customHeight="false" outlineLevel="0" collapsed="false">
      <c r="A1523" s="274" t="n">
        <f aca="false">WEEKNUM(B1523,21)</f>
        <v>44</v>
      </c>
      <c r="B1523" s="275" t="n">
        <v>45594</v>
      </c>
      <c r="C1523" s="128" t="s">
        <v>75</v>
      </c>
      <c r="D1523" s="128" t="s">
        <v>75</v>
      </c>
      <c r="E1523" s="128" t="s">
        <v>86</v>
      </c>
      <c r="F1523" s="128" t="s">
        <v>75</v>
      </c>
      <c r="G1523" s="129" t="s">
        <v>86</v>
      </c>
      <c r="H1523" s="130"/>
      <c r="I1523" s="131"/>
    </row>
    <row r="1524" customFormat="false" ht="15" hidden="false" customHeight="false" outlineLevel="0" collapsed="false">
      <c r="A1524" s="274" t="n">
        <f aca="false">WEEKNUM(B1524,21)</f>
        <v>44</v>
      </c>
      <c r="B1524" s="275" t="n">
        <v>45595</v>
      </c>
      <c r="C1524" s="128" t="s">
        <v>75</v>
      </c>
      <c r="D1524" s="128" t="s">
        <v>86</v>
      </c>
      <c r="E1524" s="128" t="s">
        <v>75</v>
      </c>
      <c r="F1524" s="128" t="s">
        <v>75</v>
      </c>
      <c r="G1524" s="129" t="s">
        <v>86</v>
      </c>
      <c r="H1524" s="130"/>
      <c r="I1524" s="131"/>
    </row>
    <row r="1525" customFormat="false" ht="15" hidden="false" customHeight="false" outlineLevel="0" collapsed="false">
      <c r="A1525" s="274" t="n">
        <f aca="false">WEEKNUM(B1525,21)</f>
        <v>44</v>
      </c>
      <c r="B1525" s="275" t="n">
        <v>45596</v>
      </c>
      <c r="C1525" s="128" t="s">
        <v>75</v>
      </c>
      <c r="D1525" s="128" t="s">
        <v>75</v>
      </c>
      <c r="E1525" s="128" t="s">
        <v>75</v>
      </c>
      <c r="F1525" s="128" t="s">
        <v>86</v>
      </c>
      <c r="G1525" s="129" t="s">
        <v>75</v>
      </c>
      <c r="H1525" s="130"/>
      <c r="I1525" s="131"/>
    </row>
    <row r="1526" customFormat="false" ht="15" hidden="false" customHeight="false" outlineLevel="0" collapsed="false">
      <c r="A1526" s="274" t="n">
        <f aca="false">WEEKNUM(B1526,21)</f>
        <v>44</v>
      </c>
      <c r="B1526" s="275" t="n">
        <v>45597</v>
      </c>
      <c r="C1526" s="128" t="s">
        <v>75</v>
      </c>
      <c r="D1526" s="128" t="s">
        <v>75</v>
      </c>
      <c r="E1526" s="128" t="s">
        <v>75</v>
      </c>
      <c r="F1526" s="128" t="s">
        <v>86</v>
      </c>
      <c r="G1526" s="129" t="s">
        <v>75</v>
      </c>
      <c r="H1526" s="130"/>
      <c r="I1526" s="131"/>
    </row>
    <row r="1527" customFormat="false" ht="15" hidden="false" customHeight="false" outlineLevel="0" collapsed="false">
      <c r="A1527" s="274" t="n">
        <f aca="false">WEEKNUM(B1527,21)</f>
        <v>44</v>
      </c>
      <c r="B1527" s="275" t="n">
        <v>45598</v>
      </c>
      <c r="C1527" s="128" t="s">
        <v>86</v>
      </c>
      <c r="D1527" s="128" t="s">
        <v>75</v>
      </c>
      <c r="E1527" s="128" t="s">
        <v>86</v>
      </c>
      <c r="F1527" s="128" t="s">
        <v>75</v>
      </c>
      <c r="G1527" s="129" t="s">
        <v>75</v>
      </c>
      <c r="H1527" s="130"/>
      <c r="I1527" s="131"/>
    </row>
    <row r="1528" customFormat="false" ht="15.75" hidden="false" customHeight="false" outlineLevel="0" collapsed="false">
      <c r="A1528" s="277" t="n">
        <f aca="false">WEEKNUM(B1528,21)</f>
        <v>44</v>
      </c>
      <c r="B1528" s="278" t="n">
        <v>45599</v>
      </c>
      <c r="C1528" s="141" t="s">
        <v>86</v>
      </c>
      <c r="D1528" s="141" t="s">
        <v>75</v>
      </c>
      <c r="E1528" s="141" t="s">
        <v>86</v>
      </c>
      <c r="F1528" s="141" t="s">
        <v>75</v>
      </c>
      <c r="G1528" s="142" t="s">
        <v>75</v>
      </c>
      <c r="H1528" s="143"/>
      <c r="I1528" s="144"/>
    </row>
    <row r="1529" customFormat="false" ht="15" hidden="false" customHeight="false" outlineLevel="0" collapsed="false">
      <c r="A1529" s="271" t="n">
        <f aca="false">WEEKNUM(B1529,21)</f>
        <v>45</v>
      </c>
      <c r="B1529" s="272" t="n">
        <v>45600</v>
      </c>
      <c r="C1529" s="115" t="s">
        <v>75</v>
      </c>
      <c r="D1529" s="115" t="s">
        <v>86</v>
      </c>
      <c r="E1529" s="115" t="s">
        <v>75</v>
      </c>
      <c r="F1529" s="115" t="s">
        <v>75</v>
      </c>
      <c r="G1529" s="116" t="s">
        <v>84</v>
      </c>
      <c r="H1529" s="117" t="n">
        <v>4</v>
      </c>
      <c r="I1529" s="146"/>
    </row>
    <row r="1530" customFormat="false" ht="15" hidden="false" customHeight="false" outlineLevel="0" collapsed="false">
      <c r="A1530" s="274" t="n">
        <f aca="false">WEEKNUM(B1530,21)</f>
        <v>45</v>
      </c>
      <c r="B1530" s="275" t="n">
        <v>45601</v>
      </c>
      <c r="C1530" s="128" t="s">
        <v>75</v>
      </c>
      <c r="D1530" s="128" t="s">
        <v>86</v>
      </c>
      <c r="E1530" s="128" t="s">
        <v>75</v>
      </c>
      <c r="F1530" s="128" t="s">
        <v>86</v>
      </c>
      <c r="G1530" s="129" t="s">
        <v>75</v>
      </c>
      <c r="H1530" s="130"/>
      <c r="I1530" s="131"/>
    </row>
    <row r="1531" customFormat="false" ht="15" hidden="false" customHeight="false" outlineLevel="0" collapsed="false">
      <c r="A1531" s="274" t="n">
        <f aca="false">WEEKNUM(B1531,21)</f>
        <v>45</v>
      </c>
      <c r="B1531" s="275" t="n">
        <v>45602</v>
      </c>
      <c r="C1531" s="128" t="s">
        <v>86</v>
      </c>
      <c r="D1531" s="128" t="s">
        <v>75</v>
      </c>
      <c r="E1531" s="128" t="s">
        <v>75</v>
      </c>
      <c r="F1531" s="128" t="s">
        <v>86</v>
      </c>
      <c r="G1531" s="129" t="s">
        <v>75</v>
      </c>
      <c r="H1531" s="130"/>
      <c r="I1531" s="131"/>
    </row>
    <row r="1532" customFormat="false" ht="15" hidden="false" customHeight="false" outlineLevel="0" collapsed="false">
      <c r="A1532" s="274" t="n">
        <f aca="false">WEEKNUM(B1532,21)</f>
        <v>45</v>
      </c>
      <c r="B1532" s="275" t="n">
        <v>45603</v>
      </c>
      <c r="C1532" s="128" t="s">
        <v>75</v>
      </c>
      <c r="D1532" s="128" t="s">
        <v>75</v>
      </c>
      <c r="E1532" s="128" t="s">
        <v>86</v>
      </c>
      <c r="F1532" s="128" t="s">
        <v>75</v>
      </c>
      <c r="G1532" s="129" t="s">
        <v>75</v>
      </c>
      <c r="H1532" s="130"/>
      <c r="I1532" s="131"/>
    </row>
    <row r="1533" customFormat="false" ht="15" hidden="false" customHeight="false" outlineLevel="0" collapsed="false">
      <c r="A1533" s="274" t="n">
        <f aca="false">WEEKNUM(B1533,21)</f>
        <v>45</v>
      </c>
      <c r="B1533" s="275" t="n">
        <v>45604</v>
      </c>
      <c r="C1533" s="128" t="s">
        <v>75</v>
      </c>
      <c r="D1533" s="128" t="s">
        <v>75</v>
      </c>
      <c r="E1533" s="128" t="s">
        <v>86</v>
      </c>
      <c r="F1533" s="128" t="s">
        <v>75</v>
      </c>
      <c r="G1533" s="129" t="s">
        <v>75</v>
      </c>
      <c r="H1533" s="130"/>
      <c r="I1533" s="131"/>
    </row>
    <row r="1534" customFormat="false" ht="15" hidden="false" customHeight="false" outlineLevel="0" collapsed="false">
      <c r="A1534" s="274" t="n">
        <f aca="false">WEEKNUM(B1534,21)</f>
        <v>45</v>
      </c>
      <c r="B1534" s="275" t="n">
        <v>45605</v>
      </c>
      <c r="C1534" s="128" t="s">
        <v>75</v>
      </c>
      <c r="D1534" s="128" t="s">
        <v>86</v>
      </c>
      <c r="E1534" s="128" t="s">
        <v>75</v>
      </c>
      <c r="F1534" s="128" t="s">
        <v>75</v>
      </c>
      <c r="G1534" s="129" t="s">
        <v>86</v>
      </c>
      <c r="H1534" s="130"/>
      <c r="I1534" s="131"/>
    </row>
    <row r="1535" customFormat="false" ht="15.75" hidden="false" customHeight="false" outlineLevel="0" collapsed="false">
      <c r="A1535" s="277" t="n">
        <f aca="false">WEEKNUM(B1535,21)</f>
        <v>45</v>
      </c>
      <c r="B1535" s="278" t="n">
        <v>45606</v>
      </c>
      <c r="C1535" s="141" t="s">
        <v>75</v>
      </c>
      <c r="D1535" s="141" t="s">
        <v>86</v>
      </c>
      <c r="E1535" s="141" t="s">
        <v>75</v>
      </c>
      <c r="F1535" s="141" t="s">
        <v>75</v>
      </c>
      <c r="G1535" s="142" t="s">
        <v>86</v>
      </c>
      <c r="H1535" s="143"/>
      <c r="I1535" s="144"/>
    </row>
    <row r="1536" customFormat="false" ht="15" hidden="false" customHeight="false" outlineLevel="0" collapsed="false">
      <c r="A1536" s="271" t="n">
        <f aca="false">WEEKNUM(B1536,21)</f>
        <v>46</v>
      </c>
      <c r="B1536" s="272" t="n">
        <v>45607</v>
      </c>
      <c r="C1536" s="115" t="s">
        <v>86</v>
      </c>
      <c r="D1536" s="115" t="s">
        <v>75</v>
      </c>
      <c r="E1536" s="115" t="s">
        <v>75</v>
      </c>
      <c r="F1536" s="115" t="s">
        <v>84</v>
      </c>
      <c r="G1536" s="116" t="s">
        <v>75</v>
      </c>
      <c r="H1536" s="117" t="n">
        <v>5</v>
      </c>
      <c r="I1536" s="146"/>
    </row>
    <row r="1537" customFormat="false" ht="15" hidden="false" customHeight="false" outlineLevel="0" collapsed="false">
      <c r="A1537" s="274" t="n">
        <f aca="false">WEEKNUM(B1537,21)</f>
        <v>46</v>
      </c>
      <c r="B1537" s="275" t="n">
        <v>45608</v>
      </c>
      <c r="C1537" s="128" t="s">
        <v>86</v>
      </c>
      <c r="D1537" s="128" t="s">
        <v>75</v>
      </c>
      <c r="E1537" s="128" t="s">
        <v>86</v>
      </c>
      <c r="F1537" s="128" t="s">
        <v>75</v>
      </c>
      <c r="G1537" s="129" t="s">
        <v>75</v>
      </c>
      <c r="H1537" s="130"/>
      <c r="I1537" s="131"/>
    </row>
    <row r="1538" customFormat="false" ht="15" hidden="false" customHeight="false" outlineLevel="0" collapsed="false">
      <c r="A1538" s="274" t="n">
        <f aca="false">WEEKNUM(B1538,21)</f>
        <v>46</v>
      </c>
      <c r="B1538" s="275" t="n">
        <v>45609</v>
      </c>
      <c r="C1538" s="128" t="s">
        <v>75</v>
      </c>
      <c r="D1538" s="128" t="s">
        <v>75</v>
      </c>
      <c r="E1538" s="128" t="s">
        <v>86</v>
      </c>
      <c r="F1538" s="128" t="s">
        <v>75</v>
      </c>
      <c r="G1538" s="129" t="s">
        <v>86</v>
      </c>
      <c r="H1538" s="130"/>
      <c r="I1538" s="131"/>
    </row>
    <row r="1539" customFormat="false" ht="15" hidden="false" customHeight="false" outlineLevel="0" collapsed="false">
      <c r="A1539" s="274" t="n">
        <f aca="false">WEEKNUM(B1539,21)</f>
        <v>46</v>
      </c>
      <c r="B1539" s="275" t="n">
        <v>45610</v>
      </c>
      <c r="C1539" s="128" t="s">
        <v>75</v>
      </c>
      <c r="D1539" s="128" t="s">
        <v>86</v>
      </c>
      <c r="E1539" s="128" t="s">
        <v>75</v>
      </c>
      <c r="F1539" s="128" t="s">
        <v>75</v>
      </c>
      <c r="G1539" s="129" t="s">
        <v>75</v>
      </c>
      <c r="H1539" s="130"/>
      <c r="I1539" s="131"/>
    </row>
    <row r="1540" customFormat="false" ht="15" hidden="false" customHeight="false" outlineLevel="0" collapsed="false">
      <c r="A1540" s="274" t="n">
        <f aca="false">WEEKNUM(B1540,21)</f>
        <v>46</v>
      </c>
      <c r="B1540" s="275" t="n">
        <v>45611</v>
      </c>
      <c r="C1540" s="128" t="s">
        <v>75</v>
      </c>
      <c r="D1540" s="128" t="s">
        <v>86</v>
      </c>
      <c r="E1540" s="128" t="s">
        <v>75</v>
      </c>
      <c r="F1540" s="128" t="s">
        <v>75</v>
      </c>
      <c r="G1540" s="129" t="s">
        <v>75</v>
      </c>
      <c r="H1540" s="130"/>
      <c r="I1540" s="131"/>
    </row>
    <row r="1541" customFormat="false" ht="15" hidden="false" customHeight="false" outlineLevel="0" collapsed="false">
      <c r="A1541" s="274" t="n">
        <f aca="false">WEEKNUM(B1541,21)</f>
        <v>46</v>
      </c>
      <c r="B1541" s="275" t="n">
        <v>45612</v>
      </c>
      <c r="C1541" s="128" t="s">
        <v>86</v>
      </c>
      <c r="D1541" s="128" t="s">
        <v>75</v>
      </c>
      <c r="E1541" s="128" t="s">
        <v>75</v>
      </c>
      <c r="F1541" s="128" t="s">
        <v>86</v>
      </c>
      <c r="G1541" s="129" t="s">
        <v>75</v>
      </c>
      <c r="H1541" s="130"/>
      <c r="I1541" s="131"/>
    </row>
    <row r="1542" customFormat="false" ht="15.75" hidden="false" customHeight="false" outlineLevel="0" collapsed="false">
      <c r="A1542" s="277" t="n">
        <f aca="false">WEEKNUM(B1542,21)</f>
        <v>46</v>
      </c>
      <c r="B1542" s="278" t="n">
        <v>45613</v>
      </c>
      <c r="C1542" s="141" t="s">
        <v>86</v>
      </c>
      <c r="D1542" s="141" t="s">
        <v>75</v>
      </c>
      <c r="E1542" s="141" t="s">
        <v>75</v>
      </c>
      <c r="F1542" s="141" t="s">
        <v>86</v>
      </c>
      <c r="G1542" s="142" t="s">
        <v>75</v>
      </c>
      <c r="H1542" s="143"/>
      <c r="I1542" s="144"/>
    </row>
    <row r="1543" customFormat="false" ht="15" hidden="false" customHeight="false" outlineLevel="0" collapsed="false">
      <c r="A1543" s="271" t="n">
        <f aca="false">WEEKNUM(B1543,21)</f>
        <v>47</v>
      </c>
      <c r="B1543" s="272" t="n">
        <v>45614</v>
      </c>
      <c r="C1543" s="115" t="s">
        <v>75</v>
      </c>
      <c r="D1543" s="115" t="s">
        <v>75</v>
      </c>
      <c r="E1543" s="115" t="s">
        <v>84</v>
      </c>
      <c r="F1543" s="115" t="s">
        <v>75</v>
      </c>
      <c r="G1543" s="116" t="s">
        <v>86</v>
      </c>
      <c r="H1543" s="117" t="n">
        <v>1</v>
      </c>
      <c r="I1543" s="146"/>
    </row>
    <row r="1544" customFormat="false" ht="15" hidden="false" customHeight="false" outlineLevel="0" collapsed="false">
      <c r="A1544" s="274" t="n">
        <f aca="false">WEEKNUM(B1544,21)</f>
        <v>47</v>
      </c>
      <c r="B1544" s="275" t="n">
        <v>45615</v>
      </c>
      <c r="C1544" s="128" t="s">
        <v>75</v>
      </c>
      <c r="D1544" s="128" t="s">
        <v>86</v>
      </c>
      <c r="E1544" s="128" t="s">
        <v>75</v>
      </c>
      <c r="F1544" s="128" t="s">
        <v>75</v>
      </c>
      <c r="G1544" s="129" t="s">
        <v>86</v>
      </c>
      <c r="H1544" s="130"/>
      <c r="I1544" s="131"/>
    </row>
    <row r="1545" customFormat="false" ht="15" hidden="false" customHeight="false" outlineLevel="0" collapsed="false">
      <c r="A1545" s="274" t="n">
        <f aca="false">WEEKNUM(B1545,21)</f>
        <v>47</v>
      </c>
      <c r="B1545" s="275" t="n">
        <v>45616</v>
      </c>
      <c r="C1545" s="128" t="s">
        <v>75</v>
      </c>
      <c r="D1545" s="128" t="s">
        <v>86</v>
      </c>
      <c r="E1545" s="128" t="s">
        <v>75</v>
      </c>
      <c r="F1545" s="128" t="s">
        <v>86</v>
      </c>
      <c r="G1545" s="129" t="s">
        <v>75</v>
      </c>
      <c r="H1545" s="130"/>
      <c r="I1545" s="131"/>
    </row>
    <row r="1546" customFormat="false" ht="15" hidden="false" customHeight="false" outlineLevel="0" collapsed="false">
      <c r="A1546" s="274" t="n">
        <f aca="false">WEEKNUM(B1546,21)</f>
        <v>47</v>
      </c>
      <c r="B1546" s="275" t="n">
        <v>45617</v>
      </c>
      <c r="C1546" s="128" t="s">
        <v>86</v>
      </c>
      <c r="D1546" s="128" t="s">
        <v>75</v>
      </c>
      <c r="E1546" s="128" t="s">
        <v>75</v>
      </c>
      <c r="F1546" s="128" t="s">
        <v>75</v>
      </c>
      <c r="G1546" s="129" t="s">
        <v>75</v>
      </c>
      <c r="H1546" s="130"/>
      <c r="I1546" s="131"/>
    </row>
    <row r="1547" customFormat="false" ht="15" hidden="false" customHeight="false" outlineLevel="0" collapsed="false">
      <c r="A1547" s="274" t="n">
        <f aca="false">WEEKNUM(B1547,21)</f>
        <v>47</v>
      </c>
      <c r="B1547" s="275" t="n">
        <v>45618</v>
      </c>
      <c r="C1547" s="128" t="s">
        <v>86</v>
      </c>
      <c r="D1547" s="128" t="s">
        <v>75</v>
      </c>
      <c r="E1547" s="128" t="s">
        <v>75</v>
      </c>
      <c r="F1547" s="128" t="s">
        <v>75</v>
      </c>
      <c r="G1547" s="129" t="s">
        <v>75</v>
      </c>
      <c r="H1547" s="130"/>
      <c r="I1547" s="131"/>
    </row>
    <row r="1548" customFormat="false" ht="15" hidden="false" customHeight="false" outlineLevel="0" collapsed="false">
      <c r="A1548" s="274" t="n">
        <f aca="false">WEEKNUM(B1548,21)</f>
        <v>47</v>
      </c>
      <c r="B1548" s="275" t="n">
        <v>45619</v>
      </c>
      <c r="C1548" s="128" t="s">
        <v>75</v>
      </c>
      <c r="D1548" s="128" t="s">
        <v>75</v>
      </c>
      <c r="E1548" s="128" t="s">
        <v>86</v>
      </c>
      <c r="F1548" s="128" t="s">
        <v>75</v>
      </c>
      <c r="G1548" s="129" t="s">
        <v>86</v>
      </c>
      <c r="H1548" s="130"/>
      <c r="I1548" s="131"/>
    </row>
    <row r="1549" customFormat="false" ht="15.75" hidden="false" customHeight="false" outlineLevel="0" collapsed="false">
      <c r="A1549" s="277" t="n">
        <f aca="false">WEEKNUM(B1549,21)</f>
        <v>47</v>
      </c>
      <c r="B1549" s="278" t="n">
        <v>45620</v>
      </c>
      <c r="C1549" s="141" t="s">
        <v>75</v>
      </c>
      <c r="D1549" s="141" t="s">
        <v>75</v>
      </c>
      <c r="E1549" s="141" t="s">
        <v>86</v>
      </c>
      <c r="F1549" s="141" t="s">
        <v>75</v>
      </c>
      <c r="G1549" s="142" t="s">
        <v>86</v>
      </c>
      <c r="H1549" s="143"/>
      <c r="I1549" s="144"/>
    </row>
    <row r="1550" customFormat="false" ht="15" hidden="false" customHeight="false" outlineLevel="0" collapsed="false">
      <c r="C1550" s="115" t="s">
        <v>75</v>
      </c>
      <c r="D1550" s="115" t="s">
        <v>84</v>
      </c>
      <c r="E1550" s="115" t="s">
        <v>75</v>
      </c>
      <c r="F1550" s="115" t="s">
        <v>86</v>
      </c>
      <c r="G1550" s="116" t="s">
        <v>75</v>
      </c>
      <c r="H1550" s="117" t="n">
        <v>2</v>
      </c>
      <c r="I1550" s="146"/>
    </row>
    <row r="1551" customFormat="false" ht="15" hidden="false" customHeight="false" outlineLevel="0" collapsed="false">
      <c r="C1551" s="128" t="s">
        <v>86</v>
      </c>
      <c r="D1551" s="128" t="s">
        <v>75</v>
      </c>
      <c r="E1551" s="128" t="s">
        <v>75</v>
      </c>
      <c r="F1551" s="128" t="s">
        <v>86</v>
      </c>
      <c r="G1551" s="129" t="s">
        <v>75</v>
      </c>
      <c r="H1551" s="130"/>
      <c r="I1551" s="131"/>
    </row>
    <row r="1552" customFormat="false" ht="15" hidden="false" customHeight="false" outlineLevel="0" collapsed="false">
      <c r="C1552" s="128" t="s">
        <v>86</v>
      </c>
      <c r="D1552" s="128" t="s">
        <v>75</v>
      </c>
      <c r="E1552" s="128" t="s">
        <v>86</v>
      </c>
      <c r="F1552" s="128" t="s">
        <v>75</v>
      </c>
      <c r="G1552" s="129" t="s">
        <v>75</v>
      </c>
      <c r="H1552" s="130"/>
      <c r="I1552" s="131"/>
    </row>
    <row r="1553" customFormat="false" ht="15" hidden="false" customHeight="false" outlineLevel="0" collapsed="false">
      <c r="C1553" s="128" t="s">
        <v>75</v>
      </c>
      <c r="D1553" s="128" t="s">
        <v>75</v>
      </c>
      <c r="E1553" s="128" t="s">
        <v>75</v>
      </c>
      <c r="F1553" s="128" t="s">
        <v>75</v>
      </c>
      <c r="G1553" s="129" t="s">
        <v>86</v>
      </c>
      <c r="H1553" s="130"/>
      <c r="I1553" s="131"/>
    </row>
    <row r="1554" customFormat="false" ht="15" hidden="false" customHeight="false" outlineLevel="0" collapsed="false">
      <c r="C1554" s="128" t="s">
        <v>75</v>
      </c>
      <c r="D1554" s="128" t="s">
        <v>75</v>
      </c>
      <c r="E1554" s="128" t="s">
        <v>75</v>
      </c>
      <c r="F1554" s="128" t="s">
        <v>75</v>
      </c>
      <c r="G1554" s="129" t="s">
        <v>86</v>
      </c>
      <c r="H1554" s="130"/>
      <c r="I1554" s="131"/>
    </row>
    <row r="1555" customFormat="false" ht="15" hidden="false" customHeight="false" outlineLevel="0" collapsed="false">
      <c r="C1555" s="128" t="s">
        <v>75</v>
      </c>
      <c r="D1555" s="128" t="s">
        <v>86</v>
      </c>
      <c r="E1555" s="128" t="s">
        <v>75</v>
      </c>
      <c r="F1555" s="128" t="s">
        <v>86</v>
      </c>
      <c r="G1555" s="129" t="s">
        <v>75</v>
      </c>
      <c r="H1555" s="130"/>
      <c r="I1555" s="131"/>
    </row>
    <row r="1556" customFormat="false" ht="15.75" hidden="false" customHeight="false" outlineLevel="0" collapsed="false">
      <c r="C1556" s="141" t="s">
        <v>75</v>
      </c>
      <c r="D1556" s="141" t="s">
        <v>86</v>
      </c>
      <c r="E1556" s="141" t="s">
        <v>75</v>
      </c>
      <c r="F1556" s="141" t="s">
        <v>86</v>
      </c>
      <c r="G1556" s="142" t="s">
        <v>75</v>
      </c>
      <c r="H1556" s="143"/>
      <c r="I1556" s="144"/>
    </row>
    <row r="1557" customFormat="false" ht="15" hidden="false" customHeight="false" outlineLevel="0" collapsed="false">
      <c r="C1557" s="115" t="s">
        <v>84</v>
      </c>
      <c r="D1557" s="115" t="s">
        <v>75</v>
      </c>
      <c r="E1557" s="115" t="s">
        <v>86</v>
      </c>
      <c r="F1557" s="115" t="s">
        <v>75</v>
      </c>
      <c r="G1557" s="116" t="s">
        <v>75</v>
      </c>
      <c r="H1557" s="117" t="n">
        <v>3</v>
      </c>
      <c r="I1557" s="146"/>
    </row>
    <row r="1558" customFormat="false" ht="15" hidden="false" customHeight="false" outlineLevel="0" collapsed="false">
      <c r="C1558" s="128" t="s">
        <v>75</v>
      </c>
      <c r="D1558" s="128" t="s">
        <v>75</v>
      </c>
      <c r="E1558" s="128" t="s">
        <v>86</v>
      </c>
      <c r="F1558" s="128" t="s">
        <v>75</v>
      </c>
      <c r="G1558" s="129" t="s">
        <v>86</v>
      </c>
      <c r="H1558" s="130"/>
      <c r="I1558" s="131"/>
    </row>
    <row r="1559" customFormat="false" ht="15" hidden="false" customHeight="false" outlineLevel="0" collapsed="false">
      <c r="C1559" s="128" t="s">
        <v>75</v>
      </c>
      <c r="D1559" s="128" t="s">
        <v>86</v>
      </c>
      <c r="E1559" s="128" t="s">
        <v>75</v>
      </c>
      <c r="F1559" s="128" t="s">
        <v>75</v>
      </c>
      <c r="G1559" s="129" t="s">
        <v>86</v>
      </c>
      <c r="H1559" s="130"/>
      <c r="I1559" s="131"/>
    </row>
    <row r="1560" customFormat="false" ht="15" hidden="false" customHeight="false" outlineLevel="0" collapsed="false">
      <c r="C1560" s="128" t="s">
        <v>75</v>
      </c>
      <c r="D1560" s="128" t="s">
        <v>75</v>
      </c>
      <c r="E1560" s="128" t="s">
        <v>75</v>
      </c>
      <c r="F1560" s="128" t="s">
        <v>86</v>
      </c>
      <c r="G1560" s="129" t="s">
        <v>75</v>
      </c>
      <c r="H1560" s="130"/>
      <c r="I1560" s="131"/>
    </row>
    <row r="1561" customFormat="false" ht="15" hidden="false" customHeight="false" outlineLevel="0" collapsed="false">
      <c r="C1561" s="128" t="s">
        <v>75</v>
      </c>
      <c r="D1561" s="128" t="s">
        <v>75</v>
      </c>
      <c r="E1561" s="128" t="s">
        <v>75</v>
      </c>
      <c r="F1561" s="128" t="s">
        <v>86</v>
      </c>
      <c r="G1561" s="129" t="s">
        <v>75</v>
      </c>
      <c r="H1561" s="130"/>
      <c r="I1561" s="131"/>
    </row>
    <row r="1562" customFormat="false" ht="15" hidden="false" customHeight="false" outlineLevel="0" collapsed="false">
      <c r="C1562" s="128" t="s">
        <v>86</v>
      </c>
      <c r="D1562" s="128" t="s">
        <v>75</v>
      </c>
      <c r="E1562" s="128" t="s">
        <v>86</v>
      </c>
      <c r="F1562" s="128" t="s">
        <v>75</v>
      </c>
      <c r="G1562" s="129" t="s">
        <v>75</v>
      </c>
      <c r="H1562" s="130"/>
      <c r="I1562" s="131"/>
    </row>
    <row r="1563" customFormat="false" ht="15.75" hidden="false" customHeight="false" outlineLevel="0" collapsed="false">
      <c r="C1563" s="141" t="s">
        <v>86</v>
      </c>
      <c r="D1563" s="141" t="s">
        <v>75</v>
      </c>
      <c r="E1563" s="141" t="s">
        <v>86</v>
      </c>
      <c r="F1563" s="141" t="s">
        <v>75</v>
      </c>
      <c r="G1563" s="142" t="s">
        <v>75</v>
      </c>
      <c r="H1563" s="143"/>
      <c r="I1563" s="144"/>
    </row>
    <row r="1564" customFormat="false" ht="15" hidden="false" customHeight="false" outlineLevel="0" collapsed="false">
      <c r="C1564" s="115" t="s">
        <v>75</v>
      </c>
      <c r="D1564" s="115" t="s">
        <v>86</v>
      </c>
      <c r="E1564" s="115" t="s">
        <v>75</v>
      </c>
      <c r="F1564" s="115" t="s">
        <v>75</v>
      </c>
      <c r="G1564" s="116" t="s">
        <v>84</v>
      </c>
      <c r="H1564" s="117" t="n">
        <v>4</v>
      </c>
      <c r="I1564" s="146"/>
    </row>
    <row r="1565" customFormat="false" ht="15" hidden="false" customHeight="false" outlineLevel="0" collapsed="false">
      <c r="C1565" s="128" t="s">
        <v>75</v>
      </c>
      <c r="D1565" s="128" t="s">
        <v>86</v>
      </c>
      <c r="E1565" s="128" t="s">
        <v>75</v>
      </c>
      <c r="F1565" s="128" t="s">
        <v>86</v>
      </c>
      <c r="G1565" s="129" t="s">
        <v>75</v>
      </c>
      <c r="H1565" s="130"/>
      <c r="I1565" s="131"/>
    </row>
    <row r="1566" customFormat="false" ht="15" hidden="false" customHeight="false" outlineLevel="0" collapsed="false">
      <c r="C1566" s="128" t="s">
        <v>86</v>
      </c>
      <c r="D1566" s="128" t="s">
        <v>75</v>
      </c>
      <c r="E1566" s="128" t="s">
        <v>75</v>
      </c>
      <c r="F1566" s="128" t="s">
        <v>86</v>
      </c>
      <c r="G1566" s="129" t="s">
        <v>75</v>
      </c>
      <c r="H1566" s="130"/>
      <c r="I1566" s="131"/>
    </row>
    <row r="1567" customFormat="false" ht="15" hidden="false" customHeight="false" outlineLevel="0" collapsed="false">
      <c r="C1567" s="128" t="s">
        <v>75</v>
      </c>
      <c r="D1567" s="128" t="s">
        <v>75</v>
      </c>
      <c r="E1567" s="128" t="s">
        <v>86</v>
      </c>
      <c r="F1567" s="128" t="s">
        <v>75</v>
      </c>
      <c r="G1567" s="129" t="s">
        <v>75</v>
      </c>
      <c r="H1567" s="130"/>
      <c r="I1567" s="131"/>
    </row>
    <row r="1568" customFormat="false" ht="15" hidden="false" customHeight="false" outlineLevel="0" collapsed="false">
      <c r="C1568" s="128" t="s">
        <v>75</v>
      </c>
      <c r="D1568" s="128" t="s">
        <v>75</v>
      </c>
      <c r="E1568" s="128" t="s">
        <v>86</v>
      </c>
      <c r="F1568" s="128" t="s">
        <v>75</v>
      </c>
      <c r="G1568" s="129" t="s">
        <v>75</v>
      </c>
      <c r="H1568" s="130"/>
      <c r="I1568" s="131"/>
    </row>
    <row r="1569" customFormat="false" ht="15" hidden="false" customHeight="false" outlineLevel="0" collapsed="false">
      <c r="C1569" s="128" t="s">
        <v>75</v>
      </c>
      <c r="D1569" s="128" t="s">
        <v>86</v>
      </c>
      <c r="E1569" s="128" t="s">
        <v>75</v>
      </c>
      <c r="F1569" s="128" t="s">
        <v>75</v>
      </c>
      <c r="G1569" s="129" t="s">
        <v>86</v>
      </c>
      <c r="H1569" s="130"/>
      <c r="I1569" s="131"/>
    </row>
    <row r="1570" customFormat="false" ht="15.75" hidden="false" customHeight="false" outlineLevel="0" collapsed="false">
      <c r="C1570" s="141" t="s">
        <v>75</v>
      </c>
      <c r="D1570" s="141" t="s">
        <v>86</v>
      </c>
      <c r="E1570" s="141" t="s">
        <v>75</v>
      </c>
      <c r="F1570" s="141" t="s">
        <v>75</v>
      </c>
      <c r="G1570" s="142" t="s">
        <v>86</v>
      </c>
      <c r="H1570" s="143"/>
      <c r="I1570" s="144"/>
    </row>
    <row r="1571" customFormat="false" ht="15" hidden="false" customHeight="false" outlineLevel="0" collapsed="false">
      <c r="C1571" s="115" t="s">
        <v>86</v>
      </c>
      <c r="D1571" s="115" t="s">
        <v>75</v>
      </c>
      <c r="E1571" s="115" t="s">
        <v>75</v>
      </c>
      <c r="F1571" s="115" t="s">
        <v>84</v>
      </c>
      <c r="G1571" s="116" t="s">
        <v>75</v>
      </c>
      <c r="H1571" s="117" t="n">
        <v>5</v>
      </c>
      <c r="I1571" s="146"/>
    </row>
    <row r="1572" customFormat="false" ht="15" hidden="false" customHeight="false" outlineLevel="0" collapsed="false">
      <c r="C1572" s="128" t="s">
        <v>86</v>
      </c>
      <c r="D1572" s="128" t="s">
        <v>75</v>
      </c>
      <c r="E1572" s="128" t="s">
        <v>86</v>
      </c>
      <c r="F1572" s="128" t="s">
        <v>75</v>
      </c>
      <c r="G1572" s="129" t="s">
        <v>75</v>
      </c>
      <c r="H1572" s="130"/>
      <c r="I1572" s="131"/>
    </row>
    <row r="1573" customFormat="false" ht="15" hidden="false" customHeight="false" outlineLevel="0" collapsed="false">
      <c r="C1573" s="128" t="s">
        <v>75</v>
      </c>
      <c r="D1573" s="128" t="s">
        <v>75</v>
      </c>
      <c r="E1573" s="128" t="s">
        <v>86</v>
      </c>
      <c r="F1573" s="128" t="s">
        <v>75</v>
      </c>
      <c r="G1573" s="129" t="s">
        <v>86</v>
      </c>
      <c r="H1573" s="130"/>
      <c r="I1573" s="131"/>
    </row>
    <row r="1574" customFormat="false" ht="15" hidden="false" customHeight="false" outlineLevel="0" collapsed="false">
      <c r="C1574" s="128" t="s">
        <v>75</v>
      </c>
      <c r="D1574" s="128" t="s">
        <v>86</v>
      </c>
      <c r="E1574" s="128" t="s">
        <v>75</v>
      </c>
      <c r="F1574" s="128" t="s">
        <v>75</v>
      </c>
      <c r="G1574" s="129" t="s">
        <v>75</v>
      </c>
      <c r="H1574" s="130"/>
      <c r="I1574" s="131"/>
    </row>
    <row r="1575" customFormat="false" ht="15" hidden="false" customHeight="false" outlineLevel="0" collapsed="false">
      <c r="C1575" s="128" t="s">
        <v>75</v>
      </c>
      <c r="D1575" s="128" t="s">
        <v>86</v>
      </c>
      <c r="E1575" s="128" t="s">
        <v>75</v>
      </c>
      <c r="F1575" s="128" t="s">
        <v>75</v>
      </c>
      <c r="G1575" s="129" t="s">
        <v>75</v>
      </c>
      <c r="H1575" s="130"/>
      <c r="I1575" s="131"/>
    </row>
    <row r="1576" customFormat="false" ht="15" hidden="false" customHeight="false" outlineLevel="0" collapsed="false">
      <c r="C1576" s="128" t="s">
        <v>86</v>
      </c>
      <c r="D1576" s="128" t="s">
        <v>75</v>
      </c>
      <c r="E1576" s="128" t="s">
        <v>75</v>
      </c>
      <c r="F1576" s="128" t="s">
        <v>86</v>
      </c>
      <c r="G1576" s="129" t="s">
        <v>75</v>
      </c>
      <c r="H1576" s="130"/>
      <c r="I1576" s="131"/>
    </row>
    <row r="1577" customFormat="false" ht="15.75" hidden="false" customHeight="false" outlineLevel="0" collapsed="false">
      <c r="C1577" s="141" t="s">
        <v>86</v>
      </c>
      <c r="D1577" s="141" t="s">
        <v>75</v>
      </c>
      <c r="E1577" s="141" t="s">
        <v>75</v>
      </c>
      <c r="F1577" s="141" t="s">
        <v>86</v>
      </c>
      <c r="G1577" s="142" t="s">
        <v>75</v>
      </c>
      <c r="H1577" s="143"/>
      <c r="I1577" s="144"/>
    </row>
    <row r="1578" customFormat="false" ht="15" hidden="false" customHeight="false" outlineLevel="0" collapsed="false">
      <c r="C1578" s="115" t="s">
        <v>75</v>
      </c>
      <c r="D1578" s="115" t="s">
        <v>75</v>
      </c>
      <c r="E1578" s="115" t="s">
        <v>84</v>
      </c>
      <c r="F1578" s="115" t="s">
        <v>75</v>
      </c>
      <c r="G1578" s="116" t="s">
        <v>86</v>
      </c>
      <c r="H1578" s="117" t="n">
        <v>1</v>
      </c>
      <c r="I1578" s="146"/>
    </row>
    <row r="1579" customFormat="false" ht="15" hidden="false" customHeight="false" outlineLevel="0" collapsed="false">
      <c r="C1579" s="128" t="s">
        <v>75</v>
      </c>
      <c r="D1579" s="128" t="s">
        <v>86</v>
      </c>
      <c r="E1579" s="128" t="s">
        <v>75</v>
      </c>
      <c r="F1579" s="128" t="s">
        <v>75</v>
      </c>
      <c r="G1579" s="129" t="s">
        <v>86</v>
      </c>
      <c r="H1579" s="130"/>
      <c r="I1579" s="131"/>
    </row>
    <row r="1580" customFormat="false" ht="15" hidden="false" customHeight="false" outlineLevel="0" collapsed="false">
      <c r="C1580" s="128" t="s">
        <v>75</v>
      </c>
      <c r="D1580" s="128" t="s">
        <v>86</v>
      </c>
      <c r="E1580" s="128" t="s">
        <v>75</v>
      </c>
      <c r="F1580" s="128" t="s">
        <v>86</v>
      </c>
      <c r="G1580" s="129" t="s">
        <v>75</v>
      </c>
      <c r="H1580" s="130"/>
      <c r="I1580" s="131"/>
    </row>
    <row r="1581" customFormat="false" ht="15" hidden="false" customHeight="false" outlineLevel="0" collapsed="false">
      <c r="C1581" s="128" t="s">
        <v>86</v>
      </c>
      <c r="D1581" s="128" t="s">
        <v>75</v>
      </c>
      <c r="E1581" s="128" t="s">
        <v>75</v>
      </c>
      <c r="F1581" s="128" t="s">
        <v>75</v>
      </c>
      <c r="G1581" s="129" t="s">
        <v>75</v>
      </c>
      <c r="H1581" s="130"/>
      <c r="I1581" s="131"/>
    </row>
    <row r="1582" customFormat="false" ht="15" hidden="false" customHeight="false" outlineLevel="0" collapsed="false">
      <c r="C1582" s="128" t="s">
        <v>86</v>
      </c>
      <c r="D1582" s="128" t="s">
        <v>75</v>
      </c>
      <c r="E1582" s="128" t="s">
        <v>75</v>
      </c>
      <c r="F1582" s="128" t="s">
        <v>75</v>
      </c>
      <c r="G1582" s="129" t="s">
        <v>75</v>
      </c>
      <c r="H1582" s="130"/>
      <c r="I1582" s="131"/>
    </row>
    <row r="1583" customFormat="false" ht="15" hidden="false" customHeight="false" outlineLevel="0" collapsed="false">
      <c r="C1583" s="128" t="s">
        <v>75</v>
      </c>
      <c r="D1583" s="128" t="s">
        <v>75</v>
      </c>
      <c r="E1583" s="128" t="s">
        <v>86</v>
      </c>
      <c r="F1583" s="128" t="s">
        <v>75</v>
      </c>
      <c r="G1583" s="129" t="s">
        <v>86</v>
      </c>
      <c r="H1583" s="130"/>
      <c r="I1583" s="131"/>
    </row>
    <row r="1584" customFormat="false" ht="15.75" hidden="false" customHeight="false" outlineLevel="0" collapsed="false">
      <c r="C1584" s="141" t="s">
        <v>75</v>
      </c>
      <c r="D1584" s="141" t="s">
        <v>75</v>
      </c>
      <c r="E1584" s="141" t="s">
        <v>86</v>
      </c>
      <c r="F1584" s="141" t="s">
        <v>75</v>
      </c>
      <c r="G1584" s="142" t="s">
        <v>86</v>
      </c>
      <c r="H1584" s="143"/>
      <c r="I1584" s="144"/>
    </row>
    <row r="1585" customFormat="false" ht="15" hidden="false" customHeight="false" outlineLevel="0" collapsed="false">
      <c r="C1585" s="115" t="s">
        <v>75</v>
      </c>
      <c r="D1585" s="115" t="s">
        <v>84</v>
      </c>
      <c r="E1585" s="115" t="s">
        <v>75</v>
      </c>
      <c r="F1585" s="115" t="s">
        <v>86</v>
      </c>
      <c r="G1585" s="116" t="s">
        <v>75</v>
      </c>
      <c r="H1585" s="117" t="n">
        <v>2</v>
      </c>
      <c r="I1585" s="146"/>
    </row>
    <row r="1586" customFormat="false" ht="15" hidden="false" customHeight="false" outlineLevel="0" collapsed="false">
      <c r="C1586" s="128" t="s">
        <v>86</v>
      </c>
      <c r="D1586" s="128" t="s">
        <v>75</v>
      </c>
      <c r="E1586" s="128" t="s">
        <v>75</v>
      </c>
      <c r="F1586" s="128" t="s">
        <v>86</v>
      </c>
      <c r="G1586" s="129" t="s">
        <v>75</v>
      </c>
      <c r="H1586" s="130"/>
      <c r="I1586" s="131"/>
    </row>
    <row r="1587" customFormat="false" ht="15" hidden="false" customHeight="false" outlineLevel="0" collapsed="false">
      <c r="C1587" s="128" t="s">
        <v>86</v>
      </c>
      <c r="D1587" s="128" t="s">
        <v>75</v>
      </c>
      <c r="E1587" s="128" t="s">
        <v>86</v>
      </c>
      <c r="F1587" s="128" t="s">
        <v>75</v>
      </c>
      <c r="G1587" s="129" t="s">
        <v>75</v>
      </c>
      <c r="H1587" s="130"/>
      <c r="I1587" s="131"/>
    </row>
    <row r="1588" customFormat="false" ht="15" hidden="false" customHeight="false" outlineLevel="0" collapsed="false">
      <c r="C1588" s="128" t="s">
        <v>75</v>
      </c>
      <c r="D1588" s="128" t="s">
        <v>75</v>
      </c>
      <c r="E1588" s="128" t="s">
        <v>75</v>
      </c>
      <c r="F1588" s="128" t="s">
        <v>75</v>
      </c>
      <c r="G1588" s="129" t="s">
        <v>86</v>
      </c>
      <c r="H1588" s="130"/>
      <c r="I1588" s="131"/>
    </row>
    <row r="1589" customFormat="false" ht="15" hidden="false" customHeight="false" outlineLevel="0" collapsed="false">
      <c r="C1589" s="128" t="s">
        <v>75</v>
      </c>
      <c r="D1589" s="128" t="s">
        <v>75</v>
      </c>
      <c r="E1589" s="128" t="s">
        <v>75</v>
      </c>
      <c r="F1589" s="128" t="s">
        <v>75</v>
      </c>
      <c r="G1589" s="129" t="s">
        <v>86</v>
      </c>
      <c r="H1589" s="130"/>
      <c r="I1589" s="131"/>
    </row>
    <row r="1590" customFormat="false" ht="15" hidden="false" customHeight="false" outlineLevel="0" collapsed="false">
      <c r="C1590" s="128" t="s">
        <v>75</v>
      </c>
      <c r="D1590" s="128" t="s">
        <v>86</v>
      </c>
      <c r="E1590" s="128" t="s">
        <v>75</v>
      </c>
      <c r="F1590" s="128" t="s">
        <v>86</v>
      </c>
      <c r="G1590" s="129" t="s">
        <v>75</v>
      </c>
      <c r="H1590" s="130"/>
      <c r="I1590" s="131"/>
    </row>
    <row r="1591" customFormat="false" ht="15.75" hidden="false" customHeight="false" outlineLevel="0" collapsed="false">
      <c r="C1591" s="141" t="s">
        <v>75</v>
      </c>
      <c r="D1591" s="141" t="s">
        <v>86</v>
      </c>
      <c r="E1591" s="141" t="s">
        <v>75</v>
      </c>
      <c r="F1591" s="141" t="s">
        <v>86</v>
      </c>
      <c r="G1591" s="142" t="s">
        <v>75</v>
      </c>
      <c r="H1591" s="143"/>
      <c r="I1591" s="144"/>
    </row>
    <row r="1592" customFormat="false" ht="15" hidden="false" customHeight="false" outlineLevel="0" collapsed="false">
      <c r="C1592" s="115" t="s">
        <v>84</v>
      </c>
      <c r="D1592" s="115" t="s">
        <v>75</v>
      </c>
      <c r="E1592" s="115" t="s">
        <v>86</v>
      </c>
      <c r="F1592" s="115" t="s">
        <v>75</v>
      </c>
      <c r="G1592" s="116" t="s">
        <v>75</v>
      </c>
      <c r="H1592" s="117" t="n">
        <v>3</v>
      </c>
      <c r="I1592" s="146"/>
    </row>
    <row r="1593" customFormat="false" ht="15" hidden="false" customHeight="false" outlineLevel="0" collapsed="false">
      <c r="C1593" s="128" t="s">
        <v>75</v>
      </c>
      <c r="D1593" s="128" t="s">
        <v>75</v>
      </c>
      <c r="E1593" s="128" t="s">
        <v>86</v>
      </c>
      <c r="F1593" s="128" t="s">
        <v>75</v>
      </c>
      <c r="G1593" s="129" t="s">
        <v>86</v>
      </c>
      <c r="H1593" s="130"/>
      <c r="I1593" s="131"/>
    </row>
    <row r="1594" customFormat="false" ht="15" hidden="false" customHeight="false" outlineLevel="0" collapsed="false">
      <c r="C1594" s="128" t="s">
        <v>75</v>
      </c>
      <c r="D1594" s="128" t="s">
        <v>86</v>
      </c>
      <c r="E1594" s="128" t="s">
        <v>75</v>
      </c>
      <c r="F1594" s="128" t="s">
        <v>75</v>
      </c>
      <c r="G1594" s="129" t="s">
        <v>86</v>
      </c>
      <c r="H1594" s="130"/>
      <c r="I1594" s="131"/>
    </row>
    <row r="1595" customFormat="false" ht="15" hidden="false" customHeight="false" outlineLevel="0" collapsed="false">
      <c r="C1595" s="128" t="s">
        <v>75</v>
      </c>
      <c r="D1595" s="128" t="s">
        <v>75</v>
      </c>
      <c r="E1595" s="128" t="s">
        <v>75</v>
      </c>
      <c r="F1595" s="128" t="s">
        <v>86</v>
      </c>
      <c r="G1595" s="129" t="s">
        <v>75</v>
      </c>
      <c r="H1595" s="130"/>
      <c r="I1595" s="131"/>
    </row>
    <row r="1596" customFormat="false" ht="15" hidden="false" customHeight="false" outlineLevel="0" collapsed="false">
      <c r="C1596" s="128" t="s">
        <v>75</v>
      </c>
      <c r="D1596" s="128" t="s">
        <v>75</v>
      </c>
      <c r="E1596" s="128" t="s">
        <v>75</v>
      </c>
      <c r="F1596" s="128" t="s">
        <v>86</v>
      </c>
      <c r="G1596" s="129" t="s">
        <v>75</v>
      </c>
      <c r="H1596" s="130"/>
      <c r="I1596" s="131"/>
    </row>
    <row r="1597" customFormat="false" ht="15" hidden="false" customHeight="false" outlineLevel="0" collapsed="false">
      <c r="C1597" s="128" t="s">
        <v>86</v>
      </c>
      <c r="D1597" s="128" t="s">
        <v>75</v>
      </c>
      <c r="E1597" s="128" t="s">
        <v>86</v>
      </c>
      <c r="F1597" s="128" t="s">
        <v>75</v>
      </c>
      <c r="G1597" s="129" t="s">
        <v>75</v>
      </c>
      <c r="H1597" s="130"/>
      <c r="I1597" s="131"/>
    </row>
    <row r="1598" customFormat="false" ht="15.75" hidden="false" customHeight="false" outlineLevel="0" collapsed="false">
      <c r="C1598" s="141" t="s">
        <v>86</v>
      </c>
      <c r="D1598" s="141" t="s">
        <v>75</v>
      </c>
      <c r="E1598" s="141" t="s">
        <v>86</v>
      </c>
      <c r="F1598" s="141" t="s">
        <v>75</v>
      </c>
      <c r="G1598" s="142" t="s">
        <v>75</v>
      </c>
      <c r="H1598" s="143"/>
      <c r="I1598" s="144"/>
    </row>
    <row r="1599" customFormat="false" ht="15" hidden="false" customHeight="false" outlineLevel="0" collapsed="false">
      <c r="C1599" s="115" t="s">
        <v>75</v>
      </c>
      <c r="D1599" s="115" t="s">
        <v>86</v>
      </c>
      <c r="E1599" s="115" t="s">
        <v>75</v>
      </c>
      <c r="F1599" s="115" t="s">
        <v>75</v>
      </c>
      <c r="G1599" s="116" t="s">
        <v>84</v>
      </c>
      <c r="H1599" s="117" t="n">
        <v>4</v>
      </c>
      <c r="I1599" s="146"/>
    </row>
    <row r="1600" customFormat="false" ht="15" hidden="false" customHeight="false" outlineLevel="0" collapsed="false">
      <c r="C1600" s="128" t="s">
        <v>75</v>
      </c>
      <c r="D1600" s="128" t="s">
        <v>86</v>
      </c>
      <c r="E1600" s="128" t="s">
        <v>75</v>
      </c>
      <c r="F1600" s="128" t="s">
        <v>86</v>
      </c>
      <c r="G1600" s="129" t="s">
        <v>75</v>
      </c>
      <c r="H1600" s="130"/>
      <c r="I1600" s="131"/>
    </row>
    <row r="1601" customFormat="false" ht="15" hidden="false" customHeight="false" outlineLevel="0" collapsed="false">
      <c r="C1601" s="128" t="s">
        <v>86</v>
      </c>
      <c r="D1601" s="128" t="s">
        <v>75</v>
      </c>
      <c r="E1601" s="128" t="s">
        <v>75</v>
      </c>
      <c r="F1601" s="128" t="s">
        <v>86</v>
      </c>
      <c r="G1601" s="129" t="s">
        <v>75</v>
      </c>
      <c r="H1601" s="130"/>
      <c r="I1601" s="131"/>
    </row>
    <row r="1602" customFormat="false" ht="15" hidden="false" customHeight="false" outlineLevel="0" collapsed="false">
      <c r="C1602" s="128" t="s">
        <v>75</v>
      </c>
      <c r="D1602" s="128" t="s">
        <v>75</v>
      </c>
      <c r="E1602" s="128" t="s">
        <v>86</v>
      </c>
      <c r="F1602" s="128" t="s">
        <v>75</v>
      </c>
      <c r="G1602" s="129" t="s">
        <v>75</v>
      </c>
      <c r="H1602" s="130"/>
      <c r="I1602" s="131"/>
    </row>
    <row r="1603" customFormat="false" ht="15" hidden="false" customHeight="false" outlineLevel="0" collapsed="false">
      <c r="C1603" s="128" t="s">
        <v>75</v>
      </c>
      <c r="D1603" s="128" t="s">
        <v>75</v>
      </c>
      <c r="E1603" s="128" t="s">
        <v>86</v>
      </c>
      <c r="F1603" s="128" t="s">
        <v>75</v>
      </c>
      <c r="G1603" s="129" t="s">
        <v>75</v>
      </c>
      <c r="H1603" s="130"/>
      <c r="I1603" s="131"/>
    </row>
    <row r="1604" customFormat="false" ht="15" hidden="false" customHeight="false" outlineLevel="0" collapsed="false">
      <c r="C1604" s="128" t="s">
        <v>75</v>
      </c>
      <c r="D1604" s="128" t="s">
        <v>86</v>
      </c>
      <c r="E1604" s="128" t="s">
        <v>75</v>
      </c>
      <c r="F1604" s="128" t="s">
        <v>75</v>
      </c>
      <c r="G1604" s="129" t="s">
        <v>86</v>
      </c>
      <c r="H1604" s="130"/>
      <c r="I1604" s="131"/>
    </row>
    <row r="1605" customFormat="false" ht="15.75" hidden="false" customHeight="false" outlineLevel="0" collapsed="false">
      <c r="C1605" s="141" t="s">
        <v>75</v>
      </c>
      <c r="D1605" s="141" t="s">
        <v>86</v>
      </c>
      <c r="E1605" s="141" t="s">
        <v>75</v>
      </c>
      <c r="F1605" s="141" t="s">
        <v>75</v>
      </c>
      <c r="G1605" s="142" t="s">
        <v>86</v>
      </c>
      <c r="H1605" s="143"/>
      <c r="I1605" s="144"/>
    </row>
    <row r="1606" customFormat="false" ht="15" hidden="false" customHeight="false" outlineLevel="0" collapsed="false">
      <c r="C1606" s="115" t="s">
        <v>86</v>
      </c>
      <c r="D1606" s="115" t="s">
        <v>75</v>
      </c>
      <c r="E1606" s="115" t="s">
        <v>75</v>
      </c>
      <c r="F1606" s="115" t="s">
        <v>84</v>
      </c>
      <c r="G1606" s="116" t="s">
        <v>75</v>
      </c>
      <c r="H1606" s="117" t="n">
        <v>5</v>
      </c>
      <c r="I1606" s="146"/>
    </row>
    <row r="1607" customFormat="false" ht="15" hidden="false" customHeight="false" outlineLevel="0" collapsed="false">
      <c r="C1607" s="128" t="s">
        <v>86</v>
      </c>
      <c r="D1607" s="128" t="s">
        <v>75</v>
      </c>
      <c r="E1607" s="128" t="s">
        <v>86</v>
      </c>
      <c r="F1607" s="128" t="s">
        <v>75</v>
      </c>
      <c r="G1607" s="129" t="s">
        <v>75</v>
      </c>
      <c r="H1607" s="130"/>
      <c r="I1607" s="131"/>
    </row>
    <row r="1608" customFormat="false" ht="15" hidden="false" customHeight="false" outlineLevel="0" collapsed="false">
      <c r="C1608" s="128" t="s">
        <v>75</v>
      </c>
      <c r="D1608" s="128" t="s">
        <v>75</v>
      </c>
      <c r="E1608" s="128" t="s">
        <v>86</v>
      </c>
      <c r="F1608" s="128" t="s">
        <v>75</v>
      </c>
      <c r="G1608" s="129" t="s">
        <v>86</v>
      </c>
      <c r="H1608" s="130"/>
      <c r="I1608" s="131"/>
    </row>
    <row r="1609" customFormat="false" ht="15" hidden="false" customHeight="false" outlineLevel="0" collapsed="false">
      <c r="C1609" s="128" t="s">
        <v>75</v>
      </c>
      <c r="D1609" s="128" t="s">
        <v>86</v>
      </c>
      <c r="E1609" s="128" t="s">
        <v>75</v>
      </c>
      <c r="F1609" s="128" t="s">
        <v>75</v>
      </c>
      <c r="G1609" s="129" t="s">
        <v>75</v>
      </c>
      <c r="H1609" s="130"/>
      <c r="I1609" s="131"/>
    </row>
    <row r="1610" customFormat="false" ht="15" hidden="false" customHeight="false" outlineLevel="0" collapsed="false">
      <c r="C1610" s="128" t="s">
        <v>75</v>
      </c>
      <c r="D1610" s="128" t="s">
        <v>86</v>
      </c>
      <c r="E1610" s="128" t="s">
        <v>75</v>
      </c>
      <c r="F1610" s="128" t="s">
        <v>75</v>
      </c>
      <c r="G1610" s="129" t="s">
        <v>75</v>
      </c>
      <c r="H1610" s="130"/>
      <c r="I1610" s="131"/>
    </row>
    <row r="1611" customFormat="false" ht="15" hidden="false" customHeight="false" outlineLevel="0" collapsed="false">
      <c r="C1611" s="128" t="s">
        <v>86</v>
      </c>
      <c r="D1611" s="128" t="s">
        <v>75</v>
      </c>
      <c r="E1611" s="128" t="s">
        <v>75</v>
      </c>
      <c r="F1611" s="128" t="s">
        <v>86</v>
      </c>
      <c r="G1611" s="129" t="s">
        <v>75</v>
      </c>
      <c r="H1611" s="130"/>
      <c r="I1611" s="131"/>
    </row>
    <row r="1612" customFormat="false" ht="15.75" hidden="false" customHeight="false" outlineLevel="0" collapsed="false">
      <c r="C1612" s="141" t="s">
        <v>86</v>
      </c>
      <c r="D1612" s="141" t="s">
        <v>75</v>
      </c>
      <c r="E1612" s="141" t="s">
        <v>75</v>
      </c>
      <c r="F1612" s="141" t="s">
        <v>86</v>
      </c>
      <c r="G1612" s="142" t="s">
        <v>75</v>
      </c>
      <c r="H1612" s="143"/>
      <c r="I1612" s="144"/>
    </row>
    <row r="1613" customFormat="false" ht="15" hidden="false" customHeight="false" outlineLevel="0" collapsed="false">
      <c r="C1613" s="115" t="s">
        <v>75</v>
      </c>
      <c r="D1613" s="115" t="s">
        <v>75</v>
      </c>
      <c r="E1613" s="115" t="s">
        <v>84</v>
      </c>
      <c r="F1613" s="115" t="s">
        <v>75</v>
      </c>
      <c r="G1613" s="116" t="s">
        <v>86</v>
      </c>
      <c r="H1613" s="117" t="n">
        <v>1</v>
      </c>
      <c r="I1613" s="146"/>
    </row>
    <row r="1614" customFormat="false" ht="15" hidden="false" customHeight="false" outlineLevel="0" collapsed="false">
      <c r="C1614" s="128" t="s">
        <v>75</v>
      </c>
      <c r="D1614" s="128" t="s">
        <v>86</v>
      </c>
      <c r="E1614" s="128" t="s">
        <v>75</v>
      </c>
      <c r="F1614" s="128" t="s">
        <v>75</v>
      </c>
      <c r="G1614" s="129" t="s">
        <v>86</v>
      </c>
      <c r="H1614" s="130"/>
      <c r="I1614" s="131"/>
    </row>
    <row r="1615" customFormat="false" ht="15" hidden="false" customHeight="false" outlineLevel="0" collapsed="false">
      <c r="C1615" s="128" t="s">
        <v>75</v>
      </c>
      <c r="D1615" s="128" t="s">
        <v>86</v>
      </c>
      <c r="E1615" s="128" t="s">
        <v>75</v>
      </c>
      <c r="F1615" s="128" t="s">
        <v>86</v>
      </c>
      <c r="G1615" s="129" t="s">
        <v>75</v>
      </c>
      <c r="H1615" s="130"/>
      <c r="I1615" s="131"/>
    </row>
    <row r="1616" customFormat="false" ht="15" hidden="false" customHeight="false" outlineLevel="0" collapsed="false">
      <c r="C1616" s="128" t="s">
        <v>86</v>
      </c>
      <c r="D1616" s="128" t="s">
        <v>75</v>
      </c>
      <c r="E1616" s="128" t="s">
        <v>75</v>
      </c>
      <c r="F1616" s="128" t="s">
        <v>75</v>
      </c>
      <c r="G1616" s="129" t="s">
        <v>75</v>
      </c>
      <c r="H1616" s="130"/>
      <c r="I1616" s="131"/>
    </row>
    <row r="1617" customFormat="false" ht="15" hidden="false" customHeight="false" outlineLevel="0" collapsed="false">
      <c r="C1617" s="128" t="s">
        <v>86</v>
      </c>
      <c r="D1617" s="128" t="s">
        <v>75</v>
      </c>
      <c r="E1617" s="128" t="s">
        <v>75</v>
      </c>
      <c r="F1617" s="128" t="s">
        <v>75</v>
      </c>
      <c r="G1617" s="129" t="s">
        <v>75</v>
      </c>
      <c r="H1617" s="130"/>
      <c r="I1617" s="131"/>
    </row>
    <row r="1618" customFormat="false" ht="15" hidden="false" customHeight="false" outlineLevel="0" collapsed="false">
      <c r="C1618" s="128" t="s">
        <v>75</v>
      </c>
      <c r="D1618" s="128" t="s">
        <v>75</v>
      </c>
      <c r="E1618" s="128" t="s">
        <v>86</v>
      </c>
      <c r="F1618" s="128" t="s">
        <v>75</v>
      </c>
      <c r="G1618" s="129" t="s">
        <v>86</v>
      </c>
      <c r="H1618" s="130"/>
      <c r="I1618" s="131"/>
    </row>
    <row r="1619" customFormat="false" ht="15.75" hidden="false" customHeight="false" outlineLevel="0" collapsed="false">
      <c r="C1619" s="141" t="s">
        <v>75</v>
      </c>
      <c r="D1619" s="141" t="s">
        <v>75</v>
      </c>
      <c r="E1619" s="141" t="s">
        <v>86</v>
      </c>
      <c r="F1619" s="141" t="s">
        <v>75</v>
      </c>
      <c r="G1619" s="142" t="s">
        <v>86</v>
      </c>
      <c r="H1619" s="143"/>
      <c r="I1619" s="144"/>
    </row>
    <row r="1620" customFormat="false" ht="15" hidden="false" customHeight="false" outlineLevel="0" collapsed="false">
      <c r="C1620" s="115" t="s">
        <v>75</v>
      </c>
      <c r="D1620" s="115" t="s">
        <v>84</v>
      </c>
      <c r="E1620" s="115" t="s">
        <v>75</v>
      </c>
      <c r="F1620" s="115" t="s">
        <v>86</v>
      </c>
      <c r="G1620" s="116" t="s">
        <v>75</v>
      </c>
      <c r="H1620" s="117" t="n">
        <v>2</v>
      </c>
      <c r="I1620" s="146"/>
    </row>
    <row r="1621" customFormat="false" ht="15" hidden="false" customHeight="false" outlineLevel="0" collapsed="false">
      <c r="C1621" s="128" t="s">
        <v>86</v>
      </c>
      <c r="D1621" s="128" t="s">
        <v>75</v>
      </c>
      <c r="E1621" s="128" t="s">
        <v>75</v>
      </c>
      <c r="F1621" s="128" t="s">
        <v>86</v>
      </c>
      <c r="G1621" s="129" t="s">
        <v>75</v>
      </c>
      <c r="H1621" s="130"/>
      <c r="I1621" s="131"/>
    </row>
    <row r="1622" customFormat="false" ht="15" hidden="false" customHeight="false" outlineLevel="0" collapsed="false">
      <c r="C1622" s="128" t="s">
        <v>86</v>
      </c>
      <c r="D1622" s="128" t="s">
        <v>75</v>
      </c>
      <c r="E1622" s="128" t="s">
        <v>86</v>
      </c>
      <c r="F1622" s="128" t="s">
        <v>75</v>
      </c>
      <c r="G1622" s="129" t="s">
        <v>75</v>
      </c>
      <c r="H1622" s="130"/>
      <c r="I1622" s="131"/>
    </row>
    <row r="1623" customFormat="false" ht="15" hidden="false" customHeight="false" outlineLevel="0" collapsed="false">
      <c r="C1623" s="128" t="s">
        <v>75</v>
      </c>
      <c r="D1623" s="128" t="s">
        <v>75</v>
      </c>
      <c r="E1623" s="128" t="s">
        <v>75</v>
      </c>
      <c r="F1623" s="128" t="s">
        <v>75</v>
      </c>
      <c r="G1623" s="129" t="s">
        <v>86</v>
      </c>
      <c r="H1623" s="130"/>
      <c r="I1623" s="131"/>
    </row>
    <row r="1624" customFormat="false" ht="15" hidden="false" customHeight="false" outlineLevel="0" collapsed="false">
      <c r="C1624" s="128" t="s">
        <v>75</v>
      </c>
      <c r="D1624" s="128" t="s">
        <v>75</v>
      </c>
      <c r="E1624" s="128" t="s">
        <v>75</v>
      </c>
      <c r="F1624" s="128" t="s">
        <v>75</v>
      </c>
      <c r="G1624" s="129" t="s">
        <v>86</v>
      </c>
      <c r="H1624" s="130"/>
      <c r="I1624" s="131"/>
    </row>
    <row r="1625" customFormat="false" ht="15" hidden="false" customHeight="false" outlineLevel="0" collapsed="false">
      <c r="C1625" s="128" t="s">
        <v>75</v>
      </c>
      <c r="D1625" s="128" t="s">
        <v>86</v>
      </c>
      <c r="E1625" s="128" t="s">
        <v>75</v>
      </c>
      <c r="F1625" s="128" t="s">
        <v>86</v>
      </c>
      <c r="G1625" s="129" t="s">
        <v>75</v>
      </c>
      <c r="H1625" s="130"/>
      <c r="I1625" s="131"/>
    </row>
    <row r="1626" customFormat="false" ht="15.75" hidden="false" customHeight="false" outlineLevel="0" collapsed="false">
      <c r="C1626" s="141" t="s">
        <v>75</v>
      </c>
      <c r="D1626" s="141" t="s">
        <v>86</v>
      </c>
      <c r="E1626" s="141" t="s">
        <v>75</v>
      </c>
      <c r="F1626" s="141" t="s">
        <v>86</v>
      </c>
      <c r="G1626" s="142" t="s">
        <v>75</v>
      </c>
      <c r="H1626" s="143"/>
      <c r="I1626" s="144"/>
    </row>
    <row r="1627" customFormat="false" ht="15" hidden="false" customHeight="false" outlineLevel="0" collapsed="false">
      <c r="C1627" s="115" t="s">
        <v>84</v>
      </c>
      <c r="D1627" s="115" t="s">
        <v>75</v>
      </c>
      <c r="E1627" s="115" t="s">
        <v>86</v>
      </c>
      <c r="F1627" s="115" t="s">
        <v>75</v>
      </c>
      <c r="G1627" s="116" t="s">
        <v>75</v>
      </c>
      <c r="H1627" s="117" t="n">
        <v>3</v>
      </c>
      <c r="I1627" s="146"/>
    </row>
    <row r="1628" customFormat="false" ht="15" hidden="false" customHeight="false" outlineLevel="0" collapsed="false">
      <c r="C1628" s="128" t="s">
        <v>75</v>
      </c>
      <c r="D1628" s="128" t="s">
        <v>75</v>
      </c>
      <c r="E1628" s="128" t="s">
        <v>86</v>
      </c>
      <c r="F1628" s="128" t="s">
        <v>75</v>
      </c>
      <c r="G1628" s="129" t="s">
        <v>86</v>
      </c>
      <c r="H1628" s="130"/>
      <c r="I1628" s="131"/>
    </row>
    <row r="1629" customFormat="false" ht="15" hidden="false" customHeight="false" outlineLevel="0" collapsed="false">
      <c r="C1629" s="128" t="s">
        <v>75</v>
      </c>
      <c r="D1629" s="128" t="s">
        <v>86</v>
      </c>
      <c r="E1629" s="128" t="s">
        <v>75</v>
      </c>
      <c r="F1629" s="128" t="s">
        <v>75</v>
      </c>
      <c r="G1629" s="129" t="s">
        <v>86</v>
      </c>
      <c r="H1629" s="130"/>
      <c r="I1629" s="131"/>
    </row>
    <row r="1630" customFormat="false" ht="15" hidden="false" customHeight="false" outlineLevel="0" collapsed="false">
      <c r="C1630" s="128" t="s">
        <v>75</v>
      </c>
      <c r="D1630" s="128" t="s">
        <v>75</v>
      </c>
      <c r="E1630" s="128" t="s">
        <v>75</v>
      </c>
      <c r="F1630" s="128" t="s">
        <v>86</v>
      </c>
      <c r="G1630" s="129" t="s">
        <v>75</v>
      </c>
      <c r="H1630" s="130"/>
      <c r="I1630" s="131"/>
    </row>
    <row r="1631" customFormat="false" ht="15" hidden="false" customHeight="false" outlineLevel="0" collapsed="false">
      <c r="C1631" s="128" t="s">
        <v>75</v>
      </c>
      <c r="D1631" s="128" t="s">
        <v>75</v>
      </c>
      <c r="E1631" s="128" t="s">
        <v>75</v>
      </c>
      <c r="F1631" s="128" t="s">
        <v>86</v>
      </c>
      <c r="G1631" s="129" t="s">
        <v>75</v>
      </c>
      <c r="H1631" s="130"/>
      <c r="I1631" s="131"/>
    </row>
    <row r="1632" customFormat="false" ht="15" hidden="false" customHeight="false" outlineLevel="0" collapsed="false">
      <c r="C1632" s="128" t="s">
        <v>86</v>
      </c>
      <c r="D1632" s="128" t="s">
        <v>75</v>
      </c>
      <c r="E1632" s="128" t="s">
        <v>86</v>
      </c>
      <c r="F1632" s="128" t="s">
        <v>75</v>
      </c>
      <c r="G1632" s="129" t="s">
        <v>75</v>
      </c>
      <c r="H1632" s="130"/>
      <c r="I1632" s="131"/>
    </row>
    <row r="1633" customFormat="false" ht="15.75" hidden="false" customHeight="false" outlineLevel="0" collapsed="false">
      <c r="C1633" s="141" t="s">
        <v>86</v>
      </c>
      <c r="D1633" s="141" t="s">
        <v>75</v>
      </c>
      <c r="E1633" s="141" t="s">
        <v>86</v>
      </c>
      <c r="F1633" s="141" t="s">
        <v>75</v>
      </c>
      <c r="G1633" s="142" t="s">
        <v>75</v>
      </c>
      <c r="H1633" s="143"/>
      <c r="I1633" s="144"/>
    </row>
    <row r="1634" customFormat="false" ht="15" hidden="false" customHeight="false" outlineLevel="0" collapsed="false">
      <c r="C1634" s="115" t="s">
        <v>75</v>
      </c>
      <c r="D1634" s="115" t="s">
        <v>86</v>
      </c>
      <c r="E1634" s="115" t="s">
        <v>75</v>
      </c>
      <c r="F1634" s="115" t="s">
        <v>75</v>
      </c>
      <c r="G1634" s="116" t="s">
        <v>84</v>
      </c>
      <c r="H1634" s="117" t="n">
        <v>4</v>
      </c>
      <c r="I1634" s="146"/>
    </row>
    <row r="1635" customFormat="false" ht="15" hidden="false" customHeight="false" outlineLevel="0" collapsed="false">
      <c r="C1635" s="128" t="s">
        <v>75</v>
      </c>
      <c r="D1635" s="128" t="s">
        <v>86</v>
      </c>
      <c r="E1635" s="128" t="s">
        <v>75</v>
      </c>
      <c r="F1635" s="128" t="s">
        <v>86</v>
      </c>
      <c r="G1635" s="129" t="s">
        <v>75</v>
      </c>
      <c r="H1635" s="130"/>
      <c r="I1635" s="131"/>
    </row>
    <row r="1636" customFormat="false" ht="15" hidden="false" customHeight="false" outlineLevel="0" collapsed="false">
      <c r="C1636" s="128" t="s">
        <v>86</v>
      </c>
      <c r="D1636" s="128" t="s">
        <v>75</v>
      </c>
      <c r="E1636" s="128" t="s">
        <v>75</v>
      </c>
      <c r="F1636" s="128" t="s">
        <v>86</v>
      </c>
      <c r="G1636" s="129" t="s">
        <v>75</v>
      </c>
      <c r="H1636" s="130"/>
      <c r="I1636" s="131"/>
    </row>
    <row r="1637" customFormat="false" ht="15" hidden="false" customHeight="false" outlineLevel="0" collapsed="false">
      <c r="C1637" s="128" t="s">
        <v>75</v>
      </c>
      <c r="D1637" s="128" t="s">
        <v>75</v>
      </c>
      <c r="E1637" s="128" t="s">
        <v>86</v>
      </c>
      <c r="F1637" s="128" t="s">
        <v>75</v>
      </c>
      <c r="G1637" s="129" t="s">
        <v>75</v>
      </c>
      <c r="H1637" s="130"/>
      <c r="I1637" s="131"/>
    </row>
    <row r="1638" customFormat="false" ht="15" hidden="false" customHeight="false" outlineLevel="0" collapsed="false">
      <c r="C1638" s="128" t="s">
        <v>75</v>
      </c>
      <c r="D1638" s="128" t="s">
        <v>75</v>
      </c>
      <c r="E1638" s="128" t="s">
        <v>86</v>
      </c>
      <c r="F1638" s="128" t="s">
        <v>75</v>
      </c>
      <c r="G1638" s="129" t="s">
        <v>75</v>
      </c>
      <c r="H1638" s="130"/>
      <c r="I1638" s="131"/>
    </row>
    <row r="1639" customFormat="false" ht="15" hidden="false" customHeight="false" outlineLevel="0" collapsed="false">
      <c r="C1639" s="128" t="s">
        <v>75</v>
      </c>
      <c r="D1639" s="128" t="s">
        <v>86</v>
      </c>
      <c r="E1639" s="128" t="s">
        <v>75</v>
      </c>
      <c r="F1639" s="128" t="s">
        <v>75</v>
      </c>
      <c r="G1639" s="129" t="s">
        <v>86</v>
      </c>
      <c r="H1639" s="130"/>
      <c r="I1639" s="131"/>
    </row>
    <row r="1640" customFormat="false" ht="15.75" hidden="false" customHeight="false" outlineLevel="0" collapsed="false">
      <c r="C1640" s="141" t="s">
        <v>75</v>
      </c>
      <c r="D1640" s="141" t="s">
        <v>86</v>
      </c>
      <c r="E1640" s="141" t="s">
        <v>75</v>
      </c>
      <c r="F1640" s="141" t="s">
        <v>75</v>
      </c>
      <c r="G1640" s="142" t="s">
        <v>86</v>
      </c>
      <c r="H1640" s="143"/>
      <c r="I1640" s="144"/>
    </row>
    <row r="1641" customFormat="false" ht="15" hidden="false" customHeight="false" outlineLevel="0" collapsed="false">
      <c r="C1641" s="115" t="s">
        <v>86</v>
      </c>
      <c r="D1641" s="115" t="s">
        <v>75</v>
      </c>
      <c r="E1641" s="115" t="s">
        <v>75</v>
      </c>
      <c r="F1641" s="115" t="s">
        <v>84</v>
      </c>
      <c r="G1641" s="116" t="s">
        <v>75</v>
      </c>
      <c r="H1641" s="117" t="n">
        <v>5</v>
      </c>
      <c r="I1641" s="146"/>
    </row>
    <row r="1642" customFormat="false" ht="15" hidden="false" customHeight="false" outlineLevel="0" collapsed="false">
      <c r="C1642" s="128" t="s">
        <v>86</v>
      </c>
      <c r="D1642" s="128" t="s">
        <v>75</v>
      </c>
      <c r="E1642" s="128" t="s">
        <v>86</v>
      </c>
      <c r="F1642" s="128" t="s">
        <v>75</v>
      </c>
      <c r="G1642" s="129" t="s">
        <v>75</v>
      </c>
      <c r="H1642" s="130"/>
      <c r="I1642" s="131"/>
    </row>
    <row r="1643" customFormat="false" ht="15" hidden="false" customHeight="false" outlineLevel="0" collapsed="false">
      <c r="C1643" s="128" t="s">
        <v>75</v>
      </c>
      <c r="D1643" s="128" t="s">
        <v>75</v>
      </c>
      <c r="E1643" s="128" t="s">
        <v>86</v>
      </c>
      <c r="F1643" s="128" t="s">
        <v>75</v>
      </c>
      <c r="G1643" s="129" t="s">
        <v>86</v>
      </c>
      <c r="H1643" s="130"/>
      <c r="I1643" s="131"/>
    </row>
    <row r="1644" customFormat="false" ht="15" hidden="false" customHeight="false" outlineLevel="0" collapsed="false">
      <c r="C1644" s="128" t="s">
        <v>75</v>
      </c>
      <c r="D1644" s="128" t="s">
        <v>86</v>
      </c>
      <c r="E1644" s="128" t="s">
        <v>75</v>
      </c>
      <c r="F1644" s="128" t="s">
        <v>75</v>
      </c>
      <c r="G1644" s="129" t="s">
        <v>75</v>
      </c>
      <c r="H1644" s="130"/>
      <c r="I1644" s="131"/>
    </row>
    <row r="1645" customFormat="false" ht="15" hidden="false" customHeight="false" outlineLevel="0" collapsed="false">
      <c r="C1645" s="128" t="s">
        <v>75</v>
      </c>
      <c r="D1645" s="128" t="s">
        <v>86</v>
      </c>
      <c r="E1645" s="128" t="s">
        <v>75</v>
      </c>
      <c r="F1645" s="128" t="s">
        <v>75</v>
      </c>
      <c r="G1645" s="129" t="s">
        <v>75</v>
      </c>
      <c r="H1645" s="130"/>
      <c r="I1645" s="131"/>
    </row>
    <row r="1646" customFormat="false" ht="15" hidden="false" customHeight="false" outlineLevel="0" collapsed="false">
      <c r="C1646" s="128" t="s">
        <v>86</v>
      </c>
      <c r="D1646" s="128" t="s">
        <v>75</v>
      </c>
      <c r="E1646" s="128" t="s">
        <v>75</v>
      </c>
      <c r="F1646" s="128" t="s">
        <v>86</v>
      </c>
      <c r="G1646" s="129" t="s">
        <v>75</v>
      </c>
      <c r="H1646" s="130"/>
      <c r="I1646" s="131"/>
    </row>
    <row r="1647" customFormat="false" ht="15.75" hidden="false" customHeight="false" outlineLevel="0" collapsed="false">
      <c r="C1647" s="141" t="s">
        <v>86</v>
      </c>
      <c r="D1647" s="141" t="s">
        <v>75</v>
      </c>
      <c r="E1647" s="141" t="s">
        <v>75</v>
      </c>
      <c r="F1647" s="141" t="s">
        <v>86</v>
      </c>
      <c r="G1647" s="142" t="s">
        <v>75</v>
      </c>
      <c r="H1647" s="143"/>
      <c r="I1647" s="144"/>
    </row>
    <row r="1648" customFormat="false" ht="15" hidden="false" customHeight="false" outlineLevel="0" collapsed="false">
      <c r="C1648" s="115" t="s">
        <v>75</v>
      </c>
      <c r="D1648" s="115" t="s">
        <v>75</v>
      </c>
      <c r="E1648" s="115" t="s">
        <v>84</v>
      </c>
      <c r="F1648" s="115" t="s">
        <v>75</v>
      </c>
      <c r="G1648" s="116" t="s">
        <v>86</v>
      </c>
      <c r="H1648" s="117" t="n">
        <v>1</v>
      </c>
      <c r="I1648" s="146"/>
    </row>
    <row r="1649" customFormat="false" ht="15" hidden="false" customHeight="false" outlineLevel="0" collapsed="false">
      <c r="C1649" s="128" t="s">
        <v>75</v>
      </c>
      <c r="D1649" s="128" t="s">
        <v>86</v>
      </c>
      <c r="E1649" s="128" t="s">
        <v>75</v>
      </c>
      <c r="F1649" s="128" t="s">
        <v>75</v>
      </c>
      <c r="G1649" s="129" t="s">
        <v>86</v>
      </c>
      <c r="H1649" s="130"/>
      <c r="I1649" s="131"/>
    </row>
    <row r="1650" customFormat="false" ht="15" hidden="false" customHeight="false" outlineLevel="0" collapsed="false">
      <c r="C1650" s="128" t="s">
        <v>75</v>
      </c>
      <c r="D1650" s="128" t="s">
        <v>86</v>
      </c>
      <c r="E1650" s="128" t="s">
        <v>75</v>
      </c>
      <c r="F1650" s="128" t="s">
        <v>86</v>
      </c>
      <c r="G1650" s="129" t="s">
        <v>75</v>
      </c>
      <c r="H1650" s="130"/>
      <c r="I1650" s="131"/>
    </row>
    <row r="1651" customFormat="false" ht="15" hidden="false" customHeight="false" outlineLevel="0" collapsed="false">
      <c r="C1651" s="128" t="s">
        <v>86</v>
      </c>
      <c r="D1651" s="128" t="s">
        <v>75</v>
      </c>
      <c r="E1651" s="128" t="s">
        <v>75</v>
      </c>
      <c r="F1651" s="128" t="s">
        <v>75</v>
      </c>
      <c r="G1651" s="129" t="s">
        <v>75</v>
      </c>
      <c r="H1651" s="130"/>
      <c r="I1651" s="131"/>
    </row>
    <row r="1652" customFormat="false" ht="15" hidden="false" customHeight="false" outlineLevel="0" collapsed="false">
      <c r="C1652" s="128" t="s">
        <v>86</v>
      </c>
      <c r="D1652" s="128" t="s">
        <v>75</v>
      </c>
      <c r="E1652" s="128" t="s">
        <v>75</v>
      </c>
      <c r="F1652" s="128" t="s">
        <v>75</v>
      </c>
      <c r="G1652" s="129" t="s">
        <v>75</v>
      </c>
      <c r="H1652" s="130"/>
      <c r="I1652" s="131"/>
    </row>
    <row r="1653" customFormat="false" ht="15" hidden="false" customHeight="false" outlineLevel="0" collapsed="false">
      <c r="C1653" s="128" t="s">
        <v>75</v>
      </c>
      <c r="D1653" s="128" t="s">
        <v>75</v>
      </c>
      <c r="E1653" s="128" t="s">
        <v>86</v>
      </c>
      <c r="F1653" s="128" t="s">
        <v>75</v>
      </c>
      <c r="G1653" s="129" t="s">
        <v>86</v>
      </c>
      <c r="H1653" s="130"/>
      <c r="I1653" s="131"/>
    </row>
    <row r="1654" customFormat="false" ht="15.75" hidden="false" customHeight="false" outlineLevel="0" collapsed="false">
      <c r="C1654" s="141" t="s">
        <v>75</v>
      </c>
      <c r="D1654" s="141" t="s">
        <v>75</v>
      </c>
      <c r="E1654" s="141" t="s">
        <v>86</v>
      </c>
      <c r="F1654" s="141" t="s">
        <v>75</v>
      </c>
      <c r="G1654" s="142" t="s">
        <v>86</v>
      </c>
      <c r="H1654" s="143"/>
      <c r="I1654" s="144"/>
    </row>
    <row r="1655" customFormat="false" ht="15" hidden="false" customHeight="false" outlineLevel="0" collapsed="false">
      <c r="C1655" s="115" t="s">
        <v>75</v>
      </c>
      <c r="D1655" s="115" t="s">
        <v>84</v>
      </c>
      <c r="E1655" s="115" t="s">
        <v>75</v>
      </c>
      <c r="F1655" s="115" t="s">
        <v>86</v>
      </c>
      <c r="G1655" s="116" t="s">
        <v>75</v>
      </c>
      <c r="H1655" s="117" t="n">
        <v>2</v>
      </c>
      <c r="I1655" s="146"/>
    </row>
    <row r="1656" customFormat="false" ht="15" hidden="false" customHeight="false" outlineLevel="0" collapsed="false">
      <c r="C1656" s="128" t="s">
        <v>86</v>
      </c>
      <c r="D1656" s="128" t="s">
        <v>75</v>
      </c>
      <c r="E1656" s="128" t="s">
        <v>75</v>
      </c>
      <c r="F1656" s="128" t="s">
        <v>86</v>
      </c>
      <c r="G1656" s="129" t="s">
        <v>75</v>
      </c>
      <c r="H1656" s="130"/>
      <c r="I1656" s="131"/>
    </row>
    <row r="1657" customFormat="false" ht="15" hidden="false" customHeight="false" outlineLevel="0" collapsed="false">
      <c r="C1657" s="128" t="s">
        <v>86</v>
      </c>
      <c r="D1657" s="128" t="s">
        <v>75</v>
      </c>
      <c r="E1657" s="128" t="s">
        <v>86</v>
      </c>
      <c r="F1657" s="128" t="s">
        <v>75</v>
      </c>
      <c r="G1657" s="129" t="s">
        <v>75</v>
      </c>
      <c r="H1657" s="130"/>
      <c r="I1657" s="131"/>
    </row>
    <row r="1658" customFormat="false" ht="15" hidden="false" customHeight="false" outlineLevel="0" collapsed="false">
      <c r="C1658" s="128" t="s">
        <v>75</v>
      </c>
      <c r="D1658" s="128" t="s">
        <v>75</v>
      </c>
      <c r="E1658" s="128" t="s">
        <v>75</v>
      </c>
      <c r="F1658" s="128" t="s">
        <v>75</v>
      </c>
      <c r="G1658" s="129" t="s">
        <v>86</v>
      </c>
      <c r="H1658" s="130"/>
      <c r="I1658" s="131"/>
    </row>
    <row r="1659" customFormat="false" ht="15" hidden="false" customHeight="false" outlineLevel="0" collapsed="false">
      <c r="C1659" s="128" t="s">
        <v>75</v>
      </c>
      <c r="D1659" s="128" t="s">
        <v>75</v>
      </c>
      <c r="E1659" s="128" t="s">
        <v>75</v>
      </c>
      <c r="F1659" s="128" t="s">
        <v>75</v>
      </c>
      <c r="G1659" s="129" t="s">
        <v>86</v>
      </c>
      <c r="H1659" s="130"/>
      <c r="I1659" s="131"/>
    </row>
    <row r="1660" customFormat="false" ht="15" hidden="false" customHeight="false" outlineLevel="0" collapsed="false">
      <c r="C1660" s="128" t="s">
        <v>75</v>
      </c>
      <c r="D1660" s="128" t="s">
        <v>86</v>
      </c>
      <c r="E1660" s="128" t="s">
        <v>75</v>
      </c>
      <c r="F1660" s="128" t="s">
        <v>86</v>
      </c>
      <c r="G1660" s="129" t="s">
        <v>75</v>
      </c>
      <c r="H1660" s="130"/>
      <c r="I1660" s="131"/>
    </row>
    <row r="1661" customFormat="false" ht="15.75" hidden="false" customHeight="false" outlineLevel="0" collapsed="false">
      <c r="C1661" s="141" t="s">
        <v>75</v>
      </c>
      <c r="D1661" s="141" t="s">
        <v>86</v>
      </c>
      <c r="E1661" s="141" t="s">
        <v>75</v>
      </c>
      <c r="F1661" s="141" t="s">
        <v>86</v>
      </c>
      <c r="G1661" s="142" t="s">
        <v>75</v>
      </c>
      <c r="H1661" s="143"/>
      <c r="I1661" s="144"/>
    </row>
    <row r="1662" customFormat="false" ht="15" hidden="false" customHeight="false" outlineLevel="0" collapsed="false">
      <c r="C1662" s="115" t="s">
        <v>84</v>
      </c>
      <c r="D1662" s="115" t="s">
        <v>75</v>
      </c>
      <c r="E1662" s="115" t="s">
        <v>86</v>
      </c>
      <c r="F1662" s="115" t="s">
        <v>75</v>
      </c>
      <c r="G1662" s="116" t="s">
        <v>75</v>
      </c>
      <c r="H1662" s="117" t="n">
        <v>3</v>
      </c>
      <c r="I1662" s="146"/>
    </row>
    <row r="1663" customFormat="false" ht="15" hidden="false" customHeight="false" outlineLevel="0" collapsed="false">
      <c r="C1663" s="128" t="s">
        <v>75</v>
      </c>
      <c r="D1663" s="128" t="s">
        <v>75</v>
      </c>
      <c r="E1663" s="128" t="s">
        <v>86</v>
      </c>
      <c r="F1663" s="128" t="s">
        <v>75</v>
      </c>
      <c r="G1663" s="129" t="s">
        <v>86</v>
      </c>
      <c r="H1663" s="130"/>
      <c r="I1663" s="131"/>
    </row>
    <row r="1664" customFormat="false" ht="15" hidden="false" customHeight="false" outlineLevel="0" collapsed="false">
      <c r="C1664" s="128" t="s">
        <v>75</v>
      </c>
      <c r="D1664" s="128" t="s">
        <v>86</v>
      </c>
      <c r="E1664" s="128" t="s">
        <v>75</v>
      </c>
      <c r="F1664" s="128" t="s">
        <v>75</v>
      </c>
      <c r="G1664" s="129" t="s">
        <v>86</v>
      </c>
      <c r="H1664" s="130"/>
      <c r="I1664" s="131"/>
    </row>
    <row r="1665" customFormat="false" ht="15" hidden="false" customHeight="false" outlineLevel="0" collapsed="false">
      <c r="C1665" s="128" t="s">
        <v>75</v>
      </c>
      <c r="D1665" s="128" t="s">
        <v>75</v>
      </c>
      <c r="E1665" s="128" t="s">
        <v>75</v>
      </c>
      <c r="F1665" s="128" t="s">
        <v>86</v>
      </c>
      <c r="G1665" s="129" t="s">
        <v>75</v>
      </c>
      <c r="H1665" s="130"/>
      <c r="I1665" s="131"/>
    </row>
    <row r="1666" customFormat="false" ht="15" hidden="false" customHeight="false" outlineLevel="0" collapsed="false">
      <c r="C1666" s="128" t="s">
        <v>75</v>
      </c>
      <c r="D1666" s="128" t="s">
        <v>75</v>
      </c>
      <c r="E1666" s="128" t="s">
        <v>75</v>
      </c>
      <c r="F1666" s="128" t="s">
        <v>86</v>
      </c>
      <c r="G1666" s="129" t="s">
        <v>75</v>
      </c>
      <c r="H1666" s="130"/>
      <c r="I1666" s="131"/>
    </row>
    <row r="1667" customFormat="false" ht="15" hidden="false" customHeight="false" outlineLevel="0" collapsed="false">
      <c r="C1667" s="128" t="s">
        <v>86</v>
      </c>
      <c r="D1667" s="128" t="s">
        <v>75</v>
      </c>
      <c r="E1667" s="128" t="s">
        <v>86</v>
      </c>
      <c r="F1667" s="128" t="s">
        <v>75</v>
      </c>
      <c r="G1667" s="129" t="s">
        <v>75</v>
      </c>
      <c r="H1667" s="130"/>
      <c r="I1667" s="131"/>
    </row>
    <row r="1668" customFormat="false" ht="15.75" hidden="false" customHeight="false" outlineLevel="0" collapsed="false">
      <c r="C1668" s="141" t="s">
        <v>86</v>
      </c>
      <c r="D1668" s="141" t="s">
        <v>75</v>
      </c>
      <c r="E1668" s="141" t="s">
        <v>86</v>
      </c>
      <c r="F1668" s="141" t="s">
        <v>75</v>
      </c>
      <c r="G1668" s="142" t="s">
        <v>75</v>
      </c>
      <c r="H1668" s="143"/>
      <c r="I1668" s="144"/>
    </row>
    <row r="1669" customFormat="false" ht="15" hidden="false" customHeight="false" outlineLevel="0" collapsed="false">
      <c r="C1669" s="115" t="s">
        <v>75</v>
      </c>
      <c r="D1669" s="115" t="s">
        <v>86</v>
      </c>
      <c r="E1669" s="115" t="s">
        <v>75</v>
      </c>
      <c r="F1669" s="115" t="s">
        <v>75</v>
      </c>
      <c r="G1669" s="116" t="s">
        <v>84</v>
      </c>
      <c r="H1669" s="117" t="n">
        <v>4</v>
      </c>
      <c r="I1669" s="146"/>
    </row>
    <row r="1670" customFormat="false" ht="15" hidden="false" customHeight="false" outlineLevel="0" collapsed="false">
      <c r="C1670" s="128" t="s">
        <v>75</v>
      </c>
      <c r="D1670" s="128" t="s">
        <v>86</v>
      </c>
      <c r="E1670" s="128" t="s">
        <v>75</v>
      </c>
      <c r="F1670" s="128" t="s">
        <v>86</v>
      </c>
      <c r="G1670" s="129" t="s">
        <v>75</v>
      </c>
      <c r="H1670" s="130"/>
      <c r="I1670" s="131"/>
    </row>
    <row r="1671" customFormat="false" ht="15" hidden="false" customHeight="false" outlineLevel="0" collapsed="false">
      <c r="C1671" s="128" t="s">
        <v>86</v>
      </c>
      <c r="D1671" s="128" t="s">
        <v>75</v>
      </c>
      <c r="E1671" s="128" t="s">
        <v>75</v>
      </c>
      <c r="F1671" s="128" t="s">
        <v>86</v>
      </c>
      <c r="G1671" s="129" t="s">
        <v>75</v>
      </c>
      <c r="H1671" s="130"/>
      <c r="I1671" s="131"/>
    </row>
    <row r="1672" customFormat="false" ht="15" hidden="false" customHeight="false" outlineLevel="0" collapsed="false">
      <c r="C1672" s="128" t="s">
        <v>75</v>
      </c>
      <c r="D1672" s="128" t="s">
        <v>75</v>
      </c>
      <c r="E1672" s="128" t="s">
        <v>86</v>
      </c>
      <c r="F1672" s="128" t="s">
        <v>75</v>
      </c>
      <c r="G1672" s="129" t="s">
        <v>75</v>
      </c>
      <c r="H1672" s="130"/>
      <c r="I1672" s="131"/>
    </row>
    <row r="1673" customFormat="false" ht="15" hidden="false" customHeight="false" outlineLevel="0" collapsed="false">
      <c r="C1673" s="128" t="s">
        <v>75</v>
      </c>
      <c r="D1673" s="128" t="s">
        <v>75</v>
      </c>
      <c r="E1673" s="128" t="s">
        <v>86</v>
      </c>
      <c r="F1673" s="128" t="s">
        <v>75</v>
      </c>
      <c r="G1673" s="129" t="s">
        <v>75</v>
      </c>
      <c r="H1673" s="130"/>
      <c r="I1673" s="131"/>
    </row>
    <row r="1674" customFormat="false" ht="15" hidden="false" customHeight="false" outlineLevel="0" collapsed="false">
      <c r="C1674" s="128" t="s">
        <v>75</v>
      </c>
      <c r="D1674" s="128" t="s">
        <v>86</v>
      </c>
      <c r="E1674" s="128" t="s">
        <v>75</v>
      </c>
      <c r="F1674" s="128" t="s">
        <v>75</v>
      </c>
      <c r="G1674" s="129" t="s">
        <v>86</v>
      </c>
      <c r="H1674" s="130"/>
      <c r="I1674" s="131"/>
    </row>
    <row r="1675" customFormat="false" ht="15.75" hidden="false" customHeight="false" outlineLevel="0" collapsed="false">
      <c r="C1675" s="141" t="s">
        <v>75</v>
      </c>
      <c r="D1675" s="141" t="s">
        <v>86</v>
      </c>
      <c r="E1675" s="141" t="s">
        <v>75</v>
      </c>
      <c r="F1675" s="141" t="s">
        <v>75</v>
      </c>
      <c r="G1675" s="142" t="s">
        <v>86</v>
      </c>
      <c r="H1675" s="143"/>
      <c r="I1675" s="144"/>
    </row>
    <row r="1676" customFormat="false" ht="15" hidden="false" customHeight="false" outlineLevel="0" collapsed="false">
      <c r="C1676" s="115" t="s">
        <v>86</v>
      </c>
      <c r="D1676" s="115" t="s">
        <v>75</v>
      </c>
      <c r="E1676" s="115" t="s">
        <v>75</v>
      </c>
      <c r="F1676" s="115" t="s">
        <v>84</v>
      </c>
      <c r="G1676" s="116" t="s">
        <v>75</v>
      </c>
      <c r="H1676" s="117" t="n">
        <v>5</v>
      </c>
      <c r="I1676" s="146"/>
    </row>
    <row r="1677" customFormat="false" ht="15" hidden="false" customHeight="false" outlineLevel="0" collapsed="false">
      <c r="C1677" s="128" t="s">
        <v>86</v>
      </c>
      <c r="D1677" s="128" t="s">
        <v>75</v>
      </c>
      <c r="E1677" s="128" t="s">
        <v>86</v>
      </c>
      <c r="F1677" s="128" t="s">
        <v>75</v>
      </c>
      <c r="G1677" s="129" t="s">
        <v>75</v>
      </c>
      <c r="H1677" s="130"/>
      <c r="I1677" s="131"/>
    </row>
    <row r="1678" customFormat="false" ht="15" hidden="false" customHeight="false" outlineLevel="0" collapsed="false">
      <c r="C1678" s="128" t="s">
        <v>75</v>
      </c>
      <c r="D1678" s="128" t="s">
        <v>75</v>
      </c>
      <c r="E1678" s="128" t="s">
        <v>86</v>
      </c>
      <c r="F1678" s="128" t="s">
        <v>75</v>
      </c>
      <c r="G1678" s="129" t="s">
        <v>86</v>
      </c>
      <c r="H1678" s="130"/>
      <c r="I1678" s="131"/>
    </row>
    <row r="1679" customFormat="false" ht="15" hidden="false" customHeight="false" outlineLevel="0" collapsed="false">
      <c r="C1679" s="128" t="s">
        <v>75</v>
      </c>
      <c r="D1679" s="128" t="s">
        <v>86</v>
      </c>
      <c r="E1679" s="128" t="s">
        <v>75</v>
      </c>
      <c r="F1679" s="128" t="s">
        <v>75</v>
      </c>
      <c r="G1679" s="129" t="s">
        <v>75</v>
      </c>
      <c r="H1679" s="130"/>
      <c r="I1679" s="131"/>
    </row>
    <row r="1680" customFormat="false" ht="15" hidden="false" customHeight="false" outlineLevel="0" collapsed="false">
      <c r="C1680" s="128" t="s">
        <v>75</v>
      </c>
      <c r="D1680" s="128" t="s">
        <v>86</v>
      </c>
      <c r="E1680" s="128" t="s">
        <v>75</v>
      </c>
      <c r="F1680" s="128" t="s">
        <v>75</v>
      </c>
      <c r="G1680" s="129" t="s">
        <v>75</v>
      </c>
      <c r="H1680" s="130"/>
      <c r="I1680" s="131"/>
    </row>
    <row r="1681" customFormat="false" ht="15" hidden="false" customHeight="false" outlineLevel="0" collapsed="false">
      <c r="C1681" s="128" t="s">
        <v>86</v>
      </c>
      <c r="D1681" s="128" t="s">
        <v>75</v>
      </c>
      <c r="E1681" s="128" t="s">
        <v>75</v>
      </c>
      <c r="F1681" s="128" t="s">
        <v>86</v>
      </c>
      <c r="G1681" s="129" t="s">
        <v>75</v>
      </c>
      <c r="H1681" s="130"/>
      <c r="I1681" s="131"/>
    </row>
    <row r="1682" customFormat="false" ht="15.75" hidden="false" customHeight="false" outlineLevel="0" collapsed="false">
      <c r="C1682" s="141" t="s">
        <v>86</v>
      </c>
      <c r="D1682" s="141" t="s">
        <v>75</v>
      </c>
      <c r="E1682" s="141" t="s">
        <v>75</v>
      </c>
      <c r="F1682" s="141" t="s">
        <v>86</v>
      </c>
      <c r="G1682" s="142" t="s">
        <v>75</v>
      </c>
      <c r="H1682" s="143"/>
      <c r="I1682" s="144"/>
    </row>
    <row r="1683" customFormat="false" ht="15" hidden="false" customHeight="false" outlineLevel="0" collapsed="false">
      <c r="C1683" s="115" t="s">
        <v>75</v>
      </c>
      <c r="D1683" s="115" t="s">
        <v>75</v>
      </c>
      <c r="E1683" s="115" t="s">
        <v>84</v>
      </c>
      <c r="F1683" s="115" t="s">
        <v>75</v>
      </c>
      <c r="G1683" s="116" t="s">
        <v>86</v>
      </c>
      <c r="H1683" s="117" t="n">
        <v>1</v>
      </c>
      <c r="I1683" s="146"/>
    </row>
    <row r="1684" customFormat="false" ht="15" hidden="false" customHeight="false" outlineLevel="0" collapsed="false">
      <c r="C1684" s="128" t="s">
        <v>75</v>
      </c>
      <c r="D1684" s="128" t="s">
        <v>86</v>
      </c>
      <c r="E1684" s="128" t="s">
        <v>75</v>
      </c>
      <c r="F1684" s="128" t="s">
        <v>75</v>
      </c>
      <c r="G1684" s="129" t="s">
        <v>86</v>
      </c>
      <c r="H1684" s="130"/>
      <c r="I1684" s="131"/>
    </row>
    <row r="1685" customFormat="false" ht="15" hidden="false" customHeight="false" outlineLevel="0" collapsed="false">
      <c r="C1685" s="128" t="s">
        <v>75</v>
      </c>
      <c r="D1685" s="128" t="s">
        <v>86</v>
      </c>
      <c r="E1685" s="128" t="s">
        <v>75</v>
      </c>
      <c r="F1685" s="128" t="s">
        <v>86</v>
      </c>
      <c r="G1685" s="129" t="s">
        <v>75</v>
      </c>
      <c r="H1685" s="130"/>
      <c r="I1685" s="131"/>
    </row>
    <row r="1686" customFormat="false" ht="15" hidden="false" customHeight="false" outlineLevel="0" collapsed="false">
      <c r="C1686" s="128" t="s">
        <v>86</v>
      </c>
      <c r="D1686" s="128" t="s">
        <v>75</v>
      </c>
      <c r="E1686" s="128" t="s">
        <v>75</v>
      </c>
      <c r="F1686" s="128" t="s">
        <v>75</v>
      </c>
      <c r="G1686" s="129" t="s">
        <v>75</v>
      </c>
      <c r="H1686" s="130"/>
      <c r="I1686" s="131"/>
    </row>
    <row r="1687" customFormat="false" ht="15" hidden="false" customHeight="false" outlineLevel="0" collapsed="false">
      <c r="C1687" s="128" t="s">
        <v>86</v>
      </c>
      <c r="D1687" s="128" t="s">
        <v>75</v>
      </c>
      <c r="E1687" s="128" t="s">
        <v>75</v>
      </c>
      <c r="F1687" s="128" t="s">
        <v>75</v>
      </c>
      <c r="G1687" s="129" t="s">
        <v>75</v>
      </c>
      <c r="H1687" s="130"/>
      <c r="I1687" s="131"/>
    </row>
    <row r="1688" customFormat="false" ht="15" hidden="false" customHeight="false" outlineLevel="0" collapsed="false">
      <c r="C1688" s="128" t="s">
        <v>75</v>
      </c>
      <c r="D1688" s="128" t="s">
        <v>75</v>
      </c>
      <c r="E1688" s="128" t="s">
        <v>86</v>
      </c>
      <c r="F1688" s="128" t="s">
        <v>75</v>
      </c>
      <c r="G1688" s="129" t="s">
        <v>86</v>
      </c>
      <c r="H1688" s="130"/>
      <c r="I1688" s="131"/>
    </row>
    <row r="1689" customFormat="false" ht="15.75" hidden="false" customHeight="false" outlineLevel="0" collapsed="false">
      <c r="C1689" s="141" t="s">
        <v>75</v>
      </c>
      <c r="D1689" s="141" t="s">
        <v>75</v>
      </c>
      <c r="E1689" s="141" t="s">
        <v>86</v>
      </c>
      <c r="F1689" s="141" t="s">
        <v>75</v>
      </c>
      <c r="G1689" s="142" t="s">
        <v>86</v>
      </c>
      <c r="H1689" s="143"/>
      <c r="I1689" s="144"/>
    </row>
    <row r="1690" customFormat="false" ht="15" hidden="false" customHeight="false" outlineLevel="0" collapsed="false">
      <c r="C1690" s="115" t="s">
        <v>75</v>
      </c>
      <c r="D1690" s="115" t="s">
        <v>84</v>
      </c>
      <c r="E1690" s="115" t="s">
        <v>75</v>
      </c>
      <c r="F1690" s="115" t="s">
        <v>86</v>
      </c>
      <c r="G1690" s="116" t="s">
        <v>75</v>
      </c>
      <c r="H1690" s="117" t="n">
        <v>2</v>
      </c>
      <c r="I1690" s="146"/>
    </row>
    <row r="1691" customFormat="false" ht="15" hidden="false" customHeight="false" outlineLevel="0" collapsed="false">
      <c r="C1691" s="128" t="s">
        <v>86</v>
      </c>
      <c r="D1691" s="128" t="s">
        <v>75</v>
      </c>
      <c r="E1691" s="128" t="s">
        <v>75</v>
      </c>
      <c r="F1691" s="128" t="s">
        <v>86</v>
      </c>
      <c r="G1691" s="129" t="s">
        <v>75</v>
      </c>
      <c r="H1691" s="130"/>
      <c r="I1691" s="131"/>
    </row>
    <row r="1692" customFormat="false" ht="15" hidden="false" customHeight="false" outlineLevel="0" collapsed="false">
      <c r="C1692" s="128" t="s">
        <v>86</v>
      </c>
      <c r="D1692" s="128" t="s">
        <v>75</v>
      </c>
      <c r="E1692" s="128" t="s">
        <v>86</v>
      </c>
      <c r="F1692" s="128" t="s">
        <v>75</v>
      </c>
      <c r="G1692" s="129" t="s">
        <v>75</v>
      </c>
      <c r="H1692" s="130"/>
      <c r="I1692" s="131"/>
    </row>
    <row r="1693" customFormat="false" ht="15" hidden="false" customHeight="false" outlineLevel="0" collapsed="false">
      <c r="C1693" s="128" t="s">
        <v>75</v>
      </c>
      <c r="D1693" s="128" t="s">
        <v>75</v>
      </c>
      <c r="E1693" s="128" t="s">
        <v>75</v>
      </c>
      <c r="F1693" s="128" t="s">
        <v>75</v>
      </c>
      <c r="G1693" s="129" t="s">
        <v>86</v>
      </c>
      <c r="H1693" s="130"/>
      <c r="I1693" s="131"/>
    </row>
    <row r="1694" customFormat="false" ht="15" hidden="false" customHeight="false" outlineLevel="0" collapsed="false">
      <c r="C1694" s="128" t="s">
        <v>75</v>
      </c>
      <c r="D1694" s="128" t="s">
        <v>75</v>
      </c>
      <c r="E1694" s="128" t="s">
        <v>75</v>
      </c>
      <c r="F1694" s="128" t="s">
        <v>75</v>
      </c>
      <c r="G1694" s="129" t="s">
        <v>86</v>
      </c>
      <c r="H1694" s="130"/>
      <c r="I1694" s="131"/>
    </row>
    <row r="1695" customFormat="false" ht="15" hidden="false" customHeight="false" outlineLevel="0" collapsed="false">
      <c r="C1695" s="128" t="s">
        <v>75</v>
      </c>
      <c r="D1695" s="128" t="s">
        <v>86</v>
      </c>
      <c r="E1695" s="128" t="s">
        <v>75</v>
      </c>
      <c r="F1695" s="128" t="s">
        <v>86</v>
      </c>
      <c r="G1695" s="129" t="s">
        <v>75</v>
      </c>
      <c r="H1695" s="130"/>
      <c r="I1695" s="131"/>
    </row>
    <row r="1696" customFormat="false" ht="15.75" hidden="false" customHeight="false" outlineLevel="0" collapsed="false">
      <c r="C1696" s="141" t="s">
        <v>75</v>
      </c>
      <c r="D1696" s="141" t="s">
        <v>86</v>
      </c>
      <c r="E1696" s="141" t="s">
        <v>75</v>
      </c>
      <c r="F1696" s="141" t="s">
        <v>86</v>
      </c>
      <c r="G1696" s="142" t="s">
        <v>75</v>
      </c>
      <c r="H1696" s="143"/>
      <c r="I1696" s="144"/>
    </row>
    <row r="1697" customFormat="false" ht="15" hidden="false" customHeight="false" outlineLevel="0" collapsed="false">
      <c r="C1697" s="115" t="s">
        <v>84</v>
      </c>
      <c r="D1697" s="115" t="s">
        <v>75</v>
      </c>
      <c r="E1697" s="115" t="s">
        <v>86</v>
      </c>
      <c r="F1697" s="115" t="s">
        <v>75</v>
      </c>
      <c r="G1697" s="116" t="s">
        <v>75</v>
      </c>
      <c r="H1697" s="117" t="n">
        <v>3</v>
      </c>
      <c r="I1697" s="146"/>
    </row>
    <row r="1698" customFormat="false" ht="15" hidden="false" customHeight="false" outlineLevel="0" collapsed="false">
      <c r="C1698" s="128" t="s">
        <v>75</v>
      </c>
      <c r="D1698" s="128" t="s">
        <v>75</v>
      </c>
      <c r="E1698" s="128" t="s">
        <v>86</v>
      </c>
      <c r="F1698" s="128" t="s">
        <v>75</v>
      </c>
      <c r="G1698" s="129" t="s">
        <v>86</v>
      </c>
      <c r="H1698" s="130"/>
      <c r="I1698" s="131"/>
    </row>
    <row r="1699" customFormat="false" ht="15" hidden="false" customHeight="false" outlineLevel="0" collapsed="false">
      <c r="C1699" s="128" t="s">
        <v>75</v>
      </c>
      <c r="D1699" s="128" t="s">
        <v>86</v>
      </c>
      <c r="E1699" s="128" t="s">
        <v>75</v>
      </c>
      <c r="F1699" s="128" t="s">
        <v>75</v>
      </c>
      <c r="G1699" s="129" t="s">
        <v>86</v>
      </c>
      <c r="H1699" s="130"/>
      <c r="I1699" s="131"/>
    </row>
    <row r="1700" customFormat="false" ht="15" hidden="false" customHeight="false" outlineLevel="0" collapsed="false">
      <c r="C1700" s="128" t="s">
        <v>75</v>
      </c>
      <c r="D1700" s="128" t="s">
        <v>75</v>
      </c>
      <c r="E1700" s="128" t="s">
        <v>75</v>
      </c>
      <c r="F1700" s="128" t="s">
        <v>86</v>
      </c>
      <c r="G1700" s="129" t="s">
        <v>75</v>
      </c>
      <c r="H1700" s="130"/>
      <c r="I1700" s="131"/>
    </row>
    <row r="1701" customFormat="false" ht="15" hidden="false" customHeight="false" outlineLevel="0" collapsed="false">
      <c r="C1701" s="128" t="s">
        <v>75</v>
      </c>
      <c r="D1701" s="128" t="s">
        <v>75</v>
      </c>
      <c r="E1701" s="128" t="s">
        <v>75</v>
      </c>
      <c r="F1701" s="128" t="s">
        <v>86</v>
      </c>
      <c r="G1701" s="129" t="s">
        <v>75</v>
      </c>
      <c r="H1701" s="130"/>
      <c r="I1701" s="131"/>
    </row>
    <row r="1702" customFormat="false" ht="15" hidden="false" customHeight="false" outlineLevel="0" collapsed="false">
      <c r="C1702" s="128" t="s">
        <v>86</v>
      </c>
      <c r="D1702" s="128" t="s">
        <v>75</v>
      </c>
      <c r="E1702" s="128" t="s">
        <v>86</v>
      </c>
      <c r="F1702" s="128" t="s">
        <v>75</v>
      </c>
      <c r="G1702" s="129" t="s">
        <v>75</v>
      </c>
      <c r="H1702" s="130"/>
      <c r="I1702" s="131"/>
    </row>
    <row r="1703" customFormat="false" ht="15.75" hidden="false" customHeight="false" outlineLevel="0" collapsed="false">
      <c r="C1703" s="141" t="s">
        <v>86</v>
      </c>
      <c r="D1703" s="141" t="s">
        <v>75</v>
      </c>
      <c r="E1703" s="141" t="s">
        <v>86</v>
      </c>
      <c r="F1703" s="141" t="s">
        <v>75</v>
      </c>
      <c r="G1703" s="142" t="s">
        <v>75</v>
      </c>
      <c r="H1703" s="143"/>
      <c r="I1703" s="144"/>
    </row>
    <row r="1704" customFormat="false" ht="15" hidden="false" customHeight="false" outlineLevel="0" collapsed="false">
      <c r="C1704" s="115" t="s">
        <v>75</v>
      </c>
      <c r="D1704" s="115" t="s">
        <v>86</v>
      </c>
      <c r="E1704" s="115" t="s">
        <v>75</v>
      </c>
      <c r="F1704" s="115" t="s">
        <v>75</v>
      </c>
      <c r="G1704" s="116" t="s">
        <v>84</v>
      </c>
      <c r="H1704" s="117" t="n">
        <v>4</v>
      </c>
      <c r="I1704" s="146"/>
    </row>
    <row r="1705" customFormat="false" ht="15" hidden="false" customHeight="false" outlineLevel="0" collapsed="false">
      <c r="C1705" s="128" t="s">
        <v>75</v>
      </c>
      <c r="D1705" s="128" t="s">
        <v>86</v>
      </c>
      <c r="E1705" s="128" t="s">
        <v>75</v>
      </c>
      <c r="F1705" s="128" t="s">
        <v>86</v>
      </c>
      <c r="G1705" s="129" t="s">
        <v>75</v>
      </c>
      <c r="H1705" s="130"/>
      <c r="I1705" s="131"/>
    </row>
    <row r="1706" customFormat="false" ht="15" hidden="false" customHeight="false" outlineLevel="0" collapsed="false">
      <c r="C1706" s="128" t="s">
        <v>86</v>
      </c>
      <c r="D1706" s="128" t="s">
        <v>75</v>
      </c>
      <c r="E1706" s="128" t="s">
        <v>75</v>
      </c>
      <c r="F1706" s="128" t="s">
        <v>86</v>
      </c>
      <c r="G1706" s="129" t="s">
        <v>75</v>
      </c>
      <c r="H1706" s="130"/>
      <c r="I1706" s="131"/>
    </row>
    <row r="1707" customFormat="false" ht="15" hidden="false" customHeight="false" outlineLevel="0" collapsed="false">
      <c r="C1707" s="128" t="s">
        <v>75</v>
      </c>
      <c r="D1707" s="128" t="s">
        <v>75</v>
      </c>
      <c r="E1707" s="128" t="s">
        <v>86</v>
      </c>
      <c r="F1707" s="128" t="s">
        <v>75</v>
      </c>
      <c r="G1707" s="129" t="s">
        <v>75</v>
      </c>
      <c r="H1707" s="130"/>
      <c r="I1707" s="131"/>
    </row>
    <row r="1708" customFormat="false" ht="15" hidden="false" customHeight="false" outlineLevel="0" collapsed="false">
      <c r="C1708" s="128" t="s">
        <v>75</v>
      </c>
      <c r="D1708" s="128" t="s">
        <v>75</v>
      </c>
      <c r="E1708" s="128" t="s">
        <v>86</v>
      </c>
      <c r="F1708" s="128" t="s">
        <v>75</v>
      </c>
      <c r="G1708" s="129" t="s">
        <v>75</v>
      </c>
      <c r="H1708" s="130"/>
      <c r="I1708" s="131"/>
    </row>
    <row r="1709" customFormat="false" ht="15" hidden="false" customHeight="false" outlineLevel="0" collapsed="false">
      <c r="C1709" s="128" t="s">
        <v>75</v>
      </c>
      <c r="D1709" s="128" t="s">
        <v>86</v>
      </c>
      <c r="E1709" s="128" t="s">
        <v>75</v>
      </c>
      <c r="F1709" s="128" t="s">
        <v>75</v>
      </c>
      <c r="G1709" s="129" t="s">
        <v>86</v>
      </c>
      <c r="H1709" s="130"/>
      <c r="I1709" s="131"/>
    </row>
    <row r="1710" customFormat="false" ht="15.75" hidden="false" customHeight="false" outlineLevel="0" collapsed="false">
      <c r="C1710" s="141" t="s">
        <v>75</v>
      </c>
      <c r="D1710" s="141" t="s">
        <v>86</v>
      </c>
      <c r="E1710" s="141" t="s">
        <v>75</v>
      </c>
      <c r="F1710" s="141" t="s">
        <v>75</v>
      </c>
      <c r="G1710" s="142" t="s">
        <v>86</v>
      </c>
      <c r="H1710" s="143"/>
      <c r="I1710" s="144"/>
    </row>
    <row r="1711" customFormat="false" ht="15" hidden="false" customHeight="false" outlineLevel="0" collapsed="false">
      <c r="C1711" s="115" t="s">
        <v>86</v>
      </c>
      <c r="D1711" s="115" t="s">
        <v>75</v>
      </c>
      <c r="E1711" s="115" t="s">
        <v>75</v>
      </c>
      <c r="F1711" s="115" t="s">
        <v>84</v>
      </c>
      <c r="G1711" s="116" t="s">
        <v>75</v>
      </c>
      <c r="H1711" s="117" t="n">
        <v>5</v>
      </c>
      <c r="I1711" s="146"/>
    </row>
    <row r="1712" customFormat="false" ht="15" hidden="false" customHeight="false" outlineLevel="0" collapsed="false">
      <c r="C1712" s="128" t="s">
        <v>86</v>
      </c>
      <c r="D1712" s="128" t="s">
        <v>75</v>
      </c>
      <c r="E1712" s="128" t="s">
        <v>86</v>
      </c>
      <c r="F1712" s="128" t="s">
        <v>75</v>
      </c>
      <c r="G1712" s="129" t="s">
        <v>75</v>
      </c>
      <c r="H1712" s="130"/>
      <c r="I1712" s="131"/>
    </row>
    <row r="1713" customFormat="false" ht="15" hidden="false" customHeight="false" outlineLevel="0" collapsed="false">
      <c r="C1713" s="128" t="s">
        <v>75</v>
      </c>
      <c r="D1713" s="128" t="s">
        <v>75</v>
      </c>
      <c r="E1713" s="128" t="s">
        <v>86</v>
      </c>
      <c r="F1713" s="128" t="s">
        <v>75</v>
      </c>
      <c r="G1713" s="129" t="s">
        <v>86</v>
      </c>
      <c r="H1713" s="130"/>
      <c r="I1713" s="131"/>
    </row>
    <row r="1714" customFormat="false" ht="15" hidden="false" customHeight="false" outlineLevel="0" collapsed="false">
      <c r="C1714" s="128" t="s">
        <v>75</v>
      </c>
      <c r="D1714" s="128" t="s">
        <v>86</v>
      </c>
      <c r="E1714" s="128" t="s">
        <v>75</v>
      </c>
      <c r="F1714" s="128" t="s">
        <v>75</v>
      </c>
      <c r="G1714" s="129" t="s">
        <v>75</v>
      </c>
      <c r="H1714" s="130"/>
      <c r="I1714" s="131"/>
    </row>
    <row r="1715" customFormat="false" ht="15" hidden="false" customHeight="false" outlineLevel="0" collapsed="false">
      <c r="C1715" s="128" t="s">
        <v>75</v>
      </c>
      <c r="D1715" s="128" t="s">
        <v>86</v>
      </c>
      <c r="E1715" s="128" t="s">
        <v>75</v>
      </c>
      <c r="F1715" s="128" t="s">
        <v>75</v>
      </c>
      <c r="G1715" s="129" t="s">
        <v>75</v>
      </c>
      <c r="H1715" s="130"/>
      <c r="I1715" s="131"/>
    </row>
    <row r="1716" customFormat="false" ht="15" hidden="false" customHeight="false" outlineLevel="0" collapsed="false">
      <c r="C1716" s="128" t="s">
        <v>86</v>
      </c>
      <c r="D1716" s="128" t="s">
        <v>75</v>
      </c>
      <c r="E1716" s="128" t="s">
        <v>75</v>
      </c>
      <c r="F1716" s="128" t="s">
        <v>86</v>
      </c>
      <c r="G1716" s="129" t="s">
        <v>75</v>
      </c>
      <c r="H1716" s="130"/>
      <c r="I1716" s="131"/>
    </row>
    <row r="1717" customFormat="false" ht="15.75" hidden="false" customHeight="false" outlineLevel="0" collapsed="false">
      <c r="C1717" s="141" t="s">
        <v>86</v>
      </c>
      <c r="D1717" s="141" t="s">
        <v>75</v>
      </c>
      <c r="E1717" s="141" t="s">
        <v>75</v>
      </c>
      <c r="F1717" s="141" t="s">
        <v>86</v>
      </c>
      <c r="G1717" s="142" t="s">
        <v>75</v>
      </c>
      <c r="H1717" s="143"/>
      <c r="I1717" s="144"/>
    </row>
    <row r="1718" customFormat="false" ht="15" hidden="false" customHeight="false" outlineLevel="0" collapsed="false">
      <c r="C1718" s="115" t="s">
        <v>75</v>
      </c>
      <c r="D1718" s="115" t="s">
        <v>75</v>
      </c>
      <c r="E1718" s="115" t="s">
        <v>84</v>
      </c>
      <c r="F1718" s="115" t="s">
        <v>75</v>
      </c>
      <c r="G1718" s="116" t="s">
        <v>86</v>
      </c>
      <c r="H1718" s="117" t="n">
        <v>1</v>
      </c>
      <c r="I1718" s="146"/>
    </row>
    <row r="1719" customFormat="false" ht="15" hidden="false" customHeight="false" outlineLevel="0" collapsed="false">
      <c r="C1719" s="128" t="s">
        <v>75</v>
      </c>
      <c r="D1719" s="128" t="s">
        <v>86</v>
      </c>
      <c r="E1719" s="128" t="s">
        <v>75</v>
      </c>
      <c r="F1719" s="128" t="s">
        <v>75</v>
      </c>
      <c r="G1719" s="129" t="s">
        <v>86</v>
      </c>
      <c r="H1719" s="130"/>
      <c r="I1719" s="131"/>
    </row>
    <row r="1720" customFormat="false" ht="15" hidden="false" customHeight="false" outlineLevel="0" collapsed="false">
      <c r="C1720" s="128" t="s">
        <v>75</v>
      </c>
      <c r="D1720" s="128" t="s">
        <v>86</v>
      </c>
      <c r="E1720" s="128" t="s">
        <v>75</v>
      </c>
      <c r="F1720" s="128" t="s">
        <v>86</v>
      </c>
      <c r="G1720" s="129" t="s">
        <v>75</v>
      </c>
      <c r="H1720" s="130"/>
      <c r="I1720" s="131"/>
    </row>
    <row r="1721" customFormat="false" ht="15" hidden="false" customHeight="false" outlineLevel="0" collapsed="false">
      <c r="C1721" s="128" t="s">
        <v>86</v>
      </c>
      <c r="D1721" s="128" t="s">
        <v>75</v>
      </c>
      <c r="E1721" s="128" t="s">
        <v>75</v>
      </c>
      <c r="F1721" s="128" t="s">
        <v>75</v>
      </c>
      <c r="G1721" s="129" t="s">
        <v>75</v>
      </c>
      <c r="H1721" s="130"/>
      <c r="I1721" s="131"/>
    </row>
    <row r="1722" customFormat="false" ht="15" hidden="false" customHeight="false" outlineLevel="0" collapsed="false">
      <c r="C1722" s="128" t="s">
        <v>86</v>
      </c>
      <c r="D1722" s="128" t="s">
        <v>75</v>
      </c>
      <c r="E1722" s="128" t="s">
        <v>75</v>
      </c>
      <c r="F1722" s="128" t="s">
        <v>75</v>
      </c>
      <c r="G1722" s="129" t="s">
        <v>75</v>
      </c>
      <c r="H1722" s="130"/>
      <c r="I1722" s="131"/>
    </row>
    <row r="1723" customFormat="false" ht="15" hidden="false" customHeight="false" outlineLevel="0" collapsed="false">
      <c r="C1723" s="128" t="s">
        <v>75</v>
      </c>
      <c r="D1723" s="128" t="s">
        <v>75</v>
      </c>
      <c r="E1723" s="128" t="s">
        <v>86</v>
      </c>
      <c r="F1723" s="128" t="s">
        <v>75</v>
      </c>
      <c r="G1723" s="129" t="s">
        <v>86</v>
      </c>
      <c r="H1723" s="130"/>
      <c r="I1723" s="131"/>
    </row>
    <row r="1724" customFormat="false" ht="15.75" hidden="false" customHeight="false" outlineLevel="0" collapsed="false">
      <c r="C1724" s="141" t="s">
        <v>75</v>
      </c>
      <c r="D1724" s="141" t="s">
        <v>75</v>
      </c>
      <c r="E1724" s="141" t="s">
        <v>86</v>
      </c>
      <c r="F1724" s="141" t="s">
        <v>75</v>
      </c>
      <c r="G1724" s="142" t="s">
        <v>86</v>
      </c>
      <c r="H1724" s="143"/>
      <c r="I1724" s="144"/>
    </row>
    <row r="1725" customFormat="false" ht="15" hidden="false" customHeight="false" outlineLevel="0" collapsed="false">
      <c r="C1725" s="115" t="s">
        <v>75</v>
      </c>
      <c r="D1725" s="115" t="s">
        <v>84</v>
      </c>
      <c r="E1725" s="115" t="s">
        <v>75</v>
      </c>
      <c r="F1725" s="115" t="s">
        <v>86</v>
      </c>
      <c r="G1725" s="116" t="s">
        <v>75</v>
      </c>
      <c r="H1725" s="117" t="n">
        <v>2</v>
      </c>
      <c r="I1725" s="146"/>
    </row>
    <row r="1726" customFormat="false" ht="15" hidden="false" customHeight="false" outlineLevel="0" collapsed="false">
      <c r="C1726" s="128" t="s">
        <v>86</v>
      </c>
      <c r="D1726" s="128" t="s">
        <v>75</v>
      </c>
      <c r="E1726" s="128" t="s">
        <v>75</v>
      </c>
      <c r="F1726" s="128" t="s">
        <v>86</v>
      </c>
      <c r="G1726" s="129" t="s">
        <v>75</v>
      </c>
      <c r="H1726" s="130"/>
      <c r="I1726" s="131"/>
    </row>
    <row r="1727" customFormat="false" ht="15" hidden="false" customHeight="false" outlineLevel="0" collapsed="false">
      <c r="C1727" s="128" t="s">
        <v>86</v>
      </c>
      <c r="D1727" s="128" t="s">
        <v>75</v>
      </c>
      <c r="E1727" s="128" t="s">
        <v>86</v>
      </c>
      <c r="F1727" s="128" t="s">
        <v>75</v>
      </c>
      <c r="G1727" s="129" t="s">
        <v>75</v>
      </c>
      <c r="H1727" s="130"/>
      <c r="I1727" s="131"/>
    </row>
    <row r="1728" customFormat="false" ht="15" hidden="false" customHeight="false" outlineLevel="0" collapsed="false">
      <c r="C1728" s="128" t="s">
        <v>75</v>
      </c>
      <c r="D1728" s="128" t="s">
        <v>75</v>
      </c>
      <c r="E1728" s="128" t="s">
        <v>75</v>
      </c>
      <c r="F1728" s="128" t="s">
        <v>75</v>
      </c>
      <c r="G1728" s="129" t="s">
        <v>86</v>
      </c>
      <c r="H1728" s="130"/>
      <c r="I1728" s="131"/>
    </row>
    <row r="1729" customFormat="false" ht="15" hidden="false" customHeight="false" outlineLevel="0" collapsed="false">
      <c r="C1729" s="128" t="s">
        <v>75</v>
      </c>
      <c r="D1729" s="128" t="s">
        <v>75</v>
      </c>
      <c r="E1729" s="128" t="s">
        <v>75</v>
      </c>
      <c r="F1729" s="128" t="s">
        <v>75</v>
      </c>
      <c r="G1729" s="129" t="s">
        <v>86</v>
      </c>
      <c r="H1729" s="130"/>
      <c r="I1729" s="131"/>
    </row>
    <row r="1730" customFormat="false" ht="15" hidden="false" customHeight="false" outlineLevel="0" collapsed="false">
      <c r="C1730" s="128" t="s">
        <v>75</v>
      </c>
      <c r="D1730" s="128" t="s">
        <v>86</v>
      </c>
      <c r="E1730" s="128" t="s">
        <v>75</v>
      </c>
      <c r="F1730" s="128" t="s">
        <v>86</v>
      </c>
      <c r="G1730" s="129" t="s">
        <v>75</v>
      </c>
      <c r="H1730" s="130"/>
      <c r="I1730" s="131"/>
    </row>
    <row r="1731" customFormat="false" ht="15.75" hidden="false" customHeight="false" outlineLevel="0" collapsed="false">
      <c r="C1731" s="141" t="s">
        <v>75</v>
      </c>
      <c r="D1731" s="141" t="s">
        <v>86</v>
      </c>
      <c r="E1731" s="141" t="s">
        <v>75</v>
      </c>
      <c r="F1731" s="141" t="s">
        <v>86</v>
      </c>
      <c r="G1731" s="142" t="s">
        <v>75</v>
      </c>
      <c r="H1731" s="143"/>
      <c r="I1731" s="144"/>
    </row>
    <row r="1732" customFormat="false" ht="15" hidden="false" customHeight="false" outlineLevel="0" collapsed="false">
      <c r="C1732" s="115" t="s">
        <v>84</v>
      </c>
      <c r="D1732" s="115" t="s">
        <v>75</v>
      </c>
      <c r="E1732" s="115" t="s">
        <v>86</v>
      </c>
      <c r="F1732" s="115" t="s">
        <v>75</v>
      </c>
      <c r="G1732" s="116" t="s">
        <v>75</v>
      </c>
      <c r="H1732" s="117" t="n">
        <v>3</v>
      </c>
      <c r="I1732" s="146"/>
    </row>
    <row r="1733" customFormat="false" ht="15" hidden="false" customHeight="false" outlineLevel="0" collapsed="false">
      <c r="C1733" s="128" t="s">
        <v>75</v>
      </c>
      <c r="D1733" s="128" t="s">
        <v>75</v>
      </c>
      <c r="E1733" s="128" t="s">
        <v>86</v>
      </c>
      <c r="F1733" s="128" t="s">
        <v>75</v>
      </c>
      <c r="G1733" s="129" t="s">
        <v>86</v>
      </c>
      <c r="H1733" s="130"/>
      <c r="I1733" s="131"/>
    </row>
    <row r="1734" customFormat="false" ht="15" hidden="false" customHeight="false" outlineLevel="0" collapsed="false">
      <c r="C1734" s="128" t="s">
        <v>75</v>
      </c>
      <c r="D1734" s="128" t="s">
        <v>86</v>
      </c>
      <c r="E1734" s="128" t="s">
        <v>75</v>
      </c>
      <c r="F1734" s="128" t="s">
        <v>75</v>
      </c>
      <c r="G1734" s="129" t="s">
        <v>86</v>
      </c>
      <c r="H1734" s="130"/>
      <c r="I1734" s="131"/>
    </row>
    <row r="1735" customFormat="false" ht="15" hidden="false" customHeight="false" outlineLevel="0" collapsed="false">
      <c r="C1735" s="128" t="s">
        <v>75</v>
      </c>
      <c r="D1735" s="128" t="s">
        <v>75</v>
      </c>
      <c r="E1735" s="128" t="s">
        <v>75</v>
      </c>
      <c r="F1735" s="128" t="s">
        <v>86</v>
      </c>
      <c r="G1735" s="129" t="s">
        <v>75</v>
      </c>
      <c r="H1735" s="130"/>
      <c r="I1735" s="131"/>
    </row>
    <row r="1736" customFormat="false" ht="15" hidden="false" customHeight="false" outlineLevel="0" collapsed="false">
      <c r="C1736" s="128" t="s">
        <v>75</v>
      </c>
      <c r="D1736" s="128" t="s">
        <v>75</v>
      </c>
      <c r="E1736" s="128" t="s">
        <v>75</v>
      </c>
      <c r="F1736" s="128" t="s">
        <v>86</v>
      </c>
      <c r="G1736" s="129" t="s">
        <v>75</v>
      </c>
      <c r="H1736" s="130"/>
      <c r="I1736" s="131"/>
    </row>
    <row r="1737" customFormat="false" ht="15" hidden="false" customHeight="false" outlineLevel="0" collapsed="false">
      <c r="C1737" s="128" t="s">
        <v>86</v>
      </c>
      <c r="D1737" s="128" t="s">
        <v>75</v>
      </c>
      <c r="E1737" s="128" t="s">
        <v>86</v>
      </c>
      <c r="F1737" s="128" t="s">
        <v>75</v>
      </c>
      <c r="G1737" s="129" t="s">
        <v>75</v>
      </c>
      <c r="H1737" s="130"/>
      <c r="I1737" s="131"/>
    </row>
    <row r="1738" customFormat="false" ht="15.75" hidden="false" customHeight="false" outlineLevel="0" collapsed="false">
      <c r="C1738" s="141" t="s">
        <v>86</v>
      </c>
      <c r="D1738" s="141" t="s">
        <v>75</v>
      </c>
      <c r="E1738" s="141" t="s">
        <v>86</v>
      </c>
      <c r="F1738" s="141" t="s">
        <v>75</v>
      </c>
      <c r="G1738" s="142" t="s">
        <v>75</v>
      </c>
      <c r="H1738" s="143"/>
      <c r="I1738" s="144"/>
    </row>
    <row r="1739" customFormat="false" ht="15" hidden="false" customHeight="false" outlineLevel="0" collapsed="false">
      <c r="C1739" s="115" t="s">
        <v>75</v>
      </c>
      <c r="D1739" s="115" t="s">
        <v>86</v>
      </c>
      <c r="E1739" s="115" t="s">
        <v>75</v>
      </c>
      <c r="F1739" s="115" t="s">
        <v>75</v>
      </c>
      <c r="G1739" s="116" t="s">
        <v>84</v>
      </c>
      <c r="H1739" s="117" t="n">
        <v>4</v>
      </c>
      <c r="I1739" s="146"/>
    </row>
    <row r="1740" customFormat="false" ht="15" hidden="false" customHeight="false" outlineLevel="0" collapsed="false">
      <c r="C1740" s="128" t="s">
        <v>75</v>
      </c>
      <c r="D1740" s="128" t="s">
        <v>86</v>
      </c>
      <c r="E1740" s="128" t="s">
        <v>75</v>
      </c>
      <c r="F1740" s="128" t="s">
        <v>86</v>
      </c>
      <c r="G1740" s="129" t="s">
        <v>75</v>
      </c>
      <c r="H1740" s="130"/>
      <c r="I1740" s="131"/>
    </row>
    <row r="1741" customFormat="false" ht="15" hidden="false" customHeight="false" outlineLevel="0" collapsed="false">
      <c r="C1741" s="128" t="s">
        <v>86</v>
      </c>
      <c r="D1741" s="128" t="s">
        <v>75</v>
      </c>
      <c r="E1741" s="128" t="s">
        <v>75</v>
      </c>
      <c r="F1741" s="128" t="s">
        <v>86</v>
      </c>
      <c r="G1741" s="129" t="s">
        <v>75</v>
      </c>
      <c r="H1741" s="130"/>
      <c r="I1741" s="131"/>
    </row>
    <row r="1742" customFormat="false" ht="15" hidden="false" customHeight="false" outlineLevel="0" collapsed="false">
      <c r="C1742" s="128" t="s">
        <v>75</v>
      </c>
      <c r="D1742" s="128" t="s">
        <v>75</v>
      </c>
      <c r="E1742" s="128" t="s">
        <v>86</v>
      </c>
      <c r="F1742" s="128" t="s">
        <v>75</v>
      </c>
      <c r="G1742" s="129" t="s">
        <v>75</v>
      </c>
      <c r="H1742" s="130"/>
      <c r="I1742" s="131"/>
    </row>
    <row r="1743" customFormat="false" ht="15" hidden="false" customHeight="false" outlineLevel="0" collapsed="false">
      <c r="C1743" s="128" t="s">
        <v>75</v>
      </c>
      <c r="D1743" s="128" t="s">
        <v>75</v>
      </c>
      <c r="E1743" s="128" t="s">
        <v>86</v>
      </c>
      <c r="F1743" s="128" t="s">
        <v>75</v>
      </c>
      <c r="G1743" s="129" t="s">
        <v>75</v>
      </c>
      <c r="H1743" s="130"/>
      <c r="I1743" s="131"/>
    </row>
    <row r="1744" customFormat="false" ht="15" hidden="false" customHeight="false" outlineLevel="0" collapsed="false">
      <c r="C1744" s="128" t="s">
        <v>75</v>
      </c>
      <c r="D1744" s="128" t="s">
        <v>86</v>
      </c>
      <c r="E1744" s="128" t="s">
        <v>75</v>
      </c>
      <c r="F1744" s="128" t="s">
        <v>75</v>
      </c>
      <c r="G1744" s="129" t="s">
        <v>86</v>
      </c>
      <c r="H1744" s="130"/>
      <c r="I1744" s="131"/>
    </row>
    <row r="1745" customFormat="false" ht="15.75" hidden="false" customHeight="false" outlineLevel="0" collapsed="false">
      <c r="C1745" s="141" t="s">
        <v>75</v>
      </c>
      <c r="D1745" s="141" t="s">
        <v>86</v>
      </c>
      <c r="E1745" s="141" t="s">
        <v>75</v>
      </c>
      <c r="F1745" s="141" t="s">
        <v>75</v>
      </c>
      <c r="G1745" s="142" t="s">
        <v>86</v>
      </c>
      <c r="H1745" s="143"/>
      <c r="I1745" s="144"/>
    </row>
    <row r="1746" customFormat="false" ht="15" hidden="false" customHeight="false" outlineLevel="0" collapsed="false">
      <c r="C1746" s="115" t="s">
        <v>86</v>
      </c>
      <c r="D1746" s="115" t="s">
        <v>75</v>
      </c>
      <c r="E1746" s="115" t="s">
        <v>75</v>
      </c>
      <c r="F1746" s="115" t="s">
        <v>84</v>
      </c>
      <c r="G1746" s="116" t="s">
        <v>75</v>
      </c>
      <c r="H1746" s="117" t="n">
        <v>5</v>
      </c>
      <c r="I1746" s="146"/>
    </row>
    <row r="1747" customFormat="false" ht="15" hidden="false" customHeight="false" outlineLevel="0" collapsed="false">
      <c r="C1747" s="128" t="s">
        <v>86</v>
      </c>
      <c r="D1747" s="128" t="s">
        <v>75</v>
      </c>
      <c r="E1747" s="128" t="s">
        <v>86</v>
      </c>
      <c r="F1747" s="128" t="s">
        <v>75</v>
      </c>
      <c r="G1747" s="129" t="s">
        <v>75</v>
      </c>
      <c r="H1747" s="130"/>
      <c r="I1747" s="131"/>
    </row>
    <row r="1748" customFormat="false" ht="15" hidden="false" customHeight="false" outlineLevel="0" collapsed="false">
      <c r="C1748" s="128" t="s">
        <v>75</v>
      </c>
      <c r="D1748" s="128" t="s">
        <v>75</v>
      </c>
      <c r="E1748" s="128" t="s">
        <v>86</v>
      </c>
      <c r="F1748" s="128" t="s">
        <v>75</v>
      </c>
      <c r="G1748" s="129" t="s">
        <v>86</v>
      </c>
      <c r="H1748" s="130"/>
      <c r="I1748" s="131"/>
    </row>
    <row r="1749" customFormat="false" ht="15" hidden="false" customHeight="false" outlineLevel="0" collapsed="false">
      <c r="C1749" s="128" t="s">
        <v>75</v>
      </c>
      <c r="D1749" s="128" t="s">
        <v>86</v>
      </c>
      <c r="E1749" s="128" t="s">
        <v>75</v>
      </c>
      <c r="F1749" s="128" t="s">
        <v>75</v>
      </c>
      <c r="G1749" s="129" t="s">
        <v>75</v>
      </c>
      <c r="H1749" s="130"/>
      <c r="I1749" s="131"/>
    </row>
    <row r="1750" customFormat="false" ht="15" hidden="false" customHeight="false" outlineLevel="0" collapsed="false">
      <c r="C1750" s="128" t="s">
        <v>75</v>
      </c>
      <c r="D1750" s="128" t="s">
        <v>86</v>
      </c>
      <c r="E1750" s="128" t="s">
        <v>75</v>
      </c>
      <c r="F1750" s="128" t="s">
        <v>75</v>
      </c>
      <c r="G1750" s="129" t="s">
        <v>75</v>
      </c>
      <c r="H1750" s="130"/>
      <c r="I1750" s="131"/>
    </row>
    <row r="1751" customFormat="false" ht="15" hidden="false" customHeight="false" outlineLevel="0" collapsed="false">
      <c r="C1751" s="128" t="s">
        <v>86</v>
      </c>
      <c r="D1751" s="128" t="s">
        <v>75</v>
      </c>
      <c r="E1751" s="128" t="s">
        <v>75</v>
      </c>
      <c r="F1751" s="128" t="s">
        <v>86</v>
      </c>
      <c r="G1751" s="129" t="s">
        <v>75</v>
      </c>
      <c r="H1751" s="130"/>
      <c r="I1751" s="131"/>
    </row>
    <row r="1752" customFormat="false" ht="15.75" hidden="false" customHeight="false" outlineLevel="0" collapsed="false">
      <c r="C1752" s="141" t="s">
        <v>86</v>
      </c>
      <c r="D1752" s="141" t="s">
        <v>75</v>
      </c>
      <c r="E1752" s="141" t="s">
        <v>75</v>
      </c>
      <c r="F1752" s="141" t="s">
        <v>86</v>
      </c>
      <c r="G1752" s="142" t="s">
        <v>75</v>
      </c>
      <c r="H1752" s="143"/>
      <c r="I1752" s="144"/>
    </row>
  </sheetData>
  <autoFilter ref="B2:I373"/>
  <mergeCells count="2">
    <mergeCell ref="A1:A2"/>
    <mergeCell ref="H1:H2"/>
  </mergeCells>
  <conditionalFormatting sqref="C4:G9">
    <cfRule type="containsText" priority="2" operator="containsText" aboveAverage="0" equalAverage="0" bottom="0" percent="0" rank="0" text="R" dxfId="1523">
      <formula>NOT(ISERROR(SEARCH("R",C4)))</formula>
    </cfRule>
  </conditionalFormatting>
  <conditionalFormatting sqref="K65">
    <cfRule type="containsText" priority="3" operator="containsText" aboveAverage="0" equalAverage="0" bottom="0" percent="0" rank="0" text="R" dxfId="1524">
      <formula>NOT(ISERROR(SEARCH("R",K65)))</formula>
    </cfRule>
  </conditionalFormatting>
  <conditionalFormatting sqref="C53:G58 C52:D52 F52:G52">
    <cfRule type="containsText" priority="4" operator="containsText" aboveAverage="0" equalAverage="0" bottom="0" percent="0" rank="0" text="R" dxfId="1525">
      <formula>NOT(ISERROR(SEARCH("R",C52)))</formula>
    </cfRule>
  </conditionalFormatting>
  <conditionalFormatting sqref="C59:G65">
    <cfRule type="containsText" priority="5" operator="containsText" aboveAverage="0" equalAverage="0" bottom="0" percent="0" rank="0" text="R" dxfId="1526">
      <formula>NOT(ISERROR(SEARCH("R",C59)))</formula>
    </cfRule>
  </conditionalFormatting>
  <conditionalFormatting sqref="C66:G72">
    <cfRule type="containsText" priority="6" operator="containsText" aboveAverage="0" equalAverage="0" bottom="0" percent="0" rank="0" text="R" dxfId="1527">
      <formula>NOT(ISERROR(SEARCH("R",C66)))</formula>
    </cfRule>
  </conditionalFormatting>
  <conditionalFormatting sqref="C115:G121">
    <cfRule type="containsText" priority="7" operator="containsText" aboveAverage="0" equalAverage="0" bottom="0" percent="0" rank="0" text="R" dxfId="1528">
      <formula>NOT(ISERROR(SEARCH("R",C115)))</formula>
    </cfRule>
  </conditionalFormatting>
  <conditionalFormatting sqref="C123:G128 C122:D122 F122:G122">
    <cfRule type="containsText" priority="8" operator="containsText" aboveAverage="0" equalAverage="0" bottom="0" percent="0" rank="0" text="R" dxfId="1529">
      <formula>NOT(ISERROR(SEARCH("R",C122)))</formula>
    </cfRule>
  </conditionalFormatting>
  <conditionalFormatting sqref="C178:G184">
    <cfRule type="containsText" priority="9" operator="containsText" aboveAverage="0" equalAverage="0" bottom="0" percent="0" rank="0" text="R" dxfId="1530">
      <formula>NOT(ISERROR(SEARCH("R",C178)))</formula>
    </cfRule>
  </conditionalFormatting>
  <conditionalFormatting sqref="C185:G191">
    <cfRule type="containsText" priority="10" operator="containsText" aboveAverage="0" equalAverage="0" bottom="0" percent="0" rank="0" text="R" dxfId="1531">
      <formula>NOT(ISERROR(SEARCH("R",C185)))</formula>
    </cfRule>
  </conditionalFormatting>
  <conditionalFormatting sqref="C213:G219">
    <cfRule type="containsText" priority="11" operator="containsText" aboveAverage="0" equalAverage="0" bottom="0" percent="0" rank="0" text="R" dxfId="1532">
      <formula>NOT(ISERROR(SEARCH("R",C213)))</formula>
    </cfRule>
  </conditionalFormatting>
  <conditionalFormatting sqref="C220:G226">
    <cfRule type="containsText" priority="12" operator="containsText" aboveAverage="0" equalAverage="0" bottom="0" percent="0" rank="0" text="R" dxfId="1533">
      <formula>NOT(ISERROR(SEARCH("R",C220)))</formula>
    </cfRule>
  </conditionalFormatting>
  <conditionalFormatting sqref="C241:G247">
    <cfRule type="containsText" priority="13" operator="containsText" aboveAverage="0" equalAverage="0" bottom="0" percent="0" rank="0" text="R" dxfId="1534">
      <formula>NOT(ISERROR(SEARCH("R",C241)))</formula>
    </cfRule>
  </conditionalFormatting>
  <conditionalFormatting sqref="C248:G254">
    <cfRule type="containsText" priority="14" operator="containsText" aboveAverage="0" equalAverage="0" bottom="0" percent="0" rank="0" text="R" dxfId="1535">
      <formula>NOT(ISERROR(SEARCH("R",C248)))</formula>
    </cfRule>
  </conditionalFormatting>
  <conditionalFormatting sqref="C255:G261">
    <cfRule type="containsText" priority="15" operator="containsText" aboveAverage="0" equalAverage="0" bottom="0" percent="0" rank="0" text="R" dxfId="1536">
      <formula>NOT(ISERROR(SEARCH("R",C255)))</formula>
    </cfRule>
  </conditionalFormatting>
  <conditionalFormatting sqref="C263:G268 C262:D262 F262:G262">
    <cfRule type="containsText" priority="16" operator="containsText" aboveAverage="0" equalAverage="0" bottom="0" percent="0" rank="0" text="R" dxfId="1537">
      <formula>NOT(ISERROR(SEARCH("R",C262)))</formula>
    </cfRule>
  </conditionalFormatting>
  <conditionalFormatting sqref="C269:G275">
    <cfRule type="containsText" priority="17" operator="containsText" aboveAverage="0" equalAverage="0" bottom="0" percent="0" rank="0" text="R" dxfId="1538">
      <formula>NOT(ISERROR(SEARCH("R",C269)))</formula>
    </cfRule>
  </conditionalFormatting>
  <conditionalFormatting sqref="C311:G317">
    <cfRule type="containsText" priority="18" operator="containsText" aboveAverage="0" equalAverage="0" bottom="0" percent="0" rank="0" text="R" dxfId="1539">
      <formula>NOT(ISERROR(SEARCH("R",C311)))</formula>
    </cfRule>
  </conditionalFormatting>
  <conditionalFormatting sqref="C318:G324">
    <cfRule type="containsText" priority="19" operator="containsText" aboveAverage="0" equalAverage="0" bottom="0" percent="0" rank="0" text="R" dxfId="1540">
      <formula>NOT(ISERROR(SEARCH("R",C318)))</formula>
    </cfRule>
  </conditionalFormatting>
  <conditionalFormatting sqref="C333:G338 C332:D332 F332:G332">
    <cfRule type="containsText" priority="20" operator="containsText" aboveAverage="0" equalAverage="0" bottom="0" percent="0" rank="0" text="R" dxfId="1541">
      <formula>NOT(ISERROR(SEARCH("R",C332)))</formula>
    </cfRule>
  </conditionalFormatting>
  <conditionalFormatting sqref="C339:G345">
    <cfRule type="containsText" priority="21" operator="containsText" aboveAverage="0" equalAverage="0" bottom="0" percent="0" rank="0" text="R" dxfId="1542">
      <formula>NOT(ISERROR(SEARCH("R",C339)))</formula>
    </cfRule>
  </conditionalFormatting>
  <conditionalFormatting sqref="C346:G352">
    <cfRule type="containsText" priority="22" operator="containsText" aboveAverage="0" equalAverage="0" bottom="0" percent="0" rank="0" text="R" dxfId="1543">
      <formula>NOT(ISERROR(SEARCH("R",C346)))</formula>
    </cfRule>
  </conditionalFormatting>
  <conditionalFormatting sqref="C353:G359">
    <cfRule type="containsText" priority="23" operator="containsText" aboveAverage="0" equalAverage="0" bottom="0" percent="0" rank="0" text="R" dxfId="1544">
      <formula>NOT(ISERROR(SEARCH("R",C353)))</formula>
    </cfRule>
  </conditionalFormatting>
  <conditionalFormatting sqref="C360:G366">
    <cfRule type="containsText" priority="24" operator="containsText" aboveAverage="0" equalAverage="0" bottom="0" percent="0" rank="0" text="R" dxfId="1545">
      <formula>NOT(ISERROR(SEARCH("R",C360)))</formula>
    </cfRule>
  </conditionalFormatting>
  <conditionalFormatting sqref="C368:G373 C367:D367 F367:G367">
    <cfRule type="containsText" priority="25" operator="containsText" aboveAverage="0" equalAverage="0" bottom="0" percent="0" rank="0" text="R" dxfId="1546">
      <formula>NOT(ISERROR(SEARCH("R",C367)))</formula>
    </cfRule>
  </conditionalFormatting>
  <conditionalFormatting sqref="C10:G16">
    <cfRule type="containsText" priority="26" operator="containsText" aboveAverage="0" equalAverage="0" bottom="0" percent="0" rank="0" text="R" dxfId="1547">
      <formula>NOT(ISERROR(SEARCH("R",C10)))</formula>
    </cfRule>
  </conditionalFormatting>
  <conditionalFormatting sqref="C18:G23 C17:D17 F17:G17">
    <cfRule type="containsText" priority="27" operator="containsText" aboveAverage="0" equalAverage="0" bottom="0" percent="0" rank="0" text="R" dxfId="1548">
      <formula>NOT(ISERROR(SEARCH("R",C17)))</formula>
    </cfRule>
  </conditionalFormatting>
  <conditionalFormatting sqref="C24:G30">
    <cfRule type="containsText" priority="28" operator="containsText" aboveAverage="0" equalAverage="0" bottom="0" percent="0" rank="0" text="R" dxfId="1549">
      <formula>NOT(ISERROR(SEARCH("R",C24)))</formula>
    </cfRule>
  </conditionalFormatting>
  <conditionalFormatting sqref="C31:G37">
    <cfRule type="containsText" priority="29" operator="containsText" aboveAverage="0" equalAverage="0" bottom="0" percent="0" rank="0" text="R" dxfId="1550">
      <formula>NOT(ISERROR(SEARCH("R",C31)))</formula>
    </cfRule>
  </conditionalFormatting>
  <conditionalFormatting sqref="C38:G44">
    <cfRule type="containsText" priority="30" operator="containsText" aboveAverage="0" equalAverage="0" bottom="0" percent="0" rank="0" text="R" dxfId="1551">
      <formula>NOT(ISERROR(SEARCH("R",C38)))</formula>
    </cfRule>
  </conditionalFormatting>
  <conditionalFormatting sqref="C45:G51">
    <cfRule type="containsText" priority="31" operator="containsText" aboveAverage="0" equalAverage="0" bottom="0" percent="0" rank="0" text="R" dxfId="1552">
      <formula>NOT(ISERROR(SEARCH("R",C45)))</formula>
    </cfRule>
  </conditionalFormatting>
  <conditionalFormatting sqref="C73:G79">
    <cfRule type="containsText" priority="32" operator="containsText" aboveAverage="0" equalAverage="0" bottom="0" percent="0" rank="0" text="R" dxfId="1553">
      <formula>NOT(ISERROR(SEARCH("R",C73)))</formula>
    </cfRule>
  </conditionalFormatting>
  <conditionalFormatting sqref="C80:G86">
    <cfRule type="containsText" priority="33" operator="containsText" aboveAverage="0" equalAverage="0" bottom="0" percent="0" rank="0" text="R" dxfId="1554">
      <formula>NOT(ISERROR(SEARCH("R",C80)))</formula>
    </cfRule>
  </conditionalFormatting>
  <conditionalFormatting sqref="C88:G93 C87:D87 F87:G87">
    <cfRule type="containsText" priority="34" operator="containsText" aboveAverage="0" equalAverage="0" bottom="0" percent="0" rank="0" text="R" dxfId="1555">
      <formula>NOT(ISERROR(SEARCH("R",C87)))</formula>
    </cfRule>
  </conditionalFormatting>
  <conditionalFormatting sqref="C94:G100">
    <cfRule type="containsText" priority="35" operator="containsText" aboveAverage="0" equalAverage="0" bottom="0" percent="0" rank="0" text="R" dxfId="1556">
      <formula>NOT(ISERROR(SEARCH("R",C94)))</formula>
    </cfRule>
  </conditionalFormatting>
  <conditionalFormatting sqref="C101:G107">
    <cfRule type="containsText" priority="36" operator="containsText" aboveAverage="0" equalAverage="0" bottom="0" percent="0" rank="0" text="R" dxfId="1557">
      <formula>NOT(ISERROR(SEARCH("R",C101)))</formula>
    </cfRule>
  </conditionalFormatting>
  <conditionalFormatting sqref="C108:G114">
    <cfRule type="containsText" priority="37" operator="containsText" aboveAverage="0" equalAverage="0" bottom="0" percent="0" rank="0" text="R" dxfId="1558">
      <formula>NOT(ISERROR(SEARCH("R",C108)))</formula>
    </cfRule>
  </conditionalFormatting>
  <conditionalFormatting sqref="C129:G135">
    <cfRule type="containsText" priority="38" operator="containsText" aboveAverage="0" equalAverage="0" bottom="0" percent="0" rank="0" text="R" dxfId="1559">
      <formula>NOT(ISERROR(SEARCH("R",C129)))</formula>
    </cfRule>
  </conditionalFormatting>
  <conditionalFormatting sqref="C136:G142">
    <cfRule type="containsText" priority="39" operator="containsText" aboveAverage="0" equalAverage="0" bottom="0" percent="0" rank="0" text="R" dxfId="1560">
      <formula>NOT(ISERROR(SEARCH("R",C136)))</formula>
    </cfRule>
  </conditionalFormatting>
  <conditionalFormatting sqref="C143:G149">
    <cfRule type="containsText" priority="40" operator="containsText" aboveAverage="0" equalAverage="0" bottom="0" percent="0" rank="0" text="R" dxfId="1561">
      <formula>NOT(ISERROR(SEARCH("R",C143)))</formula>
    </cfRule>
  </conditionalFormatting>
  <conditionalFormatting sqref="C150:G156">
    <cfRule type="containsText" priority="41" operator="containsText" aboveAverage="0" equalAverage="0" bottom="0" percent="0" rank="0" text="R" dxfId="1562">
      <formula>NOT(ISERROR(SEARCH("R",C150)))</formula>
    </cfRule>
  </conditionalFormatting>
  <conditionalFormatting sqref="C158:G163 C157:D157 F157:G157">
    <cfRule type="containsText" priority="42" operator="containsText" aboveAverage="0" equalAverage="0" bottom="0" percent="0" rank="0" text="R" dxfId="1563">
      <formula>NOT(ISERROR(SEARCH("R",C157)))</formula>
    </cfRule>
  </conditionalFormatting>
  <conditionalFormatting sqref="C164:G170">
    <cfRule type="containsText" priority="43" operator="containsText" aboveAverage="0" equalAverage="0" bottom="0" percent="0" rank="0" text="R" dxfId="1564">
      <formula>NOT(ISERROR(SEARCH("R",C164)))</formula>
    </cfRule>
  </conditionalFormatting>
  <conditionalFormatting sqref="C171:G177">
    <cfRule type="containsText" priority="44" operator="containsText" aboveAverage="0" equalAverage="0" bottom="0" percent="0" rank="0" text="R" dxfId="1565">
      <formula>NOT(ISERROR(SEARCH("R",C171)))</formula>
    </cfRule>
  </conditionalFormatting>
  <conditionalFormatting sqref="C193:G198 C192:D192 F192:G192">
    <cfRule type="containsText" priority="45" operator="containsText" aboveAverage="0" equalAverage="0" bottom="0" percent="0" rank="0" text="R" dxfId="1566">
      <formula>NOT(ISERROR(SEARCH("R",C192)))</formula>
    </cfRule>
  </conditionalFormatting>
  <conditionalFormatting sqref="C199:G205">
    <cfRule type="containsText" priority="46" operator="containsText" aboveAverage="0" equalAverage="0" bottom="0" percent="0" rank="0" text="R" dxfId="1567">
      <formula>NOT(ISERROR(SEARCH("R",C199)))</formula>
    </cfRule>
  </conditionalFormatting>
  <conditionalFormatting sqref="C206:G212">
    <cfRule type="containsText" priority="47" operator="containsText" aboveAverage="0" equalAverage="0" bottom="0" percent="0" rank="0" text="R" dxfId="1568">
      <formula>NOT(ISERROR(SEARCH("R",C206)))</formula>
    </cfRule>
  </conditionalFormatting>
  <conditionalFormatting sqref="C228:G233 C227:D227 F227:G227">
    <cfRule type="containsText" priority="48" operator="containsText" aboveAverage="0" equalAverage="0" bottom="0" percent="0" rank="0" text="R" dxfId="1569">
      <formula>NOT(ISERROR(SEARCH("R",C227)))</formula>
    </cfRule>
  </conditionalFormatting>
  <conditionalFormatting sqref="C234:G240">
    <cfRule type="containsText" priority="49" operator="containsText" aboveAverage="0" equalAverage="0" bottom="0" percent="0" rank="0" text="R" dxfId="1570">
      <formula>NOT(ISERROR(SEARCH("R",C234)))</formula>
    </cfRule>
  </conditionalFormatting>
  <conditionalFormatting sqref="C276:G282">
    <cfRule type="containsText" priority="50" operator="containsText" aboveAverage="0" equalAverage="0" bottom="0" percent="0" rank="0" text="R" dxfId="1571">
      <formula>NOT(ISERROR(SEARCH("R",C276)))</formula>
    </cfRule>
  </conditionalFormatting>
  <conditionalFormatting sqref="C283:G289">
    <cfRule type="containsText" priority="51" operator="containsText" aboveAverage="0" equalAverage="0" bottom="0" percent="0" rank="0" text="R" dxfId="1572">
      <formula>NOT(ISERROR(SEARCH("R",C283)))</formula>
    </cfRule>
  </conditionalFormatting>
  <conditionalFormatting sqref="C290:G296">
    <cfRule type="containsText" priority="52" operator="containsText" aboveAverage="0" equalAverage="0" bottom="0" percent="0" rank="0" text="R" dxfId="1573">
      <formula>NOT(ISERROR(SEARCH("R",C290)))</formula>
    </cfRule>
  </conditionalFormatting>
  <conditionalFormatting sqref="C298:G303 C297:D297 F297:G297">
    <cfRule type="containsText" priority="53" operator="containsText" aboveAverage="0" equalAverage="0" bottom="0" percent="0" rank="0" text="R" dxfId="1574">
      <formula>NOT(ISERROR(SEARCH("R",C297)))</formula>
    </cfRule>
  </conditionalFormatting>
  <conditionalFormatting sqref="C304:G310">
    <cfRule type="containsText" priority="54" operator="containsText" aboveAverage="0" equalAverage="0" bottom="0" percent="0" rank="0" text="R" dxfId="1575">
      <formula>NOT(ISERROR(SEARCH("R",C304)))</formula>
    </cfRule>
  </conditionalFormatting>
  <conditionalFormatting sqref="C325:G331">
    <cfRule type="containsText" priority="55" operator="containsText" aboveAverage="0" equalAverage="0" bottom="0" percent="0" rank="0" text="R" dxfId="1576">
      <formula>NOT(ISERROR(SEARCH("R",C325)))</formula>
    </cfRule>
  </conditionalFormatting>
  <conditionalFormatting sqref="E52 E17">
    <cfRule type="containsText" priority="56" operator="containsText" aboveAverage="0" equalAverage="0" bottom="0" percent="0" rank="0" text="R" dxfId="1577">
      <formula>NOT(ISERROR(SEARCH("R",E17)))</formula>
    </cfRule>
  </conditionalFormatting>
  <conditionalFormatting sqref="E157 E122 E87">
    <cfRule type="containsText" priority="57" operator="containsText" aboveAverage="0" equalAverage="0" bottom="0" percent="0" rank="0" text="R" dxfId="1578">
      <formula>NOT(ISERROR(SEARCH("R",E87)))</formula>
    </cfRule>
  </conditionalFormatting>
  <conditionalFormatting sqref="E192">
    <cfRule type="containsText" priority="58" operator="containsText" aboveAverage="0" equalAverage="0" bottom="0" percent="0" rank="0" text="R" dxfId="1579">
      <formula>NOT(ISERROR(SEARCH("R",E192)))</formula>
    </cfRule>
  </conditionalFormatting>
  <conditionalFormatting sqref="E227">
    <cfRule type="containsText" priority="59" operator="containsText" aboveAverage="0" equalAverage="0" bottom="0" percent="0" rank="0" text="R" dxfId="1580">
      <formula>NOT(ISERROR(SEARCH("R",E227)))</formula>
    </cfRule>
  </conditionalFormatting>
  <conditionalFormatting sqref="E262">
    <cfRule type="containsText" priority="60" operator="containsText" aboveAverage="0" equalAverage="0" bottom="0" percent="0" rank="0" text="R" dxfId="1581">
      <formula>NOT(ISERROR(SEARCH("R",E262)))</formula>
    </cfRule>
  </conditionalFormatting>
  <conditionalFormatting sqref="E297">
    <cfRule type="containsText" priority="61" operator="containsText" aboveAverage="0" equalAverage="0" bottom="0" percent="0" rank="0" text="R" dxfId="1582">
      <formula>NOT(ISERROR(SEARCH("R",E297)))</formula>
    </cfRule>
  </conditionalFormatting>
  <conditionalFormatting sqref="E332">
    <cfRule type="containsText" priority="62" operator="containsText" aboveAverage="0" equalAverage="0" bottom="0" percent="0" rank="0" text="R" dxfId="1583">
      <formula>NOT(ISERROR(SEARCH("R",E332)))</formula>
    </cfRule>
  </conditionalFormatting>
  <conditionalFormatting sqref="E367">
    <cfRule type="containsText" priority="63" operator="containsText" aboveAverage="0" equalAverage="0" bottom="0" percent="0" rank="0" text="R" dxfId="1584">
      <formula>NOT(ISERROR(SEARCH("R",E367)))</formula>
    </cfRule>
  </conditionalFormatting>
  <conditionalFormatting sqref="C4:G373">
    <cfRule type="cellIs" priority="64" operator="equal" aboveAverage="0" equalAverage="0" bottom="0" percent="0" rank="0" text="" dxfId="1585">
      <formula>"RC"</formula>
    </cfRule>
    <cfRule type="cellIs" priority="65" operator="equal" aboveAverage="0" equalAverage="0" bottom="0" percent="0" rank="0" text="" dxfId="1586">
      <formula>"R"</formula>
    </cfRule>
  </conditionalFormatting>
  <conditionalFormatting sqref="C3:G3">
    <cfRule type="cellIs" priority="66" operator="equal" aboveAverage="0" equalAverage="0" bottom="0" percent="0" rank="0" text="" dxfId="1587">
      <formula>"RC"</formula>
    </cfRule>
    <cfRule type="cellIs" priority="67" operator="equal" aboveAverage="0" equalAverage="0" bottom="0" percent="0" rank="0" text="" dxfId="1588">
      <formula>"R"</formula>
    </cfRule>
  </conditionalFormatting>
  <conditionalFormatting sqref="C3:G3">
    <cfRule type="containsText" priority="68" operator="containsText" aboveAverage="0" equalAverage="0" bottom="0" percent="0" rank="0" text="R" dxfId="1589">
      <formula>NOT(ISERROR(SEARCH("R",C3)))</formula>
    </cfRule>
  </conditionalFormatting>
  <conditionalFormatting sqref="C3:G373">
    <cfRule type="cellIs" priority="69" operator="equal" aboveAverage="0" equalAverage="0" bottom="0" percent="0" rank="0" text="" dxfId="1590">
      <formula>"T"</formula>
    </cfRule>
  </conditionalFormatting>
  <conditionalFormatting sqref="C493:G499">
    <cfRule type="containsText" priority="70" operator="containsText" aboveAverage="0" equalAverage="0" bottom="0" percent="0" rank="0" text="R" dxfId="1591">
      <formula>NOT(ISERROR(SEARCH("R",C493)))</formula>
    </cfRule>
  </conditionalFormatting>
  <conditionalFormatting sqref="C500:G506">
    <cfRule type="containsText" priority="71" operator="containsText" aboveAverage="0" equalAverage="0" bottom="0" percent="0" rank="0" text="R" dxfId="1592">
      <formula>NOT(ISERROR(SEARCH("R",C500)))</formula>
    </cfRule>
  </conditionalFormatting>
  <conditionalFormatting sqref="C507:G513">
    <cfRule type="containsText" priority="72" operator="containsText" aboveAverage="0" equalAverage="0" bottom="0" percent="0" rank="0" text="R" dxfId="1593">
      <formula>NOT(ISERROR(SEARCH("R",C507)))</formula>
    </cfRule>
  </conditionalFormatting>
  <conditionalFormatting sqref="C515:G520 C514:D514 F514:G514">
    <cfRule type="containsText" priority="73" operator="containsText" aboveAverage="0" equalAverage="0" bottom="0" percent="0" rank="0" text="R" dxfId="1594">
      <formula>NOT(ISERROR(SEARCH("R",C514)))</formula>
    </cfRule>
  </conditionalFormatting>
  <conditionalFormatting sqref="C521:G527">
    <cfRule type="containsText" priority="74" operator="containsText" aboveAverage="0" equalAverage="0" bottom="0" percent="0" rank="0" text="R" dxfId="1595">
      <formula>NOT(ISERROR(SEARCH("R",C521)))</formula>
    </cfRule>
  </conditionalFormatting>
  <conditionalFormatting sqref="E514">
    <cfRule type="containsText" priority="75" operator="containsText" aboveAverage="0" equalAverage="0" bottom="0" percent="0" rank="0" text="R" dxfId="1596">
      <formula>NOT(ISERROR(SEARCH("R",E514)))</formula>
    </cfRule>
  </conditionalFormatting>
  <conditionalFormatting sqref="C493:G527">
    <cfRule type="cellIs" priority="76" operator="equal" aboveAverage="0" equalAverage="0" bottom="0" percent="0" rank="0" text="" dxfId="1597">
      <formula>"RC"</formula>
    </cfRule>
    <cfRule type="cellIs" priority="77" operator="equal" aboveAverage="0" equalAverage="0" bottom="0" percent="0" rank="0" text="" dxfId="1598">
      <formula>"R"</formula>
    </cfRule>
  </conditionalFormatting>
  <conditionalFormatting sqref="C493:G527">
    <cfRule type="cellIs" priority="78" operator="equal" aboveAverage="0" equalAverage="0" bottom="0" percent="0" rank="0" text="" dxfId="1599">
      <formula>"T"</formula>
    </cfRule>
  </conditionalFormatting>
  <conditionalFormatting sqref="C1718:G1752">
    <cfRule type="cellIs" priority="79" operator="equal" aboveAverage="0" equalAverage="0" bottom="0" percent="0" rank="0" text="" dxfId="1600">
      <formula>"T"</formula>
    </cfRule>
  </conditionalFormatting>
  <conditionalFormatting sqref="C528:G534">
    <cfRule type="containsText" priority="80" operator="containsText" aboveAverage="0" equalAverage="0" bottom="0" percent="0" rank="0" text="R" dxfId="1601">
      <formula>NOT(ISERROR(SEARCH("R",C528)))</formula>
    </cfRule>
  </conditionalFormatting>
  <conditionalFormatting sqref="C535:G541">
    <cfRule type="containsText" priority="81" operator="containsText" aboveAverage="0" equalAverage="0" bottom="0" percent="0" rank="0" text="R" dxfId="1602">
      <formula>NOT(ISERROR(SEARCH("R",C535)))</formula>
    </cfRule>
  </conditionalFormatting>
  <conditionalFormatting sqref="C542:G548">
    <cfRule type="containsText" priority="82" operator="containsText" aboveAverage="0" equalAverage="0" bottom="0" percent="0" rank="0" text="R" dxfId="1603">
      <formula>NOT(ISERROR(SEARCH("R",C542)))</formula>
    </cfRule>
  </conditionalFormatting>
  <conditionalFormatting sqref="C550:G555 C549:D549 F549:G549">
    <cfRule type="containsText" priority="83" operator="containsText" aboveAverage="0" equalAverage="0" bottom="0" percent="0" rank="0" text="R" dxfId="1604">
      <formula>NOT(ISERROR(SEARCH("R",C549)))</formula>
    </cfRule>
  </conditionalFormatting>
  <conditionalFormatting sqref="C556:G562">
    <cfRule type="containsText" priority="84" operator="containsText" aboveAverage="0" equalAverage="0" bottom="0" percent="0" rank="0" text="R" dxfId="1605">
      <formula>NOT(ISERROR(SEARCH("R",C556)))</formula>
    </cfRule>
  </conditionalFormatting>
  <conditionalFormatting sqref="E549">
    <cfRule type="containsText" priority="85" operator="containsText" aboveAverage="0" equalAverage="0" bottom="0" percent="0" rank="0" text="R" dxfId="1606">
      <formula>NOT(ISERROR(SEARCH("R",E549)))</formula>
    </cfRule>
  </conditionalFormatting>
  <conditionalFormatting sqref="C528:G562">
    <cfRule type="cellIs" priority="86" operator="equal" aboveAverage="0" equalAverage="0" bottom="0" percent="0" rank="0" text="" dxfId="1607">
      <formula>"RC"</formula>
    </cfRule>
    <cfRule type="cellIs" priority="87" operator="equal" aboveAverage="0" equalAverage="0" bottom="0" percent="0" rank="0" text="" dxfId="1608">
      <formula>"R"</formula>
    </cfRule>
  </conditionalFormatting>
  <conditionalFormatting sqref="C528:G562">
    <cfRule type="cellIs" priority="88" operator="equal" aboveAverage="0" equalAverage="0" bottom="0" percent="0" rank="0" text="" dxfId="1609">
      <formula>"T"</formula>
    </cfRule>
  </conditionalFormatting>
  <conditionalFormatting sqref="C563:G569">
    <cfRule type="containsText" priority="89" operator="containsText" aboveAverage="0" equalAverage="0" bottom="0" percent="0" rank="0" text="R" dxfId="1610">
      <formula>NOT(ISERROR(SEARCH("R",C563)))</formula>
    </cfRule>
  </conditionalFormatting>
  <conditionalFormatting sqref="C570:G576">
    <cfRule type="containsText" priority="90" operator="containsText" aboveAverage="0" equalAverage="0" bottom="0" percent="0" rank="0" text="R" dxfId="1611">
      <formula>NOT(ISERROR(SEARCH("R",C570)))</formula>
    </cfRule>
  </conditionalFormatting>
  <conditionalFormatting sqref="C577:G583">
    <cfRule type="containsText" priority="91" operator="containsText" aboveAverage="0" equalAverage="0" bottom="0" percent="0" rank="0" text="R" dxfId="1612">
      <formula>NOT(ISERROR(SEARCH("R",C577)))</formula>
    </cfRule>
  </conditionalFormatting>
  <conditionalFormatting sqref="C585:G590 C584:D584 F584:G584">
    <cfRule type="containsText" priority="92" operator="containsText" aboveAverage="0" equalAverage="0" bottom="0" percent="0" rank="0" text="R" dxfId="1613">
      <formula>NOT(ISERROR(SEARCH("R",C584)))</formula>
    </cfRule>
  </conditionalFormatting>
  <conditionalFormatting sqref="C591:G597">
    <cfRule type="containsText" priority="93" operator="containsText" aboveAverage="0" equalAverage="0" bottom="0" percent="0" rank="0" text="R" dxfId="1614">
      <formula>NOT(ISERROR(SEARCH("R",C591)))</formula>
    </cfRule>
  </conditionalFormatting>
  <conditionalFormatting sqref="E584">
    <cfRule type="containsText" priority="94" operator="containsText" aboveAverage="0" equalAverage="0" bottom="0" percent="0" rank="0" text="R" dxfId="1615">
      <formula>NOT(ISERROR(SEARCH("R",E584)))</formula>
    </cfRule>
  </conditionalFormatting>
  <conditionalFormatting sqref="C563:G597">
    <cfRule type="cellIs" priority="95" operator="equal" aboveAverage="0" equalAverage="0" bottom="0" percent="0" rank="0" text="" dxfId="1616">
      <formula>"RC"</formula>
    </cfRule>
    <cfRule type="cellIs" priority="96" operator="equal" aboveAverage="0" equalAverage="0" bottom="0" percent="0" rank="0" text="" dxfId="1617">
      <formula>"R"</formula>
    </cfRule>
  </conditionalFormatting>
  <conditionalFormatting sqref="C563:G597">
    <cfRule type="cellIs" priority="97" operator="equal" aboveAverage="0" equalAverage="0" bottom="0" percent="0" rank="0" text="" dxfId="1618">
      <formula>"T"</formula>
    </cfRule>
  </conditionalFormatting>
  <conditionalFormatting sqref="C598:G604">
    <cfRule type="containsText" priority="98" operator="containsText" aboveAverage="0" equalAverage="0" bottom="0" percent="0" rank="0" text="R" dxfId="1619">
      <formula>NOT(ISERROR(SEARCH("R",C598)))</formula>
    </cfRule>
  </conditionalFormatting>
  <conditionalFormatting sqref="C605:G611">
    <cfRule type="containsText" priority="99" operator="containsText" aboveAverage="0" equalAverage="0" bottom="0" percent="0" rank="0" text="R" dxfId="1620">
      <formula>NOT(ISERROR(SEARCH("R",C605)))</formula>
    </cfRule>
  </conditionalFormatting>
  <conditionalFormatting sqref="C612:G618">
    <cfRule type="containsText" priority="100" operator="containsText" aboveAverage="0" equalAverage="0" bottom="0" percent="0" rank="0" text="R" dxfId="1621">
      <formula>NOT(ISERROR(SEARCH("R",C612)))</formula>
    </cfRule>
  </conditionalFormatting>
  <conditionalFormatting sqref="C620:G625 C619:D619 F619:G619">
    <cfRule type="containsText" priority="101" operator="containsText" aboveAverage="0" equalAverage="0" bottom="0" percent="0" rank="0" text="R" dxfId="1622">
      <formula>NOT(ISERROR(SEARCH("R",C619)))</formula>
    </cfRule>
  </conditionalFormatting>
  <conditionalFormatting sqref="C626:G632">
    <cfRule type="containsText" priority="102" operator="containsText" aboveAverage="0" equalAverage="0" bottom="0" percent="0" rank="0" text="R" dxfId="1623">
      <formula>NOT(ISERROR(SEARCH("R",C626)))</formula>
    </cfRule>
  </conditionalFormatting>
  <conditionalFormatting sqref="E619">
    <cfRule type="containsText" priority="103" operator="containsText" aboveAverage="0" equalAverage="0" bottom="0" percent="0" rank="0" text="R" dxfId="1624">
      <formula>NOT(ISERROR(SEARCH("R",E619)))</formula>
    </cfRule>
  </conditionalFormatting>
  <conditionalFormatting sqref="C598:G632">
    <cfRule type="cellIs" priority="104" operator="equal" aboveAverage="0" equalAverage="0" bottom="0" percent="0" rank="0" text="" dxfId="1625">
      <formula>"RC"</formula>
    </cfRule>
    <cfRule type="cellIs" priority="105" operator="equal" aboveAverage="0" equalAverage="0" bottom="0" percent="0" rank="0" text="" dxfId="1626">
      <formula>"R"</formula>
    </cfRule>
  </conditionalFormatting>
  <conditionalFormatting sqref="C598:G632">
    <cfRule type="cellIs" priority="106" operator="equal" aboveAverage="0" equalAverage="0" bottom="0" percent="0" rank="0" text="" dxfId="1627">
      <formula>"T"</formula>
    </cfRule>
  </conditionalFormatting>
  <conditionalFormatting sqref="C633:G639">
    <cfRule type="containsText" priority="107" operator="containsText" aboveAverage="0" equalAverage="0" bottom="0" percent="0" rank="0" text="R" dxfId="1628">
      <formula>NOT(ISERROR(SEARCH("R",C633)))</formula>
    </cfRule>
  </conditionalFormatting>
  <conditionalFormatting sqref="C640:G646">
    <cfRule type="containsText" priority="108" operator="containsText" aboveAverage="0" equalAverage="0" bottom="0" percent="0" rank="0" text="R" dxfId="1629">
      <formula>NOT(ISERROR(SEARCH("R",C640)))</formula>
    </cfRule>
  </conditionalFormatting>
  <conditionalFormatting sqref="C647:G653">
    <cfRule type="containsText" priority="109" operator="containsText" aboveAverage="0" equalAverage="0" bottom="0" percent="0" rank="0" text="R" dxfId="1630">
      <formula>NOT(ISERROR(SEARCH("R",C647)))</formula>
    </cfRule>
  </conditionalFormatting>
  <conditionalFormatting sqref="C655:G660 C654:D654 F654:G654">
    <cfRule type="containsText" priority="110" operator="containsText" aboveAverage="0" equalAverage="0" bottom="0" percent="0" rank="0" text="R" dxfId="1631">
      <formula>NOT(ISERROR(SEARCH("R",C654)))</formula>
    </cfRule>
  </conditionalFormatting>
  <conditionalFormatting sqref="C661:G667">
    <cfRule type="containsText" priority="111" operator="containsText" aboveAverage="0" equalAverage="0" bottom="0" percent="0" rank="0" text="R" dxfId="1632">
      <formula>NOT(ISERROR(SEARCH("R",C661)))</formula>
    </cfRule>
  </conditionalFormatting>
  <conditionalFormatting sqref="E654">
    <cfRule type="containsText" priority="112" operator="containsText" aboveAverage="0" equalAverage="0" bottom="0" percent="0" rank="0" text="R" dxfId="1633">
      <formula>NOT(ISERROR(SEARCH("R",E654)))</formula>
    </cfRule>
  </conditionalFormatting>
  <conditionalFormatting sqref="C633:G667">
    <cfRule type="cellIs" priority="113" operator="equal" aboveAverage="0" equalAverage="0" bottom="0" percent="0" rank="0" text="" dxfId="1634">
      <formula>"RC"</formula>
    </cfRule>
    <cfRule type="cellIs" priority="114" operator="equal" aboveAverage="0" equalAverage="0" bottom="0" percent="0" rank="0" text="" dxfId="1635">
      <formula>"R"</formula>
    </cfRule>
  </conditionalFormatting>
  <conditionalFormatting sqref="C633:G667">
    <cfRule type="cellIs" priority="115" operator="equal" aboveAverage="0" equalAverage="0" bottom="0" percent="0" rank="0" text="" dxfId="1636">
      <formula>"T"</formula>
    </cfRule>
  </conditionalFormatting>
  <conditionalFormatting sqref="C668:G674">
    <cfRule type="containsText" priority="116" operator="containsText" aboveAverage="0" equalAverage="0" bottom="0" percent="0" rank="0" text="R" dxfId="1637">
      <formula>NOT(ISERROR(SEARCH("R",C668)))</formula>
    </cfRule>
  </conditionalFormatting>
  <conditionalFormatting sqref="C675:G681">
    <cfRule type="containsText" priority="117" operator="containsText" aboveAverage="0" equalAverage="0" bottom="0" percent="0" rank="0" text="R" dxfId="1638">
      <formula>NOT(ISERROR(SEARCH("R",C675)))</formula>
    </cfRule>
  </conditionalFormatting>
  <conditionalFormatting sqref="C682:G688">
    <cfRule type="containsText" priority="118" operator="containsText" aboveAverage="0" equalAverage="0" bottom="0" percent="0" rank="0" text="R" dxfId="1639">
      <formula>NOT(ISERROR(SEARCH("R",C682)))</formula>
    </cfRule>
  </conditionalFormatting>
  <conditionalFormatting sqref="C690:G695 C689:D689 F689:G689">
    <cfRule type="containsText" priority="119" operator="containsText" aboveAverage="0" equalAverage="0" bottom="0" percent="0" rank="0" text="R" dxfId="1640">
      <formula>NOT(ISERROR(SEARCH("R",C689)))</formula>
    </cfRule>
  </conditionalFormatting>
  <conditionalFormatting sqref="C696:G702">
    <cfRule type="containsText" priority="120" operator="containsText" aboveAverage="0" equalAverage="0" bottom="0" percent="0" rank="0" text="R" dxfId="1641">
      <formula>NOT(ISERROR(SEARCH("R",C696)))</formula>
    </cfRule>
  </conditionalFormatting>
  <conditionalFormatting sqref="E689">
    <cfRule type="containsText" priority="121" operator="containsText" aboveAverage="0" equalAverage="0" bottom="0" percent="0" rank="0" text="R" dxfId="1642">
      <formula>NOT(ISERROR(SEARCH("R",E689)))</formula>
    </cfRule>
  </conditionalFormatting>
  <conditionalFormatting sqref="C668:G702">
    <cfRule type="cellIs" priority="122" operator="equal" aboveAverage="0" equalAverage="0" bottom="0" percent="0" rank="0" text="" dxfId="1643">
      <formula>"RC"</formula>
    </cfRule>
    <cfRule type="cellIs" priority="123" operator="equal" aboveAverage="0" equalAverage="0" bottom="0" percent="0" rank="0" text="" dxfId="1644">
      <formula>"R"</formula>
    </cfRule>
  </conditionalFormatting>
  <conditionalFormatting sqref="C668:G702">
    <cfRule type="cellIs" priority="124" operator="equal" aboveAverage="0" equalAverage="0" bottom="0" percent="0" rank="0" text="" dxfId="1645">
      <formula>"T"</formula>
    </cfRule>
  </conditionalFormatting>
  <conditionalFormatting sqref="C703:G709">
    <cfRule type="containsText" priority="125" operator="containsText" aboveAverage="0" equalAverage="0" bottom="0" percent="0" rank="0" text="R" dxfId="1646">
      <formula>NOT(ISERROR(SEARCH("R",C703)))</formula>
    </cfRule>
  </conditionalFormatting>
  <conditionalFormatting sqref="C710:G716">
    <cfRule type="containsText" priority="126" operator="containsText" aboveAverage="0" equalAverage="0" bottom="0" percent="0" rank="0" text="R" dxfId="1647">
      <formula>NOT(ISERROR(SEARCH("R",C710)))</formula>
    </cfRule>
  </conditionalFormatting>
  <conditionalFormatting sqref="C717:G723">
    <cfRule type="containsText" priority="127" operator="containsText" aboveAverage="0" equalAverage="0" bottom="0" percent="0" rank="0" text="R" dxfId="1648">
      <formula>NOT(ISERROR(SEARCH("R",C717)))</formula>
    </cfRule>
  </conditionalFormatting>
  <conditionalFormatting sqref="C725:G730 C724:D724 F724:G724">
    <cfRule type="containsText" priority="128" operator="containsText" aboveAverage="0" equalAverage="0" bottom="0" percent="0" rank="0" text="R" dxfId="1649">
      <formula>NOT(ISERROR(SEARCH("R",C724)))</formula>
    </cfRule>
  </conditionalFormatting>
  <conditionalFormatting sqref="C731:G737">
    <cfRule type="containsText" priority="129" operator="containsText" aboveAverage="0" equalAverage="0" bottom="0" percent="0" rank="0" text="R" dxfId="1650">
      <formula>NOT(ISERROR(SEARCH("R",C731)))</formula>
    </cfRule>
  </conditionalFormatting>
  <conditionalFormatting sqref="E724">
    <cfRule type="containsText" priority="130" operator="containsText" aboveAverage="0" equalAverage="0" bottom="0" percent="0" rank="0" text="R" dxfId="1651">
      <formula>NOT(ISERROR(SEARCH("R",E724)))</formula>
    </cfRule>
  </conditionalFormatting>
  <conditionalFormatting sqref="C703:G737">
    <cfRule type="cellIs" priority="131" operator="equal" aboveAverage="0" equalAverage="0" bottom="0" percent="0" rank="0" text="" dxfId="1652">
      <formula>"RC"</formula>
    </cfRule>
    <cfRule type="cellIs" priority="132" operator="equal" aboveAverage="0" equalAverage="0" bottom="0" percent="0" rank="0" text="" dxfId="1653">
      <formula>"R"</formula>
    </cfRule>
  </conditionalFormatting>
  <conditionalFormatting sqref="C703:G737">
    <cfRule type="cellIs" priority="133" operator="equal" aboveAverage="0" equalAverage="0" bottom="0" percent="0" rank="0" text="" dxfId="1654">
      <formula>"T"</formula>
    </cfRule>
  </conditionalFormatting>
  <conditionalFormatting sqref="C738:G744">
    <cfRule type="containsText" priority="134" operator="containsText" aboveAverage="0" equalAverage="0" bottom="0" percent="0" rank="0" text="R" dxfId="1655">
      <formula>NOT(ISERROR(SEARCH("R",C738)))</formula>
    </cfRule>
  </conditionalFormatting>
  <conditionalFormatting sqref="C745:G751">
    <cfRule type="containsText" priority="135" operator="containsText" aboveAverage="0" equalAverage="0" bottom="0" percent="0" rank="0" text="R" dxfId="1656">
      <formula>NOT(ISERROR(SEARCH("R",C745)))</formula>
    </cfRule>
  </conditionalFormatting>
  <conditionalFormatting sqref="C752:G758">
    <cfRule type="containsText" priority="136" operator="containsText" aboveAverage="0" equalAverage="0" bottom="0" percent="0" rank="0" text="R" dxfId="1657">
      <formula>NOT(ISERROR(SEARCH("R",C752)))</formula>
    </cfRule>
  </conditionalFormatting>
  <conditionalFormatting sqref="C760:G765 C759:D759 F759:G759">
    <cfRule type="containsText" priority="137" operator="containsText" aboveAverage="0" equalAverage="0" bottom="0" percent="0" rank="0" text="R" dxfId="1658">
      <formula>NOT(ISERROR(SEARCH("R",C759)))</formula>
    </cfRule>
  </conditionalFormatting>
  <conditionalFormatting sqref="C766:G772">
    <cfRule type="containsText" priority="138" operator="containsText" aboveAverage="0" equalAverage="0" bottom="0" percent="0" rank="0" text="R" dxfId="1659">
      <formula>NOT(ISERROR(SEARCH("R",C766)))</formula>
    </cfRule>
  </conditionalFormatting>
  <conditionalFormatting sqref="E759">
    <cfRule type="containsText" priority="139" operator="containsText" aboveAverage="0" equalAverage="0" bottom="0" percent="0" rank="0" text="R" dxfId="1660">
      <formula>NOT(ISERROR(SEARCH("R",E759)))</formula>
    </cfRule>
  </conditionalFormatting>
  <conditionalFormatting sqref="C738:G772">
    <cfRule type="cellIs" priority="140" operator="equal" aboveAverage="0" equalAverage="0" bottom="0" percent="0" rank="0" text="" dxfId="1661">
      <formula>"RC"</formula>
    </cfRule>
    <cfRule type="cellIs" priority="141" operator="equal" aboveAverage="0" equalAverage="0" bottom="0" percent="0" rank="0" text="" dxfId="1662">
      <formula>"R"</formula>
    </cfRule>
  </conditionalFormatting>
  <conditionalFormatting sqref="C738:G772">
    <cfRule type="cellIs" priority="142" operator="equal" aboveAverage="0" equalAverage="0" bottom="0" percent="0" rank="0" text="" dxfId="1663">
      <formula>"T"</formula>
    </cfRule>
  </conditionalFormatting>
  <conditionalFormatting sqref="C773:G779">
    <cfRule type="containsText" priority="143" operator="containsText" aboveAverage="0" equalAverage="0" bottom="0" percent="0" rank="0" text="R" dxfId="1664">
      <formula>NOT(ISERROR(SEARCH("R",C773)))</formula>
    </cfRule>
  </conditionalFormatting>
  <conditionalFormatting sqref="C780:G786">
    <cfRule type="containsText" priority="144" operator="containsText" aboveAverage="0" equalAverage="0" bottom="0" percent="0" rank="0" text="R" dxfId="1665">
      <formula>NOT(ISERROR(SEARCH("R",C780)))</formula>
    </cfRule>
  </conditionalFormatting>
  <conditionalFormatting sqref="C787:G793">
    <cfRule type="containsText" priority="145" operator="containsText" aboveAverage="0" equalAverage="0" bottom="0" percent="0" rank="0" text="R" dxfId="1666">
      <formula>NOT(ISERROR(SEARCH("R",C787)))</formula>
    </cfRule>
  </conditionalFormatting>
  <conditionalFormatting sqref="C795:G800 C794:D794 F794:G794">
    <cfRule type="containsText" priority="146" operator="containsText" aboveAverage="0" equalAverage="0" bottom="0" percent="0" rank="0" text="R" dxfId="1667">
      <formula>NOT(ISERROR(SEARCH("R",C794)))</formula>
    </cfRule>
  </conditionalFormatting>
  <conditionalFormatting sqref="C801:G807">
    <cfRule type="containsText" priority="147" operator="containsText" aboveAverage="0" equalAverage="0" bottom="0" percent="0" rank="0" text="R" dxfId="1668">
      <formula>NOT(ISERROR(SEARCH("R",C801)))</formula>
    </cfRule>
  </conditionalFormatting>
  <conditionalFormatting sqref="E794">
    <cfRule type="containsText" priority="148" operator="containsText" aboveAverage="0" equalAverage="0" bottom="0" percent="0" rank="0" text="R" dxfId="1669">
      <formula>NOT(ISERROR(SEARCH("R",E794)))</formula>
    </cfRule>
  </conditionalFormatting>
  <conditionalFormatting sqref="C773:G807">
    <cfRule type="cellIs" priority="149" operator="equal" aboveAverage="0" equalAverage="0" bottom="0" percent="0" rank="0" text="" dxfId="1670">
      <formula>"RC"</formula>
    </cfRule>
    <cfRule type="cellIs" priority="150" operator="equal" aboveAverage="0" equalAverage="0" bottom="0" percent="0" rank="0" text="" dxfId="1671">
      <formula>"R"</formula>
    </cfRule>
  </conditionalFormatting>
  <conditionalFormatting sqref="C773:G807">
    <cfRule type="cellIs" priority="151" operator="equal" aboveAverage="0" equalAverage="0" bottom="0" percent="0" rank="0" text="" dxfId="1672">
      <formula>"T"</formula>
    </cfRule>
  </conditionalFormatting>
  <conditionalFormatting sqref="C808:G814">
    <cfRule type="containsText" priority="152" operator="containsText" aboveAverage="0" equalAverage="0" bottom="0" percent="0" rank="0" text="R" dxfId="1673">
      <formula>NOT(ISERROR(SEARCH("R",C808)))</formula>
    </cfRule>
  </conditionalFormatting>
  <conditionalFormatting sqref="C815:G821">
    <cfRule type="containsText" priority="153" operator="containsText" aboveAverage="0" equalAverage="0" bottom="0" percent="0" rank="0" text="R" dxfId="1674">
      <formula>NOT(ISERROR(SEARCH("R",C815)))</formula>
    </cfRule>
  </conditionalFormatting>
  <conditionalFormatting sqref="C822:G828">
    <cfRule type="containsText" priority="154" operator="containsText" aboveAverage="0" equalAverage="0" bottom="0" percent="0" rank="0" text="R" dxfId="1675">
      <formula>NOT(ISERROR(SEARCH("R",C822)))</formula>
    </cfRule>
  </conditionalFormatting>
  <conditionalFormatting sqref="C830:G835 C829:D829 F829:G829">
    <cfRule type="containsText" priority="155" operator="containsText" aboveAverage="0" equalAverage="0" bottom="0" percent="0" rank="0" text="R" dxfId="1676">
      <formula>NOT(ISERROR(SEARCH("R",C829)))</formula>
    </cfRule>
  </conditionalFormatting>
  <conditionalFormatting sqref="C836:G842">
    <cfRule type="containsText" priority="156" operator="containsText" aboveAverage="0" equalAverage="0" bottom="0" percent="0" rank="0" text="R" dxfId="1677">
      <formula>NOT(ISERROR(SEARCH("R",C836)))</formula>
    </cfRule>
  </conditionalFormatting>
  <conditionalFormatting sqref="E829">
    <cfRule type="containsText" priority="157" operator="containsText" aboveAverage="0" equalAverage="0" bottom="0" percent="0" rank="0" text="R" dxfId="1678">
      <formula>NOT(ISERROR(SEARCH("R",E829)))</formula>
    </cfRule>
  </conditionalFormatting>
  <conditionalFormatting sqref="C808:G842">
    <cfRule type="cellIs" priority="158" operator="equal" aboveAverage="0" equalAverage="0" bottom="0" percent="0" rank="0" text="" dxfId="1679">
      <formula>"RC"</formula>
    </cfRule>
    <cfRule type="cellIs" priority="159" operator="equal" aboveAverage="0" equalAverage="0" bottom="0" percent="0" rank="0" text="" dxfId="1680">
      <formula>"R"</formula>
    </cfRule>
  </conditionalFormatting>
  <conditionalFormatting sqref="C808:G842">
    <cfRule type="cellIs" priority="160" operator="equal" aboveAverage="0" equalAverage="0" bottom="0" percent="0" rank="0" text="" dxfId="1681">
      <formula>"T"</formula>
    </cfRule>
  </conditionalFormatting>
  <conditionalFormatting sqref="C843:G849">
    <cfRule type="containsText" priority="161" operator="containsText" aboveAverage="0" equalAverage="0" bottom="0" percent="0" rank="0" text="R" dxfId="1682">
      <formula>NOT(ISERROR(SEARCH("R",C843)))</formula>
    </cfRule>
  </conditionalFormatting>
  <conditionalFormatting sqref="C850:G856">
    <cfRule type="containsText" priority="162" operator="containsText" aboveAverage="0" equalAverage="0" bottom="0" percent="0" rank="0" text="R" dxfId="1683">
      <formula>NOT(ISERROR(SEARCH("R",C850)))</formula>
    </cfRule>
  </conditionalFormatting>
  <conditionalFormatting sqref="C857:G863">
    <cfRule type="containsText" priority="163" operator="containsText" aboveAverage="0" equalAverage="0" bottom="0" percent="0" rank="0" text="R" dxfId="1684">
      <formula>NOT(ISERROR(SEARCH("R",C857)))</formula>
    </cfRule>
  </conditionalFormatting>
  <conditionalFormatting sqref="C865:G870 C864:D864 F864:G864">
    <cfRule type="containsText" priority="164" operator="containsText" aboveAverage="0" equalAverage="0" bottom="0" percent="0" rank="0" text="R" dxfId="1685">
      <formula>NOT(ISERROR(SEARCH("R",C864)))</formula>
    </cfRule>
  </conditionalFormatting>
  <conditionalFormatting sqref="C871:G877">
    <cfRule type="containsText" priority="165" operator="containsText" aboveAverage="0" equalAverage="0" bottom="0" percent="0" rank="0" text="R" dxfId="1686">
      <formula>NOT(ISERROR(SEARCH("R",C871)))</formula>
    </cfRule>
  </conditionalFormatting>
  <conditionalFormatting sqref="E864">
    <cfRule type="containsText" priority="166" operator="containsText" aboveAverage="0" equalAverage="0" bottom="0" percent="0" rank="0" text="R" dxfId="1687">
      <formula>NOT(ISERROR(SEARCH("R",E864)))</formula>
    </cfRule>
  </conditionalFormatting>
  <conditionalFormatting sqref="C843:G877">
    <cfRule type="cellIs" priority="167" operator="equal" aboveAverage="0" equalAverage="0" bottom="0" percent="0" rank="0" text="" dxfId="1688">
      <formula>"RC"</formula>
    </cfRule>
    <cfRule type="cellIs" priority="168" operator="equal" aboveAverage="0" equalAverage="0" bottom="0" percent="0" rank="0" text="" dxfId="1689">
      <formula>"R"</formula>
    </cfRule>
  </conditionalFormatting>
  <conditionalFormatting sqref="C843:G877">
    <cfRule type="cellIs" priority="169" operator="equal" aboveAverage="0" equalAverage="0" bottom="0" percent="0" rank="0" text="" dxfId="1690">
      <formula>"T"</formula>
    </cfRule>
  </conditionalFormatting>
  <conditionalFormatting sqref="C878:G884">
    <cfRule type="containsText" priority="170" operator="containsText" aboveAverage="0" equalAverage="0" bottom="0" percent="0" rank="0" text="R" dxfId="1691">
      <formula>NOT(ISERROR(SEARCH("R",C878)))</formula>
    </cfRule>
  </conditionalFormatting>
  <conditionalFormatting sqref="C885:G891">
    <cfRule type="containsText" priority="171" operator="containsText" aboveAverage="0" equalAverage="0" bottom="0" percent="0" rank="0" text="R" dxfId="1692">
      <formula>NOT(ISERROR(SEARCH("R",C885)))</formula>
    </cfRule>
  </conditionalFormatting>
  <conditionalFormatting sqref="C892:G898">
    <cfRule type="containsText" priority="172" operator="containsText" aboveAverage="0" equalAverage="0" bottom="0" percent="0" rank="0" text="R" dxfId="1693">
      <formula>NOT(ISERROR(SEARCH("R",C892)))</formula>
    </cfRule>
  </conditionalFormatting>
  <conditionalFormatting sqref="C900:G905 C899:D899 F899:G899">
    <cfRule type="containsText" priority="173" operator="containsText" aboveAverage="0" equalAverage="0" bottom="0" percent="0" rank="0" text="R" dxfId="1694">
      <formula>NOT(ISERROR(SEARCH("R",C899)))</formula>
    </cfRule>
  </conditionalFormatting>
  <conditionalFormatting sqref="C906:G912">
    <cfRule type="containsText" priority="174" operator="containsText" aboveAverage="0" equalAverage="0" bottom="0" percent="0" rank="0" text="R" dxfId="1695">
      <formula>NOT(ISERROR(SEARCH("R",C906)))</formula>
    </cfRule>
  </conditionalFormatting>
  <conditionalFormatting sqref="E899">
    <cfRule type="containsText" priority="175" operator="containsText" aboveAverage="0" equalAverage="0" bottom="0" percent="0" rank="0" text="R" dxfId="1696">
      <formula>NOT(ISERROR(SEARCH("R",E899)))</formula>
    </cfRule>
  </conditionalFormatting>
  <conditionalFormatting sqref="C878:G912">
    <cfRule type="cellIs" priority="176" operator="equal" aboveAverage="0" equalAverage="0" bottom="0" percent="0" rank="0" text="" dxfId="1697">
      <formula>"RC"</formula>
    </cfRule>
    <cfRule type="cellIs" priority="177" operator="equal" aboveAverage="0" equalAverage="0" bottom="0" percent="0" rank="0" text="" dxfId="1698">
      <formula>"R"</formula>
    </cfRule>
  </conditionalFormatting>
  <conditionalFormatting sqref="C878:G912">
    <cfRule type="cellIs" priority="178" operator="equal" aboveAverage="0" equalAverage="0" bottom="0" percent="0" rank="0" text="" dxfId="1699">
      <formula>"T"</formula>
    </cfRule>
  </conditionalFormatting>
  <conditionalFormatting sqref="C913:G919">
    <cfRule type="containsText" priority="179" operator="containsText" aboveAverage="0" equalAverage="0" bottom="0" percent="0" rank="0" text="R" dxfId="1700">
      <formula>NOT(ISERROR(SEARCH("R",C913)))</formula>
    </cfRule>
  </conditionalFormatting>
  <conditionalFormatting sqref="C920:G926">
    <cfRule type="containsText" priority="180" operator="containsText" aboveAverage="0" equalAverage="0" bottom="0" percent="0" rank="0" text="R" dxfId="1701">
      <formula>NOT(ISERROR(SEARCH("R",C920)))</formula>
    </cfRule>
  </conditionalFormatting>
  <conditionalFormatting sqref="C927:G933">
    <cfRule type="containsText" priority="181" operator="containsText" aboveAverage="0" equalAverage="0" bottom="0" percent="0" rank="0" text="R" dxfId="1702">
      <formula>NOT(ISERROR(SEARCH("R",C927)))</formula>
    </cfRule>
  </conditionalFormatting>
  <conditionalFormatting sqref="C935:G940 C934:D934 F934:G934">
    <cfRule type="containsText" priority="182" operator="containsText" aboveAverage="0" equalAverage="0" bottom="0" percent="0" rank="0" text="R" dxfId="1703">
      <formula>NOT(ISERROR(SEARCH("R",C934)))</formula>
    </cfRule>
  </conditionalFormatting>
  <conditionalFormatting sqref="C941:G947">
    <cfRule type="containsText" priority="183" operator="containsText" aboveAverage="0" equalAverage="0" bottom="0" percent="0" rank="0" text="R" dxfId="1704">
      <formula>NOT(ISERROR(SEARCH("R",C941)))</formula>
    </cfRule>
  </conditionalFormatting>
  <conditionalFormatting sqref="E934">
    <cfRule type="containsText" priority="184" operator="containsText" aboveAverage="0" equalAverage="0" bottom="0" percent="0" rank="0" text="R" dxfId="1705">
      <formula>NOT(ISERROR(SEARCH("R",E934)))</formula>
    </cfRule>
  </conditionalFormatting>
  <conditionalFormatting sqref="C913:G947">
    <cfRule type="cellIs" priority="185" operator="equal" aboveAverage="0" equalAverage="0" bottom="0" percent="0" rank="0" text="" dxfId="1706">
      <formula>"RC"</formula>
    </cfRule>
    <cfRule type="cellIs" priority="186" operator="equal" aboveAverage="0" equalAverage="0" bottom="0" percent="0" rank="0" text="" dxfId="1707">
      <formula>"R"</formula>
    </cfRule>
  </conditionalFormatting>
  <conditionalFormatting sqref="C913:G947">
    <cfRule type="cellIs" priority="187" operator="equal" aboveAverage="0" equalAverage="0" bottom="0" percent="0" rank="0" text="" dxfId="1708">
      <formula>"T"</formula>
    </cfRule>
  </conditionalFormatting>
  <conditionalFormatting sqref="C948:G954">
    <cfRule type="containsText" priority="188" operator="containsText" aboveAverage="0" equalAverage="0" bottom="0" percent="0" rank="0" text="R" dxfId="1709">
      <formula>NOT(ISERROR(SEARCH("R",C948)))</formula>
    </cfRule>
  </conditionalFormatting>
  <conditionalFormatting sqref="C955:G961">
    <cfRule type="containsText" priority="189" operator="containsText" aboveAverage="0" equalAverage="0" bottom="0" percent="0" rank="0" text="R" dxfId="1710">
      <formula>NOT(ISERROR(SEARCH("R",C955)))</formula>
    </cfRule>
  </conditionalFormatting>
  <conditionalFormatting sqref="C962:G968">
    <cfRule type="containsText" priority="190" operator="containsText" aboveAverage="0" equalAverage="0" bottom="0" percent="0" rank="0" text="R" dxfId="1711">
      <formula>NOT(ISERROR(SEARCH("R",C962)))</formula>
    </cfRule>
  </conditionalFormatting>
  <conditionalFormatting sqref="C970:G975 C969:D969 F969:G969">
    <cfRule type="containsText" priority="191" operator="containsText" aboveAverage="0" equalAverage="0" bottom="0" percent="0" rank="0" text="R" dxfId="1712">
      <formula>NOT(ISERROR(SEARCH("R",C969)))</formula>
    </cfRule>
  </conditionalFormatting>
  <conditionalFormatting sqref="C976:G982">
    <cfRule type="containsText" priority="192" operator="containsText" aboveAverage="0" equalAverage="0" bottom="0" percent="0" rank="0" text="R" dxfId="1713">
      <formula>NOT(ISERROR(SEARCH("R",C976)))</formula>
    </cfRule>
  </conditionalFormatting>
  <conditionalFormatting sqref="E969">
    <cfRule type="containsText" priority="193" operator="containsText" aboveAverage="0" equalAverage="0" bottom="0" percent="0" rank="0" text="R" dxfId="1714">
      <formula>NOT(ISERROR(SEARCH("R",E969)))</formula>
    </cfRule>
  </conditionalFormatting>
  <conditionalFormatting sqref="C948:G982">
    <cfRule type="cellIs" priority="194" operator="equal" aboveAverage="0" equalAverage="0" bottom="0" percent="0" rank="0" text="" dxfId="1715">
      <formula>"RC"</formula>
    </cfRule>
    <cfRule type="cellIs" priority="195" operator="equal" aboveAverage="0" equalAverage="0" bottom="0" percent="0" rank="0" text="" dxfId="1716">
      <formula>"R"</formula>
    </cfRule>
  </conditionalFormatting>
  <conditionalFormatting sqref="C948:G982">
    <cfRule type="cellIs" priority="196" operator="equal" aboveAverage="0" equalAverage="0" bottom="0" percent="0" rank="0" text="" dxfId="1717">
      <formula>"T"</formula>
    </cfRule>
  </conditionalFormatting>
  <conditionalFormatting sqref="C983:G989">
    <cfRule type="containsText" priority="197" operator="containsText" aboveAverage="0" equalAverage="0" bottom="0" percent="0" rank="0" text="R" dxfId="1718">
      <formula>NOT(ISERROR(SEARCH("R",C983)))</formula>
    </cfRule>
  </conditionalFormatting>
  <conditionalFormatting sqref="C990:G996">
    <cfRule type="containsText" priority="198" operator="containsText" aboveAverage="0" equalAverage="0" bottom="0" percent="0" rank="0" text="R" dxfId="1719">
      <formula>NOT(ISERROR(SEARCH("R",C990)))</formula>
    </cfRule>
  </conditionalFormatting>
  <conditionalFormatting sqref="C997:G1003">
    <cfRule type="containsText" priority="199" operator="containsText" aboveAverage="0" equalAverage="0" bottom="0" percent="0" rank="0" text="R" dxfId="1720">
      <formula>NOT(ISERROR(SEARCH("R",C997)))</formula>
    </cfRule>
  </conditionalFormatting>
  <conditionalFormatting sqref="C1005:G1010 C1004:D1004 F1004:G1004">
    <cfRule type="containsText" priority="200" operator="containsText" aboveAverage="0" equalAverage="0" bottom="0" percent="0" rank="0" text="R" dxfId="1721">
      <formula>NOT(ISERROR(SEARCH("R",C1004)))</formula>
    </cfRule>
  </conditionalFormatting>
  <conditionalFormatting sqref="C1011:G1017">
    <cfRule type="containsText" priority="201" operator="containsText" aboveAverage="0" equalAverage="0" bottom="0" percent="0" rank="0" text="R" dxfId="1722">
      <formula>NOT(ISERROR(SEARCH("R",C1011)))</formula>
    </cfRule>
  </conditionalFormatting>
  <conditionalFormatting sqref="E1004">
    <cfRule type="containsText" priority="202" operator="containsText" aboveAverage="0" equalAverage="0" bottom="0" percent="0" rank="0" text="R" dxfId="1723">
      <formula>NOT(ISERROR(SEARCH("R",E1004)))</formula>
    </cfRule>
  </conditionalFormatting>
  <conditionalFormatting sqref="C983:G1017">
    <cfRule type="cellIs" priority="203" operator="equal" aboveAverage="0" equalAverage="0" bottom="0" percent="0" rank="0" text="" dxfId="1724">
      <formula>"RC"</formula>
    </cfRule>
    <cfRule type="cellIs" priority="204" operator="equal" aboveAverage="0" equalAverage="0" bottom="0" percent="0" rank="0" text="" dxfId="1725">
      <formula>"R"</formula>
    </cfRule>
  </conditionalFormatting>
  <conditionalFormatting sqref="C983:G1017">
    <cfRule type="cellIs" priority="205" operator="equal" aboveAverage="0" equalAverage="0" bottom="0" percent="0" rank="0" text="" dxfId="1726">
      <formula>"T"</formula>
    </cfRule>
  </conditionalFormatting>
  <conditionalFormatting sqref="C1018:G1024">
    <cfRule type="containsText" priority="206" operator="containsText" aboveAverage="0" equalAverage="0" bottom="0" percent="0" rank="0" text="R" dxfId="1727">
      <formula>NOT(ISERROR(SEARCH("R",C1018)))</formula>
    </cfRule>
  </conditionalFormatting>
  <conditionalFormatting sqref="C1025:G1031">
    <cfRule type="containsText" priority="207" operator="containsText" aboveAverage="0" equalAverage="0" bottom="0" percent="0" rank="0" text="R" dxfId="1728">
      <formula>NOT(ISERROR(SEARCH("R",C1025)))</formula>
    </cfRule>
  </conditionalFormatting>
  <conditionalFormatting sqref="C1032:G1038">
    <cfRule type="containsText" priority="208" operator="containsText" aboveAverage="0" equalAverage="0" bottom="0" percent="0" rank="0" text="R" dxfId="1729">
      <formula>NOT(ISERROR(SEARCH("R",C1032)))</formula>
    </cfRule>
  </conditionalFormatting>
  <conditionalFormatting sqref="C1040:G1045 C1039:D1039 F1039:G1039">
    <cfRule type="containsText" priority="209" operator="containsText" aboveAverage="0" equalAverage="0" bottom="0" percent="0" rank="0" text="R" dxfId="1730">
      <formula>NOT(ISERROR(SEARCH("R",C1039)))</formula>
    </cfRule>
  </conditionalFormatting>
  <conditionalFormatting sqref="C1046:G1052">
    <cfRule type="containsText" priority="210" operator="containsText" aboveAverage="0" equalAverage="0" bottom="0" percent="0" rank="0" text="R" dxfId="1731">
      <formula>NOT(ISERROR(SEARCH("R",C1046)))</formula>
    </cfRule>
  </conditionalFormatting>
  <conditionalFormatting sqref="E1039">
    <cfRule type="containsText" priority="211" operator="containsText" aboveAverage="0" equalAverage="0" bottom="0" percent="0" rank="0" text="R" dxfId="1732">
      <formula>NOT(ISERROR(SEARCH("R",E1039)))</formula>
    </cfRule>
  </conditionalFormatting>
  <conditionalFormatting sqref="C1018:G1052">
    <cfRule type="cellIs" priority="212" operator="equal" aboveAverage="0" equalAverage="0" bottom="0" percent="0" rank="0" text="" dxfId="1733">
      <formula>"RC"</formula>
    </cfRule>
    <cfRule type="cellIs" priority="213" operator="equal" aboveAverage="0" equalAverage="0" bottom="0" percent="0" rank="0" text="" dxfId="1734">
      <formula>"R"</formula>
    </cfRule>
  </conditionalFormatting>
  <conditionalFormatting sqref="C1018:G1052">
    <cfRule type="cellIs" priority="214" operator="equal" aboveAverage="0" equalAverage="0" bottom="0" percent="0" rank="0" text="" dxfId="1735">
      <formula>"T"</formula>
    </cfRule>
  </conditionalFormatting>
  <conditionalFormatting sqref="C1053:G1059">
    <cfRule type="containsText" priority="215" operator="containsText" aboveAverage="0" equalAverage="0" bottom="0" percent="0" rank="0" text="R" dxfId="1736">
      <formula>NOT(ISERROR(SEARCH("R",C1053)))</formula>
    </cfRule>
  </conditionalFormatting>
  <conditionalFormatting sqref="C1060:G1066">
    <cfRule type="containsText" priority="216" operator="containsText" aboveAverage="0" equalAverage="0" bottom="0" percent="0" rank="0" text="R" dxfId="1737">
      <formula>NOT(ISERROR(SEARCH("R",C1060)))</formula>
    </cfRule>
  </conditionalFormatting>
  <conditionalFormatting sqref="C1067:G1073">
    <cfRule type="containsText" priority="217" operator="containsText" aboveAverage="0" equalAverage="0" bottom="0" percent="0" rank="0" text="R" dxfId="1738">
      <formula>NOT(ISERROR(SEARCH("R",C1067)))</formula>
    </cfRule>
  </conditionalFormatting>
  <conditionalFormatting sqref="C1075:G1080 C1074:D1074 F1074:G1074">
    <cfRule type="containsText" priority="218" operator="containsText" aboveAverage="0" equalAverage="0" bottom="0" percent="0" rank="0" text="R" dxfId="1739">
      <formula>NOT(ISERROR(SEARCH("R",C1074)))</formula>
    </cfRule>
  </conditionalFormatting>
  <conditionalFormatting sqref="C1081:G1087">
    <cfRule type="containsText" priority="219" operator="containsText" aboveAverage="0" equalAverage="0" bottom="0" percent="0" rank="0" text="R" dxfId="1740">
      <formula>NOT(ISERROR(SEARCH("R",C1081)))</formula>
    </cfRule>
  </conditionalFormatting>
  <conditionalFormatting sqref="E1074">
    <cfRule type="containsText" priority="220" operator="containsText" aboveAverage="0" equalAverage="0" bottom="0" percent="0" rank="0" text="R" dxfId="1741">
      <formula>NOT(ISERROR(SEARCH("R",E1074)))</formula>
    </cfRule>
  </conditionalFormatting>
  <conditionalFormatting sqref="C1053:G1087">
    <cfRule type="cellIs" priority="221" operator="equal" aboveAverage="0" equalAverage="0" bottom="0" percent="0" rank="0" text="" dxfId="1742">
      <formula>"RC"</formula>
    </cfRule>
    <cfRule type="cellIs" priority="222" operator="equal" aboveAverage="0" equalAverage="0" bottom="0" percent="0" rank="0" text="" dxfId="1743">
      <formula>"R"</formula>
    </cfRule>
  </conditionalFormatting>
  <conditionalFormatting sqref="C1053:G1087">
    <cfRule type="cellIs" priority="223" operator="equal" aboveAverage="0" equalAverage="0" bottom="0" percent="0" rank="0" text="" dxfId="1744">
      <formula>"T"</formula>
    </cfRule>
  </conditionalFormatting>
  <conditionalFormatting sqref="C1088:G1094">
    <cfRule type="containsText" priority="224" operator="containsText" aboveAverage="0" equalAverage="0" bottom="0" percent="0" rank="0" text="R" dxfId="1745">
      <formula>NOT(ISERROR(SEARCH("R",C1088)))</formula>
    </cfRule>
  </conditionalFormatting>
  <conditionalFormatting sqref="C1095:G1101">
    <cfRule type="containsText" priority="225" operator="containsText" aboveAverage="0" equalAverage="0" bottom="0" percent="0" rank="0" text="R" dxfId="1746">
      <formula>NOT(ISERROR(SEARCH("R",C1095)))</formula>
    </cfRule>
  </conditionalFormatting>
  <conditionalFormatting sqref="C1102:G1108">
    <cfRule type="containsText" priority="226" operator="containsText" aboveAverage="0" equalAverage="0" bottom="0" percent="0" rank="0" text="R" dxfId="1747">
      <formula>NOT(ISERROR(SEARCH("R",C1102)))</formula>
    </cfRule>
  </conditionalFormatting>
  <conditionalFormatting sqref="C1110:G1115 C1109:D1109 F1109:G1109">
    <cfRule type="containsText" priority="227" operator="containsText" aboveAverage="0" equalAverage="0" bottom="0" percent="0" rank="0" text="R" dxfId="1748">
      <formula>NOT(ISERROR(SEARCH("R",C1109)))</formula>
    </cfRule>
  </conditionalFormatting>
  <conditionalFormatting sqref="C1116:G1122">
    <cfRule type="containsText" priority="228" operator="containsText" aboveAverage="0" equalAverage="0" bottom="0" percent="0" rank="0" text="R" dxfId="1749">
      <formula>NOT(ISERROR(SEARCH("R",C1116)))</formula>
    </cfRule>
  </conditionalFormatting>
  <conditionalFormatting sqref="E1109">
    <cfRule type="containsText" priority="229" operator="containsText" aboveAverage="0" equalAverage="0" bottom="0" percent="0" rank="0" text="R" dxfId="1750">
      <formula>NOT(ISERROR(SEARCH("R",E1109)))</formula>
    </cfRule>
  </conditionalFormatting>
  <conditionalFormatting sqref="C1088:G1122">
    <cfRule type="cellIs" priority="230" operator="equal" aboveAverage="0" equalAverage="0" bottom="0" percent="0" rank="0" text="" dxfId="1751">
      <formula>"RC"</formula>
    </cfRule>
    <cfRule type="cellIs" priority="231" operator="equal" aboveAverage="0" equalAverage="0" bottom="0" percent="0" rank="0" text="" dxfId="1752">
      <formula>"R"</formula>
    </cfRule>
  </conditionalFormatting>
  <conditionalFormatting sqref="C1088:G1122">
    <cfRule type="cellIs" priority="232" operator="equal" aboveAverage="0" equalAverage="0" bottom="0" percent="0" rank="0" text="" dxfId="1753">
      <formula>"T"</formula>
    </cfRule>
  </conditionalFormatting>
  <conditionalFormatting sqref="C1123:G1129">
    <cfRule type="containsText" priority="233" operator="containsText" aboveAverage="0" equalAverage="0" bottom="0" percent="0" rank="0" text="R" dxfId="1754">
      <formula>NOT(ISERROR(SEARCH("R",C1123)))</formula>
    </cfRule>
  </conditionalFormatting>
  <conditionalFormatting sqref="C1130:G1136">
    <cfRule type="containsText" priority="234" operator="containsText" aboveAverage="0" equalAverage="0" bottom="0" percent="0" rank="0" text="R" dxfId="1755">
      <formula>NOT(ISERROR(SEARCH("R",C1130)))</formula>
    </cfRule>
  </conditionalFormatting>
  <conditionalFormatting sqref="C1137:G1143">
    <cfRule type="containsText" priority="235" operator="containsText" aboveAverage="0" equalAverage="0" bottom="0" percent="0" rank="0" text="R" dxfId="1756">
      <formula>NOT(ISERROR(SEARCH("R",C1137)))</formula>
    </cfRule>
  </conditionalFormatting>
  <conditionalFormatting sqref="C1145:G1150 C1144:D1144 F1144:G1144">
    <cfRule type="containsText" priority="236" operator="containsText" aboveAverage="0" equalAverage="0" bottom="0" percent="0" rank="0" text="R" dxfId="1757">
      <formula>NOT(ISERROR(SEARCH("R",C1144)))</formula>
    </cfRule>
  </conditionalFormatting>
  <conditionalFormatting sqref="C1151:G1157">
    <cfRule type="containsText" priority="237" operator="containsText" aboveAverage="0" equalAverage="0" bottom="0" percent="0" rank="0" text="R" dxfId="1758">
      <formula>NOT(ISERROR(SEARCH("R",C1151)))</formula>
    </cfRule>
  </conditionalFormatting>
  <conditionalFormatting sqref="E1144">
    <cfRule type="containsText" priority="238" operator="containsText" aboveAverage="0" equalAverage="0" bottom="0" percent="0" rank="0" text="R" dxfId="1759">
      <formula>NOT(ISERROR(SEARCH("R",E1144)))</formula>
    </cfRule>
  </conditionalFormatting>
  <conditionalFormatting sqref="C1123:G1157">
    <cfRule type="cellIs" priority="239" operator="equal" aboveAverage="0" equalAverage="0" bottom="0" percent="0" rank="0" text="" dxfId="1760">
      <formula>"RC"</formula>
    </cfRule>
    <cfRule type="cellIs" priority="240" operator="equal" aboveAverage="0" equalAverage="0" bottom="0" percent="0" rank="0" text="" dxfId="1761">
      <formula>"R"</formula>
    </cfRule>
  </conditionalFormatting>
  <conditionalFormatting sqref="C1123:G1157">
    <cfRule type="cellIs" priority="241" operator="equal" aboveAverage="0" equalAverage="0" bottom="0" percent="0" rank="0" text="" dxfId="1762">
      <formula>"T"</formula>
    </cfRule>
  </conditionalFormatting>
  <conditionalFormatting sqref="C1158:G1164">
    <cfRule type="containsText" priority="242" operator="containsText" aboveAverage="0" equalAverage="0" bottom="0" percent="0" rank="0" text="R" dxfId="1763">
      <formula>NOT(ISERROR(SEARCH("R",C1158)))</formula>
    </cfRule>
  </conditionalFormatting>
  <conditionalFormatting sqref="C1165:G1171">
    <cfRule type="containsText" priority="243" operator="containsText" aboveAverage="0" equalAverage="0" bottom="0" percent="0" rank="0" text="R" dxfId="1764">
      <formula>NOT(ISERROR(SEARCH("R",C1165)))</formula>
    </cfRule>
  </conditionalFormatting>
  <conditionalFormatting sqref="C1172:G1178">
    <cfRule type="containsText" priority="244" operator="containsText" aboveAverage="0" equalAverage="0" bottom="0" percent="0" rank="0" text="R" dxfId="1765">
      <formula>NOT(ISERROR(SEARCH("R",C1172)))</formula>
    </cfRule>
  </conditionalFormatting>
  <conditionalFormatting sqref="C1180:G1185 C1179:D1179 F1179:G1179">
    <cfRule type="containsText" priority="245" operator="containsText" aboveAverage="0" equalAverage="0" bottom="0" percent="0" rank="0" text="R" dxfId="1766">
      <formula>NOT(ISERROR(SEARCH("R",C1179)))</formula>
    </cfRule>
  </conditionalFormatting>
  <conditionalFormatting sqref="C1186:G1192">
    <cfRule type="containsText" priority="246" operator="containsText" aboveAverage="0" equalAverage="0" bottom="0" percent="0" rank="0" text="R" dxfId="1767">
      <formula>NOT(ISERROR(SEARCH("R",C1186)))</formula>
    </cfRule>
  </conditionalFormatting>
  <conditionalFormatting sqref="E1179">
    <cfRule type="containsText" priority="247" operator="containsText" aboveAverage="0" equalAverage="0" bottom="0" percent="0" rank="0" text="R" dxfId="1768">
      <formula>NOT(ISERROR(SEARCH("R",E1179)))</formula>
    </cfRule>
  </conditionalFormatting>
  <conditionalFormatting sqref="C1158:G1192">
    <cfRule type="cellIs" priority="248" operator="equal" aboveAverage="0" equalAverage="0" bottom="0" percent="0" rank="0" text="" dxfId="1769">
      <formula>"RC"</formula>
    </cfRule>
    <cfRule type="cellIs" priority="249" operator="equal" aboveAverage="0" equalAverage="0" bottom="0" percent="0" rank="0" text="" dxfId="1770">
      <formula>"R"</formula>
    </cfRule>
  </conditionalFormatting>
  <conditionalFormatting sqref="C1158:G1192">
    <cfRule type="cellIs" priority="250" operator="equal" aboveAverage="0" equalAverage="0" bottom="0" percent="0" rank="0" text="" dxfId="1771">
      <formula>"T"</formula>
    </cfRule>
  </conditionalFormatting>
  <conditionalFormatting sqref="C1193:G1199">
    <cfRule type="containsText" priority="251" operator="containsText" aboveAverage="0" equalAverage="0" bottom="0" percent="0" rank="0" text="R" dxfId="1772">
      <formula>NOT(ISERROR(SEARCH("R",C1193)))</formula>
    </cfRule>
  </conditionalFormatting>
  <conditionalFormatting sqref="C1200:G1206">
    <cfRule type="containsText" priority="252" operator="containsText" aboveAverage="0" equalAverage="0" bottom="0" percent="0" rank="0" text="R" dxfId="1773">
      <formula>NOT(ISERROR(SEARCH("R",C1200)))</formula>
    </cfRule>
  </conditionalFormatting>
  <conditionalFormatting sqref="C1207:G1213">
    <cfRule type="containsText" priority="253" operator="containsText" aboveAverage="0" equalAverage="0" bottom="0" percent="0" rank="0" text="R" dxfId="1774">
      <formula>NOT(ISERROR(SEARCH("R",C1207)))</formula>
    </cfRule>
  </conditionalFormatting>
  <conditionalFormatting sqref="C1215:G1220 C1214:D1214 F1214:G1214">
    <cfRule type="containsText" priority="254" operator="containsText" aboveAverage="0" equalAverage="0" bottom="0" percent="0" rank="0" text="R" dxfId="1775">
      <formula>NOT(ISERROR(SEARCH("R",C1214)))</formula>
    </cfRule>
  </conditionalFormatting>
  <conditionalFormatting sqref="C1221:G1227">
    <cfRule type="containsText" priority="255" operator="containsText" aboveAverage="0" equalAverage="0" bottom="0" percent="0" rank="0" text="R" dxfId="1776">
      <formula>NOT(ISERROR(SEARCH("R",C1221)))</formula>
    </cfRule>
  </conditionalFormatting>
  <conditionalFormatting sqref="E1214">
    <cfRule type="containsText" priority="256" operator="containsText" aboveAverage="0" equalAverage="0" bottom="0" percent="0" rank="0" text="R" dxfId="1777">
      <formula>NOT(ISERROR(SEARCH("R",E1214)))</formula>
    </cfRule>
  </conditionalFormatting>
  <conditionalFormatting sqref="C1193:G1227">
    <cfRule type="cellIs" priority="257" operator="equal" aboveAverage="0" equalAverage="0" bottom="0" percent="0" rank="0" text="" dxfId="1778">
      <formula>"RC"</formula>
    </cfRule>
    <cfRule type="cellIs" priority="258" operator="equal" aboveAverage="0" equalAverage="0" bottom="0" percent="0" rank="0" text="" dxfId="1779">
      <formula>"R"</formula>
    </cfRule>
  </conditionalFormatting>
  <conditionalFormatting sqref="C1193:G1227">
    <cfRule type="cellIs" priority="259" operator="equal" aboveAverage="0" equalAverage="0" bottom="0" percent="0" rank="0" text="" dxfId="1780">
      <formula>"T"</formula>
    </cfRule>
  </conditionalFormatting>
  <conditionalFormatting sqref="C1228:G1234">
    <cfRule type="containsText" priority="260" operator="containsText" aboveAverage="0" equalAverage="0" bottom="0" percent="0" rank="0" text="R" dxfId="1781">
      <formula>NOT(ISERROR(SEARCH("R",C1228)))</formula>
    </cfRule>
  </conditionalFormatting>
  <conditionalFormatting sqref="C1235:G1241">
    <cfRule type="containsText" priority="261" operator="containsText" aboveAverage="0" equalAverage="0" bottom="0" percent="0" rank="0" text="R" dxfId="1782">
      <formula>NOT(ISERROR(SEARCH("R",C1235)))</formula>
    </cfRule>
  </conditionalFormatting>
  <conditionalFormatting sqref="C1242:G1248">
    <cfRule type="containsText" priority="262" operator="containsText" aboveAverage="0" equalAverage="0" bottom="0" percent="0" rank="0" text="R" dxfId="1783">
      <formula>NOT(ISERROR(SEARCH("R",C1242)))</formula>
    </cfRule>
  </conditionalFormatting>
  <conditionalFormatting sqref="C1250:G1255 C1249:D1249 F1249:G1249">
    <cfRule type="containsText" priority="263" operator="containsText" aboveAverage="0" equalAverage="0" bottom="0" percent="0" rank="0" text="R" dxfId="1784">
      <formula>NOT(ISERROR(SEARCH("R",C1249)))</formula>
    </cfRule>
  </conditionalFormatting>
  <conditionalFormatting sqref="C1256:G1262">
    <cfRule type="containsText" priority="264" operator="containsText" aboveAverage="0" equalAverage="0" bottom="0" percent="0" rank="0" text="R" dxfId="1785">
      <formula>NOT(ISERROR(SEARCH("R",C1256)))</formula>
    </cfRule>
  </conditionalFormatting>
  <conditionalFormatting sqref="E1249">
    <cfRule type="containsText" priority="265" operator="containsText" aboveAverage="0" equalAverage="0" bottom="0" percent="0" rank="0" text="R" dxfId="1786">
      <formula>NOT(ISERROR(SEARCH("R",E1249)))</formula>
    </cfRule>
  </conditionalFormatting>
  <conditionalFormatting sqref="C1228:G1262">
    <cfRule type="cellIs" priority="266" operator="equal" aboveAverage="0" equalAverage="0" bottom="0" percent="0" rank="0" text="" dxfId="1787">
      <formula>"RC"</formula>
    </cfRule>
    <cfRule type="cellIs" priority="267" operator="equal" aboveAverage="0" equalAverage="0" bottom="0" percent="0" rank="0" text="" dxfId="1788">
      <formula>"R"</formula>
    </cfRule>
  </conditionalFormatting>
  <conditionalFormatting sqref="C1228:G1262">
    <cfRule type="cellIs" priority="268" operator="equal" aboveAverage="0" equalAverage="0" bottom="0" percent="0" rank="0" text="" dxfId="1789">
      <formula>"T"</formula>
    </cfRule>
  </conditionalFormatting>
  <conditionalFormatting sqref="C1263:G1269">
    <cfRule type="containsText" priority="269" operator="containsText" aboveAverage="0" equalAverage="0" bottom="0" percent="0" rank="0" text="R" dxfId="1790">
      <formula>NOT(ISERROR(SEARCH("R",C1263)))</formula>
    </cfRule>
  </conditionalFormatting>
  <conditionalFormatting sqref="C1270:G1276">
    <cfRule type="containsText" priority="270" operator="containsText" aboveAverage="0" equalAverage="0" bottom="0" percent="0" rank="0" text="R" dxfId="1791">
      <formula>NOT(ISERROR(SEARCH("R",C1270)))</formula>
    </cfRule>
  </conditionalFormatting>
  <conditionalFormatting sqref="C1277:G1283">
    <cfRule type="containsText" priority="271" operator="containsText" aboveAverage="0" equalAverage="0" bottom="0" percent="0" rank="0" text="R" dxfId="1792">
      <formula>NOT(ISERROR(SEARCH("R",C1277)))</formula>
    </cfRule>
  </conditionalFormatting>
  <conditionalFormatting sqref="C1285:G1290 C1284:D1284 F1284:G1284">
    <cfRule type="containsText" priority="272" operator="containsText" aboveAverage="0" equalAverage="0" bottom="0" percent="0" rank="0" text="R" dxfId="1793">
      <formula>NOT(ISERROR(SEARCH("R",C1284)))</formula>
    </cfRule>
  </conditionalFormatting>
  <conditionalFormatting sqref="C1291:G1297">
    <cfRule type="containsText" priority="273" operator="containsText" aboveAverage="0" equalAverage="0" bottom="0" percent="0" rank="0" text="R" dxfId="1794">
      <formula>NOT(ISERROR(SEARCH("R",C1291)))</formula>
    </cfRule>
  </conditionalFormatting>
  <conditionalFormatting sqref="E1284">
    <cfRule type="containsText" priority="274" operator="containsText" aboveAverage="0" equalAverage="0" bottom="0" percent="0" rank="0" text="R" dxfId="1795">
      <formula>NOT(ISERROR(SEARCH("R",E1284)))</formula>
    </cfRule>
  </conditionalFormatting>
  <conditionalFormatting sqref="C1263:G1297">
    <cfRule type="cellIs" priority="275" operator="equal" aboveAverage="0" equalAverage="0" bottom="0" percent="0" rank="0" text="" dxfId="1796">
      <formula>"RC"</formula>
    </cfRule>
    <cfRule type="cellIs" priority="276" operator="equal" aboveAverage="0" equalAverage="0" bottom="0" percent="0" rank="0" text="" dxfId="1797">
      <formula>"R"</formula>
    </cfRule>
  </conditionalFormatting>
  <conditionalFormatting sqref="C1263:G1297">
    <cfRule type="cellIs" priority="277" operator="equal" aboveAverage="0" equalAverage="0" bottom="0" percent="0" rank="0" text="" dxfId="1798">
      <formula>"T"</formula>
    </cfRule>
  </conditionalFormatting>
  <conditionalFormatting sqref="C1298:G1304">
    <cfRule type="containsText" priority="278" operator="containsText" aboveAverage="0" equalAverage="0" bottom="0" percent="0" rank="0" text="R" dxfId="1799">
      <formula>NOT(ISERROR(SEARCH("R",C1298)))</formula>
    </cfRule>
  </conditionalFormatting>
  <conditionalFormatting sqref="C1305:G1311">
    <cfRule type="containsText" priority="279" operator="containsText" aboveAverage="0" equalAverage="0" bottom="0" percent="0" rank="0" text="R" dxfId="1800">
      <formula>NOT(ISERROR(SEARCH("R",C1305)))</formula>
    </cfRule>
  </conditionalFormatting>
  <conditionalFormatting sqref="C1312:G1318">
    <cfRule type="containsText" priority="280" operator="containsText" aboveAverage="0" equalAverage="0" bottom="0" percent="0" rank="0" text="R" dxfId="1801">
      <formula>NOT(ISERROR(SEARCH("R",C1312)))</formula>
    </cfRule>
  </conditionalFormatting>
  <conditionalFormatting sqref="C1320:G1325 C1319:D1319 F1319:G1319">
    <cfRule type="containsText" priority="281" operator="containsText" aboveAverage="0" equalAverage="0" bottom="0" percent="0" rank="0" text="R" dxfId="1802">
      <formula>NOT(ISERROR(SEARCH("R",C1319)))</formula>
    </cfRule>
  </conditionalFormatting>
  <conditionalFormatting sqref="C1326:G1332">
    <cfRule type="containsText" priority="282" operator="containsText" aboveAverage="0" equalAverage="0" bottom="0" percent="0" rank="0" text="R" dxfId="1803">
      <formula>NOT(ISERROR(SEARCH("R",C1326)))</formula>
    </cfRule>
  </conditionalFormatting>
  <conditionalFormatting sqref="E1319">
    <cfRule type="containsText" priority="283" operator="containsText" aboveAverage="0" equalAverage="0" bottom="0" percent="0" rank="0" text="R" dxfId="1804">
      <formula>NOT(ISERROR(SEARCH("R",E1319)))</formula>
    </cfRule>
  </conditionalFormatting>
  <conditionalFormatting sqref="C1298:G1332">
    <cfRule type="cellIs" priority="284" operator="equal" aboveAverage="0" equalAverage="0" bottom="0" percent="0" rank="0" text="" dxfId="1805">
      <formula>"RC"</formula>
    </cfRule>
    <cfRule type="cellIs" priority="285" operator="equal" aboveAverage="0" equalAverage="0" bottom="0" percent="0" rank="0" text="" dxfId="1806">
      <formula>"R"</formula>
    </cfRule>
  </conditionalFormatting>
  <conditionalFormatting sqref="C1298:G1332">
    <cfRule type="cellIs" priority="286" operator="equal" aboveAverage="0" equalAverage="0" bottom="0" percent="0" rank="0" text="" dxfId="1807">
      <formula>"T"</formula>
    </cfRule>
  </conditionalFormatting>
  <conditionalFormatting sqref="C1333:G1339">
    <cfRule type="containsText" priority="287" operator="containsText" aboveAverage="0" equalAverage="0" bottom="0" percent="0" rank="0" text="R" dxfId="1808">
      <formula>NOT(ISERROR(SEARCH("R",C1333)))</formula>
    </cfRule>
  </conditionalFormatting>
  <conditionalFormatting sqref="C1340:G1346">
    <cfRule type="containsText" priority="288" operator="containsText" aboveAverage="0" equalAverage="0" bottom="0" percent="0" rank="0" text="R" dxfId="1809">
      <formula>NOT(ISERROR(SEARCH("R",C1340)))</formula>
    </cfRule>
  </conditionalFormatting>
  <conditionalFormatting sqref="C1347:G1353">
    <cfRule type="containsText" priority="289" operator="containsText" aboveAverage="0" equalAverage="0" bottom="0" percent="0" rank="0" text="R" dxfId="1810">
      <formula>NOT(ISERROR(SEARCH("R",C1347)))</formula>
    </cfRule>
  </conditionalFormatting>
  <conditionalFormatting sqref="C1355:G1360 C1354:D1354 F1354:G1354">
    <cfRule type="containsText" priority="290" operator="containsText" aboveAverage="0" equalAverage="0" bottom="0" percent="0" rank="0" text="R" dxfId="1811">
      <formula>NOT(ISERROR(SEARCH("R",C1354)))</formula>
    </cfRule>
  </conditionalFormatting>
  <conditionalFormatting sqref="C1361:G1367">
    <cfRule type="containsText" priority="291" operator="containsText" aboveAverage="0" equalAverage="0" bottom="0" percent="0" rank="0" text="R" dxfId="1812">
      <formula>NOT(ISERROR(SEARCH("R",C1361)))</formula>
    </cfRule>
  </conditionalFormatting>
  <conditionalFormatting sqref="E1354">
    <cfRule type="containsText" priority="292" operator="containsText" aboveAverage="0" equalAverage="0" bottom="0" percent="0" rank="0" text="R" dxfId="1813">
      <formula>NOT(ISERROR(SEARCH("R",E1354)))</formula>
    </cfRule>
  </conditionalFormatting>
  <conditionalFormatting sqref="C1333:G1367">
    <cfRule type="cellIs" priority="293" operator="equal" aboveAverage="0" equalAverage="0" bottom="0" percent="0" rank="0" text="" dxfId="1814">
      <formula>"RC"</formula>
    </cfRule>
    <cfRule type="cellIs" priority="294" operator="equal" aboveAverage="0" equalAverage="0" bottom="0" percent="0" rank="0" text="" dxfId="1815">
      <formula>"R"</formula>
    </cfRule>
  </conditionalFormatting>
  <conditionalFormatting sqref="C1333:G1367">
    <cfRule type="cellIs" priority="295" operator="equal" aboveAverage="0" equalAverage="0" bottom="0" percent="0" rank="0" text="" dxfId="1816">
      <formula>"T"</formula>
    </cfRule>
  </conditionalFormatting>
  <conditionalFormatting sqref="C1368:G1374">
    <cfRule type="containsText" priority="296" operator="containsText" aboveAverage="0" equalAverage="0" bottom="0" percent="0" rank="0" text="R" dxfId="1817">
      <formula>NOT(ISERROR(SEARCH("R",C1368)))</formula>
    </cfRule>
  </conditionalFormatting>
  <conditionalFormatting sqref="C1375:G1381">
    <cfRule type="containsText" priority="297" operator="containsText" aboveAverage="0" equalAverage="0" bottom="0" percent="0" rank="0" text="R" dxfId="1818">
      <formula>NOT(ISERROR(SEARCH("R",C1375)))</formula>
    </cfRule>
  </conditionalFormatting>
  <conditionalFormatting sqref="C1382:G1388">
    <cfRule type="containsText" priority="298" operator="containsText" aboveAverage="0" equalAverage="0" bottom="0" percent="0" rank="0" text="R" dxfId="1819">
      <formula>NOT(ISERROR(SEARCH("R",C1382)))</formula>
    </cfRule>
  </conditionalFormatting>
  <conditionalFormatting sqref="C1390:G1395 C1389:D1389 F1389:G1389">
    <cfRule type="containsText" priority="299" operator="containsText" aboveAverage="0" equalAverage="0" bottom="0" percent="0" rank="0" text="R" dxfId="1820">
      <formula>NOT(ISERROR(SEARCH("R",C1389)))</formula>
    </cfRule>
  </conditionalFormatting>
  <conditionalFormatting sqref="C1396:G1402">
    <cfRule type="containsText" priority="300" operator="containsText" aboveAverage="0" equalAverage="0" bottom="0" percent="0" rank="0" text="R" dxfId="1821">
      <formula>NOT(ISERROR(SEARCH("R",C1396)))</formula>
    </cfRule>
  </conditionalFormatting>
  <conditionalFormatting sqref="E1389">
    <cfRule type="containsText" priority="301" operator="containsText" aboveAverage="0" equalAverage="0" bottom="0" percent="0" rank="0" text="R" dxfId="1822">
      <formula>NOT(ISERROR(SEARCH("R",E1389)))</formula>
    </cfRule>
  </conditionalFormatting>
  <conditionalFormatting sqref="C1368:G1402">
    <cfRule type="cellIs" priority="302" operator="equal" aboveAverage="0" equalAverage="0" bottom="0" percent="0" rank="0" text="" dxfId="1823">
      <formula>"RC"</formula>
    </cfRule>
    <cfRule type="cellIs" priority="303" operator="equal" aboveAverage="0" equalAverage="0" bottom="0" percent="0" rank="0" text="" dxfId="1824">
      <formula>"R"</formula>
    </cfRule>
  </conditionalFormatting>
  <conditionalFormatting sqref="C1368:G1402">
    <cfRule type="cellIs" priority="304" operator="equal" aboveAverage="0" equalAverage="0" bottom="0" percent="0" rank="0" text="" dxfId="1825">
      <formula>"T"</formula>
    </cfRule>
  </conditionalFormatting>
  <conditionalFormatting sqref="C1403:G1409">
    <cfRule type="containsText" priority="305" operator="containsText" aboveAverage="0" equalAverage="0" bottom="0" percent="0" rank="0" text="R" dxfId="1826">
      <formula>NOT(ISERROR(SEARCH("R",C1403)))</formula>
    </cfRule>
  </conditionalFormatting>
  <conditionalFormatting sqref="C1410:G1416">
    <cfRule type="containsText" priority="306" operator="containsText" aboveAverage="0" equalAverage="0" bottom="0" percent="0" rank="0" text="R" dxfId="1827">
      <formula>NOT(ISERROR(SEARCH("R",C1410)))</formula>
    </cfRule>
  </conditionalFormatting>
  <conditionalFormatting sqref="C1417:G1423">
    <cfRule type="containsText" priority="307" operator="containsText" aboveAverage="0" equalAverage="0" bottom="0" percent="0" rank="0" text="R" dxfId="1828">
      <formula>NOT(ISERROR(SEARCH("R",C1417)))</formula>
    </cfRule>
  </conditionalFormatting>
  <conditionalFormatting sqref="C1425:G1430 C1424:D1424 F1424:G1424">
    <cfRule type="containsText" priority="308" operator="containsText" aboveAverage="0" equalAverage="0" bottom="0" percent="0" rank="0" text="R" dxfId="1829">
      <formula>NOT(ISERROR(SEARCH("R",C1424)))</formula>
    </cfRule>
  </conditionalFormatting>
  <conditionalFormatting sqref="C1431:G1437">
    <cfRule type="containsText" priority="309" operator="containsText" aboveAverage="0" equalAverage="0" bottom="0" percent="0" rank="0" text="R" dxfId="1830">
      <formula>NOT(ISERROR(SEARCH("R",C1431)))</formula>
    </cfRule>
  </conditionalFormatting>
  <conditionalFormatting sqref="E1424">
    <cfRule type="containsText" priority="310" operator="containsText" aboveAverage="0" equalAverage="0" bottom="0" percent="0" rank="0" text="R" dxfId="1831">
      <formula>NOT(ISERROR(SEARCH("R",E1424)))</formula>
    </cfRule>
  </conditionalFormatting>
  <conditionalFormatting sqref="C1403:G1437">
    <cfRule type="cellIs" priority="311" operator="equal" aboveAverage="0" equalAverage="0" bottom="0" percent="0" rank="0" text="" dxfId="1832">
      <formula>"RC"</formula>
    </cfRule>
    <cfRule type="cellIs" priority="312" operator="equal" aboveAverage="0" equalAverage="0" bottom="0" percent="0" rank="0" text="" dxfId="1833">
      <formula>"R"</formula>
    </cfRule>
  </conditionalFormatting>
  <conditionalFormatting sqref="C1403:G1437">
    <cfRule type="cellIs" priority="313" operator="equal" aboveAverage="0" equalAverage="0" bottom="0" percent="0" rank="0" text="" dxfId="1834">
      <formula>"T"</formula>
    </cfRule>
  </conditionalFormatting>
  <conditionalFormatting sqref="C1438:G1444">
    <cfRule type="containsText" priority="314" operator="containsText" aboveAverage="0" equalAverage="0" bottom="0" percent="0" rank="0" text="R" dxfId="1835">
      <formula>NOT(ISERROR(SEARCH("R",C1438)))</formula>
    </cfRule>
  </conditionalFormatting>
  <conditionalFormatting sqref="C1445:G1451">
    <cfRule type="containsText" priority="315" operator="containsText" aboveAverage="0" equalAverage="0" bottom="0" percent="0" rank="0" text="R" dxfId="1836">
      <formula>NOT(ISERROR(SEARCH("R",C1445)))</formula>
    </cfRule>
  </conditionalFormatting>
  <conditionalFormatting sqref="C1452:G1458">
    <cfRule type="containsText" priority="316" operator="containsText" aboveAverage="0" equalAverage="0" bottom="0" percent="0" rank="0" text="R" dxfId="1837">
      <formula>NOT(ISERROR(SEARCH("R",C1452)))</formula>
    </cfRule>
  </conditionalFormatting>
  <conditionalFormatting sqref="C1460:G1465 C1459:D1459 F1459:G1459">
    <cfRule type="containsText" priority="317" operator="containsText" aboveAverage="0" equalAverage="0" bottom="0" percent="0" rank="0" text="R" dxfId="1838">
      <formula>NOT(ISERROR(SEARCH("R",C1459)))</formula>
    </cfRule>
  </conditionalFormatting>
  <conditionalFormatting sqref="C1466:G1472">
    <cfRule type="containsText" priority="318" operator="containsText" aboveAverage="0" equalAverage="0" bottom="0" percent="0" rank="0" text="R" dxfId="1839">
      <formula>NOT(ISERROR(SEARCH("R",C1466)))</formula>
    </cfRule>
  </conditionalFormatting>
  <conditionalFormatting sqref="E1459">
    <cfRule type="containsText" priority="319" operator="containsText" aboveAverage="0" equalAverage="0" bottom="0" percent="0" rank="0" text="R" dxfId="1840">
      <formula>NOT(ISERROR(SEARCH("R",E1459)))</formula>
    </cfRule>
  </conditionalFormatting>
  <conditionalFormatting sqref="C1438:G1472">
    <cfRule type="cellIs" priority="320" operator="equal" aboveAverage="0" equalAverage="0" bottom="0" percent="0" rank="0" text="" dxfId="1841">
      <formula>"RC"</formula>
    </cfRule>
    <cfRule type="cellIs" priority="321" operator="equal" aboveAverage="0" equalAverage="0" bottom="0" percent="0" rank="0" text="" dxfId="1842">
      <formula>"R"</formula>
    </cfRule>
  </conditionalFormatting>
  <conditionalFormatting sqref="C1438:G1472">
    <cfRule type="cellIs" priority="322" operator="equal" aboveAverage="0" equalAverage="0" bottom="0" percent="0" rank="0" text="" dxfId="1843">
      <formula>"T"</formula>
    </cfRule>
  </conditionalFormatting>
  <conditionalFormatting sqref="C1473:G1479">
    <cfRule type="containsText" priority="323" operator="containsText" aboveAverage="0" equalAverage="0" bottom="0" percent="0" rank="0" text="R" dxfId="1844">
      <formula>NOT(ISERROR(SEARCH("R",C1473)))</formula>
    </cfRule>
  </conditionalFormatting>
  <conditionalFormatting sqref="C1480:G1486">
    <cfRule type="containsText" priority="324" operator="containsText" aboveAverage="0" equalAverage="0" bottom="0" percent="0" rank="0" text="R" dxfId="1845">
      <formula>NOT(ISERROR(SEARCH("R",C1480)))</formula>
    </cfRule>
  </conditionalFormatting>
  <conditionalFormatting sqref="C1487:G1493">
    <cfRule type="containsText" priority="325" operator="containsText" aboveAverage="0" equalAverage="0" bottom="0" percent="0" rank="0" text="R" dxfId="1846">
      <formula>NOT(ISERROR(SEARCH("R",C1487)))</formula>
    </cfRule>
  </conditionalFormatting>
  <conditionalFormatting sqref="C1495:G1500 C1494:D1494 F1494:G1494">
    <cfRule type="containsText" priority="326" operator="containsText" aboveAverage="0" equalAverage="0" bottom="0" percent="0" rank="0" text="R" dxfId="1847">
      <formula>NOT(ISERROR(SEARCH("R",C1494)))</formula>
    </cfRule>
  </conditionalFormatting>
  <conditionalFormatting sqref="C1501:G1507">
    <cfRule type="containsText" priority="327" operator="containsText" aboveAverage="0" equalAverage="0" bottom="0" percent="0" rank="0" text="R" dxfId="1848">
      <formula>NOT(ISERROR(SEARCH("R",C1501)))</formula>
    </cfRule>
  </conditionalFormatting>
  <conditionalFormatting sqref="E1494">
    <cfRule type="containsText" priority="328" operator="containsText" aboveAverage="0" equalAverage="0" bottom="0" percent="0" rank="0" text="R" dxfId="1849">
      <formula>NOT(ISERROR(SEARCH("R",E1494)))</formula>
    </cfRule>
  </conditionalFormatting>
  <conditionalFormatting sqref="C1473:G1507">
    <cfRule type="cellIs" priority="329" operator="equal" aboveAverage="0" equalAverage="0" bottom="0" percent="0" rank="0" text="" dxfId="1850">
      <formula>"RC"</formula>
    </cfRule>
    <cfRule type="cellIs" priority="330" operator="equal" aboveAverage="0" equalAverage="0" bottom="0" percent="0" rank="0" text="" dxfId="1851">
      <formula>"R"</formula>
    </cfRule>
  </conditionalFormatting>
  <conditionalFormatting sqref="C1473:G1507">
    <cfRule type="cellIs" priority="331" operator="equal" aboveAverage="0" equalAverage="0" bottom="0" percent="0" rank="0" text="" dxfId="1852">
      <formula>"T"</formula>
    </cfRule>
  </conditionalFormatting>
  <conditionalFormatting sqref="C1508:G1514">
    <cfRule type="containsText" priority="332" operator="containsText" aboveAverage="0" equalAverage="0" bottom="0" percent="0" rank="0" text="R" dxfId="1853">
      <formula>NOT(ISERROR(SEARCH("R",C1508)))</formula>
    </cfRule>
  </conditionalFormatting>
  <conditionalFormatting sqref="C1515:G1521">
    <cfRule type="containsText" priority="333" operator="containsText" aboveAverage="0" equalAverage="0" bottom="0" percent="0" rank="0" text="R" dxfId="1854">
      <formula>NOT(ISERROR(SEARCH("R",C1515)))</formula>
    </cfRule>
  </conditionalFormatting>
  <conditionalFormatting sqref="C1522:G1528">
    <cfRule type="containsText" priority="334" operator="containsText" aboveAverage="0" equalAverage="0" bottom="0" percent="0" rank="0" text="R" dxfId="1855">
      <formula>NOT(ISERROR(SEARCH("R",C1522)))</formula>
    </cfRule>
  </conditionalFormatting>
  <conditionalFormatting sqref="C1530:G1535 C1529:D1529 F1529:G1529">
    <cfRule type="containsText" priority="335" operator="containsText" aboveAverage="0" equalAverage="0" bottom="0" percent="0" rank="0" text="R" dxfId="1856">
      <formula>NOT(ISERROR(SEARCH("R",C1529)))</formula>
    </cfRule>
  </conditionalFormatting>
  <conditionalFormatting sqref="C1536:G1542">
    <cfRule type="containsText" priority="336" operator="containsText" aboveAverage="0" equalAverage="0" bottom="0" percent="0" rank="0" text="R" dxfId="1857">
      <formula>NOT(ISERROR(SEARCH("R",C1536)))</formula>
    </cfRule>
  </conditionalFormatting>
  <conditionalFormatting sqref="E1529">
    <cfRule type="containsText" priority="337" operator="containsText" aboveAverage="0" equalAverage="0" bottom="0" percent="0" rank="0" text="R" dxfId="1858">
      <formula>NOT(ISERROR(SEARCH("R",E1529)))</formula>
    </cfRule>
  </conditionalFormatting>
  <conditionalFormatting sqref="C1508:G1542">
    <cfRule type="cellIs" priority="338" operator="equal" aboveAverage="0" equalAverage="0" bottom="0" percent="0" rank="0" text="" dxfId="1859">
      <formula>"RC"</formula>
    </cfRule>
    <cfRule type="cellIs" priority="339" operator="equal" aboveAverage="0" equalAverage="0" bottom="0" percent="0" rank="0" text="" dxfId="1860">
      <formula>"R"</formula>
    </cfRule>
  </conditionalFormatting>
  <conditionalFormatting sqref="C1508:G1542">
    <cfRule type="cellIs" priority="340" operator="equal" aboveAverage="0" equalAverage="0" bottom="0" percent="0" rank="0" text="" dxfId="1861">
      <formula>"T"</formula>
    </cfRule>
  </conditionalFormatting>
  <conditionalFormatting sqref="C1543:G1549">
    <cfRule type="containsText" priority="341" operator="containsText" aboveAverage="0" equalAverage="0" bottom="0" percent="0" rank="0" text="R" dxfId="1862">
      <formula>NOT(ISERROR(SEARCH("R",C1543)))</formula>
    </cfRule>
  </conditionalFormatting>
  <conditionalFormatting sqref="C1550:G1556">
    <cfRule type="containsText" priority="342" operator="containsText" aboveAverage="0" equalAverage="0" bottom="0" percent="0" rank="0" text="R" dxfId="1863">
      <formula>NOT(ISERROR(SEARCH("R",C1550)))</formula>
    </cfRule>
  </conditionalFormatting>
  <conditionalFormatting sqref="C1557:G1563">
    <cfRule type="containsText" priority="343" operator="containsText" aboveAverage="0" equalAverage="0" bottom="0" percent="0" rank="0" text="R" dxfId="1864">
      <formula>NOT(ISERROR(SEARCH("R",C1557)))</formula>
    </cfRule>
  </conditionalFormatting>
  <conditionalFormatting sqref="C1565:G1570 C1564:D1564 F1564:G1564">
    <cfRule type="containsText" priority="344" operator="containsText" aboveAverage="0" equalAverage="0" bottom="0" percent="0" rank="0" text="R" dxfId="1865">
      <formula>NOT(ISERROR(SEARCH("R",C1564)))</formula>
    </cfRule>
  </conditionalFormatting>
  <conditionalFormatting sqref="C1571:G1577">
    <cfRule type="containsText" priority="345" operator="containsText" aboveAverage="0" equalAverage="0" bottom="0" percent="0" rank="0" text="R" dxfId="1866">
      <formula>NOT(ISERROR(SEARCH("R",C1571)))</formula>
    </cfRule>
  </conditionalFormatting>
  <conditionalFormatting sqref="E1564">
    <cfRule type="containsText" priority="346" operator="containsText" aboveAverage="0" equalAverage="0" bottom="0" percent="0" rank="0" text="R" dxfId="1867">
      <formula>NOT(ISERROR(SEARCH("R",E1564)))</formula>
    </cfRule>
  </conditionalFormatting>
  <conditionalFormatting sqref="C1543:G1577">
    <cfRule type="cellIs" priority="347" operator="equal" aboveAverage="0" equalAverage="0" bottom="0" percent="0" rank="0" text="" dxfId="1868">
      <formula>"RC"</formula>
    </cfRule>
    <cfRule type="cellIs" priority="348" operator="equal" aboveAverage="0" equalAverage="0" bottom="0" percent="0" rank="0" text="" dxfId="1869">
      <formula>"R"</formula>
    </cfRule>
  </conditionalFormatting>
  <conditionalFormatting sqref="C1543:G1577">
    <cfRule type="cellIs" priority="349" operator="equal" aboveAverage="0" equalAverage="0" bottom="0" percent="0" rank="0" text="" dxfId="1870">
      <formula>"T"</formula>
    </cfRule>
  </conditionalFormatting>
  <conditionalFormatting sqref="C1578:G1584">
    <cfRule type="containsText" priority="350" operator="containsText" aboveAverage="0" equalAverage="0" bottom="0" percent="0" rank="0" text="R" dxfId="1871">
      <formula>NOT(ISERROR(SEARCH("R",C1578)))</formula>
    </cfRule>
  </conditionalFormatting>
  <conditionalFormatting sqref="C1585:G1591">
    <cfRule type="containsText" priority="351" operator="containsText" aboveAverage="0" equalAverage="0" bottom="0" percent="0" rank="0" text="R" dxfId="1872">
      <formula>NOT(ISERROR(SEARCH("R",C1585)))</formula>
    </cfRule>
  </conditionalFormatting>
  <conditionalFormatting sqref="C1592:G1598">
    <cfRule type="containsText" priority="352" operator="containsText" aboveAverage="0" equalAverage="0" bottom="0" percent="0" rank="0" text="R" dxfId="1873">
      <formula>NOT(ISERROR(SEARCH("R",C1592)))</formula>
    </cfRule>
  </conditionalFormatting>
  <conditionalFormatting sqref="C1600:G1605 C1599:D1599 F1599:G1599">
    <cfRule type="containsText" priority="353" operator="containsText" aboveAverage="0" equalAverage="0" bottom="0" percent="0" rank="0" text="R" dxfId="1874">
      <formula>NOT(ISERROR(SEARCH("R",C1599)))</formula>
    </cfRule>
  </conditionalFormatting>
  <conditionalFormatting sqref="C1606:G1612">
    <cfRule type="containsText" priority="354" operator="containsText" aboveAverage="0" equalAverage="0" bottom="0" percent="0" rank="0" text="R" dxfId="1875">
      <formula>NOT(ISERROR(SEARCH("R",C1606)))</formula>
    </cfRule>
  </conditionalFormatting>
  <conditionalFormatting sqref="E1599">
    <cfRule type="containsText" priority="355" operator="containsText" aboveAverage="0" equalAverage="0" bottom="0" percent="0" rank="0" text="R" dxfId="1876">
      <formula>NOT(ISERROR(SEARCH("R",E1599)))</formula>
    </cfRule>
  </conditionalFormatting>
  <conditionalFormatting sqref="C1578:G1612">
    <cfRule type="cellIs" priority="356" operator="equal" aboveAverage="0" equalAverage="0" bottom="0" percent="0" rank="0" text="" dxfId="1877">
      <formula>"RC"</formula>
    </cfRule>
    <cfRule type="cellIs" priority="357" operator="equal" aboveAverage="0" equalAverage="0" bottom="0" percent="0" rank="0" text="" dxfId="1878">
      <formula>"R"</formula>
    </cfRule>
  </conditionalFormatting>
  <conditionalFormatting sqref="C1578:G1612">
    <cfRule type="cellIs" priority="358" operator="equal" aboveAverage="0" equalAverage="0" bottom="0" percent="0" rank="0" text="" dxfId="1879">
      <formula>"T"</formula>
    </cfRule>
  </conditionalFormatting>
  <conditionalFormatting sqref="C1613:G1619">
    <cfRule type="containsText" priority="359" operator="containsText" aboveAverage="0" equalAverage="0" bottom="0" percent="0" rank="0" text="R" dxfId="1880">
      <formula>NOT(ISERROR(SEARCH("R",C1613)))</formula>
    </cfRule>
  </conditionalFormatting>
  <conditionalFormatting sqref="C1620:G1626">
    <cfRule type="containsText" priority="360" operator="containsText" aboveAverage="0" equalAverage="0" bottom="0" percent="0" rank="0" text="R" dxfId="1881">
      <formula>NOT(ISERROR(SEARCH("R",C1620)))</formula>
    </cfRule>
  </conditionalFormatting>
  <conditionalFormatting sqref="C1627:G1633">
    <cfRule type="containsText" priority="361" operator="containsText" aboveAverage="0" equalAverage="0" bottom="0" percent="0" rank="0" text="R" dxfId="1882">
      <formula>NOT(ISERROR(SEARCH("R",C1627)))</formula>
    </cfRule>
  </conditionalFormatting>
  <conditionalFormatting sqref="C1635:G1640 C1634:D1634 F1634:G1634">
    <cfRule type="containsText" priority="362" operator="containsText" aboveAverage="0" equalAverage="0" bottom="0" percent="0" rank="0" text="R" dxfId="1883">
      <formula>NOT(ISERROR(SEARCH("R",C1634)))</formula>
    </cfRule>
  </conditionalFormatting>
  <conditionalFormatting sqref="C1641:G1647">
    <cfRule type="containsText" priority="363" operator="containsText" aboveAverage="0" equalAverage="0" bottom="0" percent="0" rank="0" text="R" dxfId="1884">
      <formula>NOT(ISERROR(SEARCH("R",C1641)))</formula>
    </cfRule>
  </conditionalFormatting>
  <conditionalFormatting sqref="E1634">
    <cfRule type="containsText" priority="364" operator="containsText" aboveAverage="0" equalAverage="0" bottom="0" percent="0" rank="0" text="R" dxfId="1885">
      <formula>NOT(ISERROR(SEARCH("R",E1634)))</formula>
    </cfRule>
  </conditionalFormatting>
  <conditionalFormatting sqref="C1613:G1647">
    <cfRule type="cellIs" priority="365" operator="equal" aboveAverage="0" equalAverage="0" bottom="0" percent="0" rank="0" text="" dxfId="1886">
      <formula>"RC"</formula>
    </cfRule>
    <cfRule type="cellIs" priority="366" operator="equal" aboveAverage="0" equalAverage="0" bottom="0" percent="0" rank="0" text="" dxfId="1887">
      <formula>"R"</formula>
    </cfRule>
  </conditionalFormatting>
  <conditionalFormatting sqref="C1613:G1647">
    <cfRule type="cellIs" priority="367" operator="equal" aboveAverage="0" equalAverage="0" bottom="0" percent="0" rank="0" text="" dxfId="1888">
      <formula>"T"</formula>
    </cfRule>
  </conditionalFormatting>
  <conditionalFormatting sqref="C1648:G1654">
    <cfRule type="containsText" priority="368" operator="containsText" aboveAverage="0" equalAverage="0" bottom="0" percent="0" rank="0" text="R" dxfId="1889">
      <formula>NOT(ISERROR(SEARCH("R",C1648)))</formula>
    </cfRule>
  </conditionalFormatting>
  <conditionalFormatting sqref="C1655:G1661">
    <cfRule type="containsText" priority="369" operator="containsText" aboveAverage="0" equalAverage="0" bottom="0" percent="0" rank="0" text="R" dxfId="1890">
      <formula>NOT(ISERROR(SEARCH("R",C1655)))</formula>
    </cfRule>
  </conditionalFormatting>
  <conditionalFormatting sqref="C1662:G1668">
    <cfRule type="containsText" priority="370" operator="containsText" aboveAverage="0" equalAverage="0" bottom="0" percent="0" rank="0" text="R" dxfId="1891">
      <formula>NOT(ISERROR(SEARCH("R",C1662)))</formula>
    </cfRule>
  </conditionalFormatting>
  <conditionalFormatting sqref="C1670:G1675 C1669:D1669 F1669:G1669">
    <cfRule type="containsText" priority="371" operator="containsText" aboveAverage="0" equalAverage="0" bottom="0" percent="0" rank="0" text="R" dxfId="1892">
      <formula>NOT(ISERROR(SEARCH("R",C1669)))</formula>
    </cfRule>
  </conditionalFormatting>
  <conditionalFormatting sqref="C1676:G1682">
    <cfRule type="containsText" priority="372" operator="containsText" aboveAverage="0" equalAverage="0" bottom="0" percent="0" rank="0" text="R" dxfId="1893">
      <formula>NOT(ISERROR(SEARCH("R",C1676)))</formula>
    </cfRule>
  </conditionalFormatting>
  <conditionalFormatting sqref="E1669">
    <cfRule type="containsText" priority="373" operator="containsText" aboveAverage="0" equalAverage="0" bottom="0" percent="0" rank="0" text="R" dxfId="1894">
      <formula>NOT(ISERROR(SEARCH("R",E1669)))</formula>
    </cfRule>
  </conditionalFormatting>
  <conditionalFormatting sqref="C1648:G1682">
    <cfRule type="cellIs" priority="374" operator="equal" aboveAverage="0" equalAverage="0" bottom="0" percent="0" rank="0" text="" dxfId="1895">
      <formula>"RC"</formula>
    </cfRule>
    <cfRule type="cellIs" priority="375" operator="equal" aboveAverage="0" equalAverage="0" bottom="0" percent="0" rank="0" text="" dxfId="1896">
      <formula>"R"</formula>
    </cfRule>
  </conditionalFormatting>
  <conditionalFormatting sqref="C1648:G1682">
    <cfRule type="cellIs" priority="376" operator="equal" aboveAverage="0" equalAverage="0" bottom="0" percent="0" rank="0" text="" dxfId="1897">
      <formula>"T"</formula>
    </cfRule>
  </conditionalFormatting>
  <conditionalFormatting sqref="C1683:G1689">
    <cfRule type="containsText" priority="377" operator="containsText" aboveAverage="0" equalAverage="0" bottom="0" percent="0" rank="0" text="R" dxfId="1898">
      <formula>NOT(ISERROR(SEARCH("R",C1683)))</formula>
    </cfRule>
  </conditionalFormatting>
  <conditionalFormatting sqref="C1690:G1696">
    <cfRule type="containsText" priority="378" operator="containsText" aboveAverage="0" equalAverage="0" bottom="0" percent="0" rank="0" text="R" dxfId="1899">
      <formula>NOT(ISERROR(SEARCH("R",C1690)))</formula>
    </cfRule>
  </conditionalFormatting>
  <conditionalFormatting sqref="C1697:G1703">
    <cfRule type="containsText" priority="379" operator="containsText" aboveAverage="0" equalAverage="0" bottom="0" percent="0" rank="0" text="R" dxfId="1900">
      <formula>NOT(ISERROR(SEARCH("R",C1697)))</formula>
    </cfRule>
  </conditionalFormatting>
  <conditionalFormatting sqref="C1705:G1710 C1704:D1704 F1704:G1704">
    <cfRule type="containsText" priority="380" operator="containsText" aboveAverage="0" equalAverage="0" bottom="0" percent="0" rank="0" text="R" dxfId="1901">
      <formula>NOT(ISERROR(SEARCH("R",C1704)))</formula>
    </cfRule>
  </conditionalFormatting>
  <conditionalFormatting sqref="C1711:G1717">
    <cfRule type="containsText" priority="381" operator="containsText" aboveAverage="0" equalAverage="0" bottom="0" percent="0" rank="0" text="R" dxfId="1902">
      <formula>NOT(ISERROR(SEARCH("R",C1711)))</formula>
    </cfRule>
  </conditionalFormatting>
  <conditionalFormatting sqref="E1704">
    <cfRule type="containsText" priority="382" operator="containsText" aboveAverage="0" equalAverage="0" bottom="0" percent="0" rank="0" text="R" dxfId="1903">
      <formula>NOT(ISERROR(SEARCH("R",E1704)))</formula>
    </cfRule>
  </conditionalFormatting>
  <conditionalFormatting sqref="C1683:G1717">
    <cfRule type="cellIs" priority="383" operator="equal" aboveAverage="0" equalAverage="0" bottom="0" percent="0" rank="0" text="" dxfId="1904">
      <formula>"RC"</formula>
    </cfRule>
    <cfRule type="cellIs" priority="384" operator="equal" aboveAverage="0" equalAverage="0" bottom="0" percent="0" rank="0" text="" dxfId="1905">
      <formula>"R"</formula>
    </cfRule>
  </conditionalFormatting>
  <conditionalFormatting sqref="C1683:G1717">
    <cfRule type="cellIs" priority="385" operator="equal" aboveAverage="0" equalAverage="0" bottom="0" percent="0" rank="0" text="" dxfId="1906">
      <formula>"T"</formula>
    </cfRule>
  </conditionalFormatting>
  <conditionalFormatting sqref="C1718:G1724">
    <cfRule type="containsText" priority="386" operator="containsText" aboveAverage="0" equalAverage="0" bottom="0" percent="0" rank="0" text="R" dxfId="1907">
      <formula>NOT(ISERROR(SEARCH("R",C1718)))</formula>
    </cfRule>
  </conditionalFormatting>
  <conditionalFormatting sqref="C1725:G1731">
    <cfRule type="containsText" priority="387" operator="containsText" aboveAverage="0" equalAverage="0" bottom="0" percent="0" rank="0" text="R" dxfId="1908">
      <formula>NOT(ISERROR(SEARCH("R",C1725)))</formula>
    </cfRule>
  </conditionalFormatting>
  <conditionalFormatting sqref="C1732:G1738">
    <cfRule type="containsText" priority="388" operator="containsText" aboveAverage="0" equalAverage="0" bottom="0" percent="0" rank="0" text="R" dxfId="1909">
      <formula>NOT(ISERROR(SEARCH("R",C1732)))</formula>
    </cfRule>
  </conditionalFormatting>
  <conditionalFormatting sqref="C1740:G1745 C1739:D1739 F1739:G1739">
    <cfRule type="containsText" priority="389" operator="containsText" aboveAverage="0" equalAverage="0" bottom="0" percent="0" rank="0" text="R" dxfId="1910">
      <formula>NOT(ISERROR(SEARCH("R",C1739)))</formula>
    </cfRule>
  </conditionalFormatting>
  <conditionalFormatting sqref="C1746:G1752">
    <cfRule type="containsText" priority="390" operator="containsText" aboveAverage="0" equalAverage="0" bottom="0" percent="0" rank="0" text="R" dxfId="1911">
      <formula>NOT(ISERROR(SEARCH("R",C1746)))</formula>
    </cfRule>
  </conditionalFormatting>
  <conditionalFormatting sqref="E1739">
    <cfRule type="containsText" priority="391" operator="containsText" aboveAverage="0" equalAverage="0" bottom="0" percent="0" rank="0" text="R" dxfId="1912">
      <formula>NOT(ISERROR(SEARCH("R",E1739)))</formula>
    </cfRule>
  </conditionalFormatting>
  <conditionalFormatting sqref="C1718:G1752">
    <cfRule type="cellIs" priority="392" operator="equal" aboveAverage="0" equalAverage="0" bottom="0" percent="0" rank="0" text="" dxfId="1913">
      <formula>"RC"</formula>
    </cfRule>
    <cfRule type="cellIs" priority="393" operator="equal" aboveAverage="0" equalAverage="0" bottom="0" percent="0" rank="0" text="" dxfId="1914">
      <formula>"R"</formula>
    </cfRule>
  </conditionalFormatting>
  <conditionalFormatting sqref="C381:G387">
    <cfRule type="containsText" priority="394" operator="containsText" aboveAverage="0" equalAverage="0" bottom="0" percent="0" rank="0" text="R" dxfId="1915">
      <formula>NOT(ISERROR(SEARCH("R",C381)))</formula>
    </cfRule>
  </conditionalFormatting>
  <conditionalFormatting sqref="C388:G394">
    <cfRule type="containsText" priority="395" operator="containsText" aboveAverage="0" equalAverage="0" bottom="0" percent="0" rank="0" text="R" dxfId="1916">
      <formula>NOT(ISERROR(SEARCH("R",C388)))</formula>
    </cfRule>
  </conditionalFormatting>
  <conditionalFormatting sqref="C396:G401 C395:D395 F395:G395">
    <cfRule type="containsText" priority="396" operator="containsText" aboveAverage="0" equalAverage="0" bottom="0" percent="0" rank="0" text="R" dxfId="1917">
      <formula>NOT(ISERROR(SEARCH("R",C395)))</formula>
    </cfRule>
  </conditionalFormatting>
  <conditionalFormatting sqref="C402:G408">
    <cfRule type="containsText" priority="397" operator="containsText" aboveAverage="0" equalAverage="0" bottom="0" percent="0" rank="0" text="R" dxfId="1918">
      <formula>NOT(ISERROR(SEARCH("R",C402)))</formula>
    </cfRule>
  </conditionalFormatting>
  <conditionalFormatting sqref="E395">
    <cfRule type="containsText" priority="398" operator="containsText" aboveAverage="0" equalAverage="0" bottom="0" percent="0" rank="0" text="R" dxfId="1919">
      <formula>NOT(ISERROR(SEARCH("R",E395)))</formula>
    </cfRule>
  </conditionalFormatting>
  <conditionalFormatting sqref="C381:G408">
    <cfRule type="cellIs" priority="399" operator="equal" aboveAverage="0" equalAverage="0" bottom="0" percent="0" rank="0" text="" dxfId="1920">
      <formula>"RC"</formula>
    </cfRule>
    <cfRule type="cellIs" priority="400" operator="equal" aboveAverage="0" equalAverage="0" bottom="0" percent="0" rank="0" text="" dxfId="1921">
      <formula>"R"</formula>
    </cfRule>
  </conditionalFormatting>
  <conditionalFormatting sqref="C381:G408">
    <cfRule type="cellIs" priority="401" operator="equal" aboveAverage="0" equalAverage="0" bottom="0" percent="0" rank="0" text="" dxfId="1922">
      <formula>"T"</formula>
    </cfRule>
  </conditionalFormatting>
  <conditionalFormatting sqref="C409:G415">
    <cfRule type="containsText" priority="402" operator="containsText" aboveAverage="0" equalAverage="0" bottom="0" percent="0" rank="0" text="R" dxfId="1923">
      <formula>NOT(ISERROR(SEARCH("R",C409)))</formula>
    </cfRule>
  </conditionalFormatting>
  <conditionalFormatting sqref="C381:G415">
    <cfRule type="cellIs" priority="403" operator="equal" aboveAverage="0" equalAverage="0" bottom="0" percent="0" rank="0" text="" dxfId="1924">
      <formula>"RC"</formula>
    </cfRule>
    <cfRule type="cellIs" priority="404" operator="equal" aboveAverage="0" equalAverage="0" bottom="0" percent="0" rank="0" text="" dxfId="1925">
      <formula>"R"</formula>
    </cfRule>
  </conditionalFormatting>
  <conditionalFormatting sqref="C381:G415">
    <cfRule type="cellIs" priority="405" operator="equal" aboveAverage="0" equalAverage="0" bottom="0" percent="0" rank="0" text="" dxfId="1926">
      <formula>"T"</formula>
    </cfRule>
  </conditionalFormatting>
  <conditionalFormatting sqref="C374:G380">
    <cfRule type="containsText" priority="406" operator="containsText" aboveAverage="0" equalAverage="0" bottom="0" percent="0" rank="0" text="R" dxfId="1927">
      <formula>NOT(ISERROR(SEARCH("R",C374)))</formula>
    </cfRule>
  </conditionalFormatting>
  <conditionalFormatting sqref="C374:G380">
    <cfRule type="cellIs" priority="407" operator="equal" aboveAverage="0" equalAverage="0" bottom="0" percent="0" rank="0" text="" dxfId="1928">
      <formula>"RC"</formula>
    </cfRule>
    <cfRule type="cellIs" priority="408" operator="equal" aboveAverage="0" equalAverage="0" bottom="0" percent="0" rank="0" text="" dxfId="1929">
      <formula>"R"</formula>
    </cfRule>
  </conditionalFormatting>
  <conditionalFormatting sqref="C374:G380">
    <cfRule type="cellIs" priority="409" operator="equal" aboveAverage="0" equalAverage="0" bottom="0" percent="0" rank="0" text="" dxfId="1930">
      <formula>"T"</formula>
    </cfRule>
  </conditionalFormatting>
  <conditionalFormatting sqref="C381:G387">
    <cfRule type="containsText" priority="410" operator="containsText" aboveAverage="0" equalAverage="0" bottom="0" percent="0" rank="0" text="R" dxfId="1931">
      <formula>NOT(ISERROR(SEARCH("R",C381)))</formula>
    </cfRule>
  </conditionalFormatting>
  <conditionalFormatting sqref="C388:G394">
    <cfRule type="containsText" priority="411" operator="containsText" aboveAverage="0" equalAverage="0" bottom="0" percent="0" rank="0" text="R" dxfId="1932">
      <formula>NOT(ISERROR(SEARCH("R",C388)))</formula>
    </cfRule>
  </conditionalFormatting>
  <conditionalFormatting sqref="C395:G401">
    <cfRule type="containsText" priority="412" operator="containsText" aboveAverage="0" equalAverage="0" bottom="0" percent="0" rank="0" text="R" dxfId="1933">
      <formula>NOT(ISERROR(SEARCH("R",C395)))</formula>
    </cfRule>
  </conditionalFormatting>
  <conditionalFormatting sqref="C403:G408 C402:D402 F402:G402">
    <cfRule type="containsText" priority="413" operator="containsText" aboveAverage="0" equalAverage="0" bottom="0" percent="0" rank="0" text="R" dxfId="1934">
      <formula>NOT(ISERROR(SEARCH("R",C402)))</formula>
    </cfRule>
  </conditionalFormatting>
  <conditionalFormatting sqref="C409:G415">
    <cfRule type="containsText" priority="414" operator="containsText" aboveAverage="0" equalAverage="0" bottom="0" percent="0" rank="0" text="R" dxfId="1935">
      <formula>NOT(ISERROR(SEARCH("R",C409)))</formula>
    </cfRule>
  </conditionalFormatting>
  <conditionalFormatting sqref="E402">
    <cfRule type="containsText" priority="415" operator="containsText" aboveAverage="0" equalAverage="0" bottom="0" percent="0" rank="0" text="R" dxfId="1936">
      <formula>NOT(ISERROR(SEARCH("R",E402)))</formula>
    </cfRule>
  </conditionalFormatting>
  <conditionalFormatting sqref="C416:G422">
    <cfRule type="containsText" priority="416" operator="containsText" aboveAverage="0" equalAverage="0" bottom="0" percent="0" rank="0" text="R" dxfId="1937">
      <formula>NOT(ISERROR(SEARCH("R",C416)))</formula>
    </cfRule>
  </conditionalFormatting>
  <conditionalFormatting sqref="C423:G429">
    <cfRule type="containsText" priority="417" operator="containsText" aboveAverage="0" equalAverage="0" bottom="0" percent="0" rank="0" text="R" dxfId="1938">
      <formula>NOT(ISERROR(SEARCH("R",C423)))</formula>
    </cfRule>
  </conditionalFormatting>
  <conditionalFormatting sqref="C431:G436 C430:D430 F430:G430">
    <cfRule type="containsText" priority="418" operator="containsText" aboveAverage="0" equalAverage="0" bottom="0" percent="0" rank="0" text="R" dxfId="1939">
      <formula>NOT(ISERROR(SEARCH("R",C430)))</formula>
    </cfRule>
  </conditionalFormatting>
  <conditionalFormatting sqref="C437:G443">
    <cfRule type="containsText" priority="419" operator="containsText" aboveAverage="0" equalAverage="0" bottom="0" percent="0" rank="0" text="R" dxfId="1940">
      <formula>NOT(ISERROR(SEARCH("R",C437)))</formula>
    </cfRule>
  </conditionalFormatting>
  <conditionalFormatting sqref="E430">
    <cfRule type="containsText" priority="420" operator="containsText" aboveAverage="0" equalAverage="0" bottom="0" percent="0" rank="0" text="R" dxfId="1941">
      <formula>NOT(ISERROR(SEARCH("R",E430)))</formula>
    </cfRule>
  </conditionalFormatting>
  <conditionalFormatting sqref="C416:G443">
    <cfRule type="cellIs" priority="421" operator="equal" aboveAverage="0" equalAverage="0" bottom="0" percent="0" rank="0" text="" dxfId="1942">
      <formula>"RC"</formula>
    </cfRule>
    <cfRule type="cellIs" priority="422" operator="equal" aboveAverage="0" equalAverage="0" bottom="0" percent="0" rank="0" text="" dxfId="1943">
      <formula>"R"</formula>
    </cfRule>
  </conditionalFormatting>
  <conditionalFormatting sqref="C416:G443">
    <cfRule type="cellIs" priority="423" operator="equal" aboveAverage="0" equalAverage="0" bottom="0" percent="0" rank="0" text="" dxfId="1944">
      <formula>"T"</formula>
    </cfRule>
  </conditionalFormatting>
  <conditionalFormatting sqref="C444:G450">
    <cfRule type="containsText" priority="424" operator="containsText" aboveAverage="0" equalAverage="0" bottom="0" percent="0" rank="0" text="R" dxfId="1945">
      <formula>NOT(ISERROR(SEARCH("R",C444)))</formula>
    </cfRule>
  </conditionalFormatting>
  <conditionalFormatting sqref="C416:G450">
    <cfRule type="cellIs" priority="425" operator="equal" aboveAverage="0" equalAverage="0" bottom="0" percent="0" rank="0" text="" dxfId="1946">
      <formula>"RC"</formula>
    </cfRule>
    <cfRule type="cellIs" priority="426" operator="equal" aboveAverage="0" equalAverage="0" bottom="0" percent="0" rank="0" text="" dxfId="1947">
      <formula>"R"</formula>
    </cfRule>
  </conditionalFormatting>
  <conditionalFormatting sqref="C416:G450">
    <cfRule type="cellIs" priority="427" operator="equal" aboveAverage="0" equalAverage="0" bottom="0" percent="0" rank="0" text="" dxfId="1948">
      <formula>"T"</formula>
    </cfRule>
  </conditionalFormatting>
  <conditionalFormatting sqref="C416:G422">
    <cfRule type="containsText" priority="428" operator="containsText" aboveAverage="0" equalAverage="0" bottom="0" percent="0" rank="0" text="R" dxfId="1949">
      <formula>NOT(ISERROR(SEARCH("R",C416)))</formula>
    </cfRule>
  </conditionalFormatting>
  <conditionalFormatting sqref="C423:G429">
    <cfRule type="containsText" priority="429" operator="containsText" aboveAverage="0" equalAverage="0" bottom="0" percent="0" rank="0" text="R" dxfId="1950">
      <formula>NOT(ISERROR(SEARCH("R",C423)))</formula>
    </cfRule>
  </conditionalFormatting>
  <conditionalFormatting sqref="C430:G436">
    <cfRule type="containsText" priority="430" operator="containsText" aboveAverage="0" equalAverage="0" bottom="0" percent="0" rank="0" text="R" dxfId="1951">
      <formula>NOT(ISERROR(SEARCH("R",C430)))</formula>
    </cfRule>
  </conditionalFormatting>
  <conditionalFormatting sqref="C438:G443 C437:D437 F437:G437">
    <cfRule type="containsText" priority="431" operator="containsText" aboveAverage="0" equalAverage="0" bottom="0" percent="0" rank="0" text="R" dxfId="1952">
      <formula>NOT(ISERROR(SEARCH("R",C437)))</formula>
    </cfRule>
  </conditionalFormatting>
  <conditionalFormatting sqref="C444:G450">
    <cfRule type="containsText" priority="432" operator="containsText" aboveAverage="0" equalAverage="0" bottom="0" percent="0" rank="0" text="R" dxfId="1953">
      <formula>NOT(ISERROR(SEARCH("R",C444)))</formula>
    </cfRule>
  </conditionalFormatting>
  <conditionalFormatting sqref="E437">
    <cfRule type="containsText" priority="433" operator="containsText" aboveAverage="0" equalAverage="0" bottom="0" percent="0" rank="0" text="R" dxfId="1954">
      <formula>NOT(ISERROR(SEARCH("R",E437)))</formula>
    </cfRule>
  </conditionalFormatting>
  <conditionalFormatting sqref="C451:G457">
    <cfRule type="containsText" priority="434" operator="containsText" aboveAverage="0" equalAverage="0" bottom="0" percent="0" rank="0" text="R" dxfId="1955">
      <formula>NOT(ISERROR(SEARCH("R",C451)))</formula>
    </cfRule>
  </conditionalFormatting>
  <conditionalFormatting sqref="C458:G464">
    <cfRule type="containsText" priority="435" operator="containsText" aboveAverage="0" equalAverage="0" bottom="0" percent="0" rank="0" text="R" dxfId="1956">
      <formula>NOT(ISERROR(SEARCH("R",C458)))</formula>
    </cfRule>
  </conditionalFormatting>
  <conditionalFormatting sqref="C466:G471 C465:D465 F465:G465">
    <cfRule type="containsText" priority="436" operator="containsText" aboveAverage="0" equalAverage="0" bottom="0" percent="0" rank="0" text="R" dxfId="1957">
      <formula>NOT(ISERROR(SEARCH("R",C465)))</formula>
    </cfRule>
  </conditionalFormatting>
  <conditionalFormatting sqref="C472:G478">
    <cfRule type="containsText" priority="437" operator="containsText" aboveAverage="0" equalAverage="0" bottom="0" percent="0" rank="0" text="R" dxfId="1958">
      <formula>NOT(ISERROR(SEARCH("R",C472)))</formula>
    </cfRule>
  </conditionalFormatting>
  <conditionalFormatting sqref="E465">
    <cfRule type="containsText" priority="438" operator="containsText" aboveAverage="0" equalAverage="0" bottom="0" percent="0" rank="0" text="R" dxfId="1959">
      <formula>NOT(ISERROR(SEARCH("R",E465)))</formula>
    </cfRule>
  </conditionalFormatting>
  <conditionalFormatting sqref="C451:G478">
    <cfRule type="cellIs" priority="439" operator="equal" aboveAverage="0" equalAverage="0" bottom="0" percent="0" rank="0" text="" dxfId="1960">
      <formula>"RC"</formula>
    </cfRule>
    <cfRule type="cellIs" priority="440" operator="equal" aboveAverage="0" equalAverage="0" bottom="0" percent="0" rank="0" text="" dxfId="1961">
      <formula>"R"</formula>
    </cfRule>
  </conditionalFormatting>
  <conditionalFormatting sqref="C451:G478">
    <cfRule type="cellIs" priority="441" operator="equal" aboveAverage="0" equalAverage="0" bottom="0" percent="0" rank="0" text="" dxfId="1962">
      <formula>"T"</formula>
    </cfRule>
  </conditionalFormatting>
  <conditionalFormatting sqref="C479:G485">
    <cfRule type="containsText" priority="442" operator="containsText" aboveAverage="0" equalAverage="0" bottom="0" percent="0" rank="0" text="R" dxfId="1963">
      <formula>NOT(ISERROR(SEARCH("R",C479)))</formula>
    </cfRule>
  </conditionalFormatting>
  <conditionalFormatting sqref="C451:G485">
    <cfRule type="cellIs" priority="443" operator="equal" aboveAverage="0" equalAverage="0" bottom="0" percent="0" rank="0" text="" dxfId="1964">
      <formula>"RC"</formula>
    </cfRule>
    <cfRule type="cellIs" priority="444" operator="equal" aboveAverage="0" equalAverage="0" bottom="0" percent="0" rank="0" text="" dxfId="1965">
      <formula>"R"</formula>
    </cfRule>
  </conditionalFormatting>
  <conditionalFormatting sqref="C451:G485">
    <cfRule type="cellIs" priority="445" operator="equal" aboveAverage="0" equalAverage="0" bottom="0" percent="0" rank="0" text="" dxfId="1966">
      <formula>"T"</formula>
    </cfRule>
  </conditionalFormatting>
  <conditionalFormatting sqref="C451:G457">
    <cfRule type="containsText" priority="446" operator="containsText" aboveAverage="0" equalAverage="0" bottom="0" percent="0" rank="0" text="R" dxfId="1967">
      <formula>NOT(ISERROR(SEARCH("R",C451)))</formula>
    </cfRule>
  </conditionalFormatting>
  <conditionalFormatting sqref="C458:G464">
    <cfRule type="containsText" priority="447" operator="containsText" aboveAverage="0" equalAverage="0" bottom="0" percent="0" rank="0" text="R" dxfId="1968">
      <formula>NOT(ISERROR(SEARCH("R",C458)))</formula>
    </cfRule>
  </conditionalFormatting>
  <conditionalFormatting sqref="C465:G471">
    <cfRule type="containsText" priority="448" operator="containsText" aboveAverage="0" equalAverage="0" bottom="0" percent="0" rank="0" text="R" dxfId="1969">
      <formula>NOT(ISERROR(SEARCH("R",C465)))</formula>
    </cfRule>
  </conditionalFormatting>
  <conditionalFormatting sqref="C473:G478 C472:D472 F472:G472">
    <cfRule type="containsText" priority="449" operator="containsText" aboveAverage="0" equalAverage="0" bottom="0" percent="0" rank="0" text="R" dxfId="1970">
      <formula>NOT(ISERROR(SEARCH("R",C472)))</formula>
    </cfRule>
  </conditionalFormatting>
  <conditionalFormatting sqref="C479:G485">
    <cfRule type="containsText" priority="450" operator="containsText" aboveAverage="0" equalAverage="0" bottom="0" percent="0" rank="0" text="R" dxfId="1971">
      <formula>NOT(ISERROR(SEARCH("R",C479)))</formula>
    </cfRule>
  </conditionalFormatting>
  <conditionalFormatting sqref="E472">
    <cfRule type="containsText" priority="451" operator="containsText" aboveAverage="0" equalAverage="0" bottom="0" percent="0" rank="0" text="R" dxfId="1972">
      <formula>NOT(ISERROR(SEARCH("R",E472)))</formula>
    </cfRule>
  </conditionalFormatting>
  <conditionalFormatting sqref="C486:G492">
    <cfRule type="containsText" priority="452" operator="containsText" aboveAverage="0" equalAverage="0" bottom="0" percent="0" rank="0" text="R" dxfId="1973">
      <formula>NOT(ISERROR(SEARCH("R",C486)))</formula>
    </cfRule>
  </conditionalFormatting>
  <conditionalFormatting sqref="C486:G492">
    <cfRule type="cellIs" priority="453" operator="equal" aboveAverage="0" equalAverage="0" bottom="0" percent="0" rank="0" text="" dxfId="1974">
      <formula>"RC"</formula>
    </cfRule>
    <cfRule type="cellIs" priority="454" operator="equal" aboveAverage="0" equalAverage="0" bottom="0" percent="0" rank="0" text="" dxfId="1975">
      <formula>"R"</formula>
    </cfRule>
  </conditionalFormatting>
  <conditionalFormatting sqref="C486:G492">
    <cfRule type="cellIs" priority="455" operator="equal" aboveAverage="0" equalAverage="0" bottom="0" percent="0" rank="0" text="" dxfId="1976">
      <formula>"T"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FF00"/>
    <pageSetUpPr fitToPage="false"/>
  </sheetPr>
  <dimension ref="A1:BW83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0" ySplit="3" topLeftCell="A4" activePane="bottomLeft" state="frozen"/>
      <selection pane="topLeft" activeCell="B1" activeCellId="0" sqref="B1"/>
      <selection pane="bottomLeft" activeCell="B2" activeCellId="0" sqref="B2"/>
    </sheetView>
  </sheetViews>
  <sheetFormatPr defaultColWidth="11.43359375" defaultRowHeight="15" zeroHeight="false" outlineLevelRow="0" outlineLevelCol="0"/>
  <cols>
    <col collapsed="false" customWidth="true" hidden="false" outlineLevel="0" max="1" min="1" style="14" width="1.71"/>
    <col collapsed="false" customWidth="true" hidden="false" outlineLevel="0" max="2" min="2" style="15" width="17.71"/>
    <col collapsed="false" customWidth="true" hidden="false" outlineLevel="0" max="12" min="3" style="16" width="2.71"/>
    <col collapsed="false" customWidth="true" hidden="false" outlineLevel="0" max="13" min="13" style="16" width="17.71"/>
    <col collapsed="false" customWidth="true" hidden="false" outlineLevel="0" max="23" min="14" style="16" width="2.71"/>
    <col collapsed="false" customWidth="true" hidden="false" outlineLevel="0" max="24" min="24" style="16" width="17.71"/>
    <col collapsed="false" customWidth="true" hidden="false" outlineLevel="0" max="33" min="25" style="16" width="2.71"/>
    <col collapsed="false" customWidth="true" hidden="false" outlineLevel="0" max="34" min="34" style="15" width="2.71"/>
    <col collapsed="false" customWidth="true" hidden="false" outlineLevel="0" max="35" min="35" style="15" width="17.71"/>
    <col collapsed="false" customWidth="true" hidden="false" outlineLevel="0" max="45" min="36" style="15" width="2.71"/>
    <col collapsed="false" customWidth="true" hidden="false" outlineLevel="0" max="46" min="46" style="15" width="17.71"/>
    <col collapsed="false" customWidth="true" hidden="false" outlineLevel="0" max="56" min="47" style="15" width="2.71"/>
    <col collapsed="false" customWidth="true" hidden="false" outlineLevel="0" max="57" min="57" style="15" width="17.71"/>
    <col collapsed="false" customWidth="true" hidden="false" outlineLevel="0" max="67" min="58" style="15" width="2.71"/>
    <col collapsed="false" customWidth="false" hidden="false" outlineLevel="0" max="1024" min="68" style="15" width="11.42"/>
  </cols>
  <sheetData>
    <row r="1" customFormat="false" ht="15" hidden="false" customHeight="true" outlineLevel="0" collapsed="false">
      <c r="A1" s="17"/>
      <c r="B1" s="18" t="n">
        <v>9</v>
      </c>
      <c r="C1" s="19"/>
      <c r="D1" s="19"/>
      <c r="E1" s="19"/>
      <c r="F1" s="19"/>
      <c r="G1" s="19"/>
      <c r="H1" s="19"/>
      <c r="I1" s="19"/>
      <c r="J1" s="20"/>
      <c r="K1" s="20"/>
      <c r="L1" s="20"/>
      <c r="M1" s="20" t="n">
        <f aca="false">B1+1</f>
        <v>10</v>
      </c>
      <c r="N1" s="20"/>
      <c r="O1" s="20"/>
      <c r="P1" s="20"/>
      <c r="Q1" s="20"/>
      <c r="R1" s="20"/>
      <c r="S1" s="20"/>
      <c r="T1" s="20"/>
      <c r="U1" s="20"/>
      <c r="V1" s="20"/>
      <c r="W1" s="20"/>
      <c r="X1" s="20" t="n">
        <f aca="false">M1+1</f>
        <v>11</v>
      </c>
      <c r="Y1" s="20"/>
      <c r="Z1" s="20"/>
      <c r="AA1" s="20"/>
      <c r="AB1" s="20"/>
      <c r="AC1" s="20"/>
      <c r="AD1" s="20"/>
      <c r="AE1" s="20"/>
      <c r="AF1" s="21"/>
      <c r="AG1" s="21"/>
      <c r="AH1" s="22"/>
      <c r="AI1" s="18" t="n">
        <f aca="false">X1+1</f>
        <v>12</v>
      </c>
      <c r="AJ1" s="22"/>
      <c r="AK1" s="22"/>
      <c r="AL1" s="23"/>
      <c r="AM1" s="23"/>
      <c r="AN1" s="23"/>
      <c r="AO1" s="24"/>
      <c r="AP1" s="24"/>
      <c r="AQ1" s="24"/>
      <c r="AR1" s="24"/>
      <c r="AS1" s="24"/>
      <c r="AT1" s="24" t="n">
        <f aca="false">AI1+1</f>
        <v>13</v>
      </c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 t="n">
        <f aca="false">AT1+1</f>
        <v>14</v>
      </c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</row>
    <row r="2" customFormat="false" ht="15" hidden="false" customHeight="true" outlineLevel="0" collapsed="false">
      <c r="A2" s="17"/>
      <c r="B2" s="18" t="n">
        <v>2</v>
      </c>
      <c r="C2" s="25" t="s">
        <v>9</v>
      </c>
      <c r="D2" s="25"/>
      <c r="E2" s="25"/>
      <c r="F2" s="25"/>
      <c r="G2" s="25"/>
      <c r="H2" s="25"/>
      <c r="I2" s="25"/>
      <c r="J2" s="20"/>
      <c r="K2" s="20"/>
      <c r="L2" s="20"/>
      <c r="M2" s="20" t="n">
        <f aca="false">B2</f>
        <v>2</v>
      </c>
      <c r="N2" s="20"/>
      <c r="O2" s="20"/>
      <c r="P2" s="20"/>
      <c r="Q2" s="20"/>
      <c r="R2" s="20"/>
      <c r="S2" s="20"/>
      <c r="T2" s="20"/>
      <c r="U2" s="20"/>
      <c r="V2" s="20"/>
      <c r="W2" s="20"/>
      <c r="X2" s="20" t="n">
        <f aca="false">M2</f>
        <v>2</v>
      </c>
      <c r="Y2" s="20"/>
      <c r="Z2" s="20"/>
      <c r="AA2" s="20"/>
      <c r="AB2" s="20"/>
      <c r="AC2" s="20"/>
      <c r="AD2" s="20"/>
      <c r="AE2" s="20"/>
      <c r="AF2" s="21"/>
      <c r="AG2" s="21"/>
      <c r="AH2" s="22"/>
      <c r="AI2" s="18" t="n">
        <f aca="false">X2</f>
        <v>2</v>
      </c>
      <c r="AJ2" s="22"/>
      <c r="AK2" s="22"/>
      <c r="AL2" s="23"/>
      <c r="AM2" s="23"/>
      <c r="AN2" s="23"/>
      <c r="AO2" s="24"/>
      <c r="AP2" s="24"/>
      <c r="AQ2" s="24"/>
      <c r="AR2" s="24"/>
      <c r="AS2" s="24"/>
      <c r="AT2" s="24" t="n">
        <f aca="false">AI2</f>
        <v>2</v>
      </c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 t="n">
        <f aca="false">AT2</f>
        <v>2</v>
      </c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</row>
    <row r="3" customFormat="false" ht="9.95" hidden="false" customHeight="true" outlineLevel="0" collapsed="false">
      <c r="A3" s="17"/>
      <c r="B3" s="18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1"/>
      <c r="AG3" s="21"/>
      <c r="AH3" s="22"/>
      <c r="AI3" s="18"/>
      <c r="AJ3" s="22"/>
      <c r="AK3" s="22"/>
      <c r="AL3" s="23"/>
      <c r="AM3" s="23"/>
      <c r="AN3" s="23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</row>
    <row r="4" customFormat="false" ht="39.95" hidden="false" customHeight="true" outlineLevel="0" collapsed="false">
      <c r="A4" s="17"/>
      <c r="B4" s="26" t="n">
        <f aca="false">B5</f>
        <v>44440</v>
      </c>
      <c r="C4" s="27" t="s">
        <v>10</v>
      </c>
      <c r="D4" s="28" t="s">
        <v>11</v>
      </c>
      <c r="E4" s="28" t="s">
        <v>12</v>
      </c>
      <c r="F4" s="28" t="s">
        <v>13</v>
      </c>
      <c r="G4" s="29" t="s">
        <v>14</v>
      </c>
      <c r="H4" s="393" t="s">
        <v>94</v>
      </c>
      <c r="I4" s="393"/>
      <c r="J4" s="393"/>
      <c r="K4" s="393"/>
      <c r="L4" s="393"/>
      <c r="M4" s="26" t="n">
        <f aca="false">M5</f>
        <v>44470</v>
      </c>
      <c r="N4" s="27" t="s">
        <v>16</v>
      </c>
      <c r="O4" s="27" t="s">
        <v>11</v>
      </c>
      <c r="P4" s="27" t="s">
        <v>12</v>
      </c>
      <c r="Q4" s="27" t="s">
        <v>13</v>
      </c>
      <c r="R4" s="31" t="s">
        <v>14</v>
      </c>
      <c r="S4" s="393" t="s">
        <v>94</v>
      </c>
      <c r="T4" s="393"/>
      <c r="U4" s="393"/>
      <c r="V4" s="393"/>
      <c r="W4" s="393"/>
      <c r="X4" s="26" t="n">
        <f aca="false">X5</f>
        <v>44501</v>
      </c>
      <c r="Y4" s="27" t="s">
        <v>16</v>
      </c>
      <c r="Z4" s="27" t="s">
        <v>11</v>
      </c>
      <c r="AA4" s="27" t="s">
        <v>12</v>
      </c>
      <c r="AB4" s="27" t="s">
        <v>13</v>
      </c>
      <c r="AC4" s="31" t="s">
        <v>14</v>
      </c>
      <c r="AD4" s="393" t="s">
        <v>94</v>
      </c>
      <c r="AE4" s="393"/>
      <c r="AF4" s="393"/>
      <c r="AG4" s="393"/>
      <c r="AH4" s="393"/>
      <c r="AI4" s="26" t="n">
        <f aca="false">AI5</f>
        <v>44531</v>
      </c>
      <c r="AJ4" s="27" t="s">
        <v>16</v>
      </c>
      <c r="AK4" s="27" t="s">
        <v>11</v>
      </c>
      <c r="AL4" s="27" t="s">
        <v>12</v>
      </c>
      <c r="AM4" s="27" t="s">
        <v>13</v>
      </c>
      <c r="AN4" s="31" t="s">
        <v>14</v>
      </c>
      <c r="AO4" s="393" t="s">
        <v>94</v>
      </c>
      <c r="AP4" s="393"/>
      <c r="AQ4" s="393"/>
      <c r="AR4" s="393"/>
      <c r="AS4" s="393"/>
      <c r="AT4" s="26" t="n">
        <f aca="false">AT5</f>
        <v>44562</v>
      </c>
      <c r="AU4" s="27" t="s">
        <v>16</v>
      </c>
      <c r="AV4" s="27" t="s">
        <v>11</v>
      </c>
      <c r="AW4" s="27" t="s">
        <v>12</v>
      </c>
      <c r="AX4" s="27" t="s">
        <v>13</v>
      </c>
      <c r="AY4" s="31" t="s">
        <v>14</v>
      </c>
      <c r="AZ4" s="393" t="s">
        <v>94</v>
      </c>
      <c r="BA4" s="393"/>
      <c r="BB4" s="393"/>
      <c r="BC4" s="393"/>
      <c r="BD4" s="393"/>
      <c r="BE4" s="26" t="n">
        <f aca="false">BE5</f>
        <v>44593</v>
      </c>
      <c r="BF4" s="27" t="s">
        <v>16</v>
      </c>
      <c r="BG4" s="27" t="s">
        <v>11</v>
      </c>
      <c r="BH4" s="27" t="s">
        <v>12</v>
      </c>
      <c r="BI4" s="27" t="s">
        <v>13</v>
      </c>
      <c r="BJ4" s="31" t="s">
        <v>14</v>
      </c>
      <c r="BK4" s="393" t="s">
        <v>94</v>
      </c>
      <c r="BL4" s="393"/>
      <c r="BM4" s="393"/>
      <c r="BN4" s="393"/>
      <c r="BO4" s="393"/>
      <c r="BP4" s="24"/>
      <c r="BQ4" s="24"/>
    </row>
    <row r="5" customFormat="false" ht="15" hidden="false" customHeight="true" outlineLevel="0" collapsed="false">
      <c r="A5" s="32"/>
      <c r="B5" s="33" t="n">
        <f aca="false">DATE(B2+2019,B1,1)</f>
        <v>44440</v>
      </c>
      <c r="C5" s="34" t="str">
        <f aca="false">VLOOKUP(B5,'Cycles Long 2021-2022'!$B$10:$I$10584,2,FALSE())</f>
        <v>R</v>
      </c>
      <c r="D5" s="34" t="str">
        <f aca="false">VLOOKUP(B5,'Cycles Long 2021-2022'!$B$10:$I$10584,3,FALSE())</f>
        <v>T</v>
      </c>
      <c r="E5" s="34" t="str">
        <f aca="false">VLOOKUP(B5,'Cycles Long 2021-2022'!$B$10:$I$10584,4,FALSE())</f>
        <v>T</v>
      </c>
      <c r="F5" s="34" t="str">
        <f aca="false">VLOOKUP(B5,'Cycles Long 2021-2022'!$B$10:$I$10584,5,FALSE())</f>
        <v>T</v>
      </c>
      <c r="G5" s="35" t="str">
        <f aca="false">VLOOKUP(B5,'Cycles Long 2021-2022'!$B$10:$I$10584,6,FALSE())</f>
        <v>T</v>
      </c>
      <c r="H5" s="36" t="n">
        <f aca="false">VLOOKUP(B5,'Cycles Long 2021-2022'!$B$10:$I$10584,8,FALSE())</f>
        <v>0</v>
      </c>
      <c r="I5" s="36" t="e">
        <f aca="false">VLOOKUP(H5,'Cycles Long 2021-2022'!$B$10:$I$10584,2,FALSE())</f>
        <v>#N/A</v>
      </c>
      <c r="J5" s="36" t="e">
        <f aca="false">VLOOKUP(I5,'Cycles Long 2021-2022'!$B$10:$I$10584,2,FALSE())</f>
        <v>#N/A</v>
      </c>
      <c r="K5" s="36" t="e">
        <f aca="false">VLOOKUP(J5,'Cycles Long 2021-2022'!$B$10:$I$10584,2,FALSE())</f>
        <v>#N/A</v>
      </c>
      <c r="L5" s="36" t="e">
        <f aca="false">VLOOKUP(K5,'Cycles Long 2021-2022'!$B$10:$I$10584,2,FALSE())</f>
        <v>#N/A</v>
      </c>
      <c r="M5" s="33" t="n">
        <f aca="false">DATE(M2+2019,M1,1)</f>
        <v>44470</v>
      </c>
      <c r="N5" s="34" t="str">
        <f aca="false">VLOOKUP(M5,'Cycles Long 2021-2022'!$B$10:$I$10584,2,FALSE())</f>
        <v>T</v>
      </c>
      <c r="O5" s="34" t="str">
        <f aca="false">VLOOKUP(M5,'Cycles Long 2021-2022'!$B$10:$I$10584,3,FALSE())</f>
        <v>T</v>
      </c>
      <c r="P5" s="34" t="str">
        <f aca="false">VLOOKUP(M5,'Cycles Long 2021-2022'!$B$10:$I$10584,4,FALSE())</f>
        <v>T</v>
      </c>
      <c r="Q5" s="34" t="str">
        <f aca="false">VLOOKUP(M5,'Cycles Long 2021-2022'!$B$10:$I$10584,5,FALSE())</f>
        <v>R</v>
      </c>
      <c r="R5" s="35" t="str">
        <f aca="false">VLOOKUP(M5,'Cycles Long 2021-2022'!$B$10:$I$10584,6,FALSE())</f>
        <v>T</v>
      </c>
      <c r="S5" s="37" t="n">
        <f aca="false">VLOOKUP(M5,'Cycles Long 2021-2022'!$B$10:$I$10584,8,FALSE())</f>
        <v>0</v>
      </c>
      <c r="T5" s="37" t="e">
        <f aca="false">VLOOKUP(S5,'Cycles Long 2021-2022'!$B$10:$I$10584,2,FALSE())</f>
        <v>#N/A</v>
      </c>
      <c r="U5" s="37" t="e">
        <f aca="false">VLOOKUP(T5,'Cycles Long 2021-2022'!$B$10:$I$10584,2,FALSE())</f>
        <v>#N/A</v>
      </c>
      <c r="V5" s="37" t="e">
        <f aca="false">VLOOKUP(U5,'Cycles Long 2021-2022'!$B$10:$I$10584,2,FALSE())</f>
        <v>#N/A</v>
      </c>
      <c r="W5" s="37" t="e">
        <f aca="false">VLOOKUP(V5,'Cycles Long 2021-2022'!$B$10:$I$10584,2,FALSE())</f>
        <v>#N/A</v>
      </c>
      <c r="X5" s="33" t="n">
        <f aca="false">DATE(X2+2019,X1,1)</f>
        <v>44501</v>
      </c>
      <c r="Y5" s="34" t="str">
        <f aca="false">VLOOKUP(X5,'Cycles Long 2021-2022'!$B$10:$I$10584,2,FALSE())</f>
        <v>Rc</v>
      </c>
      <c r="Z5" s="34" t="str">
        <f aca="false">VLOOKUP(X5,'Cycles Long 2021-2022'!$B$10:$I$10584,3,FALSE())</f>
        <v>T</v>
      </c>
      <c r="AA5" s="34" t="str">
        <f aca="false">VLOOKUP(X5,'Cycles Long 2021-2022'!$B$10:$I$10584,4,FALSE())</f>
        <v>Rc</v>
      </c>
      <c r="AB5" s="34" t="str">
        <f aca="false">VLOOKUP(X5,'Cycles Long 2021-2022'!$B$10:$I$10584,5,FALSE())</f>
        <v>T</v>
      </c>
      <c r="AC5" s="35" t="str">
        <f aca="false">VLOOKUP(X5,'Cycles Long 2021-2022'!$B$10:$I$10584,6,FALSE())</f>
        <v>T</v>
      </c>
      <c r="AD5" s="36" t="n">
        <f aca="false">VLOOKUP(X5,'Cycles Long 2021-2022'!$B$10:$I$10584,8,FALSE())</f>
        <v>1</v>
      </c>
      <c r="AE5" s="36" t="e">
        <f aca="false">VLOOKUP(AD5,'Cycles Long 2021-2022'!$B$10:$I$10584,2,FALSE())</f>
        <v>#N/A</v>
      </c>
      <c r="AF5" s="36" t="e">
        <f aca="false">VLOOKUP(AE5,'Cycles Long 2021-2022'!$B$10:$I$10584,2,FALSE())</f>
        <v>#N/A</v>
      </c>
      <c r="AG5" s="36" t="e">
        <f aca="false">VLOOKUP(AF5,'Cycles Long 2021-2022'!$B$10:$I$10584,2,FALSE())</f>
        <v>#N/A</v>
      </c>
      <c r="AH5" s="36" t="e">
        <f aca="false">VLOOKUP(AG5,'Cycles Long 2021-2022'!$B$10:$I$10584,2,FALSE())</f>
        <v>#N/A</v>
      </c>
      <c r="AI5" s="33" t="n">
        <f aca="false">DATE(AI2+2019,AI1,1)</f>
        <v>44531</v>
      </c>
      <c r="AJ5" s="34" t="str">
        <f aca="false">VLOOKUP(AI5,'Cycles Long 2021-2022'!$B$10:$I$10584,2,FALSE())</f>
        <v>T</v>
      </c>
      <c r="AK5" s="34" t="str">
        <f aca="false">VLOOKUP(AI5,'Cycles Long 2021-2022'!$B$10:$I$10584,3,FALSE())</f>
        <v>T</v>
      </c>
      <c r="AL5" s="34" t="str">
        <f aca="false">VLOOKUP(AI5,'Cycles Long 2021-2022'!$B$10:$I$10584,4,FALSE())</f>
        <v>R</v>
      </c>
      <c r="AM5" s="34" t="str">
        <f aca="false">VLOOKUP(AI5,'Cycles Long 2021-2022'!$B$10:$I$10584,5,FALSE())</f>
        <v>T</v>
      </c>
      <c r="AN5" s="35" t="str">
        <f aca="false">VLOOKUP(AI5,'Cycles Long 2021-2022'!$B$10:$I$10584,6,FALSE())</f>
        <v>T</v>
      </c>
      <c r="AO5" s="36" t="n">
        <f aca="false">VLOOKUP(AI5,'Cycles Long 2021-2022'!$B$10:$I$10584,8,FALSE())</f>
        <v>0</v>
      </c>
      <c r="AP5" s="36" t="e">
        <f aca="false">VLOOKUP(AO5,'Cycles Long 2021-2022'!$B$10:$I$10584,2,FALSE())</f>
        <v>#N/A</v>
      </c>
      <c r="AQ5" s="36" t="e">
        <f aca="false">VLOOKUP(AP5,'Cycles Long 2021-2022'!$B$10:$I$10584,2,FALSE())</f>
        <v>#N/A</v>
      </c>
      <c r="AR5" s="36" t="e">
        <f aca="false">VLOOKUP(AQ5,'Cycles Long 2021-2022'!$B$10:$I$10584,2,FALSE())</f>
        <v>#N/A</v>
      </c>
      <c r="AS5" s="36" t="e">
        <f aca="false">VLOOKUP(AR5,'Cycles Long 2021-2022'!$B$10:$I$10584,2,FALSE())</f>
        <v>#N/A</v>
      </c>
      <c r="AT5" s="33" t="n">
        <f aca="false">DATE(AT2+2019,AT1,1)</f>
        <v>44562</v>
      </c>
      <c r="AU5" s="34" t="str">
        <f aca="false">VLOOKUP(AT5,'Cycles Long 2021-2022'!$B$10:$I$10584,2,FALSE())</f>
        <v>T</v>
      </c>
      <c r="AV5" s="34" t="str">
        <f aca="false">VLOOKUP(AT5,'Cycles Long 2021-2022'!$B$10:$I$10584,3,FALSE())</f>
        <v>T</v>
      </c>
      <c r="AW5" s="34" t="str">
        <f aca="false">VLOOKUP(AT5,'Cycles Long 2021-2022'!$B$10:$I$10584,4,FALSE())</f>
        <v>R</v>
      </c>
      <c r="AX5" s="34" t="str">
        <f aca="false">VLOOKUP(AT5,'Cycles Long 2021-2022'!$B$10:$I$10584,5,FALSE())</f>
        <v>T</v>
      </c>
      <c r="AY5" s="35" t="str">
        <f aca="false">VLOOKUP(AT5,'Cycles Long 2021-2022'!$B$10:$I$10584,6,FALSE())</f>
        <v>R</v>
      </c>
      <c r="AZ5" s="36" t="str">
        <f aca="false">VLOOKUP(AT5,'Cycles Long 2021-2022'!$B$10:$I$10584,8,FALSE())</f>
        <v>Premier de l'an</v>
      </c>
      <c r="BA5" s="36" t="e">
        <f aca="false">VLOOKUP(AZ5,'Cycles Long 2021-2022'!$B$10:$I$10584,2,FALSE())</f>
        <v>#N/A</v>
      </c>
      <c r="BB5" s="36" t="e">
        <f aca="false">VLOOKUP(BA5,'Cycles Long 2021-2022'!$B$10:$I$10584,2,FALSE())</f>
        <v>#N/A</v>
      </c>
      <c r="BC5" s="36" t="e">
        <f aca="false">VLOOKUP(BB5,'Cycles Long 2021-2022'!$B$10:$I$10584,2,FALSE())</f>
        <v>#N/A</v>
      </c>
      <c r="BD5" s="36" t="e">
        <f aca="false">VLOOKUP(BC5,'Cycles Long 2021-2022'!$B$10:$I$10584,2,FALSE())</f>
        <v>#N/A</v>
      </c>
      <c r="BE5" s="33" t="n">
        <f aca="false">DATE(BE2+2019,BE1,1)</f>
        <v>44593</v>
      </c>
      <c r="BF5" s="34" t="str">
        <f aca="false">VLOOKUP(BE5,'Cycles Long 2021-2022'!$B$10:$I$10584,2,FALSE())</f>
        <v>T</v>
      </c>
      <c r="BG5" s="34" t="str">
        <f aca="false">VLOOKUP(BE5,'Cycles Long 2021-2022'!$B$10:$I$10584,3,FALSE())</f>
        <v>T</v>
      </c>
      <c r="BH5" s="34" t="str">
        <f aca="false">VLOOKUP(BE5,'Cycles Long 2021-2022'!$B$10:$I$10584,4,FALSE())</f>
        <v>R</v>
      </c>
      <c r="BI5" s="34" t="str">
        <f aca="false">VLOOKUP(BE5,'Cycles Long 2021-2022'!$B$10:$I$10584,5,FALSE())</f>
        <v>T</v>
      </c>
      <c r="BJ5" s="35" t="str">
        <f aca="false">VLOOKUP(BE5,'Cycles Long 2021-2022'!$B$10:$I$10584,6,FALSE())</f>
        <v>T</v>
      </c>
      <c r="BK5" s="37" t="n">
        <f aca="false">VLOOKUP(BE5,'Cycles Long 2021-2022'!$B$10:$I$10584,8,FALSE())</f>
        <v>0</v>
      </c>
      <c r="BL5" s="37" t="e">
        <f aca="false">VLOOKUP(BK5,'Cycles Long 2021-2022'!$B$10:$I$10584,2,FALSE())</f>
        <v>#N/A</v>
      </c>
      <c r="BM5" s="37" t="e">
        <f aca="false">VLOOKUP(BL5,'Cycles Long 2021-2022'!$B$10:$I$10584,2,FALSE())</f>
        <v>#N/A</v>
      </c>
      <c r="BN5" s="37" t="e">
        <f aca="false">VLOOKUP(BM5,'Cycles Long 2021-2022'!$B$10:$I$10584,2,FALSE())</f>
        <v>#N/A</v>
      </c>
      <c r="BO5" s="37" t="e">
        <f aca="false">VLOOKUP(BN5,'Cycles Long 2021-2022'!$B$10:$I$10584,2,FALSE())</f>
        <v>#N/A</v>
      </c>
      <c r="BP5" s="24"/>
      <c r="BQ5" s="24"/>
      <c r="BU5" s="15" t="s">
        <v>17</v>
      </c>
      <c r="BV5" s="15" t="n">
        <v>2020</v>
      </c>
      <c r="BW5" s="38" t="s">
        <v>18</v>
      </c>
    </row>
    <row r="6" customFormat="false" ht="15" hidden="false" customHeight="true" outlineLevel="0" collapsed="false">
      <c r="A6" s="32"/>
      <c r="B6" s="39" t="n">
        <f aca="false">B5+1</f>
        <v>44441</v>
      </c>
      <c r="C6" s="40" t="str">
        <f aca="false">VLOOKUP(B6,'Cycles Long 2021-2022'!$B$10:$I$10584,2,FALSE())</f>
        <v>T</v>
      </c>
      <c r="D6" s="40" t="str">
        <f aca="false">VLOOKUP(B6,'Cycles Long 2021-2022'!$B$10:$I$10584,3,FALSE())</f>
        <v>T</v>
      </c>
      <c r="E6" s="40" t="str">
        <f aca="false">VLOOKUP(B6,'Cycles Long 2021-2022'!$B$10:$I$10584,4,FALSE())</f>
        <v>R</v>
      </c>
      <c r="F6" s="40" t="str">
        <f aca="false">VLOOKUP(B6,'Cycles Long 2021-2022'!$B$10:$I$10584,5,FALSE())</f>
        <v>T</v>
      </c>
      <c r="G6" s="41" t="str">
        <f aca="false">VLOOKUP(B6,'Cycles Long 2021-2022'!$B$10:$I$10584,6,FALSE())</f>
        <v>T</v>
      </c>
      <c r="H6" s="37" t="n">
        <f aca="false">VLOOKUP(B6,'Cycles Long 2021-2022'!$B$10:$I$10584,8,FALSE())</f>
        <v>0</v>
      </c>
      <c r="I6" s="37" t="e">
        <f aca="false">VLOOKUP(H6,'Cycles Long 2021-2022'!$B$10:$I$10584,2,FALSE())</f>
        <v>#N/A</v>
      </c>
      <c r="J6" s="37" t="e">
        <f aca="false">VLOOKUP(I6,'Cycles Long 2021-2022'!$B$10:$I$10584,2,FALSE())</f>
        <v>#N/A</v>
      </c>
      <c r="K6" s="37" t="e">
        <f aca="false">VLOOKUP(J6,'Cycles Long 2021-2022'!$B$10:$I$10584,2,FALSE())</f>
        <v>#N/A</v>
      </c>
      <c r="L6" s="37" t="e">
        <f aca="false">VLOOKUP(K6,'Cycles Long 2021-2022'!$B$10:$I$10584,2,FALSE())</f>
        <v>#N/A</v>
      </c>
      <c r="M6" s="39" t="n">
        <f aca="false">M5+1</f>
        <v>44471</v>
      </c>
      <c r="N6" s="40" t="str">
        <f aca="false">VLOOKUP(M6,'Cycles Long 2021-2022'!$B$10:$I$10584,2,FALSE())</f>
        <v>R</v>
      </c>
      <c r="O6" s="40" t="str">
        <f aca="false">VLOOKUP(M6,'Cycles Long 2021-2022'!$B$10:$I$10584,3,FALSE())</f>
        <v>T</v>
      </c>
      <c r="P6" s="40" t="str">
        <f aca="false">VLOOKUP(M6,'Cycles Long 2021-2022'!$B$10:$I$10584,4,FALSE())</f>
        <v>R</v>
      </c>
      <c r="Q6" s="40" t="str">
        <f aca="false">VLOOKUP(M6,'Cycles Long 2021-2022'!$B$10:$I$10584,5,FALSE())</f>
        <v>T</v>
      </c>
      <c r="R6" s="41" t="str">
        <f aca="false">VLOOKUP(M6,'Cycles Long 2021-2022'!$B$10:$I$10584,6,FALSE())</f>
        <v>T</v>
      </c>
      <c r="S6" s="37" t="n">
        <f aca="false">VLOOKUP(M6,'Cycles Long 2021-2022'!$B$10:$I$10584,8,FALSE())</f>
        <v>0</v>
      </c>
      <c r="T6" s="37" t="e">
        <f aca="false">VLOOKUP(S6,'Cycles Long 2021-2022'!$B$10:$I$10584,2,FALSE())</f>
        <v>#N/A</v>
      </c>
      <c r="U6" s="37" t="e">
        <f aca="false">VLOOKUP(T6,'Cycles Long 2021-2022'!$B$10:$I$10584,2,FALSE())</f>
        <v>#N/A</v>
      </c>
      <c r="V6" s="37" t="e">
        <f aca="false">VLOOKUP(U6,'Cycles Long 2021-2022'!$B$10:$I$10584,2,FALSE())</f>
        <v>#N/A</v>
      </c>
      <c r="W6" s="37" t="e">
        <f aca="false">VLOOKUP(V6,'Cycles Long 2021-2022'!$B$10:$I$10584,2,FALSE())</f>
        <v>#N/A</v>
      </c>
      <c r="X6" s="39" t="n">
        <f aca="false">X5+1</f>
        <v>44502</v>
      </c>
      <c r="Y6" s="40" t="str">
        <f aca="false">VLOOKUP(X6,'Cycles Long 2021-2022'!$B$10:$I$10584,2,FALSE())</f>
        <v>T</v>
      </c>
      <c r="Z6" s="40" t="str">
        <f aca="false">VLOOKUP(X6,'Cycles Long 2021-2022'!$B$10:$I$10584,3,FALSE())</f>
        <v>T</v>
      </c>
      <c r="AA6" s="40" t="str">
        <f aca="false">VLOOKUP(X6,'Cycles Long 2021-2022'!$B$10:$I$10584,4,FALSE())</f>
        <v>T</v>
      </c>
      <c r="AB6" s="40" t="str">
        <f aca="false">VLOOKUP(X6,'Cycles Long 2021-2022'!$B$10:$I$10584,5,FALSE())</f>
        <v>T</v>
      </c>
      <c r="AC6" s="41" t="str">
        <f aca="false">VLOOKUP(X6,'Cycles Long 2021-2022'!$B$10:$I$10584,6,FALSE())</f>
        <v>R</v>
      </c>
      <c r="AD6" s="37" t="n">
        <f aca="false">VLOOKUP(X6,'Cycles Long 2021-2022'!$B$10:$I$10584,8,FALSE())</f>
        <v>1</v>
      </c>
      <c r="AE6" s="37" t="e">
        <f aca="false">VLOOKUP(AD6,'Cycles Long 2021-2022'!$B$10:$I$10584,2,FALSE())</f>
        <v>#N/A</v>
      </c>
      <c r="AF6" s="37" t="e">
        <f aca="false">VLOOKUP(AE6,'Cycles Long 2021-2022'!$B$10:$I$10584,2,FALSE())</f>
        <v>#N/A</v>
      </c>
      <c r="AG6" s="37" t="e">
        <f aca="false">VLOOKUP(AF6,'Cycles Long 2021-2022'!$B$10:$I$10584,2,FALSE())</f>
        <v>#N/A</v>
      </c>
      <c r="AH6" s="37" t="e">
        <f aca="false">VLOOKUP(AG6,'Cycles Long 2021-2022'!$B$10:$I$10584,2,FALSE())</f>
        <v>#N/A</v>
      </c>
      <c r="AI6" s="39" t="n">
        <f aca="false">AI5+1</f>
        <v>44532</v>
      </c>
      <c r="AJ6" s="40" t="str">
        <f aca="false">VLOOKUP(AI6,'Cycles Long 2021-2022'!$B$10:$I$10584,2,FALSE())</f>
        <v>T</v>
      </c>
      <c r="AK6" s="40" t="str">
        <f aca="false">VLOOKUP(AI6,'Cycles Long 2021-2022'!$B$10:$I$10584,3,FALSE())</f>
        <v>T</v>
      </c>
      <c r="AL6" s="40" t="str">
        <f aca="false">VLOOKUP(AI6,'Cycles Long 2021-2022'!$B$10:$I$10584,4,FALSE())</f>
        <v>T</v>
      </c>
      <c r="AM6" s="40" t="str">
        <f aca="false">VLOOKUP(AI6,'Cycles Long 2021-2022'!$B$10:$I$10584,5,FALSE())</f>
        <v>T</v>
      </c>
      <c r="AN6" s="41" t="str">
        <f aca="false">VLOOKUP(AI6,'Cycles Long 2021-2022'!$B$10:$I$10584,6,FALSE())</f>
        <v>R</v>
      </c>
      <c r="AO6" s="37" t="n">
        <f aca="false">VLOOKUP(AI6,'Cycles Long 2021-2022'!$B$10:$I$10584,8,FALSE())</f>
        <v>0</v>
      </c>
      <c r="AP6" s="37" t="e">
        <f aca="false">VLOOKUP(AO6,'Cycles Long 2021-2022'!$B$10:$I$10584,2,FALSE())</f>
        <v>#N/A</v>
      </c>
      <c r="AQ6" s="37" t="e">
        <f aca="false">VLOOKUP(AP6,'Cycles Long 2021-2022'!$B$10:$I$10584,2,FALSE())</f>
        <v>#N/A</v>
      </c>
      <c r="AR6" s="37" t="e">
        <f aca="false">VLOOKUP(AQ6,'Cycles Long 2021-2022'!$B$10:$I$10584,2,FALSE())</f>
        <v>#N/A</v>
      </c>
      <c r="AS6" s="37" t="e">
        <f aca="false">VLOOKUP(AR6,'Cycles Long 2021-2022'!$B$10:$I$10584,2,FALSE())</f>
        <v>#N/A</v>
      </c>
      <c r="AT6" s="39" t="n">
        <f aca="false">AT5+1</f>
        <v>44563</v>
      </c>
      <c r="AU6" s="40" t="str">
        <f aca="false">VLOOKUP(AT6,'Cycles Long 2021-2022'!$B$10:$I$10584,2,FALSE())</f>
        <v>T</v>
      </c>
      <c r="AV6" s="40" t="str">
        <f aca="false">VLOOKUP(AT6,'Cycles Long 2021-2022'!$B$10:$I$10584,3,FALSE())</f>
        <v>R</v>
      </c>
      <c r="AW6" s="40" t="str">
        <f aca="false">VLOOKUP(AT6,'Cycles Long 2021-2022'!$B$10:$I$10584,4,FALSE())</f>
        <v>R</v>
      </c>
      <c r="AX6" s="40" t="str">
        <f aca="false">VLOOKUP(AT6,'Cycles Long 2021-2022'!$B$10:$I$10584,5,FALSE())</f>
        <v>R</v>
      </c>
      <c r="AY6" s="41" t="str">
        <f aca="false">VLOOKUP(AT6,'Cycles Long 2021-2022'!$B$10:$I$10584,6,FALSE())</f>
        <v>R</v>
      </c>
      <c r="AZ6" s="37" t="n">
        <f aca="false">VLOOKUP(AT6,'Cycles Long 2021-2022'!$B$10:$I$10584,8,FALSE())</f>
        <v>1</v>
      </c>
      <c r="BA6" s="37" t="e">
        <f aca="false">VLOOKUP(AZ6,'Cycles Long 2021-2022'!$B$10:$I$10584,2,FALSE())</f>
        <v>#N/A</v>
      </c>
      <c r="BB6" s="37" t="e">
        <f aca="false">VLOOKUP(BA6,'Cycles Long 2021-2022'!$B$10:$I$10584,2,FALSE())</f>
        <v>#N/A</v>
      </c>
      <c r="BC6" s="37" t="e">
        <f aca="false">VLOOKUP(BB6,'Cycles Long 2021-2022'!$B$10:$I$10584,2,FALSE())</f>
        <v>#N/A</v>
      </c>
      <c r="BD6" s="37" t="e">
        <f aca="false">VLOOKUP(BC6,'Cycles Long 2021-2022'!$B$10:$I$10584,2,FALSE())</f>
        <v>#N/A</v>
      </c>
      <c r="BE6" s="39" t="n">
        <f aca="false">BE5+1</f>
        <v>44594</v>
      </c>
      <c r="BF6" s="40" t="str">
        <f aca="false">VLOOKUP(BE6,'Cycles Long 2021-2022'!$B$10:$I$10584,2,FALSE())</f>
        <v>T</v>
      </c>
      <c r="BG6" s="40" t="str">
        <f aca="false">VLOOKUP(BE6,'Cycles Long 2021-2022'!$B$10:$I$10584,3,FALSE())</f>
        <v>T</v>
      </c>
      <c r="BH6" s="40" t="str">
        <f aca="false">VLOOKUP(BE6,'Cycles Long 2021-2022'!$B$10:$I$10584,4,FALSE())</f>
        <v>T</v>
      </c>
      <c r="BI6" s="40" t="str">
        <f aca="false">VLOOKUP(BE6,'Cycles Long 2021-2022'!$B$10:$I$10584,5,FALSE())</f>
        <v>T</v>
      </c>
      <c r="BJ6" s="41" t="str">
        <f aca="false">VLOOKUP(BE6,'Cycles Long 2021-2022'!$B$10:$I$10584,6,FALSE())</f>
        <v>R</v>
      </c>
      <c r="BK6" s="37" t="n">
        <f aca="false">VLOOKUP(BE6,'Cycles Long 2021-2022'!$B$10:$I$10584,8,FALSE())</f>
        <v>0</v>
      </c>
      <c r="BL6" s="37" t="e">
        <f aca="false">VLOOKUP(BK6,'Cycles Long 2021-2022'!$B$10:$I$10584,2,FALSE())</f>
        <v>#N/A</v>
      </c>
      <c r="BM6" s="37" t="e">
        <f aca="false">VLOOKUP(BL6,'Cycles Long 2021-2022'!$B$10:$I$10584,2,FALSE())</f>
        <v>#N/A</v>
      </c>
      <c r="BN6" s="37" t="e">
        <f aca="false">VLOOKUP(BM6,'Cycles Long 2021-2022'!$B$10:$I$10584,2,FALSE())</f>
        <v>#N/A</v>
      </c>
      <c r="BO6" s="37" t="e">
        <f aca="false">VLOOKUP(BN6,'Cycles Long 2021-2022'!$B$10:$I$10584,2,FALSE())</f>
        <v>#N/A</v>
      </c>
      <c r="BP6" s="24"/>
      <c r="BQ6" s="24"/>
      <c r="BU6" s="15" t="s">
        <v>19</v>
      </c>
      <c r="BV6" s="42" t="n">
        <v>2021</v>
      </c>
      <c r="BW6" s="43" t="s">
        <v>20</v>
      </c>
    </row>
    <row r="7" customFormat="false" ht="15" hidden="false" customHeight="true" outlineLevel="0" collapsed="false">
      <c r="A7" s="32"/>
      <c r="B7" s="39" t="n">
        <f aca="false">B6+1</f>
        <v>44442</v>
      </c>
      <c r="C7" s="40" t="str">
        <f aca="false">VLOOKUP(B7,'Cycles Long 2021-2022'!$B$10:$I$10584,2,FALSE())</f>
        <v>T</v>
      </c>
      <c r="D7" s="40" t="str">
        <f aca="false">VLOOKUP(B7,'Cycles Long 2021-2022'!$B$10:$I$10584,3,FALSE())</f>
        <v>T</v>
      </c>
      <c r="E7" s="40" t="str">
        <f aca="false">VLOOKUP(B7,'Cycles Long 2021-2022'!$B$10:$I$10584,4,FALSE())</f>
        <v>R</v>
      </c>
      <c r="F7" s="40" t="str">
        <f aca="false">VLOOKUP(B7,'Cycles Long 2021-2022'!$B$10:$I$10584,5,FALSE())</f>
        <v>T</v>
      </c>
      <c r="G7" s="41" t="str">
        <f aca="false">VLOOKUP(B7,'Cycles Long 2021-2022'!$B$10:$I$10584,6,FALSE())</f>
        <v>T</v>
      </c>
      <c r="H7" s="37" t="n">
        <f aca="false">VLOOKUP(B7,'Cycles Long 2021-2022'!$B$10:$I$10584,8,FALSE())</f>
        <v>0</v>
      </c>
      <c r="I7" s="37" t="e">
        <f aca="false">VLOOKUP(H7,'Cycles Long 2021-2022'!$B$10:$I$10584,2,FALSE())</f>
        <v>#N/A</v>
      </c>
      <c r="J7" s="37" t="e">
        <f aca="false">VLOOKUP(I7,'Cycles Long 2021-2022'!$B$10:$I$10584,2,FALSE())</f>
        <v>#N/A</v>
      </c>
      <c r="K7" s="37" t="e">
        <f aca="false">VLOOKUP(J7,'Cycles Long 2021-2022'!$B$10:$I$10584,2,FALSE())</f>
        <v>#N/A</v>
      </c>
      <c r="L7" s="37" t="e">
        <f aca="false">VLOOKUP(K7,'Cycles Long 2021-2022'!$B$10:$I$10584,2,FALSE())</f>
        <v>#N/A</v>
      </c>
      <c r="M7" s="39" t="n">
        <f aca="false">M6+1</f>
        <v>44472</v>
      </c>
      <c r="N7" s="40" t="str">
        <f aca="false">VLOOKUP(M7,'Cycles Long 2021-2022'!$B$10:$I$10584,2,FALSE())</f>
        <v>R</v>
      </c>
      <c r="O7" s="40" t="str">
        <f aca="false">VLOOKUP(M7,'Cycles Long 2021-2022'!$B$10:$I$10584,3,FALSE())</f>
        <v>R</v>
      </c>
      <c r="P7" s="40" t="str">
        <f aca="false">VLOOKUP(M7,'Cycles Long 2021-2022'!$B$10:$I$10584,4,FALSE())</f>
        <v>R</v>
      </c>
      <c r="Q7" s="40" t="str">
        <f aca="false">VLOOKUP(M7,'Cycles Long 2021-2022'!$B$10:$I$10584,5,FALSE())</f>
        <v>T</v>
      </c>
      <c r="R7" s="41" t="str">
        <f aca="false">VLOOKUP(M7,'Cycles Long 2021-2022'!$B$10:$I$10584,6,FALSE())</f>
        <v>R</v>
      </c>
      <c r="S7" s="37" t="n">
        <f aca="false">VLOOKUP(M7,'Cycles Long 2021-2022'!$B$10:$I$10584,8,FALSE())</f>
        <v>0</v>
      </c>
      <c r="T7" s="37" t="e">
        <f aca="false">VLOOKUP(S7,'Cycles Long 2021-2022'!$B$10:$I$10584,2,FALSE())</f>
        <v>#N/A</v>
      </c>
      <c r="U7" s="37" t="e">
        <f aca="false">VLOOKUP(T7,'Cycles Long 2021-2022'!$B$10:$I$10584,2,FALSE())</f>
        <v>#N/A</v>
      </c>
      <c r="V7" s="37" t="e">
        <f aca="false">VLOOKUP(U7,'Cycles Long 2021-2022'!$B$10:$I$10584,2,FALSE())</f>
        <v>#N/A</v>
      </c>
      <c r="W7" s="37" t="e">
        <f aca="false">VLOOKUP(V7,'Cycles Long 2021-2022'!$B$10:$I$10584,2,FALSE())</f>
        <v>#N/A</v>
      </c>
      <c r="X7" s="39" t="n">
        <f aca="false">X6+1</f>
        <v>44503</v>
      </c>
      <c r="Y7" s="40" t="str">
        <f aca="false">VLOOKUP(X7,'Cycles Long 2021-2022'!$B$10:$I$10584,2,FALSE())</f>
        <v>T</v>
      </c>
      <c r="Z7" s="40" t="str">
        <f aca="false">VLOOKUP(X7,'Cycles Long 2021-2022'!$B$10:$I$10584,3,FALSE())</f>
        <v>R</v>
      </c>
      <c r="AA7" s="40" t="str">
        <f aca="false">VLOOKUP(X7,'Cycles Long 2021-2022'!$B$10:$I$10584,4,FALSE())</f>
        <v>T</v>
      </c>
      <c r="AB7" s="40" t="str">
        <f aca="false">VLOOKUP(X7,'Cycles Long 2021-2022'!$B$10:$I$10584,5,FALSE())</f>
        <v>T</v>
      </c>
      <c r="AC7" s="41" t="str">
        <f aca="false">VLOOKUP(X7,'Cycles Long 2021-2022'!$B$10:$I$10584,6,FALSE())</f>
        <v>T</v>
      </c>
      <c r="AD7" s="37" t="n">
        <f aca="false">VLOOKUP(X7,'Cycles Long 2021-2022'!$B$10:$I$10584,8,FALSE())</f>
        <v>1</v>
      </c>
      <c r="AE7" s="37" t="e">
        <f aca="false">VLOOKUP(AD7,'Cycles Long 2021-2022'!$B$10:$I$10584,2,FALSE())</f>
        <v>#N/A</v>
      </c>
      <c r="AF7" s="37" t="e">
        <f aca="false">VLOOKUP(AE7,'Cycles Long 2021-2022'!$B$10:$I$10584,2,FALSE())</f>
        <v>#N/A</v>
      </c>
      <c r="AG7" s="37" t="e">
        <f aca="false">VLOOKUP(AF7,'Cycles Long 2021-2022'!$B$10:$I$10584,2,FALSE())</f>
        <v>#N/A</v>
      </c>
      <c r="AH7" s="37" t="e">
        <f aca="false">VLOOKUP(AG7,'Cycles Long 2021-2022'!$B$10:$I$10584,2,FALSE())</f>
        <v>#N/A</v>
      </c>
      <c r="AI7" s="39" t="n">
        <f aca="false">AI6+1</f>
        <v>44533</v>
      </c>
      <c r="AJ7" s="40" t="str">
        <f aca="false">VLOOKUP(AI7,'Cycles Long 2021-2022'!$B$10:$I$10584,2,FALSE())</f>
        <v>T</v>
      </c>
      <c r="AK7" s="40" t="str">
        <f aca="false">VLOOKUP(AI7,'Cycles Long 2021-2022'!$B$10:$I$10584,3,FALSE())</f>
        <v>T</v>
      </c>
      <c r="AL7" s="40" t="str">
        <f aca="false">VLOOKUP(AI7,'Cycles Long 2021-2022'!$B$10:$I$10584,4,FALSE())</f>
        <v>T</v>
      </c>
      <c r="AM7" s="40" t="str">
        <f aca="false">VLOOKUP(AI7,'Cycles Long 2021-2022'!$B$10:$I$10584,5,FALSE())</f>
        <v>T</v>
      </c>
      <c r="AN7" s="41" t="str">
        <f aca="false">VLOOKUP(AI7,'Cycles Long 2021-2022'!$B$10:$I$10584,6,FALSE())</f>
        <v>R</v>
      </c>
      <c r="AO7" s="37" t="n">
        <f aca="false">VLOOKUP(AI7,'Cycles Long 2021-2022'!$B$10:$I$10584,8,FALSE())</f>
        <v>0</v>
      </c>
      <c r="AP7" s="37" t="e">
        <f aca="false">VLOOKUP(AO7,'Cycles Long 2021-2022'!$B$10:$I$10584,2,FALSE())</f>
        <v>#N/A</v>
      </c>
      <c r="AQ7" s="37" t="e">
        <f aca="false">VLOOKUP(AP7,'Cycles Long 2021-2022'!$B$10:$I$10584,2,FALSE())</f>
        <v>#N/A</v>
      </c>
      <c r="AR7" s="37" t="e">
        <f aca="false">VLOOKUP(AQ7,'Cycles Long 2021-2022'!$B$10:$I$10584,2,FALSE())</f>
        <v>#N/A</v>
      </c>
      <c r="AS7" s="37" t="e">
        <f aca="false">VLOOKUP(AR7,'Cycles Long 2021-2022'!$B$10:$I$10584,2,FALSE())</f>
        <v>#N/A</v>
      </c>
      <c r="AT7" s="39" t="n">
        <f aca="false">AT6+1</f>
        <v>44564</v>
      </c>
      <c r="AU7" s="40" t="str">
        <f aca="false">VLOOKUP(AT7,'Cycles Long 2021-2022'!$B$10:$I$10584,2,FALSE())</f>
        <v>T</v>
      </c>
      <c r="AV7" s="40" t="str">
        <f aca="false">VLOOKUP(AT7,'Cycles Long 2021-2022'!$B$10:$I$10584,3,FALSE())</f>
        <v>T</v>
      </c>
      <c r="AW7" s="40" t="str">
        <f aca="false">VLOOKUP(AT7,'Cycles Long 2021-2022'!$B$10:$I$10584,4,FALSE())</f>
        <v>RC</v>
      </c>
      <c r="AX7" s="40" t="str">
        <f aca="false">VLOOKUP(AT7,'Cycles Long 2021-2022'!$B$10:$I$10584,5,FALSE())</f>
        <v>T</v>
      </c>
      <c r="AY7" s="41" t="str">
        <f aca="false">VLOOKUP(AT7,'Cycles Long 2021-2022'!$B$10:$I$10584,6,FALSE())</f>
        <v>RC</v>
      </c>
      <c r="AZ7" s="37" t="n">
        <f aca="false">VLOOKUP(AT7,'Cycles Long 2021-2022'!$B$10:$I$10584,8,FALSE())</f>
        <v>0</v>
      </c>
      <c r="BA7" s="37" t="e">
        <f aca="false">VLOOKUP(AZ7,'Cycles Long 2021-2022'!$B$10:$I$10584,2,FALSE())</f>
        <v>#N/A</v>
      </c>
      <c r="BB7" s="37" t="e">
        <f aca="false">VLOOKUP(BA7,'Cycles Long 2021-2022'!$B$10:$I$10584,2,FALSE())</f>
        <v>#N/A</v>
      </c>
      <c r="BC7" s="37" t="e">
        <f aca="false">VLOOKUP(BB7,'Cycles Long 2021-2022'!$B$10:$I$10584,2,FALSE())</f>
        <v>#N/A</v>
      </c>
      <c r="BD7" s="37" t="e">
        <f aca="false">VLOOKUP(BC7,'Cycles Long 2021-2022'!$B$10:$I$10584,2,FALSE())</f>
        <v>#N/A</v>
      </c>
      <c r="BE7" s="39" t="n">
        <f aca="false">BE6+1</f>
        <v>44595</v>
      </c>
      <c r="BF7" s="40" t="str">
        <f aca="false">VLOOKUP(BE7,'Cycles Long 2021-2022'!$B$10:$I$10584,2,FALSE())</f>
        <v>T</v>
      </c>
      <c r="BG7" s="40" t="str">
        <f aca="false">VLOOKUP(BE7,'Cycles Long 2021-2022'!$B$10:$I$10584,3,FALSE())</f>
        <v>R</v>
      </c>
      <c r="BH7" s="40" t="str">
        <f aca="false">VLOOKUP(BE7,'Cycles Long 2021-2022'!$B$10:$I$10584,4,FALSE())</f>
        <v>T</v>
      </c>
      <c r="BI7" s="40" t="str">
        <f aca="false">VLOOKUP(BE7,'Cycles Long 2021-2022'!$B$10:$I$10584,5,FALSE())</f>
        <v>T</v>
      </c>
      <c r="BJ7" s="41" t="str">
        <f aca="false">VLOOKUP(BE7,'Cycles Long 2021-2022'!$B$10:$I$10584,6,FALSE())</f>
        <v>T</v>
      </c>
      <c r="BK7" s="37" t="n">
        <f aca="false">VLOOKUP(BE7,'Cycles Long 2021-2022'!$B$10:$I$10584,8,FALSE())</f>
        <v>0</v>
      </c>
      <c r="BL7" s="37" t="e">
        <f aca="false">VLOOKUP(BK7,'Cycles Long 2021-2022'!$B$10:$I$10584,2,FALSE())</f>
        <v>#N/A</v>
      </c>
      <c r="BM7" s="37" t="e">
        <f aca="false">VLOOKUP(BL7,'Cycles Long 2021-2022'!$B$10:$I$10584,2,FALSE())</f>
        <v>#N/A</v>
      </c>
      <c r="BN7" s="37" t="e">
        <f aca="false">VLOOKUP(BM7,'Cycles Long 2021-2022'!$B$10:$I$10584,2,FALSE())</f>
        <v>#N/A</v>
      </c>
      <c r="BO7" s="37" t="e">
        <f aca="false">VLOOKUP(BN7,'Cycles Long 2021-2022'!$B$10:$I$10584,2,FALSE())</f>
        <v>#N/A</v>
      </c>
      <c r="BP7" s="24"/>
      <c r="BQ7" s="24"/>
      <c r="BU7" s="15" t="s">
        <v>21</v>
      </c>
      <c r="BV7" s="42" t="n">
        <v>2022</v>
      </c>
      <c r="BW7" s="38" t="s">
        <v>22</v>
      </c>
    </row>
    <row r="8" customFormat="false" ht="15" hidden="false" customHeight="true" outlineLevel="0" collapsed="false">
      <c r="A8" s="32"/>
      <c r="B8" s="39" t="n">
        <f aca="false">B7+1</f>
        <v>44443</v>
      </c>
      <c r="C8" s="40" t="str">
        <f aca="false">VLOOKUP(B8,'Cycles Long 2021-2022'!$B$10:$I$10584,2,FALSE())</f>
        <v>T</v>
      </c>
      <c r="D8" s="40" t="str">
        <f aca="false">VLOOKUP(B8,'Cycles Long 2021-2022'!$B$10:$I$10584,3,FALSE())</f>
        <v>R</v>
      </c>
      <c r="E8" s="40" t="str">
        <f aca="false">VLOOKUP(B8,'Cycles Long 2021-2022'!$B$10:$I$10584,4,FALSE())</f>
        <v>T</v>
      </c>
      <c r="F8" s="40" t="str">
        <f aca="false">VLOOKUP(B8,'Cycles Long 2021-2022'!$B$10:$I$10584,5,FALSE())</f>
        <v>T</v>
      </c>
      <c r="G8" s="41" t="str">
        <f aca="false">VLOOKUP(B8,'Cycles Long 2021-2022'!$B$10:$I$10584,6,FALSE())</f>
        <v>R</v>
      </c>
      <c r="H8" s="37" t="n">
        <f aca="false">VLOOKUP(B8,'Cycles Long 2021-2022'!$B$10:$I$10584,8,FALSE())</f>
        <v>0</v>
      </c>
      <c r="I8" s="37" t="e">
        <f aca="false">VLOOKUP(H8,'Cycles Long 2021-2022'!$B$10:$I$10584,2,FALSE())</f>
        <v>#N/A</v>
      </c>
      <c r="J8" s="37" t="e">
        <f aca="false">VLOOKUP(I8,'Cycles Long 2021-2022'!$B$10:$I$10584,2,FALSE())</f>
        <v>#N/A</v>
      </c>
      <c r="K8" s="37" t="e">
        <f aca="false">VLOOKUP(J8,'Cycles Long 2021-2022'!$B$10:$I$10584,2,FALSE())</f>
        <v>#N/A</v>
      </c>
      <c r="L8" s="37" t="e">
        <f aca="false">VLOOKUP(K8,'Cycles Long 2021-2022'!$B$10:$I$10584,2,FALSE())</f>
        <v>#N/A</v>
      </c>
      <c r="M8" s="39" t="n">
        <f aca="false">M7+1</f>
        <v>44473</v>
      </c>
      <c r="N8" s="40" t="str">
        <f aca="false">VLOOKUP(M8,'Cycles Long 2021-2022'!$B$10:$I$10584,2,FALSE())</f>
        <v>T</v>
      </c>
      <c r="O8" s="40" t="str">
        <f aca="false">VLOOKUP(M8,'Cycles Long 2021-2022'!$B$10:$I$10584,3,FALSE())</f>
        <v>Rc</v>
      </c>
      <c r="P8" s="40" t="str">
        <f aca="false">VLOOKUP(M8,'Cycles Long 2021-2022'!$B$10:$I$10584,4,FALSE())</f>
        <v>T</v>
      </c>
      <c r="Q8" s="40" t="str">
        <f aca="false">VLOOKUP(M8,'Cycles Long 2021-2022'!$B$10:$I$10584,5,FALSE())</f>
        <v>T</v>
      </c>
      <c r="R8" s="41" t="str">
        <f aca="false">VLOOKUP(M8,'Cycles Long 2021-2022'!$B$10:$I$10584,6,FALSE())</f>
        <v>Rc</v>
      </c>
      <c r="S8" s="37" t="n">
        <f aca="false">VLOOKUP(M8,'Cycles Long 2021-2022'!$B$10:$I$10584,8,FALSE())</f>
        <v>0</v>
      </c>
      <c r="T8" s="37" t="e">
        <f aca="false">VLOOKUP(S8,'Cycles Long 2021-2022'!$B$10:$I$10584,2,FALSE())</f>
        <v>#N/A</v>
      </c>
      <c r="U8" s="37" t="e">
        <f aca="false">VLOOKUP(T8,'Cycles Long 2021-2022'!$B$10:$I$10584,2,FALSE())</f>
        <v>#N/A</v>
      </c>
      <c r="V8" s="37" t="e">
        <f aca="false">VLOOKUP(U8,'Cycles Long 2021-2022'!$B$10:$I$10584,2,FALSE())</f>
        <v>#N/A</v>
      </c>
      <c r="W8" s="37" t="e">
        <f aca="false">VLOOKUP(V8,'Cycles Long 2021-2022'!$B$10:$I$10584,2,FALSE())</f>
        <v>#N/A</v>
      </c>
      <c r="X8" s="39" t="n">
        <f aca="false">X7+1</f>
        <v>44504</v>
      </c>
      <c r="Y8" s="40" t="str">
        <f aca="false">VLOOKUP(X8,'Cycles Long 2021-2022'!$B$10:$I$10584,2,FALSE())</f>
        <v>T</v>
      </c>
      <c r="Z8" s="40" t="str">
        <f aca="false">VLOOKUP(X8,'Cycles Long 2021-2022'!$B$10:$I$10584,3,FALSE())</f>
        <v>T</v>
      </c>
      <c r="AA8" s="40" t="str">
        <f aca="false">VLOOKUP(X8,'Cycles Long 2021-2022'!$B$10:$I$10584,4,FALSE())</f>
        <v>T</v>
      </c>
      <c r="AB8" s="40" t="str">
        <f aca="false">VLOOKUP(X8,'Cycles Long 2021-2022'!$B$10:$I$10584,5,FALSE())</f>
        <v>R</v>
      </c>
      <c r="AC8" s="41" t="str">
        <f aca="false">VLOOKUP(X8,'Cycles Long 2021-2022'!$B$10:$I$10584,6,FALSE())</f>
        <v>T</v>
      </c>
      <c r="AD8" s="37" t="n">
        <f aca="false">VLOOKUP(X8,'Cycles Long 2021-2022'!$B$10:$I$10584,8,FALSE())</f>
        <v>1</v>
      </c>
      <c r="AE8" s="37" t="e">
        <f aca="false">VLOOKUP(AD8,'Cycles Long 2021-2022'!$B$10:$I$10584,2,FALSE())</f>
        <v>#N/A</v>
      </c>
      <c r="AF8" s="37" t="e">
        <f aca="false">VLOOKUP(AE8,'Cycles Long 2021-2022'!$B$10:$I$10584,2,FALSE())</f>
        <v>#N/A</v>
      </c>
      <c r="AG8" s="37" t="e">
        <f aca="false">VLOOKUP(AF8,'Cycles Long 2021-2022'!$B$10:$I$10584,2,FALSE())</f>
        <v>#N/A</v>
      </c>
      <c r="AH8" s="37" t="e">
        <f aca="false">VLOOKUP(AG8,'Cycles Long 2021-2022'!$B$10:$I$10584,2,FALSE())</f>
        <v>#N/A</v>
      </c>
      <c r="AI8" s="39" t="n">
        <f aca="false">AI7+1</f>
        <v>44534</v>
      </c>
      <c r="AJ8" s="40" t="str">
        <f aca="false">VLOOKUP(AI8,'Cycles Long 2021-2022'!$B$10:$I$10584,2,FALSE())</f>
        <v>T</v>
      </c>
      <c r="AK8" s="40" t="str">
        <f aca="false">VLOOKUP(AI8,'Cycles Long 2021-2022'!$B$10:$I$10584,3,FALSE())</f>
        <v>R</v>
      </c>
      <c r="AL8" s="40" t="str">
        <f aca="false">VLOOKUP(AI8,'Cycles Long 2021-2022'!$B$10:$I$10584,4,FALSE())</f>
        <v>T</v>
      </c>
      <c r="AM8" s="40" t="str">
        <f aca="false">VLOOKUP(AI8,'Cycles Long 2021-2022'!$B$10:$I$10584,5,FALSE())</f>
        <v>R</v>
      </c>
      <c r="AN8" s="41" t="str">
        <f aca="false">VLOOKUP(AI8,'Cycles Long 2021-2022'!$B$10:$I$10584,6,FALSE())</f>
        <v>T</v>
      </c>
      <c r="AO8" s="37" t="n">
        <f aca="false">VLOOKUP(AI8,'Cycles Long 2021-2022'!$B$10:$I$10584,8,FALSE())</f>
        <v>0</v>
      </c>
      <c r="AP8" s="37" t="e">
        <f aca="false">VLOOKUP(AO8,'Cycles Long 2021-2022'!$B$10:$I$10584,2,FALSE())</f>
        <v>#N/A</v>
      </c>
      <c r="AQ8" s="37" t="e">
        <f aca="false">VLOOKUP(AP8,'Cycles Long 2021-2022'!$B$10:$I$10584,2,FALSE())</f>
        <v>#N/A</v>
      </c>
      <c r="AR8" s="37" t="e">
        <f aca="false">VLOOKUP(AQ8,'Cycles Long 2021-2022'!$B$10:$I$10584,2,FALSE())</f>
        <v>#N/A</v>
      </c>
      <c r="AS8" s="37" t="e">
        <f aca="false">VLOOKUP(AR8,'Cycles Long 2021-2022'!$B$10:$I$10584,2,FALSE())</f>
        <v>#N/A</v>
      </c>
      <c r="AT8" s="39" t="n">
        <f aca="false">AT7+1</f>
        <v>44565</v>
      </c>
      <c r="AU8" s="40" t="str">
        <f aca="false">VLOOKUP(AT8,'Cycles Long 2021-2022'!$B$10:$I$10584,2,FALSE())</f>
        <v>T</v>
      </c>
      <c r="AV8" s="40" t="str">
        <f aca="false">VLOOKUP(AT8,'Cycles Long 2021-2022'!$B$10:$I$10584,3,FALSE())</f>
        <v>R</v>
      </c>
      <c r="AW8" s="40" t="str">
        <f aca="false">VLOOKUP(AT8,'Cycles Long 2021-2022'!$B$10:$I$10584,4,FALSE())</f>
        <v>T</v>
      </c>
      <c r="AX8" s="40" t="str">
        <f aca="false">VLOOKUP(AT8,'Cycles Long 2021-2022'!$B$10:$I$10584,5,FALSE())</f>
        <v>T</v>
      </c>
      <c r="AY8" s="41" t="str">
        <f aca="false">VLOOKUP(AT8,'Cycles Long 2021-2022'!$B$10:$I$10584,6,FALSE())</f>
        <v>T</v>
      </c>
      <c r="AZ8" s="37" t="n">
        <f aca="false">VLOOKUP(AT8,'Cycles Long 2021-2022'!$B$10:$I$10584,8,FALSE())</f>
        <v>0</v>
      </c>
      <c r="BA8" s="37" t="e">
        <f aca="false">VLOOKUP(AZ8,'Cycles Long 2021-2022'!$B$10:$I$10584,2,FALSE())</f>
        <v>#N/A</v>
      </c>
      <c r="BB8" s="37" t="e">
        <f aca="false">VLOOKUP(BA8,'Cycles Long 2021-2022'!$B$10:$I$10584,2,FALSE())</f>
        <v>#N/A</v>
      </c>
      <c r="BC8" s="37" t="e">
        <f aca="false">VLOOKUP(BB8,'Cycles Long 2021-2022'!$B$10:$I$10584,2,FALSE())</f>
        <v>#N/A</v>
      </c>
      <c r="BD8" s="37" t="e">
        <f aca="false">VLOOKUP(BC8,'Cycles Long 2021-2022'!$B$10:$I$10584,2,FALSE())</f>
        <v>#N/A</v>
      </c>
      <c r="BE8" s="39" t="n">
        <f aca="false">BE7+1</f>
        <v>44596</v>
      </c>
      <c r="BF8" s="40" t="str">
        <f aca="false">VLOOKUP(BE8,'Cycles Long 2021-2022'!$B$10:$I$10584,2,FALSE())</f>
        <v>T</v>
      </c>
      <c r="BG8" s="40" t="str">
        <f aca="false">VLOOKUP(BE8,'Cycles Long 2021-2022'!$B$10:$I$10584,3,FALSE())</f>
        <v>R</v>
      </c>
      <c r="BH8" s="40" t="str">
        <f aca="false">VLOOKUP(BE8,'Cycles Long 2021-2022'!$B$10:$I$10584,4,FALSE())</f>
        <v>T</v>
      </c>
      <c r="BI8" s="40" t="str">
        <f aca="false">VLOOKUP(BE8,'Cycles Long 2021-2022'!$B$10:$I$10584,5,FALSE())</f>
        <v>T</v>
      </c>
      <c r="BJ8" s="41" t="str">
        <f aca="false">VLOOKUP(BE8,'Cycles Long 2021-2022'!$B$10:$I$10584,6,FALSE())</f>
        <v>T</v>
      </c>
      <c r="BK8" s="37" t="n">
        <f aca="false">VLOOKUP(BE8,'Cycles Long 2021-2022'!$B$10:$I$10584,8,FALSE())</f>
        <v>0</v>
      </c>
      <c r="BL8" s="37" t="e">
        <f aca="false">VLOOKUP(BK8,'Cycles Long 2021-2022'!$B$10:$I$10584,2,FALSE())</f>
        <v>#N/A</v>
      </c>
      <c r="BM8" s="37" t="e">
        <f aca="false">VLOOKUP(BL8,'Cycles Long 2021-2022'!$B$10:$I$10584,2,FALSE())</f>
        <v>#N/A</v>
      </c>
      <c r="BN8" s="37" t="e">
        <f aca="false">VLOOKUP(BM8,'Cycles Long 2021-2022'!$B$10:$I$10584,2,FALSE())</f>
        <v>#N/A</v>
      </c>
      <c r="BO8" s="37" t="e">
        <f aca="false">VLOOKUP(BN8,'Cycles Long 2021-2022'!$B$10:$I$10584,2,FALSE())</f>
        <v>#N/A</v>
      </c>
      <c r="BP8" s="24"/>
      <c r="BQ8" s="24"/>
      <c r="BU8" s="15" t="s">
        <v>23</v>
      </c>
      <c r="BV8" s="42" t="n">
        <v>2023</v>
      </c>
    </row>
    <row r="9" customFormat="false" ht="15" hidden="false" customHeight="true" outlineLevel="0" collapsed="false">
      <c r="A9" s="32"/>
      <c r="B9" s="39" t="n">
        <f aca="false">B8+1</f>
        <v>44444</v>
      </c>
      <c r="C9" s="40" t="str">
        <f aca="false">VLOOKUP(B9,'Cycles Long 2021-2022'!$B$10:$I$10584,2,FALSE())</f>
        <v>R</v>
      </c>
      <c r="D9" s="40" t="str">
        <f aca="false">VLOOKUP(B9,'Cycles Long 2021-2022'!$B$10:$I$10584,3,FALSE())</f>
        <v>R</v>
      </c>
      <c r="E9" s="40" t="str">
        <f aca="false">VLOOKUP(B9,'Cycles Long 2021-2022'!$B$10:$I$10584,4,FALSE())</f>
        <v>T</v>
      </c>
      <c r="F9" s="40" t="str">
        <f aca="false">VLOOKUP(B9,'Cycles Long 2021-2022'!$B$10:$I$10584,5,FALSE())</f>
        <v>R</v>
      </c>
      <c r="G9" s="41" t="str">
        <f aca="false">VLOOKUP(B9,'Cycles Long 2021-2022'!$B$10:$I$10584,6,FALSE())</f>
        <v>R</v>
      </c>
      <c r="H9" s="37" t="n">
        <f aca="false">VLOOKUP(B9,'Cycles Long 2021-2022'!$B$10:$I$10584,8,FALSE())</f>
        <v>0</v>
      </c>
      <c r="I9" s="37" t="e">
        <f aca="false">VLOOKUP(H9,'Cycles Long 2021-2022'!$B$10:$I$10584,2,FALSE())</f>
        <v>#N/A</v>
      </c>
      <c r="J9" s="37" t="e">
        <f aca="false">VLOOKUP(I9,'Cycles Long 2021-2022'!$B$10:$I$10584,2,FALSE())</f>
        <v>#N/A</v>
      </c>
      <c r="K9" s="37" t="e">
        <f aca="false">VLOOKUP(J9,'Cycles Long 2021-2022'!$B$10:$I$10584,2,FALSE())</f>
        <v>#N/A</v>
      </c>
      <c r="L9" s="37" t="e">
        <f aca="false">VLOOKUP(K9,'Cycles Long 2021-2022'!$B$10:$I$10584,2,FALSE())</f>
        <v>#N/A</v>
      </c>
      <c r="M9" s="39" t="n">
        <f aca="false">M8+1</f>
        <v>44474</v>
      </c>
      <c r="N9" s="40" t="str">
        <f aca="false">VLOOKUP(M9,'Cycles Long 2021-2022'!$B$10:$I$10584,2,FALSE())</f>
        <v>T</v>
      </c>
      <c r="O9" s="40" t="str">
        <f aca="false">VLOOKUP(M9,'Cycles Long 2021-2022'!$B$10:$I$10584,3,FALSE())</f>
        <v>T</v>
      </c>
      <c r="P9" s="40" t="str">
        <f aca="false">VLOOKUP(M9,'Cycles Long 2021-2022'!$B$10:$I$10584,4,FALSE())</f>
        <v>T</v>
      </c>
      <c r="Q9" s="40" t="str">
        <f aca="false">VLOOKUP(M9,'Cycles Long 2021-2022'!$B$10:$I$10584,5,FALSE())</f>
        <v>R</v>
      </c>
      <c r="R9" s="41" t="str">
        <f aca="false">VLOOKUP(M9,'Cycles Long 2021-2022'!$B$10:$I$10584,6,FALSE())</f>
        <v>T</v>
      </c>
      <c r="S9" s="37" t="n">
        <f aca="false">VLOOKUP(M9,'Cycles Long 2021-2022'!$B$10:$I$10584,8,FALSE())</f>
        <v>0</v>
      </c>
      <c r="T9" s="37" t="e">
        <f aca="false">VLOOKUP(S9,'Cycles Long 2021-2022'!$B$10:$I$10584,2,FALSE())</f>
        <v>#N/A</v>
      </c>
      <c r="U9" s="37" t="e">
        <f aca="false">VLOOKUP(T9,'Cycles Long 2021-2022'!$B$10:$I$10584,2,FALSE())</f>
        <v>#N/A</v>
      </c>
      <c r="V9" s="37" t="e">
        <f aca="false">VLOOKUP(U9,'Cycles Long 2021-2022'!$B$10:$I$10584,2,FALSE())</f>
        <v>#N/A</v>
      </c>
      <c r="W9" s="37" t="e">
        <f aca="false">VLOOKUP(V9,'Cycles Long 2021-2022'!$B$10:$I$10584,2,FALSE())</f>
        <v>#N/A</v>
      </c>
      <c r="X9" s="39" t="n">
        <f aca="false">X8+1</f>
        <v>44505</v>
      </c>
      <c r="Y9" s="40" t="str">
        <f aca="false">VLOOKUP(X9,'Cycles Long 2021-2022'!$B$10:$I$10584,2,FALSE())</f>
        <v>T</v>
      </c>
      <c r="Z9" s="40" t="str">
        <f aca="false">VLOOKUP(X9,'Cycles Long 2021-2022'!$B$10:$I$10584,3,FALSE())</f>
        <v>T</v>
      </c>
      <c r="AA9" s="40" t="str">
        <f aca="false">VLOOKUP(X9,'Cycles Long 2021-2022'!$B$10:$I$10584,4,FALSE())</f>
        <v>T</v>
      </c>
      <c r="AB9" s="40" t="str">
        <f aca="false">VLOOKUP(X9,'Cycles Long 2021-2022'!$B$10:$I$10584,5,FALSE())</f>
        <v>R</v>
      </c>
      <c r="AC9" s="41" t="str">
        <f aca="false">VLOOKUP(X9,'Cycles Long 2021-2022'!$B$10:$I$10584,6,FALSE())</f>
        <v>T</v>
      </c>
      <c r="AD9" s="37" t="n">
        <f aca="false">VLOOKUP(X9,'Cycles Long 2021-2022'!$B$10:$I$10584,8,FALSE())</f>
        <v>1</v>
      </c>
      <c r="AE9" s="37" t="e">
        <f aca="false">VLOOKUP(AD9,'Cycles Long 2021-2022'!$B$10:$I$10584,2,FALSE())</f>
        <v>#N/A</v>
      </c>
      <c r="AF9" s="37" t="e">
        <f aca="false">VLOOKUP(AE9,'Cycles Long 2021-2022'!$B$10:$I$10584,2,FALSE())</f>
        <v>#N/A</v>
      </c>
      <c r="AG9" s="37" t="e">
        <f aca="false">VLOOKUP(AF9,'Cycles Long 2021-2022'!$B$10:$I$10584,2,FALSE())</f>
        <v>#N/A</v>
      </c>
      <c r="AH9" s="37" t="e">
        <f aca="false">VLOOKUP(AG9,'Cycles Long 2021-2022'!$B$10:$I$10584,2,FALSE())</f>
        <v>#N/A</v>
      </c>
      <c r="AI9" s="39" t="n">
        <f aca="false">AI8+1</f>
        <v>44535</v>
      </c>
      <c r="AJ9" s="40" t="str">
        <f aca="false">VLOOKUP(AI9,'Cycles Long 2021-2022'!$B$10:$I$10584,2,FALSE())</f>
        <v>R</v>
      </c>
      <c r="AK9" s="40" t="str">
        <f aca="false">VLOOKUP(AI9,'Cycles Long 2021-2022'!$B$10:$I$10584,3,FALSE())</f>
        <v>R</v>
      </c>
      <c r="AL9" s="40" t="str">
        <f aca="false">VLOOKUP(AI9,'Cycles Long 2021-2022'!$B$10:$I$10584,4,FALSE())</f>
        <v>R</v>
      </c>
      <c r="AM9" s="40" t="str">
        <f aca="false">VLOOKUP(AI9,'Cycles Long 2021-2022'!$B$10:$I$10584,5,FALSE())</f>
        <v>R</v>
      </c>
      <c r="AN9" s="41" t="str">
        <f aca="false">VLOOKUP(AI9,'Cycles Long 2021-2022'!$B$10:$I$10584,6,FALSE())</f>
        <v>T</v>
      </c>
      <c r="AO9" s="37" t="n">
        <f aca="false">VLOOKUP(AI9,'Cycles Long 2021-2022'!$B$10:$I$10584,8,FALSE())</f>
        <v>0</v>
      </c>
      <c r="AP9" s="37" t="e">
        <f aca="false">VLOOKUP(AO9,'Cycles Long 2021-2022'!$B$10:$I$10584,2,FALSE())</f>
        <v>#N/A</v>
      </c>
      <c r="AQ9" s="37" t="e">
        <f aca="false">VLOOKUP(AP9,'Cycles Long 2021-2022'!$B$10:$I$10584,2,FALSE())</f>
        <v>#N/A</v>
      </c>
      <c r="AR9" s="37" t="e">
        <f aca="false">VLOOKUP(AQ9,'Cycles Long 2021-2022'!$B$10:$I$10584,2,FALSE())</f>
        <v>#N/A</v>
      </c>
      <c r="AS9" s="37" t="e">
        <f aca="false">VLOOKUP(AR9,'Cycles Long 2021-2022'!$B$10:$I$10584,2,FALSE())</f>
        <v>#N/A</v>
      </c>
      <c r="AT9" s="39" t="n">
        <f aca="false">AT8+1</f>
        <v>44566</v>
      </c>
      <c r="AU9" s="40" t="str">
        <f aca="false">VLOOKUP(AT9,'Cycles Long 2021-2022'!$B$10:$I$10584,2,FALSE())</f>
        <v>T</v>
      </c>
      <c r="AV9" s="40" t="str">
        <f aca="false">VLOOKUP(AT9,'Cycles Long 2021-2022'!$B$10:$I$10584,3,FALSE())</f>
        <v>T</v>
      </c>
      <c r="AW9" s="40" t="str">
        <f aca="false">VLOOKUP(AT9,'Cycles Long 2021-2022'!$B$10:$I$10584,4,FALSE())</f>
        <v>T</v>
      </c>
      <c r="AX9" s="40" t="str">
        <f aca="false">VLOOKUP(AT9,'Cycles Long 2021-2022'!$B$10:$I$10584,5,FALSE())</f>
        <v>R</v>
      </c>
      <c r="AY9" s="41" t="str">
        <f aca="false">VLOOKUP(AT9,'Cycles Long 2021-2022'!$B$10:$I$10584,6,FALSE())</f>
        <v>T</v>
      </c>
      <c r="AZ9" s="37" t="n">
        <f aca="false">VLOOKUP(AT9,'Cycles Long 2021-2022'!$B$10:$I$10584,8,FALSE())</f>
        <v>0</v>
      </c>
      <c r="BA9" s="37" t="e">
        <f aca="false">VLOOKUP(AZ9,'Cycles Long 2021-2022'!$B$10:$I$10584,2,FALSE())</f>
        <v>#N/A</v>
      </c>
      <c r="BB9" s="37" t="e">
        <f aca="false">VLOOKUP(BA9,'Cycles Long 2021-2022'!$B$10:$I$10584,2,FALSE())</f>
        <v>#N/A</v>
      </c>
      <c r="BC9" s="37" t="e">
        <f aca="false">VLOOKUP(BB9,'Cycles Long 2021-2022'!$B$10:$I$10584,2,FALSE())</f>
        <v>#N/A</v>
      </c>
      <c r="BD9" s="37" t="e">
        <f aca="false">VLOOKUP(BC9,'Cycles Long 2021-2022'!$B$10:$I$10584,2,FALSE())</f>
        <v>#N/A</v>
      </c>
      <c r="BE9" s="39" t="n">
        <f aca="false">BE8+1</f>
        <v>44597</v>
      </c>
      <c r="BF9" s="40" t="str">
        <f aca="false">VLOOKUP(BE9,'Cycles Long 2021-2022'!$B$10:$I$10584,2,FALSE())</f>
        <v>R</v>
      </c>
      <c r="BG9" s="40" t="str">
        <f aca="false">VLOOKUP(BE9,'Cycles Long 2021-2022'!$B$10:$I$10584,3,FALSE())</f>
        <v>T</v>
      </c>
      <c r="BH9" s="40" t="str">
        <f aca="false">VLOOKUP(BE9,'Cycles Long 2021-2022'!$B$10:$I$10584,4,FALSE())</f>
        <v>T</v>
      </c>
      <c r="BI9" s="40" t="str">
        <f aca="false">VLOOKUP(BE9,'Cycles Long 2021-2022'!$B$10:$I$10584,5,FALSE())</f>
        <v>R</v>
      </c>
      <c r="BJ9" s="41" t="str">
        <f aca="false">VLOOKUP(BE9,'Cycles Long 2021-2022'!$B$10:$I$10584,6,FALSE())</f>
        <v>T</v>
      </c>
      <c r="BK9" s="37" t="n">
        <f aca="false">VLOOKUP(BE9,'Cycles Long 2021-2022'!$B$10:$I$10584,8,FALSE())</f>
        <v>0</v>
      </c>
      <c r="BL9" s="37" t="e">
        <f aca="false">VLOOKUP(BK9,'Cycles Long 2021-2022'!$B$10:$I$10584,2,FALSE())</f>
        <v>#N/A</v>
      </c>
      <c r="BM9" s="37" t="e">
        <f aca="false">VLOOKUP(BL9,'Cycles Long 2021-2022'!$B$10:$I$10584,2,FALSE())</f>
        <v>#N/A</v>
      </c>
      <c r="BN9" s="37" t="e">
        <f aca="false">VLOOKUP(BM9,'Cycles Long 2021-2022'!$B$10:$I$10584,2,FALSE())</f>
        <v>#N/A</v>
      </c>
      <c r="BO9" s="37" t="e">
        <f aca="false">VLOOKUP(BN9,'Cycles Long 2021-2022'!$B$10:$I$10584,2,FALSE())</f>
        <v>#N/A</v>
      </c>
      <c r="BP9" s="24"/>
      <c r="BQ9" s="24"/>
      <c r="BU9" s="15" t="s">
        <v>24</v>
      </c>
      <c r="BV9" s="42" t="n">
        <v>2024</v>
      </c>
    </row>
    <row r="10" customFormat="false" ht="15" hidden="false" customHeight="true" outlineLevel="0" collapsed="false">
      <c r="A10" s="32"/>
      <c r="B10" s="39" t="n">
        <f aca="false">B9+1</f>
        <v>44445</v>
      </c>
      <c r="C10" s="40" t="str">
        <f aca="false">VLOOKUP(B10,'Cycles Long 2021-2022'!$B$10:$I$10584,2,FALSE())</f>
        <v>Rc</v>
      </c>
      <c r="D10" s="40" t="str">
        <f aca="false">VLOOKUP(B10,'Cycles Long 2021-2022'!$B$10:$I$10584,3,FALSE())</f>
        <v>T</v>
      </c>
      <c r="E10" s="40" t="str">
        <f aca="false">VLOOKUP(B10,'Cycles Long 2021-2022'!$B$10:$I$10584,4,FALSE())</f>
        <v>T</v>
      </c>
      <c r="F10" s="40" t="str">
        <f aca="false">VLOOKUP(B10,'Cycles Long 2021-2022'!$B$10:$I$10584,5,FALSE())</f>
        <v>Rc</v>
      </c>
      <c r="G10" s="40" t="str">
        <f aca="false">VLOOKUP(B10,'Cycles Long 2021-2022'!$B$10:$I$10584,6,FALSE())</f>
        <v>T</v>
      </c>
      <c r="H10" s="37" t="n">
        <f aca="false">VLOOKUP(B10,'Cycles Long 2021-2022'!$B$10:$I$10584,8,FALSE())</f>
        <v>0</v>
      </c>
      <c r="I10" s="37" t="e">
        <f aca="false">VLOOKUP(H10,'Cycles Long 2021-2022'!$B$10:$I$10584,2,FALSE())</f>
        <v>#N/A</v>
      </c>
      <c r="J10" s="37" t="e">
        <f aca="false">VLOOKUP(I10,'Cycles Long 2021-2022'!$B$10:$I$10584,2,FALSE())</f>
        <v>#N/A</v>
      </c>
      <c r="K10" s="37" t="e">
        <f aca="false">VLOOKUP(J10,'Cycles Long 2021-2022'!$B$10:$I$10584,2,FALSE())</f>
        <v>#N/A</v>
      </c>
      <c r="L10" s="37" t="e">
        <f aca="false">VLOOKUP(K10,'Cycles Long 2021-2022'!$B$10:$I$10584,2,FALSE())</f>
        <v>#N/A</v>
      </c>
      <c r="M10" s="39" t="n">
        <f aca="false">M9+1</f>
        <v>44475</v>
      </c>
      <c r="N10" s="40" t="str">
        <f aca="false">VLOOKUP(M10,'Cycles Long 2021-2022'!$B$10:$I$10584,2,FALSE())</f>
        <v>R</v>
      </c>
      <c r="O10" s="40" t="str">
        <f aca="false">VLOOKUP(M10,'Cycles Long 2021-2022'!$B$10:$I$10584,3,FALSE())</f>
        <v>T</v>
      </c>
      <c r="P10" s="40" t="str">
        <f aca="false">VLOOKUP(M10,'Cycles Long 2021-2022'!$B$10:$I$10584,4,FALSE())</f>
        <v>T</v>
      </c>
      <c r="Q10" s="40" t="str">
        <f aca="false">VLOOKUP(M10,'Cycles Long 2021-2022'!$B$10:$I$10584,5,FALSE())</f>
        <v>T</v>
      </c>
      <c r="R10" s="41" t="str">
        <f aca="false">VLOOKUP(M10,'Cycles Long 2021-2022'!$B$10:$I$10584,6,FALSE())</f>
        <v>T</v>
      </c>
      <c r="S10" s="37" t="n">
        <f aca="false">VLOOKUP(M10,'Cycles Long 2021-2022'!$B$10:$I$10584,8,FALSE())</f>
        <v>0</v>
      </c>
      <c r="T10" s="37" t="e">
        <f aca="false">VLOOKUP(S10,'Cycles Long 2021-2022'!$B$10:$I$10584,2,FALSE())</f>
        <v>#N/A</v>
      </c>
      <c r="U10" s="37" t="e">
        <f aca="false">VLOOKUP(T10,'Cycles Long 2021-2022'!$B$10:$I$10584,2,FALSE())</f>
        <v>#N/A</v>
      </c>
      <c r="V10" s="37" t="e">
        <f aca="false">VLOOKUP(U10,'Cycles Long 2021-2022'!$B$10:$I$10584,2,FALSE())</f>
        <v>#N/A</v>
      </c>
      <c r="W10" s="37" t="e">
        <f aca="false">VLOOKUP(V10,'Cycles Long 2021-2022'!$B$10:$I$10584,2,FALSE())</f>
        <v>#N/A</v>
      </c>
      <c r="X10" s="39" t="n">
        <f aca="false">X9+1</f>
        <v>44506</v>
      </c>
      <c r="Y10" s="40" t="str">
        <f aca="false">VLOOKUP(X10,'Cycles Long 2021-2022'!$B$10:$I$10584,2,FALSE())</f>
        <v>R</v>
      </c>
      <c r="Z10" s="40" t="str">
        <f aca="false">VLOOKUP(X10,'Cycles Long 2021-2022'!$B$10:$I$10584,3,FALSE())</f>
        <v>T</v>
      </c>
      <c r="AA10" s="40" t="str">
        <f aca="false">VLOOKUP(X10,'Cycles Long 2021-2022'!$B$10:$I$10584,4,FALSE())</f>
        <v>R</v>
      </c>
      <c r="AB10" s="40" t="str">
        <f aca="false">VLOOKUP(X10,'Cycles Long 2021-2022'!$B$10:$I$10584,5,FALSE())</f>
        <v>T</v>
      </c>
      <c r="AC10" s="41" t="str">
        <f aca="false">VLOOKUP(X10,'Cycles Long 2021-2022'!$B$10:$I$10584,6,FALSE())</f>
        <v>T</v>
      </c>
      <c r="AD10" s="37" t="n">
        <f aca="false">VLOOKUP(X10,'Cycles Long 2021-2022'!$B$10:$I$10584,8,FALSE())</f>
        <v>1</v>
      </c>
      <c r="AE10" s="37" t="e">
        <f aca="false">VLOOKUP(AD10,'Cycles Long 2021-2022'!$B$10:$I$10584,2,FALSE())</f>
        <v>#N/A</v>
      </c>
      <c r="AF10" s="37" t="e">
        <f aca="false">VLOOKUP(AE10,'Cycles Long 2021-2022'!$B$10:$I$10584,2,FALSE())</f>
        <v>#N/A</v>
      </c>
      <c r="AG10" s="37" t="e">
        <f aca="false">VLOOKUP(AF10,'Cycles Long 2021-2022'!$B$10:$I$10584,2,FALSE())</f>
        <v>#N/A</v>
      </c>
      <c r="AH10" s="37" t="e">
        <f aca="false">VLOOKUP(AG10,'Cycles Long 2021-2022'!$B$10:$I$10584,2,FALSE())</f>
        <v>#N/A</v>
      </c>
      <c r="AI10" s="39" t="n">
        <f aca="false">AI9+1</f>
        <v>44536</v>
      </c>
      <c r="AJ10" s="40" t="str">
        <f aca="false">VLOOKUP(AI10,'Cycles Long 2021-2022'!$B$10:$I$10584,2,FALSE())</f>
        <v>Rc</v>
      </c>
      <c r="AK10" s="40" t="str">
        <f aca="false">VLOOKUP(AI10,'Cycles Long 2021-2022'!$B$10:$I$10584,3,FALSE())</f>
        <v>T</v>
      </c>
      <c r="AL10" s="40" t="str">
        <f aca="false">VLOOKUP(AI10,'Cycles Long 2021-2022'!$B$10:$I$10584,4,FALSE())</f>
        <v>Rc</v>
      </c>
      <c r="AM10" s="40" t="str">
        <f aca="false">VLOOKUP(AI10,'Cycles Long 2021-2022'!$B$10:$I$10584,5,FALSE())</f>
        <v>T</v>
      </c>
      <c r="AN10" s="41" t="str">
        <f aca="false">VLOOKUP(AI10,'Cycles Long 2021-2022'!$B$10:$I$10584,6,FALSE())</f>
        <v>T</v>
      </c>
      <c r="AO10" s="37" t="n">
        <f aca="false">VLOOKUP(AI10,'Cycles Long 2021-2022'!$B$10:$I$10584,8,FALSE())</f>
        <v>0</v>
      </c>
      <c r="AP10" s="37" t="e">
        <f aca="false">VLOOKUP(AO10,'Cycles Long 2021-2022'!$B$10:$I$10584,2,FALSE())</f>
        <v>#N/A</v>
      </c>
      <c r="AQ10" s="37" t="e">
        <f aca="false">VLOOKUP(AP10,'Cycles Long 2021-2022'!$B$10:$I$10584,2,FALSE())</f>
        <v>#N/A</v>
      </c>
      <c r="AR10" s="37" t="e">
        <f aca="false">VLOOKUP(AQ10,'Cycles Long 2021-2022'!$B$10:$I$10584,2,FALSE())</f>
        <v>#N/A</v>
      </c>
      <c r="AS10" s="37" t="e">
        <f aca="false">VLOOKUP(AR10,'Cycles Long 2021-2022'!$B$10:$I$10584,2,FALSE())</f>
        <v>#N/A</v>
      </c>
      <c r="AT10" s="39" t="n">
        <f aca="false">AT9+1</f>
        <v>44567</v>
      </c>
      <c r="AU10" s="40" t="str">
        <f aca="false">VLOOKUP(AT10,'Cycles Long 2021-2022'!$B$10:$I$10584,2,FALSE())</f>
        <v>R</v>
      </c>
      <c r="AV10" s="40" t="str">
        <f aca="false">VLOOKUP(AT10,'Cycles Long 2021-2022'!$B$10:$I$10584,3,FALSE())</f>
        <v>T</v>
      </c>
      <c r="AW10" s="40" t="str">
        <f aca="false">VLOOKUP(AT10,'Cycles Long 2021-2022'!$B$10:$I$10584,4,FALSE())</f>
        <v>T</v>
      </c>
      <c r="AX10" s="40" t="str">
        <f aca="false">VLOOKUP(AT10,'Cycles Long 2021-2022'!$B$10:$I$10584,5,FALSE())</f>
        <v>T</v>
      </c>
      <c r="AY10" s="41" t="str">
        <f aca="false">VLOOKUP(AT10,'Cycles Long 2021-2022'!$B$10:$I$10584,6,FALSE())</f>
        <v>T</v>
      </c>
      <c r="AZ10" s="37" t="n">
        <f aca="false">VLOOKUP(AT10,'Cycles Long 2021-2022'!$B$10:$I$10584,8,FALSE())</f>
        <v>0</v>
      </c>
      <c r="BA10" s="37" t="e">
        <f aca="false">VLOOKUP(AZ10,'Cycles Long 2021-2022'!$B$10:$I$10584,2,FALSE())</f>
        <v>#N/A</v>
      </c>
      <c r="BB10" s="37" t="e">
        <f aca="false">VLOOKUP(BA10,'Cycles Long 2021-2022'!$B$10:$I$10584,2,FALSE())</f>
        <v>#N/A</v>
      </c>
      <c r="BC10" s="37" t="e">
        <f aca="false">VLOOKUP(BB10,'Cycles Long 2021-2022'!$B$10:$I$10584,2,FALSE())</f>
        <v>#N/A</v>
      </c>
      <c r="BD10" s="37" t="e">
        <f aca="false">VLOOKUP(BC10,'Cycles Long 2021-2022'!$B$10:$I$10584,2,FALSE())</f>
        <v>#N/A</v>
      </c>
      <c r="BE10" s="39" t="n">
        <f aca="false">BE9+1</f>
        <v>44598</v>
      </c>
      <c r="BF10" s="40" t="str">
        <f aca="false">VLOOKUP(BE10,'Cycles Long 2021-2022'!$B$10:$I$10584,2,FALSE())</f>
        <v>R</v>
      </c>
      <c r="BG10" s="40" t="str">
        <f aca="false">VLOOKUP(BE10,'Cycles Long 2021-2022'!$B$10:$I$10584,3,FALSE())</f>
        <v>T</v>
      </c>
      <c r="BH10" s="40" t="str">
        <f aca="false">VLOOKUP(BE10,'Cycles Long 2021-2022'!$B$10:$I$10584,4,FALSE())</f>
        <v>R</v>
      </c>
      <c r="BI10" s="40" t="str">
        <f aca="false">VLOOKUP(BE10,'Cycles Long 2021-2022'!$B$10:$I$10584,5,FALSE())</f>
        <v>R</v>
      </c>
      <c r="BJ10" s="41" t="str">
        <f aca="false">VLOOKUP(BE10,'Cycles Long 2021-2022'!$B$10:$I$10584,6,FALSE())</f>
        <v>R</v>
      </c>
      <c r="BK10" s="37" t="n">
        <f aca="false">VLOOKUP(BE10,'Cycles Long 2021-2022'!$B$10:$I$10584,8,FALSE())</f>
        <v>1</v>
      </c>
      <c r="BL10" s="37" t="e">
        <f aca="false">VLOOKUP(BK10,'Cycles Long 2021-2022'!$B$10:$I$10584,2,FALSE())</f>
        <v>#N/A</v>
      </c>
      <c r="BM10" s="37" t="e">
        <f aca="false">VLOOKUP(BL10,'Cycles Long 2021-2022'!$B$10:$I$10584,2,FALSE())</f>
        <v>#N/A</v>
      </c>
      <c r="BN10" s="37" t="e">
        <f aca="false">VLOOKUP(BM10,'Cycles Long 2021-2022'!$B$10:$I$10584,2,FALSE())</f>
        <v>#N/A</v>
      </c>
      <c r="BO10" s="37" t="e">
        <f aca="false">VLOOKUP(BN10,'Cycles Long 2021-2022'!$B$10:$I$10584,2,FALSE())</f>
        <v>#N/A</v>
      </c>
      <c r="BP10" s="24"/>
      <c r="BQ10" s="24"/>
      <c r="BU10" s="15" t="s">
        <v>25</v>
      </c>
    </row>
    <row r="11" customFormat="false" ht="15" hidden="false" customHeight="true" outlineLevel="0" collapsed="false">
      <c r="A11" s="32"/>
      <c r="B11" s="39" t="n">
        <f aca="false">B10+1</f>
        <v>44446</v>
      </c>
      <c r="C11" s="40" t="str">
        <f aca="false">VLOOKUP(B11,'Cycles Long 2021-2022'!$B$10:$I$10584,2,FALSE())</f>
        <v>T</v>
      </c>
      <c r="D11" s="40" t="str">
        <f aca="false">VLOOKUP(B11,'Cycles Long 2021-2022'!$B$10:$I$10584,3,FALSE())</f>
        <v>T</v>
      </c>
      <c r="E11" s="40" t="str">
        <f aca="false">VLOOKUP(B11,'Cycles Long 2021-2022'!$B$10:$I$10584,4,FALSE())</f>
        <v>R</v>
      </c>
      <c r="F11" s="40" t="str">
        <f aca="false">VLOOKUP(B11,'Cycles Long 2021-2022'!$B$10:$I$10584,5,FALSE())</f>
        <v>T</v>
      </c>
      <c r="G11" s="40" t="str">
        <f aca="false">VLOOKUP(B11,'Cycles Long 2021-2022'!$B$10:$I$10584,6,FALSE())</f>
        <v>T</v>
      </c>
      <c r="H11" s="37" t="n">
        <f aca="false">VLOOKUP(B11,'Cycles Long 2021-2022'!$B$10:$I$10584,8,FALSE())</f>
        <v>0</v>
      </c>
      <c r="I11" s="37" t="e">
        <f aca="false">VLOOKUP(H11,'Cycles Long 2021-2022'!$B$10:$I$10584,2,FALSE())</f>
        <v>#N/A</v>
      </c>
      <c r="J11" s="37" t="e">
        <f aca="false">VLOOKUP(I11,'Cycles Long 2021-2022'!$B$10:$I$10584,2,FALSE())</f>
        <v>#N/A</v>
      </c>
      <c r="K11" s="37" t="e">
        <f aca="false">VLOOKUP(J11,'Cycles Long 2021-2022'!$B$10:$I$10584,2,FALSE())</f>
        <v>#N/A</v>
      </c>
      <c r="L11" s="37" t="e">
        <f aca="false">VLOOKUP(K11,'Cycles Long 2021-2022'!$B$10:$I$10584,2,FALSE())</f>
        <v>#N/A</v>
      </c>
      <c r="M11" s="39" t="n">
        <f aca="false">M10+1</f>
        <v>44476</v>
      </c>
      <c r="N11" s="40" t="str">
        <f aca="false">VLOOKUP(M11,'Cycles Long 2021-2022'!$B$10:$I$10584,2,FALSE())</f>
        <v>T</v>
      </c>
      <c r="O11" s="40" t="str">
        <f aca="false">VLOOKUP(M11,'Cycles Long 2021-2022'!$B$10:$I$10584,3,FALSE())</f>
        <v>T</v>
      </c>
      <c r="P11" s="40" t="str">
        <f aca="false">VLOOKUP(M11,'Cycles Long 2021-2022'!$B$10:$I$10584,4,FALSE())</f>
        <v>R</v>
      </c>
      <c r="Q11" s="40" t="str">
        <f aca="false">VLOOKUP(M11,'Cycles Long 2021-2022'!$B$10:$I$10584,5,FALSE())</f>
        <v>T</v>
      </c>
      <c r="R11" s="41" t="str">
        <f aca="false">VLOOKUP(M11,'Cycles Long 2021-2022'!$B$10:$I$10584,6,FALSE())</f>
        <v>T</v>
      </c>
      <c r="S11" s="37" t="n">
        <f aca="false">VLOOKUP(M11,'Cycles Long 2021-2022'!$B$10:$I$10584,8,FALSE())</f>
        <v>0</v>
      </c>
      <c r="T11" s="37" t="e">
        <f aca="false">VLOOKUP(S11,'Cycles Long 2021-2022'!$B$10:$I$10584,2,FALSE())</f>
        <v>#N/A</v>
      </c>
      <c r="U11" s="37" t="e">
        <f aca="false">VLOOKUP(T11,'Cycles Long 2021-2022'!$B$10:$I$10584,2,FALSE())</f>
        <v>#N/A</v>
      </c>
      <c r="V11" s="37" t="e">
        <f aca="false">VLOOKUP(U11,'Cycles Long 2021-2022'!$B$10:$I$10584,2,FALSE())</f>
        <v>#N/A</v>
      </c>
      <c r="W11" s="37" t="e">
        <f aca="false">VLOOKUP(V11,'Cycles Long 2021-2022'!$B$10:$I$10584,2,FALSE())</f>
        <v>#N/A</v>
      </c>
      <c r="X11" s="39" t="n">
        <f aca="false">X10+1</f>
        <v>44507</v>
      </c>
      <c r="Y11" s="40" t="str">
        <f aca="false">VLOOKUP(X11,'Cycles Long 2021-2022'!$B$10:$I$10584,2,FALSE())</f>
        <v>R</v>
      </c>
      <c r="Z11" s="40" t="str">
        <f aca="false">VLOOKUP(X11,'Cycles Long 2021-2022'!$B$10:$I$10584,3,FALSE())</f>
        <v>R</v>
      </c>
      <c r="AA11" s="40" t="str">
        <f aca="false">VLOOKUP(X11,'Cycles Long 2021-2022'!$B$10:$I$10584,4,FALSE())</f>
        <v>R</v>
      </c>
      <c r="AB11" s="40" t="str">
        <f aca="false">VLOOKUP(X11,'Cycles Long 2021-2022'!$B$10:$I$10584,5,FALSE())</f>
        <v>T</v>
      </c>
      <c r="AC11" s="41" t="str">
        <f aca="false">VLOOKUP(X11,'Cycles Long 2021-2022'!$B$10:$I$10584,6,FALSE())</f>
        <v>R</v>
      </c>
      <c r="AD11" s="37" t="n">
        <f aca="false">VLOOKUP(X11,'Cycles Long 2021-2022'!$B$10:$I$10584,8,FALSE())</f>
        <v>1</v>
      </c>
      <c r="AE11" s="37" t="e">
        <f aca="false">VLOOKUP(AD11,'Cycles Long 2021-2022'!$B$10:$I$10584,2,FALSE())</f>
        <v>#N/A</v>
      </c>
      <c r="AF11" s="37" t="e">
        <f aca="false">VLOOKUP(AE11,'Cycles Long 2021-2022'!$B$10:$I$10584,2,FALSE())</f>
        <v>#N/A</v>
      </c>
      <c r="AG11" s="37" t="e">
        <f aca="false">VLOOKUP(AF11,'Cycles Long 2021-2022'!$B$10:$I$10584,2,FALSE())</f>
        <v>#N/A</v>
      </c>
      <c r="AH11" s="37" t="e">
        <f aca="false">VLOOKUP(AG11,'Cycles Long 2021-2022'!$B$10:$I$10584,2,FALSE())</f>
        <v>#N/A</v>
      </c>
      <c r="AI11" s="39" t="n">
        <f aca="false">AI10+1</f>
        <v>44537</v>
      </c>
      <c r="AJ11" s="40" t="str">
        <f aca="false">VLOOKUP(AI11,'Cycles Long 2021-2022'!$B$10:$I$10584,2,FALSE())</f>
        <v>T</v>
      </c>
      <c r="AK11" s="40" t="str">
        <f aca="false">VLOOKUP(AI11,'Cycles Long 2021-2022'!$B$10:$I$10584,3,FALSE())</f>
        <v>T</v>
      </c>
      <c r="AL11" s="40" t="str">
        <f aca="false">VLOOKUP(AI11,'Cycles Long 2021-2022'!$B$10:$I$10584,4,FALSE())</f>
        <v>T</v>
      </c>
      <c r="AM11" s="40" t="str">
        <f aca="false">VLOOKUP(AI11,'Cycles Long 2021-2022'!$B$10:$I$10584,5,FALSE())</f>
        <v>T</v>
      </c>
      <c r="AN11" s="41" t="str">
        <f aca="false">VLOOKUP(AI11,'Cycles Long 2021-2022'!$B$10:$I$10584,6,FALSE())</f>
        <v>R</v>
      </c>
      <c r="AO11" s="37" t="n">
        <f aca="false">VLOOKUP(AI11,'Cycles Long 2021-2022'!$B$10:$I$10584,8,FALSE())</f>
        <v>0</v>
      </c>
      <c r="AP11" s="37" t="e">
        <f aca="false">VLOOKUP(AO11,'Cycles Long 2021-2022'!$B$10:$I$10584,2,FALSE())</f>
        <v>#N/A</v>
      </c>
      <c r="AQ11" s="37" t="e">
        <f aca="false">VLOOKUP(AP11,'Cycles Long 2021-2022'!$B$10:$I$10584,2,FALSE())</f>
        <v>#N/A</v>
      </c>
      <c r="AR11" s="37" t="e">
        <f aca="false">VLOOKUP(AQ11,'Cycles Long 2021-2022'!$B$10:$I$10584,2,FALSE())</f>
        <v>#N/A</v>
      </c>
      <c r="AS11" s="37" t="e">
        <f aca="false">VLOOKUP(AR11,'Cycles Long 2021-2022'!$B$10:$I$10584,2,FALSE())</f>
        <v>#N/A</v>
      </c>
      <c r="AT11" s="39" t="n">
        <f aca="false">AT10+1</f>
        <v>44568</v>
      </c>
      <c r="AU11" s="40" t="str">
        <f aca="false">VLOOKUP(AT11,'Cycles Long 2021-2022'!$B$10:$I$10584,2,FALSE())</f>
        <v>R</v>
      </c>
      <c r="AV11" s="40" t="str">
        <f aca="false">VLOOKUP(AT11,'Cycles Long 2021-2022'!$B$10:$I$10584,3,FALSE())</f>
        <v>T</v>
      </c>
      <c r="AW11" s="40" t="str">
        <f aca="false">VLOOKUP(AT11,'Cycles Long 2021-2022'!$B$10:$I$10584,4,FALSE())</f>
        <v>T</v>
      </c>
      <c r="AX11" s="40" t="str">
        <f aca="false">VLOOKUP(AT11,'Cycles Long 2021-2022'!$B$10:$I$10584,5,FALSE())</f>
        <v>T</v>
      </c>
      <c r="AY11" s="41" t="str">
        <f aca="false">VLOOKUP(AT11,'Cycles Long 2021-2022'!$B$10:$I$10584,6,FALSE())</f>
        <v>T</v>
      </c>
      <c r="AZ11" s="37" t="n">
        <f aca="false">VLOOKUP(AT11,'Cycles Long 2021-2022'!$B$10:$I$10584,8,FALSE())</f>
        <v>0</v>
      </c>
      <c r="BA11" s="37" t="e">
        <f aca="false">VLOOKUP(AZ11,'Cycles Long 2021-2022'!$B$10:$I$10584,2,FALSE())</f>
        <v>#N/A</v>
      </c>
      <c r="BB11" s="37" t="e">
        <f aca="false">VLOOKUP(BA11,'Cycles Long 2021-2022'!$B$10:$I$10584,2,FALSE())</f>
        <v>#N/A</v>
      </c>
      <c r="BC11" s="37" t="e">
        <f aca="false">VLOOKUP(BB11,'Cycles Long 2021-2022'!$B$10:$I$10584,2,FALSE())</f>
        <v>#N/A</v>
      </c>
      <c r="BD11" s="37" t="e">
        <f aca="false">VLOOKUP(BC11,'Cycles Long 2021-2022'!$B$10:$I$10584,2,FALSE())</f>
        <v>#N/A</v>
      </c>
      <c r="BE11" s="39" t="n">
        <f aca="false">BE10+1</f>
        <v>44599</v>
      </c>
      <c r="BF11" s="40" t="str">
        <f aca="false">VLOOKUP(BE11,'Cycles Long 2021-2022'!$B$10:$I$10584,2,FALSE())</f>
        <v>T</v>
      </c>
      <c r="BG11" s="40" t="str">
        <f aca="false">VLOOKUP(BE11,'Cycles Long 2021-2022'!$B$10:$I$10584,3,FALSE())</f>
        <v>T</v>
      </c>
      <c r="BH11" s="40" t="str">
        <f aca="false">VLOOKUP(BE11,'Cycles Long 2021-2022'!$B$10:$I$10584,4,FALSE())</f>
        <v>RC</v>
      </c>
      <c r="BI11" s="40" t="str">
        <f aca="false">VLOOKUP(BE11,'Cycles Long 2021-2022'!$B$10:$I$10584,5,FALSE())</f>
        <v>T</v>
      </c>
      <c r="BJ11" s="41" t="str">
        <f aca="false">VLOOKUP(BE11,'Cycles Long 2021-2022'!$B$10:$I$10584,6,FALSE())</f>
        <v>RC</v>
      </c>
      <c r="BK11" s="37" t="n">
        <f aca="false">VLOOKUP(BE11,'Cycles Long 2021-2022'!$B$10:$I$10584,8,FALSE())</f>
        <v>1</v>
      </c>
      <c r="BL11" s="37" t="e">
        <f aca="false">VLOOKUP(BK11,'Cycles Long 2021-2022'!$B$10:$I$10584,2,FALSE())</f>
        <v>#N/A</v>
      </c>
      <c r="BM11" s="37" t="e">
        <f aca="false">VLOOKUP(BL11,'Cycles Long 2021-2022'!$B$10:$I$10584,2,FALSE())</f>
        <v>#N/A</v>
      </c>
      <c r="BN11" s="37" t="e">
        <f aca="false">VLOOKUP(BM11,'Cycles Long 2021-2022'!$B$10:$I$10584,2,FALSE())</f>
        <v>#N/A</v>
      </c>
      <c r="BO11" s="37" t="e">
        <f aca="false">VLOOKUP(BN11,'Cycles Long 2021-2022'!$B$10:$I$10584,2,FALSE())</f>
        <v>#N/A</v>
      </c>
      <c r="BP11" s="24"/>
      <c r="BQ11" s="24"/>
      <c r="BU11" s="15" t="s">
        <v>26</v>
      </c>
    </row>
    <row r="12" customFormat="false" ht="15" hidden="false" customHeight="true" outlineLevel="0" collapsed="false">
      <c r="A12" s="32"/>
      <c r="B12" s="39" t="n">
        <f aca="false">B11+1</f>
        <v>44447</v>
      </c>
      <c r="C12" s="40" t="str">
        <f aca="false">VLOOKUP(B12,'Cycles Long 2021-2022'!$B$10:$I$10584,2,FALSE())</f>
        <v>T</v>
      </c>
      <c r="D12" s="40" t="str">
        <f aca="false">VLOOKUP(B12,'Cycles Long 2021-2022'!$B$10:$I$10584,3,FALSE())</f>
        <v>T</v>
      </c>
      <c r="E12" s="40" t="str">
        <f aca="false">VLOOKUP(B12,'Cycles Long 2021-2022'!$B$10:$I$10584,4,FALSE())</f>
        <v>T</v>
      </c>
      <c r="F12" s="40" t="str">
        <f aca="false">VLOOKUP(B12,'Cycles Long 2021-2022'!$B$10:$I$10584,5,FALSE())</f>
        <v>T</v>
      </c>
      <c r="G12" s="40" t="str">
        <f aca="false">VLOOKUP(B12,'Cycles Long 2021-2022'!$B$10:$I$10584,6,FALSE())</f>
        <v>R</v>
      </c>
      <c r="H12" s="37" t="n">
        <f aca="false">VLOOKUP(B12,'Cycles Long 2021-2022'!$B$10:$I$10584,8,FALSE())</f>
        <v>0</v>
      </c>
      <c r="I12" s="37" t="e">
        <f aca="false">VLOOKUP(H12,'Cycles Long 2021-2022'!$B$10:$I$10584,2,FALSE())</f>
        <v>#N/A</v>
      </c>
      <c r="J12" s="37" t="e">
        <f aca="false">VLOOKUP(I12,'Cycles Long 2021-2022'!$B$10:$I$10584,2,FALSE())</f>
        <v>#N/A</v>
      </c>
      <c r="K12" s="37" t="e">
        <f aca="false">VLOOKUP(J12,'Cycles Long 2021-2022'!$B$10:$I$10584,2,FALSE())</f>
        <v>#N/A</v>
      </c>
      <c r="L12" s="37" t="e">
        <f aca="false">VLOOKUP(K12,'Cycles Long 2021-2022'!$B$10:$I$10584,2,FALSE())</f>
        <v>#N/A</v>
      </c>
      <c r="M12" s="39" t="n">
        <f aca="false">M11+1</f>
        <v>44477</v>
      </c>
      <c r="N12" s="40" t="str">
        <f aca="false">VLOOKUP(M12,'Cycles Long 2021-2022'!$B$10:$I$10584,2,FALSE())</f>
        <v>T</v>
      </c>
      <c r="O12" s="40" t="str">
        <f aca="false">VLOOKUP(M12,'Cycles Long 2021-2022'!$B$10:$I$10584,3,FALSE())</f>
        <v>T</v>
      </c>
      <c r="P12" s="40" t="str">
        <f aca="false">VLOOKUP(M12,'Cycles Long 2021-2022'!$B$10:$I$10584,4,FALSE())</f>
        <v>R</v>
      </c>
      <c r="Q12" s="40" t="str">
        <f aca="false">VLOOKUP(M12,'Cycles Long 2021-2022'!$B$10:$I$10584,5,FALSE())</f>
        <v>T</v>
      </c>
      <c r="R12" s="41" t="str">
        <f aca="false">VLOOKUP(M12,'Cycles Long 2021-2022'!$B$10:$I$10584,6,FALSE())</f>
        <v>T</v>
      </c>
      <c r="S12" s="37" t="n">
        <f aca="false">VLOOKUP(M12,'Cycles Long 2021-2022'!$B$10:$I$10584,8,FALSE())</f>
        <v>0</v>
      </c>
      <c r="T12" s="37" t="e">
        <f aca="false">VLOOKUP(S12,'Cycles Long 2021-2022'!$B$10:$I$10584,2,FALSE())</f>
        <v>#N/A</v>
      </c>
      <c r="U12" s="37" t="e">
        <f aca="false">VLOOKUP(T12,'Cycles Long 2021-2022'!$B$10:$I$10584,2,FALSE())</f>
        <v>#N/A</v>
      </c>
      <c r="V12" s="37" t="e">
        <f aca="false">VLOOKUP(U12,'Cycles Long 2021-2022'!$B$10:$I$10584,2,FALSE())</f>
        <v>#N/A</v>
      </c>
      <c r="W12" s="37" t="e">
        <f aca="false">VLOOKUP(V12,'Cycles Long 2021-2022'!$B$10:$I$10584,2,FALSE())</f>
        <v>#N/A</v>
      </c>
      <c r="X12" s="39" t="n">
        <f aca="false">X11+1</f>
        <v>44508</v>
      </c>
      <c r="Y12" s="40" t="str">
        <f aca="false">VLOOKUP(X12,'Cycles Long 2021-2022'!$B$10:$I$10584,2,FALSE())</f>
        <v>T</v>
      </c>
      <c r="Z12" s="40" t="str">
        <f aca="false">VLOOKUP(X12,'Cycles Long 2021-2022'!$B$10:$I$10584,3,FALSE())</f>
        <v>Rc</v>
      </c>
      <c r="AA12" s="40" t="str">
        <f aca="false">VLOOKUP(X12,'Cycles Long 2021-2022'!$B$10:$I$10584,4,FALSE())</f>
        <v>T</v>
      </c>
      <c r="AB12" s="40" t="str">
        <f aca="false">VLOOKUP(X12,'Cycles Long 2021-2022'!$B$10:$I$10584,5,FALSE())</f>
        <v>T</v>
      </c>
      <c r="AC12" s="41" t="str">
        <f aca="false">VLOOKUP(X12,'Cycles Long 2021-2022'!$B$10:$I$10584,6,FALSE())</f>
        <v>Rc</v>
      </c>
      <c r="AD12" s="37" t="n">
        <f aca="false">VLOOKUP(X12,'Cycles Long 2021-2022'!$B$10:$I$10584,8,FALSE())</f>
        <v>0</v>
      </c>
      <c r="AE12" s="37" t="e">
        <f aca="false">VLOOKUP(AD12,'Cycles Long 2021-2022'!$B$10:$I$10584,2,FALSE())</f>
        <v>#N/A</v>
      </c>
      <c r="AF12" s="37" t="e">
        <f aca="false">VLOOKUP(AE12,'Cycles Long 2021-2022'!$B$10:$I$10584,2,FALSE())</f>
        <v>#N/A</v>
      </c>
      <c r="AG12" s="37" t="e">
        <f aca="false">VLOOKUP(AF12,'Cycles Long 2021-2022'!$B$10:$I$10584,2,FALSE())</f>
        <v>#N/A</v>
      </c>
      <c r="AH12" s="37" t="e">
        <f aca="false">VLOOKUP(AG12,'Cycles Long 2021-2022'!$B$10:$I$10584,2,FALSE())</f>
        <v>#N/A</v>
      </c>
      <c r="AI12" s="39" t="n">
        <f aca="false">AI11+1</f>
        <v>44538</v>
      </c>
      <c r="AJ12" s="40" t="str">
        <f aca="false">VLOOKUP(AI12,'Cycles Long 2021-2022'!$B$10:$I$10584,2,FALSE())</f>
        <v>T</v>
      </c>
      <c r="AK12" s="40" t="str">
        <f aca="false">VLOOKUP(AI12,'Cycles Long 2021-2022'!$B$10:$I$10584,3,FALSE())</f>
        <v>R</v>
      </c>
      <c r="AL12" s="40" t="str">
        <f aca="false">VLOOKUP(AI12,'Cycles Long 2021-2022'!$B$10:$I$10584,4,FALSE())</f>
        <v>T</v>
      </c>
      <c r="AM12" s="40" t="str">
        <f aca="false">VLOOKUP(AI12,'Cycles Long 2021-2022'!$B$10:$I$10584,5,FALSE())</f>
        <v>T</v>
      </c>
      <c r="AN12" s="41" t="str">
        <f aca="false">VLOOKUP(AI12,'Cycles Long 2021-2022'!$B$10:$I$10584,6,FALSE())</f>
        <v>T</v>
      </c>
      <c r="AO12" s="37" t="n">
        <f aca="false">VLOOKUP(AI12,'Cycles Long 2021-2022'!$B$10:$I$10584,8,FALSE())</f>
        <v>0</v>
      </c>
      <c r="AP12" s="37" t="e">
        <f aca="false">VLOOKUP(AO12,'Cycles Long 2021-2022'!$B$10:$I$10584,2,FALSE())</f>
        <v>#N/A</v>
      </c>
      <c r="AQ12" s="37" t="e">
        <f aca="false">VLOOKUP(AP12,'Cycles Long 2021-2022'!$B$10:$I$10584,2,FALSE())</f>
        <v>#N/A</v>
      </c>
      <c r="AR12" s="37" t="e">
        <f aca="false">VLOOKUP(AQ12,'Cycles Long 2021-2022'!$B$10:$I$10584,2,FALSE())</f>
        <v>#N/A</v>
      </c>
      <c r="AS12" s="37" t="e">
        <f aca="false">VLOOKUP(AR12,'Cycles Long 2021-2022'!$B$10:$I$10584,2,FALSE())</f>
        <v>#N/A</v>
      </c>
      <c r="AT12" s="39" t="n">
        <f aca="false">AT11+1</f>
        <v>44569</v>
      </c>
      <c r="AU12" s="40" t="str">
        <f aca="false">VLOOKUP(AT12,'Cycles Long 2021-2022'!$B$10:$I$10584,2,FALSE())</f>
        <v>T</v>
      </c>
      <c r="AV12" s="40" t="str">
        <f aca="false">VLOOKUP(AT12,'Cycles Long 2021-2022'!$B$10:$I$10584,3,FALSE())</f>
        <v>T</v>
      </c>
      <c r="AW12" s="40" t="str">
        <f aca="false">VLOOKUP(AT12,'Cycles Long 2021-2022'!$B$10:$I$10584,4,FALSE())</f>
        <v>R</v>
      </c>
      <c r="AX12" s="40" t="str">
        <f aca="false">VLOOKUP(AT12,'Cycles Long 2021-2022'!$B$10:$I$10584,5,FALSE())</f>
        <v>T</v>
      </c>
      <c r="AY12" s="41" t="str">
        <f aca="false">VLOOKUP(AT12,'Cycles Long 2021-2022'!$B$10:$I$10584,6,FALSE())</f>
        <v>R</v>
      </c>
      <c r="AZ12" s="37" t="n">
        <f aca="false">VLOOKUP(AT12,'Cycles Long 2021-2022'!$B$10:$I$10584,8,FALSE())</f>
        <v>0</v>
      </c>
      <c r="BA12" s="37" t="e">
        <f aca="false">VLOOKUP(AZ12,'Cycles Long 2021-2022'!$B$10:$I$10584,2,FALSE())</f>
        <v>#N/A</v>
      </c>
      <c r="BB12" s="37" t="e">
        <f aca="false">VLOOKUP(BA12,'Cycles Long 2021-2022'!$B$10:$I$10584,2,FALSE())</f>
        <v>#N/A</v>
      </c>
      <c r="BC12" s="37" t="e">
        <f aca="false">VLOOKUP(BB12,'Cycles Long 2021-2022'!$B$10:$I$10584,2,FALSE())</f>
        <v>#N/A</v>
      </c>
      <c r="BD12" s="37" t="e">
        <f aca="false">VLOOKUP(BC12,'Cycles Long 2021-2022'!$B$10:$I$10584,2,FALSE())</f>
        <v>#N/A</v>
      </c>
      <c r="BE12" s="39" t="n">
        <f aca="false">BE11+1</f>
        <v>44600</v>
      </c>
      <c r="BF12" s="40" t="str">
        <f aca="false">VLOOKUP(BE12,'Cycles Long 2021-2022'!$B$10:$I$10584,2,FALSE())</f>
        <v>T</v>
      </c>
      <c r="BG12" s="40" t="str">
        <f aca="false">VLOOKUP(BE12,'Cycles Long 2021-2022'!$B$10:$I$10584,3,FALSE())</f>
        <v>R</v>
      </c>
      <c r="BH12" s="40" t="str">
        <f aca="false">VLOOKUP(BE12,'Cycles Long 2021-2022'!$B$10:$I$10584,4,FALSE())</f>
        <v>T</v>
      </c>
      <c r="BI12" s="40" t="str">
        <f aca="false">VLOOKUP(BE12,'Cycles Long 2021-2022'!$B$10:$I$10584,5,FALSE())</f>
        <v>T</v>
      </c>
      <c r="BJ12" s="41" t="str">
        <f aca="false">VLOOKUP(BE12,'Cycles Long 2021-2022'!$B$10:$I$10584,6,FALSE())</f>
        <v>T</v>
      </c>
      <c r="BK12" s="37" t="n">
        <f aca="false">VLOOKUP(BE12,'Cycles Long 2021-2022'!$B$10:$I$10584,8,FALSE())</f>
        <v>1</v>
      </c>
      <c r="BL12" s="37" t="e">
        <f aca="false">VLOOKUP(BK12,'Cycles Long 2021-2022'!$B$10:$I$10584,2,FALSE())</f>
        <v>#N/A</v>
      </c>
      <c r="BM12" s="37" t="e">
        <f aca="false">VLOOKUP(BL12,'Cycles Long 2021-2022'!$B$10:$I$10584,2,FALSE())</f>
        <v>#N/A</v>
      </c>
      <c r="BN12" s="37" t="e">
        <f aca="false">VLOOKUP(BM12,'Cycles Long 2021-2022'!$B$10:$I$10584,2,FALSE())</f>
        <v>#N/A</v>
      </c>
      <c r="BO12" s="37" t="e">
        <f aca="false">VLOOKUP(BN12,'Cycles Long 2021-2022'!$B$10:$I$10584,2,FALSE())</f>
        <v>#N/A</v>
      </c>
      <c r="BP12" s="24"/>
      <c r="BQ12" s="24"/>
      <c r="BU12" s="15" t="s">
        <v>27</v>
      </c>
    </row>
    <row r="13" customFormat="false" ht="15" hidden="false" customHeight="true" outlineLevel="0" collapsed="false">
      <c r="A13" s="32"/>
      <c r="B13" s="39" t="n">
        <f aca="false">B12+1</f>
        <v>44448</v>
      </c>
      <c r="C13" s="40" t="str">
        <f aca="false">VLOOKUP(B13,'Cycles Long 2021-2022'!$B$10:$I$10584,2,FALSE())</f>
        <v>T</v>
      </c>
      <c r="D13" s="40" t="str">
        <f aca="false">VLOOKUP(B13,'Cycles Long 2021-2022'!$B$10:$I$10584,3,FALSE())</f>
        <v>R</v>
      </c>
      <c r="E13" s="40" t="str">
        <f aca="false">VLOOKUP(B13,'Cycles Long 2021-2022'!$B$10:$I$10584,4,FALSE())</f>
        <v>T</v>
      </c>
      <c r="F13" s="40" t="str">
        <f aca="false">VLOOKUP(B13,'Cycles Long 2021-2022'!$B$10:$I$10584,5,FALSE())</f>
        <v>T</v>
      </c>
      <c r="G13" s="40" t="str">
        <f aca="false">VLOOKUP(B13,'Cycles Long 2021-2022'!$B$10:$I$10584,6,FALSE())</f>
        <v>T</v>
      </c>
      <c r="H13" s="37" t="n">
        <f aca="false">VLOOKUP(B13,'Cycles Long 2021-2022'!$B$10:$I$10584,8,FALSE())</f>
        <v>0</v>
      </c>
      <c r="I13" s="37" t="e">
        <f aca="false">VLOOKUP(H13,'Cycles Long 2021-2022'!$B$10:$I$10584,2,FALSE())</f>
        <v>#N/A</v>
      </c>
      <c r="J13" s="37" t="e">
        <f aca="false">VLOOKUP(I13,'Cycles Long 2021-2022'!$B$10:$I$10584,2,FALSE())</f>
        <v>#N/A</v>
      </c>
      <c r="K13" s="37" t="e">
        <f aca="false">VLOOKUP(J13,'Cycles Long 2021-2022'!$B$10:$I$10584,2,FALSE())</f>
        <v>#N/A</v>
      </c>
      <c r="L13" s="37" t="e">
        <f aca="false">VLOOKUP(K13,'Cycles Long 2021-2022'!$B$10:$I$10584,2,FALSE())</f>
        <v>#N/A</v>
      </c>
      <c r="M13" s="39" t="n">
        <f aca="false">M12+1</f>
        <v>44478</v>
      </c>
      <c r="N13" s="40" t="str">
        <f aca="false">VLOOKUP(M13,'Cycles Long 2021-2022'!$B$10:$I$10584,2,FALSE())</f>
        <v>T</v>
      </c>
      <c r="O13" s="40" t="str">
        <f aca="false">VLOOKUP(M13,'Cycles Long 2021-2022'!$B$10:$I$10584,3,FALSE())</f>
        <v>R</v>
      </c>
      <c r="P13" s="40" t="str">
        <f aca="false">VLOOKUP(M13,'Cycles Long 2021-2022'!$B$10:$I$10584,4,FALSE())</f>
        <v>T</v>
      </c>
      <c r="Q13" s="40" t="str">
        <f aca="false">VLOOKUP(M13,'Cycles Long 2021-2022'!$B$10:$I$10584,5,FALSE())</f>
        <v>T</v>
      </c>
      <c r="R13" s="41" t="str">
        <f aca="false">VLOOKUP(M13,'Cycles Long 2021-2022'!$B$10:$I$10584,6,FALSE())</f>
        <v>R</v>
      </c>
      <c r="S13" s="37" t="n">
        <f aca="false">VLOOKUP(M13,'Cycles Long 2021-2022'!$B$10:$I$10584,8,FALSE())</f>
        <v>0</v>
      </c>
      <c r="T13" s="37" t="e">
        <f aca="false">VLOOKUP(S13,'Cycles Long 2021-2022'!$B$10:$I$10584,2,FALSE())</f>
        <v>#N/A</v>
      </c>
      <c r="U13" s="37" t="e">
        <f aca="false">VLOOKUP(T13,'Cycles Long 2021-2022'!$B$10:$I$10584,2,FALSE())</f>
        <v>#N/A</v>
      </c>
      <c r="V13" s="37" t="e">
        <f aca="false">VLOOKUP(U13,'Cycles Long 2021-2022'!$B$10:$I$10584,2,FALSE())</f>
        <v>#N/A</v>
      </c>
      <c r="W13" s="37" t="e">
        <f aca="false">VLOOKUP(V13,'Cycles Long 2021-2022'!$B$10:$I$10584,2,FALSE())</f>
        <v>#N/A</v>
      </c>
      <c r="X13" s="39" t="n">
        <f aca="false">X12+1</f>
        <v>44509</v>
      </c>
      <c r="Y13" s="40" t="str">
        <f aca="false">VLOOKUP(X13,'Cycles Long 2021-2022'!$B$10:$I$10584,2,FALSE())</f>
        <v>T</v>
      </c>
      <c r="Z13" s="40" t="str">
        <f aca="false">VLOOKUP(X13,'Cycles Long 2021-2022'!$B$10:$I$10584,3,FALSE())</f>
        <v>T</v>
      </c>
      <c r="AA13" s="40" t="str">
        <f aca="false">VLOOKUP(X13,'Cycles Long 2021-2022'!$B$10:$I$10584,4,FALSE())</f>
        <v>T</v>
      </c>
      <c r="AB13" s="40" t="str">
        <f aca="false">VLOOKUP(X13,'Cycles Long 2021-2022'!$B$10:$I$10584,5,FALSE())</f>
        <v>R</v>
      </c>
      <c r="AC13" s="41" t="str">
        <f aca="false">VLOOKUP(X13,'Cycles Long 2021-2022'!$B$10:$I$10584,6,FALSE())</f>
        <v>T</v>
      </c>
      <c r="AD13" s="37" t="n">
        <f aca="false">VLOOKUP(X13,'Cycles Long 2021-2022'!$B$10:$I$10584,8,FALSE())</f>
        <v>0</v>
      </c>
      <c r="AE13" s="37" t="e">
        <f aca="false">VLOOKUP(AD13,'Cycles Long 2021-2022'!$B$10:$I$10584,2,FALSE())</f>
        <v>#N/A</v>
      </c>
      <c r="AF13" s="37" t="e">
        <f aca="false">VLOOKUP(AE13,'Cycles Long 2021-2022'!$B$10:$I$10584,2,FALSE())</f>
        <v>#N/A</v>
      </c>
      <c r="AG13" s="37" t="e">
        <f aca="false">VLOOKUP(AF13,'Cycles Long 2021-2022'!$B$10:$I$10584,2,FALSE())</f>
        <v>#N/A</v>
      </c>
      <c r="AH13" s="37" t="e">
        <f aca="false">VLOOKUP(AG13,'Cycles Long 2021-2022'!$B$10:$I$10584,2,FALSE())</f>
        <v>#N/A</v>
      </c>
      <c r="AI13" s="39" t="n">
        <f aca="false">AI12+1</f>
        <v>44539</v>
      </c>
      <c r="AJ13" s="40" t="str">
        <f aca="false">VLOOKUP(AI13,'Cycles Long 2021-2022'!$B$10:$I$10584,2,FALSE())</f>
        <v>T</v>
      </c>
      <c r="AK13" s="40" t="str">
        <f aca="false">VLOOKUP(AI13,'Cycles Long 2021-2022'!$B$10:$I$10584,3,FALSE())</f>
        <v>T</v>
      </c>
      <c r="AL13" s="40" t="str">
        <f aca="false">VLOOKUP(AI13,'Cycles Long 2021-2022'!$B$10:$I$10584,4,FALSE())</f>
        <v>T</v>
      </c>
      <c r="AM13" s="40" t="str">
        <f aca="false">VLOOKUP(AI13,'Cycles Long 2021-2022'!$B$10:$I$10584,5,FALSE())</f>
        <v>R</v>
      </c>
      <c r="AN13" s="41" t="str">
        <f aca="false">VLOOKUP(AI13,'Cycles Long 2021-2022'!$B$10:$I$10584,6,FALSE())</f>
        <v>T</v>
      </c>
      <c r="AO13" s="37" t="n">
        <f aca="false">VLOOKUP(AI13,'Cycles Long 2021-2022'!$B$10:$I$10584,8,FALSE())</f>
        <v>0</v>
      </c>
      <c r="AP13" s="37" t="e">
        <f aca="false">VLOOKUP(AO13,'Cycles Long 2021-2022'!$B$10:$I$10584,2,FALSE())</f>
        <v>#N/A</v>
      </c>
      <c r="AQ13" s="37" t="e">
        <f aca="false">VLOOKUP(AP13,'Cycles Long 2021-2022'!$B$10:$I$10584,2,FALSE())</f>
        <v>#N/A</v>
      </c>
      <c r="AR13" s="37" t="e">
        <f aca="false">VLOOKUP(AQ13,'Cycles Long 2021-2022'!$B$10:$I$10584,2,FALSE())</f>
        <v>#N/A</v>
      </c>
      <c r="AS13" s="37" t="e">
        <f aca="false">VLOOKUP(AR13,'Cycles Long 2021-2022'!$B$10:$I$10584,2,FALSE())</f>
        <v>#N/A</v>
      </c>
      <c r="AT13" s="39" t="n">
        <f aca="false">AT12+1</f>
        <v>44570</v>
      </c>
      <c r="AU13" s="40" t="str">
        <f aca="false">VLOOKUP(AT13,'Cycles Long 2021-2022'!$B$10:$I$10584,2,FALSE())</f>
        <v>T</v>
      </c>
      <c r="AV13" s="40" t="str">
        <f aca="false">VLOOKUP(AT13,'Cycles Long 2021-2022'!$B$10:$I$10584,3,FALSE())</f>
        <v>R</v>
      </c>
      <c r="AW13" s="40" t="str">
        <f aca="false">VLOOKUP(AT13,'Cycles Long 2021-2022'!$B$10:$I$10584,4,FALSE())</f>
        <v>R</v>
      </c>
      <c r="AX13" s="40" t="str">
        <f aca="false">VLOOKUP(AT13,'Cycles Long 2021-2022'!$B$10:$I$10584,5,FALSE())</f>
        <v>R</v>
      </c>
      <c r="AY13" s="41" t="str">
        <f aca="false">VLOOKUP(AT13,'Cycles Long 2021-2022'!$B$10:$I$10584,6,FALSE())</f>
        <v>R</v>
      </c>
      <c r="AZ13" s="44" t="n">
        <f aca="false">VLOOKUP(AT13,'Cycles Long 2021-2022'!$B$10:$I$10584,8,FALSE())</f>
        <v>0</v>
      </c>
      <c r="BA13" s="44" t="e">
        <f aca="false">VLOOKUP(AZ13,'Cycles Long 2021-2022'!$B$10:$I$10584,2,FALSE())</f>
        <v>#N/A</v>
      </c>
      <c r="BB13" s="44" t="e">
        <f aca="false">VLOOKUP(BA13,'Cycles Long 2021-2022'!$B$10:$I$10584,2,FALSE())</f>
        <v>#N/A</v>
      </c>
      <c r="BC13" s="44" t="e">
        <f aca="false">VLOOKUP(BB13,'Cycles Long 2021-2022'!$B$10:$I$10584,2,FALSE())</f>
        <v>#N/A</v>
      </c>
      <c r="BD13" s="44" t="e">
        <f aca="false">VLOOKUP(BC13,'Cycles Long 2021-2022'!$B$10:$I$10584,2,FALSE())</f>
        <v>#N/A</v>
      </c>
      <c r="BE13" s="39" t="n">
        <f aca="false">BE12+1</f>
        <v>44601</v>
      </c>
      <c r="BF13" s="40" t="str">
        <f aca="false">VLOOKUP(BE13,'Cycles Long 2021-2022'!$B$10:$I$10584,2,FALSE())</f>
        <v>T</v>
      </c>
      <c r="BG13" s="40" t="str">
        <f aca="false">VLOOKUP(BE13,'Cycles Long 2021-2022'!$B$10:$I$10584,3,FALSE())</f>
        <v>T</v>
      </c>
      <c r="BH13" s="40" t="str">
        <f aca="false">VLOOKUP(BE13,'Cycles Long 2021-2022'!$B$10:$I$10584,4,FALSE())</f>
        <v>T</v>
      </c>
      <c r="BI13" s="40" t="str">
        <f aca="false">VLOOKUP(BE13,'Cycles Long 2021-2022'!$B$10:$I$10584,5,FALSE())</f>
        <v>R</v>
      </c>
      <c r="BJ13" s="41" t="str">
        <f aca="false">VLOOKUP(BE13,'Cycles Long 2021-2022'!$B$10:$I$10584,6,FALSE())</f>
        <v>T</v>
      </c>
      <c r="BK13" s="37" t="n">
        <f aca="false">VLOOKUP(BE13,'Cycles Long 2021-2022'!$B$10:$I$10584,8,FALSE())</f>
        <v>1</v>
      </c>
      <c r="BL13" s="37" t="e">
        <f aca="false">VLOOKUP(BK13,'Cycles Long 2021-2022'!$B$10:$I$10584,2,FALSE())</f>
        <v>#N/A</v>
      </c>
      <c r="BM13" s="37" t="e">
        <f aca="false">VLOOKUP(BL13,'Cycles Long 2021-2022'!$B$10:$I$10584,2,FALSE())</f>
        <v>#N/A</v>
      </c>
      <c r="BN13" s="37" t="e">
        <f aca="false">VLOOKUP(BM13,'Cycles Long 2021-2022'!$B$10:$I$10584,2,FALSE())</f>
        <v>#N/A</v>
      </c>
      <c r="BO13" s="37" t="e">
        <f aca="false">VLOOKUP(BN13,'Cycles Long 2021-2022'!$B$10:$I$10584,2,FALSE())</f>
        <v>#N/A</v>
      </c>
      <c r="BP13" s="24"/>
      <c r="BQ13" s="24"/>
      <c r="BU13" s="15" t="s">
        <v>28</v>
      </c>
    </row>
    <row r="14" customFormat="false" ht="15" hidden="false" customHeight="true" outlineLevel="0" collapsed="false">
      <c r="A14" s="32"/>
      <c r="B14" s="39" t="n">
        <f aca="false">B13+1</f>
        <v>44449</v>
      </c>
      <c r="C14" s="40" t="str">
        <f aca="false">VLOOKUP(B14,'Cycles Long 2021-2022'!$B$10:$I$10584,2,FALSE())</f>
        <v>T</v>
      </c>
      <c r="D14" s="40" t="str">
        <f aca="false">VLOOKUP(B14,'Cycles Long 2021-2022'!$B$10:$I$10584,3,FALSE())</f>
        <v>R</v>
      </c>
      <c r="E14" s="40" t="str">
        <f aca="false">VLOOKUP(B14,'Cycles Long 2021-2022'!$B$10:$I$10584,4,FALSE())</f>
        <v>T</v>
      </c>
      <c r="F14" s="40" t="str">
        <f aca="false">VLOOKUP(B14,'Cycles Long 2021-2022'!$B$10:$I$10584,5,FALSE())</f>
        <v>T</v>
      </c>
      <c r="G14" s="40" t="str">
        <f aca="false">VLOOKUP(B14,'Cycles Long 2021-2022'!$B$10:$I$10584,6,FALSE())</f>
        <v>T</v>
      </c>
      <c r="H14" s="37" t="n">
        <f aca="false">VLOOKUP(B14,'Cycles Long 2021-2022'!$B$10:$I$10584,8,FALSE())</f>
        <v>0</v>
      </c>
      <c r="I14" s="37" t="e">
        <f aca="false">VLOOKUP(H14,'Cycles Long 2021-2022'!$B$10:$I$10584,2,FALSE())</f>
        <v>#N/A</v>
      </c>
      <c r="J14" s="37" t="e">
        <f aca="false">VLOOKUP(I14,'Cycles Long 2021-2022'!$B$10:$I$10584,2,FALSE())</f>
        <v>#N/A</v>
      </c>
      <c r="K14" s="37" t="e">
        <f aca="false">VLOOKUP(J14,'Cycles Long 2021-2022'!$B$10:$I$10584,2,FALSE())</f>
        <v>#N/A</v>
      </c>
      <c r="L14" s="37" t="e">
        <f aca="false">VLOOKUP(K14,'Cycles Long 2021-2022'!$B$10:$I$10584,2,FALSE())</f>
        <v>#N/A</v>
      </c>
      <c r="M14" s="39" t="n">
        <f aca="false">M13+1</f>
        <v>44479</v>
      </c>
      <c r="N14" s="40" t="str">
        <f aca="false">VLOOKUP(M14,'Cycles Long 2021-2022'!$B$10:$I$10584,2,FALSE())</f>
        <v>R</v>
      </c>
      <c r="O14" s="40" t="str">
        <f aca="false">VLOOKUP(M14,'Cycles Long 2021-2022'!$B$10:$I$10584,3,FALSE())</f>
        <v>R</v>
      </c>
      <c r="P14" s="40" t="str">
        <f aca="false">VLOOKUP(M14,'Cycles Long 2021-2022'!$B$10:$I$10584,4,FALSE())</f>
        <v>T</v>
      </c>
      <c r="Q14" s="40" t="str">
        <f aca="false">VLOOKUP(M14,'Cycles Long 2021-2022'!$B$10:$I$10584,5,FALSE())</f>
        <v>R</v>
      </c>
      <c r="R14" s="41" t="str">
        <f aca="false">VLOOKUP(M14,'Cycles Long 2021-2022'!$B$10:$I$10584,6,FALSE())</f>
        <v>R</v>
      </c>
      <c r="S14" s="37" t="n">
        <f aca="false">VLOOKUP(M14,'Cycles Long 2021-2022'!$B$10:$I$10584,8,FALSE())</f>
        <v>0</v>
      </c>
      <c r="T14" s="37" t="e">
        <f aca="false">VLOOKUP(S14,'Cycles Long 2021-2022'!$B$10:$I$10584,2,FALSE())</f>
        <v>#N/A</v>
      </c>
      <c r="U14" s="37" t="e">
        <f aca="false">VLOOKUP(T14,'Cycles Long 2021-2022'!$B$10:$I$10584,2,FALSE())</f>
        <v>#N/A</v>
      </c>
      <c r="V14" s="37" t="e">
        <f aca="false">VLOOKUP(U14,'Cycles Long 2021-2022'!$B$10:$I$10584,2,FALSE())</f>
        <v>#N/A</v>
      </c>
      <c r="W14" s="37" t="e">
        <f aca="false">VLOOKUP(V14,'Cycles Long 2021-2022'!$B$10:$I$10584,2,FALSE())</f>
        <v>#N/A</v>
      </c>
      <c r="X14" s="39" t="n">
        <f aca="false">X13+1</f>
        <v>44510</v>
      </c>
      <c r="Y14" s="40" t="str">
        <f aca="false">VLOOKUP(X14,'Cycles Long 2021-2022'!$B$10:$I$10584,2,FALSE())</f>
        <v>R</v>
      </c>
      <c r="Z14" s="40" t="str">
        <f aca="false">VLOOKUP(X14,'Cycles Long 2021-2022'!$B$10:$I$10584,3,FALSE())</f>
        <v>T</v>
      </c>
      <c r="AA14" s="40" t="str">
        <f aca="false">VLOOKUP(X14,'Cycles Long 2021-2022'!$B$10:$I$10584,4,FALSE())</f>
        <v>T</v>
      </c>
      <c r="AB14" s="40" t="str">
        <f aca="false">VLOOKUP(X14,'Cycles Long 2021-2022'!$B$10:$I$10584,5,FALSE())</f>
        <v>T</v>
      </c>
      <c r="AC14" s="41" t="str">
        <f aca="false">VLOOKUP(X14,'Cycles Long 2021-2022'!$B$10:$I$10584,6,FALSE())</f>
        <v>T</v>
      </c>
      <c r="AD14" s="37" t="n">
        <f aca="false">VLOOKUP(X14,'Cycles Long 2021-2022'!$B$10:$I$10584,8,FALSE())</f>
        <v>0</v>
      </c>
      <c r="AE14" s="37" t="e">
        <f aca="false">VLOOKUP(AD14,'Cycles Long 2021-2022'!$B$10:$I$10584,2,FALSE())</f>
        <v>#N/A</v>
      </c>
      <c r="AF14" s="37" t="e">
        <f aca="false">VLOOKUP(AE14,'Cycles Long 2021-2022'!$B$10:$I$10584,2,FALSE())</f>
        <v>#N/A</v>
      </c>
      <c r="AG14" s="37" t="e">
        <f aca="false">VLOOKUP(AF14,'Cycles Long 2021-2022'!$B$10:$I$10584,2,FALSE())</f>
        <v>#N/A</v>
      </c>
      <c r="AH14" s="37" t="e">
        <f aca="false">VLOOKUP(AG14,'Cycles Long 2021-2022'!$B$10:$I$10584,2,FALSE())</f>
        <v>#N/A</v>
      </c>
      <c r="AI14" s="39" t="n">
        <f aca="false">AI13+1</f>
        <v>44540</v>
      </c>
      <c r="AJ14" s="40" t="str">
        <f aca="false">VLOOKUP(AI14,'Cycles Long 2021-2022'!$B$10:$I$10584,2,FALSE())</f>
        <v>T</v>
      </c>
      <c r="AK14" s="40" t="str">
        <f aca="false">VLOOKUP(AI14,'Cycles Long 2021-2022'!$B$10:$I$10584,3,FALSE())</f>
        <v>T</v>
      </c>
      <c r="AL14" s="40" t="str">
        <f aca="false">VLOOKUP(AI14,'Cycles Long 2021-2022'!$B$10:$I$10584,4,FALSE())</f>
        <v>T</v>
      </c>
      <c r="AM14" s="40" t="str">
        <f aca="false">VLOOKUP(AI14,'Cycles Long 2021-2022'!$B$10:$I$10584,5,FALSE())</f>
        <v>R</v>
      </c>
      <c r="AN14" s="41" t="str">
        <f aca="false">VLOOKUP(AI14,'Cycles Long 2021-2022'!$B$10:$I$10584,6,FALSE())</f>
        <v>T</v>
      </c>
      <c r="AO14" s="37" t="n">
        <f aca="false">VLOOKUP(AI14,'Cycles Long 2021-2022'!$B$10:$I$10584,8,FALSE())</f>
        <v>0</v>
      </c>
      <c r="AP14" s="37" t="e">
        <f aca="false">VLOOKUP(AO14,'Cycles Long 2021-2022'!$B$10:$I$10584,2,FALSE())</f>
        <v>#N/A</v>
      </c>
      <c r="AQ14" s="37" t="e">
        <f aca="false">VLOOKUP(AP14,'Cycles Long 2021-2022'!$B$10:$I$10584,2,FALSE())</f>
        <v>#N/A</v>
      </c>
      <c r="AR14" s="37" t="e">
        <f aca="false">VLOOKUP(AQ14,'Cycles Long 2021-2022'!$B$10:$I$10584,2,FALSE())</f>
        <v>#N/A</v>
      </c>
      <c r="AS14" s="37" t="e">
        <f aca="false">VLOOKUP(AR14,'Cycles Long 2021-2022'!$B$10:$I$10584,2,FALSE())</f>
        <v>#N/A</v>
      </c>
      <c r="AT14" s="39" t="n">
        <f aca="false">AT13+1</f>
        <v>44571</v>
      </c>
      <c r="AU14" s="40" t="str">
        <f aca="false">VLOOKUP(AT14,'Cycles Long 2021-2022'!$B$10:$I$10584,2,FALSE())</f>
        <v>T</v>
      </c>
      <c r="AV14" s="40" t="str">
        <f aca="false">VLOOKUP(AT14,'Cycles Long 2021-2022'!$B$10:$I$10584,3,FALSE())</f>
        <v>Rc</v>
      </c>
      <c r="AW14" s="40" t="str">
        <f aca="false">VLOOKUP(AT14,'Cycles Long 2021-2022'!$B$10:$I$10584,4,FALSE())</f>
        <v>T</v>
      </c>
      <c r="AX14" s="40" t="str">
        <f aca="false">VLOOKUP(AT14,'Cycles Long 2021-2022'!$B$10:$I$10584,5,FALSE())</f>
        <v>Rc</v>
      </c>
      <c r="AY14" s="41" t="str">
        <f aca="false">VLOOKUP(AT14,'Cycles Long 2021-2022'!$B$10:$I$10584,6,FALSE())</f>
        <v>T</v>
      </c>
      <c r="AZ14" s="44" t="n">
        <f aca="false">VLOOKUP(AT14,'Cycles Long 2021-2022'!$B$10:$I$10584,8,FALSE())</f>
        <v>0</v>
      </c>
      <c r="BA14" s="44" t="e">
        <f aca="false">VLOOKUP(AZ14,'Cycles Long 2021-2022'!$B$10:$I$10584,2,FALSE())</f>
        <v>#N/A</v>
      </c>
      <c r="BB14" s="44" t="e">
        <f aca="false">VLOOKUP(BA14,'Cycles Long 2021-2022'!$B$10:$I$10584,2,FALSE())</f>
        <v>#N/A</v>
      </c>
      <c r="BC14" s="44" t="e">
        <f aca="false">VLOOKUP(BB14,'Cycles Long 2021-2022'!$B$10:$I$10584,2,FALSE())</f>
        <v>#N/A</v>
      </c>
      <c r="BD14" s="44" t="e">
        <f aca="false">VLOOKUP(BC14,'Cycles Long 2021-2022'!$B$10:$I$10584,2,FALSE())</f>
        <v>#N/A</v>
      </c>
      <c r="BE14" s="39" t="n">
        <f aca="false">BE13+1</f>
        <v>44602</v>
      </c>
      <c r="BF14" s="40" t="str">
        <f aca="false">VLOOKUP(BE14,'Cycles Long 2021-2022'!$B$10:$I$10584,2,FALSE())</f>
        <v>R</v>
      </c>
      <c r="BG14" s="40" t="str">
        <f aca="false">VLOOKUP(BE14,'Cycles Long 2021-2022'!$B$10:$I$10584,3,FALSE())</f>
        <v>T</v>
      </c>
      <c r="BH14" s="40" t="str">
        <f aca="false">VLOOKUP(BE14,'Cycles Long 2021-2022'!$B$10:$I$10584,4,FALSE())</f>
        <v>T</v>
      </c>
      <c r="BI14" s="40" t="str">
        <f aca="false">VLOOKUP(BE14,'Cycles Long 2021-2022'!$B$10:$I$10584,5,FALSE())</f>
        <v>T</v>
      </c>
      <c r="BJ14" s="41" t="str">
        <f aca="false">VLOOKUP(BE14,'Cycles Long 2021-2022'!$B$10:$I$10584,6,FALSE())</f>
        <v>T</v>
      </c>
      <c r="BK14" s="37" t="n">
        <f aca="false">VLOOKUP(BE14,'Cycles Long 2021-2022'!$B$10:$I$10584,8,FALSE())</f>
        <v>1</v>
      </c>
      <c r="BL14" s="37" t="e">
        <f aca="false">VLOOKUP(BK14,'Cycles Long 2021-2022'!$B$10:$I$10584,2,FALSE())</f>
        <v>#N/A</v>
      </c>
      <c r="BM14" s="37" t="e">
        <f aca="false">VLOOKUP(BL14,'Cycles Long 2021-2022'!$B$10:$I$10584,2,FALSE())</f>
        <v>#N/A</v>
      </c>
      <c r="BN14" s="37" t="e">
        <f aca="false">VLOOKUP(BM14,'Cycles Long 2021-2022'!$B$10:$I$10584,2,FALSE())</f>
        <v>#N/A</v>
      </c>
      <c r="BO14" s="37" t="e">
        <f aca="false">VLOOKUP(BN14,'Cycles Long 2021-2022'!$B$10:$I$10584,2,FALSE())</f>
        <v>#N/A</v>
      </c>
      <c r="BP14" s="24"/>
      <c r="BQ14" s="24"/>
      <c r="BU14" s="15" t="s">
        <v>29</v>
      </c>
    </row>
    <row r="15" customFormat="false" ht="15" hidden="false" customHeight="true" outlineLevel="0" collapsed="false">
      <c r="A15" s="32"/>
      <c r="B15" s="39" t="n">
        <f aca="false">B14+1</f>
        <v>44450</v>
      </c>
      <c r="C15" s="40" t="str">
        <f aca="false">VLOOKUP(B15,'Cycles Long 2021-2022'!$B$10:$I$10584,2,FALSE())</f>
        <v>R</v>
      </c>
      <c r="D15" s="40" t="str">
        <f aca="false">VLOOKUP(B15,'Cycles Long 2021-2022'!$B$10:$I$10584,3,FALSE())</f>
        <v>T</v>
      </c>
      <c r="E15" s="40" t="str">
        <f aca="false">VLOOKUP(B15,'Cycles Long 2021-2022'!$B$10:$I$10584,4,FALSE())</f>
        <v>T</v>
      </c>
      <c r="F15" s="40" t="str">
        <f aca="false">VLOOKUP(B15,'Cycles Long 2021-2022'!$B$10:$I$10584,5,FALSE())</f>
        <v>R</v>
      </c>
      <c r="G15" s="40" t="str">
        <f aca="false">VLOOKUP(B15,'Cycles Long 2021-2022'!$B$10:$I$10584,6,FALSE())</f>
        <v>T</v>
      </c>
      <c r="H15" s="37" t="n">
        <f aca="false">VLOOKUP(B15,'Cycles Long 2021-2022'!$B$10:$I$10584,8,FALSE())</f>
        <v>0</v>
      </c>
      <c r="I15" s="37" t="e">
        <f aca="false">VLOOKUP(H15,'Cycles Long 2021-2022'!$B$10:$I$10584,2,FALSE())</f>
        <v>#N/A</v>
      </c>
      <c r="J15" s="37" t="e">
        <f aca="false">VLOOKUP(I15,'Cycles Long 2021-2022'!$B$10:$I$10584,2,FALSE())</f>
        <v>#N/A</v>
      </c>
      <c r="K15" s="37" t="e">
        <f aca="false">VLOOKUP(J15,'Cycles Long 2021-2022'!$B$10:$I$10584,2,FALSE())</f>
        <v>#N/A</v>
      </c>
      <c r="L15" s="37" t="e">
        <f aca="false">VLOOKUP(K15,'Cycles Long 2021-2022'!$B$10:$I$10584,2,FALSE())</f>
        <v>#N/A</v>
      </c>
      <c r="M15" s="39" t="n">
        <f aca="false">M14+1</f>
        <v>44480</v>
      </c>
      <c r="N15" s="40" t="str">
        <f aca="false">VLOOKUP(M15,'Cycles Long 2021-2022'!$B$10:$I$10584,2,FALSE())</f>
        <v>Rc</v>
      </c>
      <c r="O15" s="40" t="str">
        <f aca="false">VLOOKUP(M15,'Cycles Long 2021-2022'!$B$10:$I$10584,3,FALSE())</f>
        <v>T</v>
      </c>
      <c r="P15" s="40" t="str">
        <f aca="false">VLOOKUP(M15,'Cycles Long 2021-2022'!$B$10:$I$10584,4,FALSE())</f>
        <v>T</v>
      </c>
      <c r="Q15" s="40" t="str">
        <f aca="false">VLOOKUP(M15,'Cycles Long 2021-2022'!$B$10:$I$10584,5,FALSE())</f>
        <v>Rc</v>
      </c>
      <c r="R15" s="41" t="str">
        <f aca="false">VLOOKUP(M15,'Cycles Long 2021-2022'!$B$10:$I$10584,6,FALSE())</f>
        <v>T</v>
      </c>
      <c r="S15" s="37" t="n">
        <f aca="false">VLOOKUP(M15,'Cycles Long 2021-2022'!$B$10:$I$10584,8,FALSE())</f>
        <v>0</v>
      </c>
      <c r="T15" s="37" t="e">
        <f aca="false">VLOOKUP(S15,'Cycles Long 2021-2022'!$B$10:$I$10584,2,FALSE())</f>
        <v>#N/A</v>
      </c>
      <c r="U15" s="37" t="e">
        <f aca="false">VLOOKUP(T15,'Cycles Long 2021-2022'!$B$10:$I$10584,2,FALSE())</f>
        <v>#N/A</v>
      </c>
      <c r="V15" s="37" t="e">
        <f aca="false">VLOOKUP(U15,'Cycles Long 2021-2022'!$B$10:$I$10584,2,FALSE())</f>
        <v>#N/A</v>
      </c>
      <c r="W15" s="37" t="e">
        <f aca="false">VLOOKUP(V15,'Cycles Long 2021-2022'!$B$10:$I$10584,2,FALSE())</f>
        <v>#N/A</v>
      </c>
      <c r="X15" s="39" t="n">
        <f aca="false">X14+1</f>
        <v>44511</v>
      </c>
      <c r="Y15" s="40" t="str">
        <f aca="false">VLOOKUP(X15,'Cycles Long 2021-2022'!$B$10:$I$10584,2,FALSE())</f>
        <v>T</v>
      </c>
      <c r="Z15" s="40" t="str">
        <f aca="false">VLOOKUP(X15,'Cycles Long 2021-2022'!$B$10:$I$10584,3,FALSE())</f>
        <v>T</v>
      </c>
      <c r="AA15" s="40" t="str">
        <f aca="false">VLOOKUP(X15,'Cycles Long 2021-2022'!$B$10:$I$10584,4,FALSE())</f>
        <v>R</v>
      </c>
      <c r="AB15" s="40" t="str">
        <f aca="false">VLOOKUP(X15,'Cycles Long 2021-2022'!$B$10:$I$10584,5,FALSE())</f>
        <v>T</v>
      </c>
      <c r="AC15" s="41" t="str">
        <f aca="false">VLOOKUP(X15,'Cycles Long 2021-2022'!$B$10:$I$10584,6,FALSE())</f>
        <v>T</v>
      </c>
      <c r="AD15" s="37" t="n">
        <f aca="false">VLOOKUP(X15,'Cycles Long 2021-2022'!$B$10:$I$10584,8,FALSE())</f>
        <v>0</v>
      </c>
      <c r="AE15" s="37" t="e">
        <f aca="false">VLOOKUP(AD15,'Cycles Long 2021-2022'!$B$10:$I$10584,2,FALSE())</f>
        <v>#N/A</v>
      </c>
      <c r="AF15" s="37" t="e">
        <f aca="false">VLOOKUP(AE15,'Cycles Long 2021-2022'!$B$10:$I$10584,2,FALSE())</f>
        <v>#N/A</v>
      </c>
      <c r="AG15" s="37" t="e">
        <f aca="false">VLOOKUP(AF15,'Cycles Long 2021-2022'!$B$10:$I$10584,2,FALSE())</f>
        <v>#N/A</v>
      </c>
      <c r="AH15" s="37" t="e">
        <f aca="false">VLOOKUP(AG15,'Cycles Long 2021-2022'!$B$10:$I$10584,2,FALSE())</f>
        <v>#N/A</v>
      </c>
      <c r="AI15" s="39" t="n">
        <f aca="false">AI14+1</f>
        <v>44541</v>
      </c>
      <c r="AJ15" s="40" t="str">
        <f aca="false">VLOOKUP(AI15,'Cycles Long 2021-2022'!$B$10:$I$10584,2,FALSE())</f>
        <v>R</v>
      </c>
      <c r="AK15" s="40" t="str">
        <f aca="false">VLOOKUP(AI15,'Cycles Long 2021-2022'!$B$10:$I$10584,3,FALSE())</f>
        <v>T</v>
      </c>
      <c r="AL15" s="40" t="str">
        <f aca="false">VLOOKUP(AI15,'Cycles Long 2021-2022'!$B$10:$I$10584,4,FALSE())</f>
        <v>R</v>
      </c>
      <c r="AM15" s="40" t="str">
        <f aca="false">VLOOKUP(AI15,'Cycles Long 2021-2022'!$B$10:$I$10584,5,FALSE())</f>
        <v>T</v>
      </c>
      <c r="AN15" s="41" t="str">
        <f aca="false">VLOOKUP(AI15,'Cycles Long 2021-2022'!$B$10:$I$10584,6,FALSE())</f>
        <v>T</v>
      </c>
      <c r="AO15" s="37" t="n">
        <f aca="false">VLOOKUP(AI15,'Cycles Long 2021-2022'!$B$10:$I$10584,8,FALSE())</f>
        <v>0</v>
      </c>
      <c r="AP15" s="37" t="e">
        <f aca="false">VLOOKUP(AO15,'Cycles Long 2021-2022'!$B$10:$I$10584,2,FALSE())</f>
        <v>#N/A</v>
      </c>
      <c r="AQ15" s="37" t="e">
        <f aca="false">VLOOKUP(AP15,'Cycles Long 2021-2022'!$B$10:$I$10584,2,FALSE())</f>
        <v>#N/A</v>
      </c>
      <c r="AR15" s="37" t="e">
        <f aca="false">VLOOKUP(AQ15,'Cycles Long 2021-2022'!$B$10:$I$10584,2,FALSE())</f>
        <v>#N/A</v>
      </c>
      <c r="AS15" s="37" t="e">
        <f aca="false">VLOOKUP(AR15,'Cycles Long 2021-2022'!$B$10:$I$10584,2,FALSE())</f>
        <v>#N/A</v>
      </c>
      <c r="AT15" s="39" t="n">
        <f aca="false">AT14+1</f>
        <v>44572</v>
      </c>
      <c r="AU15" s="40" t="str">
        <f aca="false">VLOOKUP(AT15,'Cycles Long 2021-2022'!$B$10:$I$10584,2,FALSE())</f>
        <v>R</v>
      </c>
      <c r="AV15" s="40" t="str">
        <f aca="false">VLOOKUP(AT15,'Cycles Long 2021-2022'!$B$10:$I$10584,3,FALSE())</f>
        <v>T</v>
      </c>
      <c r="AW15" s="40" t="str">
        <f aca="false">VLOOKUP(AT15,'Cycles Long 2021-2022'!$B$10:$I$10584,4,FALSE())</f>
        <v>T</v>
      </c>
      <c r="AX15" s="40" t="str">
        <f aca="false">VLOOKUP(AT15,'Cycles Long 2021-2022'!$B$10:$I$10584,5,FALSE())</f>
        <v>T</v>
      </c>
      <c r="AY15" s="41" t="str">
        <f aca="false">VLOOKUP(AT15,'Cycles Long 2021-2022'!$B$10:$I$10584,6,FALSE())</f>
        <v>T</v>
      </c>
      <c r="AZ15" s="44" t="n">
        <f aca="false">VLOOKUP(AT15,'Cycles Long 2021-2022'!$B$10:$I$10584,8,FALSE())</f>
        <v>0</v>
      </c>
      <c r="BA15" s="44" t="e">
        <f aca="false">VLOOKUP(AZ15,'Cycles Long 2021-2022'!$B$10:$I$10584,2,FALSE())</f>
        <v>#N/A</v>
      </c>
      <c r="BB15" s="44" t="e">
        <f aca="false">VLOOKUP(BA15,'Cycles Long 2021-2022'!$B$10:$I$10584,2,FALSE())</f>
        <v>#N/A</v>
      </c>
      <c r="BC15" s="44" t="e">
        <f aca="false">VLOOKUP(BB15,'Cycles Long 2021-2022'!$B$10:$I$10584,2,FALSE())</f>
        <v>#N/A</v>
      </c>
      <c r="BD15" s="44" t="e">
        <f aca="false">VLOOKUP(BC15,'Cycles Long 2021-2022'!$B$10:$I$10584,2,FALSE())</f>
        <v>#N/A</v>
      </c>
      <c r="BE15" s="39" t="n">
        <f aca="false">BE14+1</f>
        <v>44603</v>
      </c>
      <c r="BF15" s="40" t="str">
        <f aca="false">VLOOKUP(BE15,'Cycles Long 2021-2022'!$B$10:$I$10584,2,FALSE())</f>
        <v>R</v>
      </c>
      <c r="BG15" s="40" t="str">
        <f aca="false">VLOOKUP(BE15,'Cycles Long 2021-2022'!$B$10:$I$10584,3,FALSE())</f>
        <v>T</v>
      </c>
      <c r="BH15" s="40" t="str">
        <f aca="false">VLOOKUP(BE15,'Cycles Long 2021-2022'!$B$10:$I$10584,4,FALSE())</f>
        <v>T</v>
      </c>
      <c r="BI15" s="40" t="str">
        <f aca="false">VLOOKUP(BE15,'Cycles Long 2021-2022'!$B$10:$I$10584,5,FALSE())</f>
        <v>T</v>
      </c>
      <c r="BJ15" s="41" t="str">
        <f aca="false">VLOOKUP(BE15,'Cycles Long 2021-2022'!$B$10:$I$10584,6,FALSE())</f>
        <v>T</v>
      </c>
      <c r="BK15" s="37" t="n">
        <f aca="false">VLOOKUP(BE15,'Cycles Long 2021-2022'!$B$10:$I$10584,8,FALSE())</f>
        <v>1</v>
      </c>
      <c r="BL15" s="37" t="e">
        <f aca="false">VLOOKUP(BK15,'Cycles Long 2021-2022'!$B$10:$I$10584,2,FALSE())</f>
        <v>#N/A</v>
      </c>
      <c r="BM15" s="37" t="e">
        <f aca="false">VLOOKUP(BL15,'Cycles Long 2021-2022'!$B$10:$I$10584,2,FALSE())</f>
        <v>#N/A</v>
      </c>
      <c r="BN15" s="37" t="e">
        <f aca="false">VLOOKUP(BM15,'Cycles Long 2021-2022'!$B$10:$I$10584,2,FALSE())</f>
        <v>#N/A</v>
      </c>
      <c r="BO15" s="37" t="e">
        <f aca="false">VLOOKUP(BN15,'Cycles Long 2021-2022'!$B$10:$I$10584,2,FALSE())</f>
        <v>#N/A</v>
      </c>
      <c r="BP15" s="24"/>
      <c r="BQ15" s="24"/>
      <c r="BU15" s="15" t="s">
        <v>30</v>
      </c>
    </row>
    <row r="16" customFormat="false" ht="15" hidden="false" customHeight="true" outlineLevel="0" collapsed="false">
      <c r="A16" s="32"/>
      <c r="B16" s="39" t="n">
        <f aca="false">B15+1</f>
        <v>44451</v>
      </c>
      <c r="C16" s="40" t="str">
        <f aca="false">VLOOKUP(B16,'Cycles Long 2021-2022'!$B$10:$I$10584,2,FALSE())</f>
        <v>R</v>
      </c>
      <c r="D16" s="40" t="str">
        <f aca="false">VLOOKUP(B16,'Cycles Long 2021-2022'!$B$10:$I$10584,3,FALSE())</f>
        <v>T</v>
      </c>
      <c r="E16" s="40" t="str">
        <f aca="false">VLOOKUP(B16,'Cycles Long 2021-2022'!$B$10:$I$10584,4,FALSE())</f>
        <v>R</v>
      </c>
      <c r="F16" s="40" t="str">
        <f aca="false">VLOOKUP(B16,'Cycles Long 2021-2022'!$B$10:$I$10584,5,FALSE())</f>
        <v>R</v>
      </c>
      <c r="G16" s="40" t="str">
        <f aca="false">VLOOKUP(B16,'Cycles Long 2021-2022'!$B$10:$I$10584,6,FALSE())</f>
        <v>R</v>
      </c>
      <c r="H16" s="37" t="n">
        <f aca="false">VLOOKUP(B16,'Cycles Long 2021-2022'!$B$10:$I$10584,8,FALSE())</f>
        <v>0</v>
      </c>
      <c r="I16" s="37" t="e">
        <f aca="false">VLOOKUP(H16,'Cycles Long 2021-2022'!$B$10:$I$10584,2,FALSE())</f>
        <v>#N/A</v>
      </c>
      <c r="J16" s="37" t="e">
        <f aca="false">VLOOKUP(I16,'Cycles Long 2021-2022'!$B$10:$I$10584,2,FALSE())</f>
        <v>#N/A</v>
      </c>
      <c r="K16" s="37" t="e">
        <f aca="false">VLOOKUP(J16,'Cycles Long 2021-2022'!$B$10:$I$10584,2,FALSE())</f>
        <v>#N/A</v>
      </c>
      <c r="L16" s="37" t="e">
        <f aca="false">VLOOKUP(K16,'Cycles Long 2021-2022'!$B$10:$I$10584,2,FALSE())</f>
        <v>#N/A</v>
      </c>
      <c r="M16" s="39" t="n">
        <f aca="false">M15+1</f>
        <v>44481</v>
      </c>
      <c r="N16" s="40" t="str">
        <f aca="false">VLOOKUP(M16,'Cycles Long 2021-2022'!$B$10:$I$10584,2,FALSE())</f>
        <v>T</v>
      </c>
      <c r="O16" s="40" t="str">
        <f aca="false">VLOOKUP(M16,'Cycles Long 2021-2022'!$B$10:$I$10584,3,FALSE())</f>
        <v>T</v>
      </c>
      <c r="P16" s="40" t="str">
        <f aca="false">VLOOKUP(M16,'Cycles Long 2021-2022'!$B$10:$I$10584,4,FALSE())</f>
        <v>R</v>
      </c>
      <c r="Q16" s="40" t="str">
        <f aca="false">VLOOKUP(M16,'Cycles Long 2021-2022'!$B$10:$I$10584,5,FALSE())</f>
        <v>T</v>
      </c>
      <c r="R16" s="41" t="str">
        <f aca="false">VLOOKUP(M16,'Cycles Long 2021-2022'!$B$10:$I$10584,6,FALSE())</f>
        <v>T</v>
      </c>
      <c r="S16" s="37" t="n">
        <f aca="false">VLOOKUP(M16,'Cycles Long 2021-2022'!$B$10:$I$10584,8,FALSE())</f>
        <v>0</v>
      </c>
      <c r="T16" s="37" t="e">
        <f aca="false">VLOOKUP(S16,'Cycles Long 2021-2022'!$B$10:$I$10584,2,FALSE())</f>
        <v>#N/A</v>
      </c>
      <c r="U16" s="37" t="e">
        <f aca="false">VLOOKUP(T16,'Cycles Long 2021-2022'!$B$10:$I$10584,2,FALSE())</f>
        <v>#N/A</v>
      </c>
      <c r="V16" s="37" t="e">
        <f aca="false">VLOOKUP(U16,'Cycles Long 2021-2022'!$B$10:$I$10584,2,FALSE())</f>
        <v>#N/A</v>
      </c>
      <c r="W16" s="37" t="e">
        <f aca="false">VLOOKUP(V16,'Cycles Long 2021-2022'!$B$10:$I$10584,2,FALSE())</f>
        <v>#N/A</v>
      </c>
      <c r="X16" s="39" t="n">
        <f aca="false">X15+1</f>
        <v>44512</v>
      </c>
      <c r="Y16" s="40" t="str">
        <f aca="false">VLOOKUP(X16,'Cycles Long 2021-2022'!$B$10:$I$10584,2,FALSE())</f>
        <v>T</v>
      </c>
      <c r="Z16" s="40" t="str">
        <f aca="false">VLOOKUP(X16,'Cycles Long 2021-2022'!$B$10:$I$10584,3,FALSE())</f>
        <v>T</v>
      </c>
      <c r="AA16" s="40" t="str">
        <f aca="false">VLOOKUP(X16,'Cycles Long 2021-2022'!$B$10:$I$10584,4,FALSE())</f>
        <v>R</v>
      </c>
      <c r="AB16" s="40" t="str">
        <f aca="false">VLOOKUP(X16,'Cycles Long 2021-2022'!$B$10:$I$10584,5,FALSE())</f>
        <v>T</v>
      </c>
      <c r="AC16" s="41" t="str">
        <f aca="false">VLOOKUP(X16,'Cycles Long 2021-2022'!$B$10:$I$10584,6,FALSE())</f>
        <v>T</v>
      </c>
      <c r="AD16" s="37" t="n">
        <f aca="false">VLOOKUP(X16,'Cycles Long 2021-2022'!$B$10:$I$10584,8,FALSE())</f>
        <v>0</v>
      </c>
      <c r="AE16" s="37" t="e">
        <f aca="false">VLOOKUP(AD16,'Cycles Long 2021-2022'!$B$10:$I$10584,2,FALSE())</f>
        <v>#N/A</v>
      </c>
      <c r="AF16" s="37" t="e">
        <f aca="false">VLOOKUP(AE16,'Cycles Long 2021-2022'!$B$10:$I$10584,2,FALSE())</f>
        <v>#N/A</v>
      </c>
      <c r="AG16" s="37" t="e">
        <f aca="false">VLOOKUP(AF16,'Cycles Long 2021-2022'!$B$10:$I$10584,2,FALSE())</f>
        <v>#N/A</v>
      </c>
      <c r="AH16" s="37" t="e">
        <f aca="false">VLOOKUP(AG16,'Cycles Long 2021-2022'!$B$10:$I$10584,2,FALSE())</f>
        <v>#N/A</v>
      </c>
      <c r="AI16" s="39" t="n">
        <f aca="false">AI15+1</f>
        <v>44542</v>
      </c>
      <c r="AJ16" s="40" t="str">
        <f aca="false">VLOOKUP(AI16,'Cycles Long 2021-2022'!$B$10:$I$10584,2,FALSE())</f>
        <v>R</v>
      </c>
      <c r="AK16" s="40" t="str">
        <f aca="false">VLOOKUP(AI16,'Cycles Long 2021-2022'!$B$10:$I$10584,3,FALSE())</f>
        <v>R</v>
      </c>
      <c r="AL16" s="40" t="str">
        <f aca="false">VLOOKUP(AI16,'Cycles Long 2021-2022'!$B$10:$I$10584,4,FALSE())</f>
        <v>R</v>
      </c>
      <c r="AM16" s="40" t="str">
        <f aca="false">VLOOKUP(AI16,'Cycles Long 2021-2022'!$B$10:$I$10584,5,FALSE())</f>
        <v>T</v>
      </c>
      <c r="AN16" s="41" t="str">
        <f aca="false">VLOOKUP(AI16,'Cycles Long 2021-2022'!$B$10:$I$10584,6,FALSE())</f>
        <v>R</v>
      </c>
      <c r="AO16" s="37" t="n">
        <f aca="false">VLOOKUP(AI16,'Cycles Long 2021-2022'!$B$10:$I$10584,8,FALSE())</f>
        <v>0</v>
      </c>
      <c r="AP16" s="37" t="e">
        <f aca="false">VLOOKUP(AO16,'Cycles Long 2021-2022'!$B$10:$I$10584,2,FALSE())</f>
        <v>#N/A</v>
      </c>
      <c r="AQ16" s="37" t="e">
        <f aca="false">VLOOKUP(AP16,'Cycles Long 2021-2022'!$B$10:$I$10584,2,FALSE())</f>
        <v>#N/A</v>
      </c>
      <c r="AR16" s="37" t="e">
        <f aca="false">VLOOKUP(AQ16,'Cycles Long 2021-2022'!$B$10:$I$10584,2,FALSE())</f>
        <v>#N/A</v>
      </c>
      <c r="AS16" s="37" t="e">
        <f aca="false">VLOOKUP(AR16,'Cycles Long 2021-2022'!$B$10:$I$10584,2,FALSE())</f>
        <v>#N/A</v>
      </c>
      <c r="AT16" s="39" t="n">
        <f aca="false">AT15+1</f>
        <v>44573</v>
      </c>
      <c r="AU16" s="40" t="str">
        <f aca="false">VLOOKUP(AT16,'Cycles Long 2021-2022'!$B$10:$I$10584,2,FALSE())</f>
        <v>T</v>
      </c>
      <c r="AV16" s="40" t="str">
        <f aca="false">VLOOKUP(AT16,'Cycles Long 2021-2022'!$B$10:$I$10584,3,FALSE())</f>
        <v>T</v>
      </c>
      <c r="AW16" s="40" t="str">
        <f aca="false">VLOOKUP(AT16,'Cycles Long 2021-2022'!$B$10:$I$10584,4,FALSE())</f>
        <v>R</v>
      </c>
      <c r="AX16" s="40" t="str">
        <f aca="false">VLOOKUP(AT16,'Cycles Long 2021-2022'!$B$10:$I$10584,5,FALSE())</f>
        <v>T</v>
      </c>
      <c r="AY16" s="41" t="str">
        <f aca="false">VLOOKUP(AT16,'Cycles Long 2021-2022'!$B$10:$I$10584,6,FALSE())</f>
        <v>T</v>
      </c>
      <c r="AZ16" s="44" t="n">
        <f aca="false">VLOOKUP(AT16,'Cycles Long 2021-2022'!$B$10:$I$10584,8,FALSE())</f>
        <v>0</v>
      </c>
      <c r="BA16" s="44" t="e">
        <f aca="false">VLOOKUP(AZ16,'Cycles Long 2021-2022'!$B$10:$I$10584,2,FALSE())</f>
        <v>#N/A</v>
      </c>
      <c r="BB16" s="44" t="e">
        <f aca="false">VLOOKUP(BA16,'Cycles Long 2021-2022'!$B$10:$I$10584,2,FALSE())</f>
        <v>#N/A</v>
      </c>
      <c r="BC16" s="44" t="e">
        <f aca="false">VLOOKUP(BB16,'Cycles Long 2021-2022'!$B$10:$I$10584,2,FALSE())</f>
        <v>#N/A</v>
      </c>
      <c r="BD16" s="44" t="e">
        <f aca="false">VLOOKUP(BC16,'Cycles Long 2021-2022'!$B$10:$I$10584,2,FALSE())</f>
        <v>#N/A</v>
      </c>
      <c r="BE16" s="39" t="n">
        <f aca="false">BE15+1</f>
        <v>44604</v>
      </c>
      <c r="BF16" s="40" t="str">
        <f aca="false">VLOOKUP(BE16,'Cycles Long 2021-2022'!$B$10:$I$10584,2,FALSE())</f>
        <v>T</v>
      </c>
      <c r="BG16" s="40" t="str">
        <f aca="false">VLOOKUP(BE16,'Cycles Long 2021-2022'!$B$10:$I$10584,3,FALSE())</f>
        <v>T</v>
      </c>
      <c r="BH16" s="40" t="str">
        <f aca="false">VLOOKUP(BE16,'Cycles Long 2021-2022'!$B$10:$I$10584,4,FALSE())</f>
        <v>R</v>
      </c>
      <c r="BI16" s="40" t="str">
        <f aca="false">VLOOKUP(BE16,'Cycles Long 2021-2022'!$B$10:$I$10584,5,FALSE())</f>
        <v>T</v>
      </c>
      <c r="BJ16" s="41" t="str">
        <f aca="false">VLOOKUP(BE16,'Cycles Long 2021-2022'!$B$10:$I$10584,6,FALSE())</f>
        <v>R</v>
      </c>
      <c r="BK16" s="37" t="n">
        <f aca="false">VLOOKUP(BE16,'Cycles Long 2021-2022'!$B$10:$I$10584,8,FALSE())</f>
        <v>1</v>
      </c>
      <c r="BL16" s="37" t="e">
        <f aca="false">VLOOKUP(BK16,'Cycles Long 2021-2022'!$B$10:$I$10584,2,FALSE())</f>
        <v>#N/A</v>
      </c>
      <c r="BM16" s="37" t="e">
        <f aca="false">VLOOKUP(BL16,'Cycles Long 2021-2022'!$B$10:$I$10584,2,FALSE())</f>
        <v>#N/A</v>
      </c>
      <c r="BN16" s="37" t="e">
        <f aca="false">VLOOKUP(BM16,'Cycles Long 2021-2022'!$B$10:$I$10584,2,FALSE())</f>
        <v>#N/A</v>
      </c>
      <c r="BO16" s="37" t="e">
        <f aca="false">VLOOKUP(BN16,'Cycles Long 2021-2022'!$B$10:$I$10584,2,FALSE())</f>
        <v>#N/A</v>
      </c>
      <c r="BP16" s="24"/>
      <c r="BQ16" s="24"/>
      <c r="BU16" s="15" t="s">
        <v>31</v>
      </c>
    </row>
    <row r="17" customFormat="false" ht="15" hidden="false" customHeight="true" outlineLevel="0" collapsed="false">
      <c r="A17" s="32"/>
      <c r="B17" s="39" t="n">
        <f aca="false">B16+1</f>
        <v>44452</v>
      </c>
      <c r="C17" s="40" t="str">
        <f aca="false">VLOOKUP(B17,'Cycles Long 2021-2022'!$B$10:$I$10584,2,FALSE())</f>
        <v>T</v>
      </c>
      <c r="D17" s="40" t="str">
        <f aca="false">VLOOKUP(B17,'Cycles Long 2021-2022'!$B$10:$I$10584,3,FALSE())</f>
        <v>T</v>
      </c>
      <c r="E17" s="40" t="str">
        <f aca="false">VLOOKUP(B17,'Cycles Long 2021-2022'!$B$10:$I$10584,4,FALSE())</f>
        <v>RC</v>
      </c>
      <c r="F17" s="40" t="str">
        <f aca="false">VLOOKUP(B17,'Cycles Long 2021-2022'!$B$10:$I$10584,5,FALSE())</f>
        <v>T</v>
      </c>
      <c r="G17" s="40" t="str">
        <f aca="false">VLOOKUP(B17,'Cycles Long 2021-2022'!$B$10:$I$10584,6,FALSE())</f>
        <v>RC</v>
      </c>
      <c r="H17" s="37" t="n">
        <f aca="false">VLOOKUP(B17,'Cycles Long 2021-2022'!$B$10:$I$10584,8,FALSE())</f>
        <v>0</v>
      </c>
      <c r="I17" s="37" t="e">
        <f aca="false">VLOOKUP(H17,'Cycles Long 2021-2022'!$B$10:$I$10584,2,FALSE())</f>
        <v>#N/A</v>
      </c>
      <c r="J17" s="37" t="e">
        <f aca="false">VLOOKUP(I17,'Cycles Long 2021-2022'!$B$10:$I$10584,2,FALSE())</f>
        <v>#N/A</v>
      </c>
      <c r="K17" s="37" t="e">
        <f aca="false">VLOOKUP(J17,'Cycles Long 2021-2022'!$B$10:$I$10584,2,FALSE())</f>
        <v>#N/A</v>
      </c>
      <c r="L17" s="37" t="e">
        <f aca="false">VLOOKUP(K17,'Cycles Long 2021-2022'!$B$10:$I$10584,2,FALSE())</f>
        <v>#N/A</v>
      </c>
      <c r="M17" s="39" t="n">
        <f aca="false">M16+1</f>
        <v>44482</v>
      </c>
      <c r="N17" s="40" t="str">
        <f aca="false">VLOOKUP(M17,'Cycles Long 2021-2022'!$B$10:$I$10584,2,FALSE())</f>
        <v>T</v>
      </c>
      <c r="O17" s="40" t="str">
        <f aca="false">VLOOKUP(M17,'Cycles Long 2021-2022'!$B$10:$I$10584,3,FALSE())</f>
        <v>T</v>
      </c>
      <c r="P17" s="40" t="str">
        <f aca="false">VLOOKUP(M17,'Cycles Long 2021-2022'!$B$10:$I$10584,4,FALSE())</f>
        <v>T</v>
      </c>
      <c r="Q17" s="40" t="str">
        <f aca="false">VLOOKUP(M17,'Cycles Long 2021-2022'!$B$10:$I$10584,5,FALSE())</f>
        <v>T</v>
      </c>
      <c r="R17" s="41" t="str">
        <f aca="false">VLOOKUP(M17,'Cycles Long 2021-2022'!$B$10:$I$10584,6,FALSE())</f>
        <v>R</v>
      </c>
      <c r="S17" s="37" t="n">
        <f aca="false">VLOOKUP(M17,'Cycles Long 2021-2022'!$B$10:$I$10584,8,FALSE())</f>
        <v>0</v>
      </c>
      <c r="T17" s="37" t="e">
        <f aca="false">VLOOKUP(S17,'Cycles Long 2021-2022'!$B$10:$I$10584,2,FALSE())</f>
        <v>#N/A</v>
      </c>
      <c r="U17" s="37" t="e">
        <f aca="false">VLOOKUP(T17,'Cycles Long 2021-2022'!$B$10:$I$10584,2,FALSE())</f>
        <v>#N/A</v>
      </c>
      <c r="V17" s="37" t="e">
        <f aca="false">VLOOKUP(U17,'Cycles Long 2021-2022'!$B$10:$I$10584,2,FALSE())</f>
        <v>#N/A</v>
      </c>
      <c r="W17" s="37" t="e">
        <f aca="false">VLOOKUP(V17,'Cycles Long 2021-2022'!$B$10:$I$10584,2,FALSE())</f>
        <v>#N/A</v>
      </c>
      <c r="X17" s="39" t="n">
        <f aca="false">X16+1</f>
        <v>44513</v>
      </c>
      <c r="Y17" s="40" t="str">
        <f aca="false">VLOOKUP(X17,'Cycles Long 2021-2022'!$B$10:$I$10584,2,FALSE())</f>
        <v>T</v>
      </c>
      <c r="Z17" s="40" t="str">
        <f aca="false">VLOOKUP(X17,'Cycles Long 2021-2022'!$B$10:$I$10584,3,FALSE())</f>
        <v>R</v>
      </c>
      <c r="AA17" s="40" t="str">
        <f aca="false">VLOOKUP(X17,'Cycles Long 2021-2022'!$B$10:$I$10584,4,FALSE())</f>
        <v>T</v>
      </c>
      <c r="AB17" s="40" t="str">
        <f aca="false">VLOOKUP(X17,'Cycles Long 2021-2022'!$B$10:$I$10584,5,FALSE())</f>
        <v>T</v>
      </c>
      <c r="AC17" s="41" t="str">
        <f aca="false">VLOOKUP(X17,'Cycles Long 2021-2022'!$B$10:$I$10584,6,FALSE())</f>
        <v>R</v>
      </c>
      <c r="AD17" s="37" t="n">
        <f aca="false">VLOOKUP(X17,'Cycles Long 2021-2022'!$B$10:$I$10584,8,FALSE())</f>
        <v>0</v>
      </c>
      <c r="AE17" s="37" t="e">
        <f aca="false">VLOOKUP(AD17,'Cycles Long 2021-2022'!$B$10:$I$10584,2,FALSE())</f>
        <v>#N/A</v>
      </c>
      <c r="AF17" s="37" t="e">
        <f aca="false">VLOOKUP(AE17,'Cycles Long 2021-2022'!$B$10:$I$10584,2,FALSE())</f>
        <v>#N/A</v>
      </c>
      <c r="AG17" s="37" t="e">
        <f aca="false">VLOOKUP(AF17,'Cycles Long 2021-2022'!$B$10:$I$10584,2,FALSE())</f>
        <v>#N/A</v>
      </c>
      <c r="AH17" s="37" t="e">
        <f aca="false">VLOOKUP(AG17,'Cycles Long 2021-2022'!$B$10:$I$10584,2,FALSE())</f>
        <v>#N/A</v>
      </c>
      <c r="AI17" s="39" t="n">
        <f aca="false">AI16+1</f>
        <v>44543</v>
      </c>
      <c r="AJ17" s="40" t="str">
        <f aca="false">VLOOKUP(AI17,'Cycles Long 2021-2022'!$B$10:$I$10584,2,FALSE())</f>
        <v>T</v>
      </c>
      <c r="AK17" s="40" t="str">
        <f aca="false">VLOOKUP(AI17,'Cycles Long 2021-2022'!$B$10:$I$10584,3,FALSE())</f>
        <v>Rc</v>
      </c>
      <c r="AL17" s="40" t="str">
        <f aca="false">VLOOKUP(AI17,'Cycles Long 2021-2022'!$B$10:$I$10584,4,FALSE())</f>
        <v>T</v>
      </c>
      <c r="AM17" s="40" t="str">
        <f aca="false">VLOOKUP(AI17,'Cycles Long 2021-2022'!$B$10:$I$10584,5,FALSE())</f>
        <v>T</v>
      </c>
      <c r="AN17" s="41" t="str">
        <f aca="false">VLOOKUP(AI17,'Cycles Long 2021-2022'!$B$10:$I$10584,6,FALSE())</f>
        <v>Rc</v>
      </c>
      <c r="AO17" s="37" t="n">
        <f aca="false">VLOOKUP(AI17,'Cycles Long 2021-2022'!$B$10:$I$10584,8,FALSE())</f>
        <v>0</v>
      </c>
      <c r="AP17" s="37" t="e">
        <f aca="false">VLOOKUP(AO17,'Cycles Long 2021-2022'!$B$10:$I$10584,2,FALSE())</f>
        <v>#N/A</v>
      </c>
      <c r="AQ17" s="37" t="e">
        <f aca="false">VLOOKUP(AP17,'Cycles Long 2021-2022'!$B$10:$I$10584,2,FALSE())</f>
        <v>#N/A</v>
      </c>
      <c r="AR17" s="37" t="e">
        <f aca="false">VLOOKUP(AQ17,'Cycles Long 2021-2022'!$B$10:$I$10584,2,FALSE())</f>
        <v>#N/A</v>
      </c>
      <c r="AS17" s="37" t="e">
        <f aca="false">VLOOKUP(AR17,'Cycles Long 2021-2022'!$B$10:$I$10584,2,FALSE())</f>
        <v>#N/A</v>
      </c>
      <c r="AT17" s="39" t="n">
        <f aca="false">AT16+1</f>
        <v>44574</v>
      </c>
      <c r="AU17" s="40" t="str">
        <f aca="false">VLOOKUP(AT17,'Cycles Long 2021-2022'!$B$10:$I$10584,2,FALSE())</f>
        <v>T</v>
      </c>
      <c r="AV17" s="40" t="str">
        <f aca="false">VLOOKUP(AT17,'Cycles Long 2021-2022'!$B$10:$I$10584,3,FALSE())</f>
        <v>T</v>
      </c>
      <c r="AW17" s="40" t="str">
        <f aca="false">VLOOKUP(AT17,'Cycles Long 2021-2022'!$B$10:$I$10584,4,FALSE())</f>
        <v>T</v>
      </c>
      <c r="AX17" s="40" t="str">
        <f aca="false">VLOOKUP(AT17,'Cycles Long 2021-2022'!$B$10:$I$10584,5,FALSE())</f>
        <v>T</v>
      </c>
      <c r="AY17" s="41" t="str">
        <f aca="false">VLOOKUP(AT17,'Cycles Long 2021-2022'!$B$10:$I$10584,6,FALSE())</f>
        <v>R</v>
      </c>
      <c r="AZ17" s="44" t="n">
        <f aca="false">VLOOKUP(AT17,'Cycles Long 2021-2022'!$B$10:$I$10584,8,FALSE())</f>
        <v>0</v>
      </c>
      <c r="BA17" s="44" t="e">
        <f aca="false">VLOOKUP(AZ17,'Cycles Long 2021-2022'!$B$10:$I$10584,2,FALSE())</f>
        <v>#N/A</v>
      </c>
      <c r="BB17" s="44" t="e">
        <f aca="false">VLOOKUP(BA17,'Cycles Long 2021-2022'!$B$10:$I$10584,2,FALSE())</f>
        <v>#N/A</v>
      </c>
      <c r="BC17" s="44" t="e">
        <f aca="false">VLOOKUP(BB17,'Cycles Long 2021-2022'!$B$10:$I$10584,2,FALSE())</f>
        <v>#N/A</v>
      </c>
      <c r="BD17" s="44" t="e">
        <f aca="false">VLOOKUP(BC17,'Cycles Long 2021-2022'!$B$10:$I$10584,2,FALSE())</f>
        <v>#N/A</v>
      </c>
      <c r="BE17" s="39" t="n">
        <f aca="false">BE16+1</f>
        <v>44605</v>
      </c>
      <c r="BF17" s="40" t="str">
        <f aca="false">VLOOKUP(BE17,'Cycles Long 2021-2022'!$B$10:$I$10584,2,FALSE())</f>
        <v>T</v>
      </c>
      <c r="BG17" s="40" t="str">
        <f aca="false">VLOOKUP(BE17,'Cycles Long 2021-2022'!$B$10:$I$10584,3,FALSE())</f>
        <v>R</v>
      </c>
      <c r="BH17" s="40" t="str">
        <f aca="false">VLOOKUP(BE17,'Cycles Long 2021-2022'!$B$10:$I$10584,4,FALSE())</f>
        <v>R</v>
      </c>
      <c r="BI17" s="40" t="str">
        <f aca="false">VLOOKUP(BE17,'Cycles Long 2021-2022'!$B$10:$I$10584,5,FALSE())</f>
        <v>R</v>
      </c>
      <c r="BJ17" s="41" t="str">
        <f aca="false">VLOOKUP(BE17,'Cycles Long 2021-2022'!$B$10:$I$10584,6,FALSE())</f>
        <v>R</v>
      </c>
      <c r="BK17" s="37" t="n">
        <f aca="false">VLOOKUP(BE17,'Cycles Long 2021-2022'!$B$10:$I$10584,8,FALSE())</f>
        <v>1</v>
      </c>
      <c r="BL17" s="37" t="e">
        <f aca="false">VLOOKUP(BK17,'Cycles Long 2021-2022'!$B$10:$I$10584,2,FALSE())</f>
        <v>#N/A</v>
      </c>
      <c r="BM17" s="37" t="e">
        <f aca="false">VLOOKUP(BL17,'Cycles Long 2021-2022'!$B$10:$I$10584,2,FALSE())</f>
        <v>#N/A</v>
      </c>
      <c r="BN17" s="37" t="e">
        <f aca="false">VLOOKUP(BM17,'Cycles Long 2021-2022'!$B$10:$I$10584,2,FALSE())</f>
        <v>#N/A</v>
      </c>
      <c r="BO17" s="37" t="e">
        <f aca="false">VLOOKUP(BN17,'Cycles Long 2021-2022'!$B$10:$I$10584,2,FALSE())</f>
        <v>#N/A</v>
      </c>
      <c r="BP17" s="24"/>
      <c r="BQ17" s="24"/>
    </row>
    <row r="18" customFormat="false" ht="15" hidden="false" customHeight="true" outlineLevel="0" collapsed="false">
      <c r="A18" s="32"/>
      <c r="B18" s="39" t="n">
        <f aca="false">B17+1</f>
        <v>44453</v>
      </c>
      <c r="C18" s="40" t="str">
        <f aca="false">VLOOKUP(B18,'Cycles Long 2021-2022'!$B$10:$I$10584,2,FALSE())</f>
        <v>T</v>
      </c>
      <c r="D18" s="40" t="str">
        <f aca="false">VLOOKUP(B18,'Cycles Long 2021-2022'!$B$10:$I$10584,3,FALSE())</f>
        <v>R</v>
      </c>
      <c r="E18" s="40" t="str">
        <f aca="false">VLOOKUP(B18,'Cycles Long 2021-2022'!$B$10:$I$10584,4,FALSE())</f>
        <v>T</v>
      </c>
      <c r="F18" s="40" t="str">
        <f aca="false">VLOOKUP(B18,'Cycles Long 2021-2022'!$B$10:$I$10584,5,FALSE())</f>
        <v>T</v>
      </c>
      <c r="G18" s="40" t="str">
        <f aca="false">VLOOKUP(B18,'Cycles Long 2021-2022'!$B$10:$I$10584,6,FALSE())</f>
        <v>T</v>
      </c>
      <c r="H18" s="37" t="n">
        <f aca="false">VLOOKUP(B18,'Cycles Long 2021-2022'!$B$10:$I$10584,8,FALSE())</f>
        <v>0</v>
      </c>
      <c r="I18" s="37" t="e">
        <f aca="false">VLOOKUP(H18,'Cycles Long 2021-2022'!$B$10:$I$10584,2,FALSE())</f>
        <v>#N/A</v>
      </c>
      <c r="J18" s="37" t="e">
        <f aca="false">VLOOKUP(I18,'Cycles Long 2021-2022'!$B$10:$I$10584,2,FALSE())</f>
        <v>#N/A</v>
      </c>
      <c r="K18" s="37" t="e">
        <f aca="false">VLOOKUP(J18,'Cycles Long 2021-2022'!$B$10:$I$10584,2,FALSE())</f>
        <v>#N/A</v>
      </c>
      <c r="L18" s="37" t="e">
        <f aca="false">VLOOKUP(K18,'Cycles Long 2021-2022'!$B$10:$I$10584,2,FALSE())</f>
        <v>#N/A</v>
      </c>
      <c r="M18" s="39" t="n">
        <f aca="false">M17+1</f>
        <v>44483</v>
      </c>
      <c r="N18" s="40" t="str">
        <f aca="false">VLOOKUP(M18,'Cycles Long 2021-2022'!$B$10:$I$10584,2,FALSE())</f>
        <v>T</v>
      </c>
      <c r="O18" s="40" t="str">
        <f aca="false">VLOOKUP(M18,'Cycles Long 2021-2022'!$B$10:$I$10584,3,FALSE())</f>
        <v>R</v>
      </c>
      <c r="P18" s="40" t="str">
        <f aca="false">VLOOKUP(M18,'Cycles Long 2021-2022'!$B$10:$I$10584,4,FALSE())</f>
        <v>T</v>
      </c>
      <c r="Q18" s="40" t="str">
        <f aca="false">VLOOKUP(M18,'Cycles Long 2021-2022'!$B$10:$I$10584,5,FALSE())</f>
        <v>T</v>
      </c>
      <c r="R18" s="41" t="str">
        <f aca="false">VLOOKUP(M18,'Cycles Long 2021-2022'!$B$10:$I$10584,6,FALSE())</f>
        <v>T</v>
      </c>
      <c r="S18" s="37" t="n">
        <f aca="false">VLOOKUP(M18,'Cycles Long 2021-2022'!$B$10:$I$10584,8,FALSE())</f>
        <v>0</v>
      </c>
      <c r="T18" s="37" t="e">
        <f aca="false">VLOOKUP(S18,'Cycles Long 2021-2022'!$B$10:$I$10584,2,FALSE())</f>
        <v>#N/A</v>
      </c>
      <c r="U18" s="37" t="e">
        <f aca="false">VLOOKUP(T18,'Cycles Long 2021-2022'!$B$10:$I$10584,2,FALSE())</f>
        <v>#N/A</v>
      </c>
      <c r="V18" s="37" t="e">
        <f aca="false">VLOOKUP(U18,'Cycles Long 2021-2022'!$B$10:$I$10584,2,FALSE())</f>
        <v>#N/A</v>
      </c>
      <c r="W18" s="37" t="e">
        <f aca="false">VLOOKUP(V18,'Cycles Long 2021-2022'!$B$10:$I$10584,2,FALSE())</f>
        <v>#N/A</v>
      </c>
      <c r="X18" s="39" t="n">
        <f aca="false">X17+1</f>
        <v>44514</v>
      </c>
      <c r="Y18" s="40" t="str">
        <f aca="false">VLOOKUP(X18,'Cycles Long 2021-2022'!$B$10:$I$10584,2,FALSE())</f>
        <v>R</v>
      </c>
      <c r="Z18" s="40" t="str">
        <f aca="false">VLOOKUP(X18,'Cycles Long 2021-2022'!$B$10:$I$10584,3,FALSE())</f>
        <v>R</v>
      </c>
      <c r="AA18" s="40" t="str">
        <f aca="false">VLOOKUP(X18,'Cycles Long 2021-2022'!$B$10:$I$10584,4,FALSE())</f>
        <v>T</v>
      </c>
      <c r="AB18" s="40" t="str">
        <f aca="false">VLOOKUP(X18,'Cycles Long 2021-2022'!$B$10:$I$10584,5,FALSE())</f>
        <v>R</v>
      </c>
      <c r="AC18" s="41" t="str">
        <f aca="false">VLOOKUP(X18,'Cycles Long 2021-2022'!$B$10:$I$10584,6,FALSE())</f>
        <v>R</v>
      </c>
      <c r="AD18" s="37" t="n">
        <f aca="false">VLOOKUP(X18,'Cycles Long 2021-2022'!$B$10:$I$10584,8,FALSE())</f>
        <v>0</v>
      </c>
      <c r="AE18" s="37" t="e">
        <f aca="false">VLOOKUP(AD18,'Cycles Long 2021-2022'!$B$10:$I$10584,2,FALSE())</f>
        <v>#N/A</v>
      </c>
      <c r="AF18" s="37" t="e">
        <f aca="false">VLOOKUP(AE18,'Cycles Long 2021-2022'!$B$10:$I$10584,2,FALSE())</f>
        <v>#N/A</v>
      </c>
      <c r="AG18" s="37" t="e">
        <f aca="false">VLOOKUP(AF18,'Cycles Long 2021-2022'!$B$10:$I$10584,2,FALSE())</f>
        <v>#N/A</v>
      </c>
      <c r="AH18" s="37" t="e">
        <f aca="false">VLOOKUP(AG18,'Cycles Long 2021-2022'!$B$10:$I$10584,2,FALSE())</f>
        <v>#N/A</v>
      </c>
      <c r="AI18" s="39" t="n">
        <f aca="false">AI17+1</f>
        <v>44544</v>
      </c>
      <c r="AJ18" s="40" t="str">
        <f aca="false">VLOOKUP(AI18,'Cycles Long 2021-2022'!$B$10:$I$10584,2,FALSE())</f>
        <v>T</v>
      </c>
      <c r="AK18" s="40" t="str">
        <f aca="false">VLOOKUP(AI18,'Cycles Long 2021-2022'!$B$10:$I$10584,3,FALSE())</f>
        <v>T</v>
      </c>
      <c r="AL18" s="40" t="str">
        <f aca="false">VLOOKUP(AI18,'Cycles Long 2021-2022'!$B$10:$I$10584,4,FALSE())</f>
        <v>T</v>
      </c>
      <c r="AM18" s="40" t="str">
        <f aca="false">VLOOKUP(AI18,'Cycles Long 2021-2022'!$B$10:$I$10584,5,FALSE())</f>
        <v>R</v>
      </c>
      <c r="AN18" s="41" t="str">
        <f aca="false">VLOOKUP(AI18,'Cycles Long 2021-2022'!$B$10:$I$10584,6,FALSE())</f>
        <v>T</v>
      </c>
      <c r="AO18" s="37" t="n">
        <f aca="false">VLOOKUP(AI18,'Cycles Long 2021-2022'!$B$10:$I$10584,8,FALSE())</f>
        <v>0</v>
      </c>
      <c r="AP18" s="37" t="e">
        <f aca="false">VLOOKUP(AO18,'Cycles Long 2021-2022'!$B$10:$I$10584,2,FALSE())</f>
        <v>#N/A</v>
      </c>
      <c r="AQ18" s="37" t="e">
        <f aca="false">VLOOKUP(AP18,'Cycles Long 2021-2022'!$B$10:$I$10584,2,FALSE())</f>
        <v>#N/A</v>
      </c>
      <c r="AR18" s="37" t="e">
        <f aca="false">VLOOKUP(AQ18,'Cycles Long 2021-2022'!$B$10:$I$10584,2,FALSE())</f>
        <v>#N/A</v>
      </c>
      <c r="AS18" s="37" t="e">
        <f aca="false">VLOOKUP(AR18,'Cycles Long 2021-2022'!$B$10:$I$10584,2,FALSE())</f>
        <v>#N/A</v>
      </c>
      <c r="AT18" s="39" t="n">
        <f aca="false">AT17+1</f>
        <v>44575</v>
      </c>
      <c r="AU18" s="40" t="str">
        <f aca="false">VLOOKUP(AT18,'Cycles Long 2021-2022'!$B$10:$I$10584,2,FALSE())</f>
        <v>T</v>
      </c>
      <c r="AV18" s="40" t="str">
        <f aca="false">VLOOKUP(AT18,'Cycles Long 2021-2022'!$B$10:$I$10584,3,FALSE())</f>
        <v>T</v>
      </c>
      <c r="AW18" s="40" t="str">
        <f aca="false">VLOOKUP(AT18,'Cycles Long 2021-2022'!$B$10:$I$10584,4,FALSE())</f>
        <v>T</v>
      </c>
      <c r="AX18" s="40" t="str">
        <f aca="false">VLOOKUP(AT18,'Cycles Long 2021-2022'!$B$10:$I$10584,5,FALSE())</f>
        <v>T</v>
      </c>
      <c r="AY18" s="41" t="str">
        <f aca="false">VLOOKUP(AT18,'Cycles Long 2021-2022'!$B$10:$I$10584,6,FALSE())</f>
        <v>R</v>
      </c>
      <c r="AZ18" s="44" t="n">
        <f aca="false">VLOOKUP(AT18,'Cycles Long 2021-2022'!$B$10:$I$10584,8,FALSE())</f>
        <v>0</v>
      </c>
      <c r="BA18" s="44" t="e">
        <f aca="false">VLOOKUP(AZ18,'Cycles Long 2021-2022'!$B$10:$I$10584,2,FALSE())</f>
        <v>#N/A</v>
      </c>
      <c r="BB18" s="44" t="e">
        <f aca="false">VLOOKUP(BA18,'Cycles Long 2021-2022'!$B$10:$I$10584,2,FALSE())</f>
        <v>#N/A</v>
      </c>
      <c r="BC18" s="44" t="e">
        <f aca="false">VLOOKUP(BB18,'Cycles Long 2021-2022'!$B$10:$I$10584,2,FALSE())</f>
        <v>#N/A</v>
      </c>
      <c r="BD18" s="44" t="e">
        <f aca="false">VLOOKUP(BC18,'Cycles Long 2021-2022'!$B$10:$I$10584,2,FALSE())</f>
        <v>#N/A</v>
      </c>
      <c r="BE18" s="39" t="n">
        <f aca="false">BE17+1</f>
        <v>44606</v>
      </c>
      <c r="BF18" s="40" t="str">
        <f aca="false">VLOOKUP(BE18,'Cycles Long 2021-2022'!$B$10:$I$10584,2,FALSE())</f>
        <v>T</v>
      </c>
      <c r="BG18" s="40" t="str">
        <f aca="false">VLOOKUP(BE18,'Cycles Long 2021-2022'!$B$10:$I$10584,3,FALSE())</f>
        <v>Rc</v>
      </c>
      <c r="BH18" s="40" t="str">
        <f aca="false">VLOOKUP(BE18,'Cycles Long 2021-2022'!$B$10:$I$10584,4,FALSE())</f>
        <v>T</v>
      </c>
      <c r="BI18" s="40" t="str">
        <f aca="false">VLOOKUP(BE18,'Cycles Long 2021-2022'!$B$10:$I$10584,5,FALSE())</f>
        <v>Rc</v>
      </c>
      <c r="BJ18" s="41" t="str">
        <f aca="false">VLOOKUP(BE18,'Cycles Long 2021-2022'!$B$10:$I$10584,6,FALSE())</f>
        <v>T</v>
      </c>
      <c r="BK18" s="37" t="n">
        <f aca="false">VLOOKUP(BE18,'Cycles Long 2021-2022'!$B$10:$I$10584,8,FALSE())</f>
        <v>1</v>
      </c>
      <c r="BL18" s="37" t="e">
        <f aca="false">VLOOKUP(BK18,'Cycles Long 2021-2022'!$B$10:$I$10584,2,FALSE())</f>
        <v>#N/A</v>
      </c>
      <c r="BM18" s="37" t="e">
        <f aca="false">VLOOKUP(BL18,'Cycles Long 2021-2022'!$B$10:$I$10584,2,FALSE())</f>
        <v>#N/A</v>
      </c>
      <c r="BN18" s="37" t="e">
        <f aca="false">VLOOKUP(BM18,'Cycles Long 2021-2022'!$B$10:$I$10584,2,FALSE())</f>
        <v>#N/A</v>
      </c>
      <c r="BO18" s="37" t="e">
        <f aca="false">VLOOKUP(BN18,'Cycles Long 2021-2022'!$B$10:$I$10584,2,FALSE())</f>
        <v>#N/A</v>
      </c>
      <c r="BP18" s="24"/>
      <c r="BQ18" s="24"/>
    </row>
    <row r="19" customFormat="false" ht="15" hidden="false" customHeight="true" outlineLevel="0" collapsed="false">
      <c r="A19" s="32"/>
      <c r="B19" s="39" t="n">
        <f aca="false">B18+1</f>
        <v>44454</v>
      </c>
      <c r="C19" s="40" t="str">
        <f aca="false">VLOOKUP(B19,'Cycles Long 2021-2022'!$B$10:$I$10584,2,FALSE())</f>
        <v>T</v>
      </c>
      <c r="D19" s="40" t="str">
        <f aca="false">VLOOKUP(B19,'Cycles Long 2021-2022'!$B$10:$I$10584,3,FALSE())</f>
        <v>T</v>
      </c>
      <c r="E19" s="40" t="str">
        <f aca="false">VLOOKUP(B19,'Cycles Long 2021-2022'!$B$10:$I$10584,4,FALSE())</f>
        <v>T</v>
      </c>
      <c r="F19" s="40" t="str">
        <f aca="false">VLOOKUP(B19,'Cycles Long 2021-2022'!$B$10:$I$10584,5,FALSE())</f>
        <v>R</v>
      </c>
      <c r="G19" s="40" t="str">
        <f aca="false">VLOOKUP(B19,'Cycles Long 2021-2022'!$B$10:$I$10584,6,FALSE())</f>
        <v>T</v>
      </c>
      <c r="H19" s="37" t="n">
        <f aca="false">VLOOKUP(B19,'Cycles Long 2021-2022'!$B$10:$I$10584,8,FALSE())</f>
        <v>0</v>
      </c>
      <c r="I19" s="37" t="e">
        <f aca="false">VLOOKUP(H19,'Cycles Long 2021-2022'!$B$10:$I$10584,2,FALSE())</f>
        <v>#N/A</v>
      </c>
      <c r="J19" s="37" t="e">
        <f aca="false">VLOOKUP(I19,'Cycles Long 2021-2022'!$B$10:$I$10584,2,FALSE())</f>
        <v>#N/A</v>
      </c>
      <c r="K19" s="37" t="e">
        <f aca="false">VLOOKUP(J19,'Cycles Long 2021-2022'!$B$10:$I$10584,2,FALSE())</f>
        <v>#N/A</v>
      </c>
      <c r="L19" s="37" t="e">
        <f aca="false">VLOOKUP(K19,'Cycles Long 2021-2022'!$B$10:$I$10584,2,FALSE())</f>
        <v>#N/A</v>
      </c>
      <c r="M19" s="39" t="n">
        <f aca="false">M18+1</f>
        <v>44484</v>
      </c>
      <c r="N19" s="40" t="str">
        <f aca="false">VLOOKUP(M19,'Cycles Long 2021-2022'!$B$10:$I$10584,2,FALSE())</f>
        <v>T</v>
      </c>
      <c r="O19" s="40" t="str">
        <f aca="false">VLOOKUP(M19,'Cycles Long 2021-2022'!$B$10:$I$10584,3,FALSE())</f>
        <v>R</v>
      </c>
      <c r="P19" s="40" t="str">
        <f aca="false">VLOOKUP(M19,'Cycles Long 2021-2022'!$B$10:$I$10584,4,FALSE())</f>
        <v>T</v>
      </c>
      <c r="Q19" s="40" t="str">
        <f aca="false">VLOOKUP(M19,'Cycles Long 2021-2022'!$B$10:$I$10584,5,FALSE())</f>
        <v>T</v>
      </c>
      <c r="R19" s="41" t="str">
        <f aca="false">VLOOKUP(M19,'Cycles Long 2021-2022'!$B$10:$I$10584,6,FALSE())</f>
        <v>T</v>
      </c>
      <c r="S19" s="37" t="n">
        <f aca="false">VLOOKUP(M19,'Cycles Long 2021-2022'!$B$10:$I$10584,8,FALSE())</f>
        <v>0</v>
      </c>
      <c r="T19" s="37" t="e">
        <f aca="false">VLOOKUP(S19,'Cycles Long 2021-2022'!$B$10:$I$10584,2,FALSE())</f>
        <v>#N/A</v>
      </c>
      <c r="U19" s="37" t="e">
        <f aca="false">VLOOKUP(T19,'Cycles Long 2021-2022'!$B$10:$I$10584,2,FALSE())</f>
        <v>#N/A</v>
      </c>
      <c r="V19" s="37" t="e">
        <f aca="false">VLOOKUP(U19,'Cycles Long 2021-2022'!$B$10:$I$10584,2,FALSE())</f>
        <v>#N/A</v>
      </c>
      <c r="W19" s="37" t="e">
        <f aca="false">VLOOKUP(V19,'Cycles Long 2021-2022'!$B$10:$I$10584,2,FALSE())</f>
        <v>#N/A</v>
      </c>
      <c r="X19" s="39" t="n">
        <f aca="false">X18+1</f>
        <v>44515</v>
      </c>
      <c r="Y19" s="40" t="str">
        <f aca="false">VLOOKUP(X19,'Cycles Long 2021-2022'!$B$10:$I$10584,2,FALSE())</f>
        <v>Rc</v>
      </c>
      <c r="Z19" s="40" t="str">
        <f aca="false">VLOOKUP(X19,'Cycles Long 2021-2022'!$B$10:$I$10584,3,FALSE())</f>
        <v>T</v>
      </c>
      <c r="AA19" s="40" t="str">
        <f aca="false">VLOOKUP(X19,'Cycles Long 2021-2022'!$B$10:$I$10584,4,FALSE())</f>
        <v>T</v>
      </c>
      <c r="AB19" s="40" t="str">
        <f aca="false">VLOOKUP(X19,'Cycles Long 2021-2022'!$B$10:$I$10584,5,FALSE())</f>
        <v>Rc</v>
      </c>
      <c r="AC19" s="41" t="str">
        <f aca="false">VLOOKUP(X19,'Cycles Long 2021-2022'!$B$10:$I$10584,6,FALSE())</f>
        <v>T</v>
      </c>
      <c r="AD19" s="37" t="n">
        <f aca="false">VLOOKUP(X19,'Cycles Long 2021-2022'!$B$10:$I$10584,8,FALSE())</f>
        <v>0</v>
      </c>
      <c r="AE19" s="37" t="e">
        <f aca="false">VLOOKUP(AD19,'Cycles Long 2021-2022'!$B$10:$I$10584,2,FALSE())</f>
        <v>#N/A</v>
      </c>
      <c r="AF19" s="37" t="e">
        <f aca="false">VLOOKUP(AE19,'Cycles Long 2021-2022'!$B$10:$I$10584,2,FALSE())</f>
        <v>#N/A</v>
      </c>
      <c r="AG19" s="37" t="e">
        <f aca="false">VLOOKUP(AF19,'Cycles Long 2021-2022'!$B$10:$I$10584,2,FALSE())</f>
        <v>#N/A</v>
      </c>
      <c r="AH19" s="37" t="e">
        <f aca="false">VLOOKUP(AG19,'Cycles Long 2021-2022'!$B$10:$I$10584,2,FALSE())</f>
        <v>#N/A</v>
      </c>
      <c r="AI19" s="39" t="n">
        <f aca="false">AI18+1</f>
        <v>44545</v>
      </c>
      <c r="AJ19" s="40" t="str">
        <f aca="false">VLOOKUP(AI19,'Cycles Long 2021-2022'!$B$10:$I$10584,2,FALSE())</f>
        <v>R</v>
      </c>
      <c r="AK19" s="40" t="str">
        <f aca="false">VLOOKUP(AI19,'Cycles Long 2021-2022'!$B$10:$I$10584,3,FALSE())</f>
        <v>T</v>
      </c>
      <c r="AL19" s="40" t="str">
        <f aca="false">VLOOKUP(AI19,'Cycles Long 2021-2022'!$B$10:$I$10584,4,FALSE())</f>
        <v>T</v>
      </c>
      <c r="AM19" s="40" t="str">
        <f aca="false">VLOOKUP(AI19,'Cycles Long 2021-2022'!$B$10:$I$10584,5,FALSE())</f>
        <v>T</v>
      </c>
      <c r="AN19" s="41" t="str">
        <f aca="false">VLOOKUP(AI19,'Cycles Long 2021-2022'!$B$10:$I$10584,6,FALSE())</f>
        <v>T</v>
      </c>
      <c r="AO19" s="37" t="n">
        <f aca="false">VLOOKUP(AI19,'Cycles Long 2021-2022'!$B$10:$I$10584,8,FALSE())</f>
        <v>0</v>
      </c>
      <c r="AP19" s="37" t="e">
        <f aca="false">VLOOKUP(AO19,'Cycles Long 2021-2022'!$B$10:$I$10584,2,FALSE())</f>
        <v>#N/A</v>
      </c>
      <c r="AQ19" s="37" t="e">
        <f aca="false">VLOOKUP(AP19,'Cycles Long 2021-2022'!$B$10:$I$10584,2,FALSE())</f>
        <v>#N/A</v>
      </c>
      <c r="AR19" s="37" t="e">
        <f aca="false">VLOOKUP(AQ19,'Cycles Long 2021-2022'!$B$10:$I$10584,2,FALSE())</f>
        <v>#N/A</v>
      </c>
      <c r="AS19" s="37" t="e">
        <f aca="false">VLOOKUP(AR19,'Cycles Long 2021-2022'!$B$10:$I$10584,2,FALSE())</f>
        <v>#N/A</v>
      </c>
      <c r="AT19" s="39" t="n">
        <f aca="false">AT18+1</f>
        <v>44576</v>
      </c>
      <c r="AU19" s="40" t="str">
        <f aca="false">VLOOKUP(AT19,'Cycles Long 2021-2022'!$B$10:$I$10584,2,FALSE())</f>
        <v>T</v>
      </c>
      <c r="AV19" s="40" t="str">
        <f aca="false">VLOOKUP(AT19,'Cycles Long 2021-2022'!$B$10:$I$10584,3,FALSE())</f>
        <v>R</v>
      </c>
      <c r="AW19" s="40" t="str">
        <f aca="false">VLOOKUP(AT19,'Cycles Long 2021-2022'!$B$10:$I$10584,4,FALSE())</f>
        <v>T</v>
      </c>
      <c r="AX19" s="40" t="str">
        <f aca="false">VLOOKUP(AT19,'Cycles Long 2021-2022'!$B$10:$I$10584,5,FALSE())</f>
        <v>R</v>
      </c>
      <c r="AY19" s="41" t="str">
        <f aca="false">VLOOKUP(AT19,'Cycles Long 2021-2022'!$B$10:$I$10584,6,FALSE())</f>
        <v>T</v>
      </c>
      <c r="AZ19" s="44" t="n">
        <f aca="false">VLOOKUP(AT19,'Cycles Long 2021-2022'!$B$10:$I$10584,8,FALSE())</f>
        <v>0</v>
      </c>
      <c r="BA19" s="44" t="e">
        <f aca="false">VLOOKUP(AZ19,'Cycles Long 2021-2022'!$B$10:$I$10584,2,FALSE())</f>
        <v>#N/A</v>
      </c>
      <c r="BB19" s="44" t="e">
        <f aca="false">VLOOKUP(BA19,'Cycles Long 2021-2022'!$B$10:$I$10584,2,FALSE())</f>
        <v>#N/A</v>
      </c>
      <c r="BC19" s="44" t="e">
        <f aca="false">VLOOKUP(BB19,'Cycles Long 2021-2022'!$B$10:$I$10584,2,FALSE())</f>
        <v>#N/A</v>
      </c>
      <c r="BD19" s="44" t="e">
        <f aca="false">VLOOKUP(BC19,'Cycles Long 2021-2022'!$B$10:$I$10584,2,FALSE())</f>
        <v>#N/A</v>
      </c>
      <c r="BE19" s="39" t="n">
        <f aca="false">BE18+1</f>
        <v>44607</v>
      </c>
      <c r="BF19" s="40" t="str">
        <f aca="false">VLOOKUP(BE19,'Cycles Long 2021-2022'!$B$10:$I$10584,2,FALSE())</f>
        <v>R</v>
      </c>
      <c r="BG19" s="40" t="str">
        <f aca="false">VLOOKUP(BE19,'Cycles Long 2021-2022'!$B$10:$I$10584,3,FALSE())</f>
        <v>T</v>
      </c>
      <c r="BH19" s="40" t="str">
        <f aca="false">VLOOKUP(BE19,'Cycles Long 2021-2022'!$B$10:$I$10584,4,FALSE())</f>
        <v>T</v>
      </c>
      <c r="BI19" s="40" t="str">
        <f aca="false">VLOOKUP(BE19,'Cycles Long 2021-2022'!$B$10:$I$10584,5,FALSE())</f>
        <v>T</v>
      </c>
      <c r="BJ19" s="41" t="str">
        <f aca="false">VLOOKUP(BE19,'Cycles Long 2021-2022'!$B$10:$I$10584,6,FALSE())</f>
        <v>T</v>
      </c>
      <c r="BK19" s="37" t="n">
        <f aca="false">VLOOKUP(BE19,'Cycles Long 2021-2022'!$B$10:$I$10584,8,FALSE())</f>
        <v>1</v>
      </c>
      <c r="BL19" s="37" t="e">
        <f aca="false">VLOOKUP(BK19,'Cycles Long 2021-2022'!$B$10:$I$10584,2,FALSE())</f>
        <v>#N/A</v>
      </c>
      <c r="BM19" s="37" t="e">
        <f aca="false">VLOOKUP(BL19,'Cycles Long 2021-2022'!$B$10:$I$10584,2,FALSE())</f>
        <v>#N/A</v>
      </c>
      <c r="BN19" s="37" t="e">
        <f aca="false">VLOOKUP(BM19,'Cycles Long 2021-2022'!$B$10:$I$10584,2,FALSE())</f>
        <v>#N/A</v>
      </c>
      <c r="BO19" s="37" t="e">
        <f aca="false">VLOOKUP(BN19,'Cycles Long 2021-2022'!$B$10:$I$10584,2,FALSE())</f>
        <v>#N/A</v>
      </c>
      <c r="BP19" s="24"/>
      <c r="BQ19" s="24"/>
    </row>
    <row r="20" customFormat="false" ht="15" hidden="false" customHeight="true" outlineLevel="0" collapsed="false">
      <c r="A20" s="32"/>
      <c r="B20" s="39" t="n">
        <f aca="false">B19+1</f>
        <v>44455</v>
      </c>
      <c r="C20" s="40" t="str">
        <f aca="false">VLOOKUP(B20,'Cycles Long 2021-2022'!$B$10:$I$10584,2,FALSE())</f>
        <v>R</v>
      </c>
      <c r="D20" s="40" t="str">
        <f aca="false">VLOOKUP(B20,'Cycles Long 2021-2022'!$B$10:$I$10584,3,FALSE())</f>
        <v>T</v>
      </c>
      <c r="E20" s="40" t="str">
        <f aca="false">VLOOKUP(B20,'Cycles Long 2021-2022'!$B$10:$I$10584,4,FALSE())</f>
        <v>T</v>
      </c>
      <c r="F20" s="40" t="str">
        <f aca="false">VLOOKUP(B20,'Cycles Long 2021-2022'!$B$10:$I$10584,5,FALSE())</f>
        <v>T</v>
      </c>
      <c r="G20" s="40" t="str">
        <f aca="false">VLOOKUP(B20,'Cycles Long 2021-2022'!$B$10:$I$10584,6,FALSE())</f>
        <v>T</v>
      </c>
      <c r="H20" s="37" t="n">
        <f aca="false">VLOOKUP(B20,'Cycles Long 2021-2022'!$B$10:$I$10584,8,FALSE())</f>
        <v>0</v>
      </c>
      <c r="I20" s="37" t="e">
        <f aca="false">VLOOKUP(H20,'Cycles Long 2021-2022'!$B$10:$I$10584,2,FALSE())</f>
        <v>#N/A</v>
      </c>
      <c r="J20" s="37" t="e">
        <f aca="false">VLOOKUP(I20,'Cycles Long 2021-2022'!$B$10:$I$10584,2,FALSE())</f>
        <v>#N/A</v>
      </c>
      <c r="K20" s="37" t="e">
        <f aca="false">VLOOKUP(J20,'Cycles Long 2021-2022'!$B$10:$I$10584,2,FALSE())</f>
        <v>#N/A</v>
      </c>
      <c r="L20" s="37" t="e">
        <f aca="false">VLOOKUP(K20,'Cycles Long 2021-2022'!$B$10:$I$10584,2,FALSE())</f>
        <v>#N/A</v>
      </c>
      <c r="M20" s="39" t="n">
        <f aca="false">M19+1</f>
        <v>44485</v>
      </c>
      <c r="N20" s="40" t="str">
        <f aca="false">VLOOKUP(M20,'Cycles Long 2021-2022'!$B$10:$I$10584,2,FALSE())</f>
        <v>R</v>
      </c>
      <c r="O20" s="40" t="str">
        <f aca="false">VLOOKUP(M20,'Cycles Long 2021-2022'!$B$10:$I$10584,3,FALSE())</f>
        <v>T</v>
      </c>
      <c r="P20" s="40" t="str">
        <f aca="false">VLOOKUP(M20,'Cycles Long 2021-2022'!$B$10:$I$10584,4,FALSE())</f>
        <v>T</v>
      </c>
      <c r="Q20" s="40" t="str">
        <f aca="false">VLOOKUP(M20,'Cycles Long 2021-2022'!$B$10:$I$10584,5,FALSE())</f>
        <v>R</v>
      </c>
      <c r="R20" s="41" t="str">
        <f aca="false">VLOOKUP(M20,'Cycles Long 2021-2022'!$B$10:$I$10584,6,FALSE())</f>
        <v>T</v>
      </c>
      <c r="S20" s="37" t="n">
        <f aca="false">VLOOKUP(M20,'Cycles Long 2021-2022'!$B$10:$I$10584,8,FALSE())</f>
        <v>0</v>
      </c>
      <c r="T20" s="37" t="e">
        <f aca="false">VLOOKUP(S20,'Cycles Long 2021-2022'!$B$10:$I$10584,2,FALSE())</f>
        <v>#N/A</v>
      </c>
      <c r="U20" s="37" t="e">
        <f aca="false">VLOOKUP(T20,'Cycles Long 2021-2022'!$B$10:$I$10584,2,FALSE())</f>
        <v>#N/A</v>
      </c>
      <c r="V20" s="37" t="e">
        <f aca="false">VLOOKUP(U20,'Cycles Long 2021-2022'!$B$10:$I$10584,2,FALSE())</f>
        <v>#N/A</v>
      </c>
      <c r="W20" s="37" t="e">
        <f aca="false">VLOOKUP(V20,'Cycles Long 2021-2022'!$B$10:$I$10584,2,FALSE())</f>
        <v>#N/A</v>
      </c>
      <c r="X20" s="39" t="n">
        <f aca="false">X19+1</f>
        <v>44516</v>
      </c>
      <c r="Y20" s="40" t="str">
        <f aca="false">VLOOKUP(X20,'Cycles Long 2021-2022'!$B$10:$I$10584,2,FALSE())</f>
        <v>T</v>
      </c>
      <c r="Z20" s="40" t="str">
        <f aca="false">VLOOKUP(X20,'Cycles Long 2021-2022'!$B$10:$I$10584,3,FALSE())</f>
        <v>T</v>
      </c>
      <c r="AA20" s="40" t="str">
        <f aca="false">VLOOKUP(X20,'Cycles Long 2021-2022'!$B$10:$I$10584,4,FALSE())</f>
        <v>R</v>
      </c>
      <c r="AB20" s="40" t="str">
        <f aca="false">VLOOKUP(X20,'Cycles Long 2021-2022'!$B$10:$I$10584,5,FALSE())</f>
        <v>T</v>
      </c>
      <c r="AC20" s="41" t="str">
        <f aca="false">VLOOKUP(X20,'Cycles Long 2021-2022'!$B$10:$I$10584,6,FALSE())</f>
        <v>T</v>
      </c>
      <c r="AD20" s="37" t="n">
        <f aca="false">VLOOKUP(X20,'Cycles Long 2021-2022'!$B$10:$I$10584,8,FALSE())</f>
        <v>0</v>
      </c>
      <c r="AE20" s="37" t="e">
        <f aca="false">VLOOKUP(AD20,'Cycles Long 2021-2022'!$B$10:$I$10584,2,FALSE())</f>
        <v>#N/A</v>
      </c>
      <c r="AF20" s="37" t="e">
        <f aca="false">VLOOKUP(AE20,'Cycles Long 2021-2022'!$B$10:$I$10584,2,FALSE())</f>
        <v>#N/A</v>
      </c>
      <c r="AG20" s="37" t="e">
        <f aca="false">VLOOKUP(AF20,'Cycles Long 2021-2022'!$B$10:$I$10584,2,FALSE())</f>
        <v>#N/A</v>
      </c>
      <c r="AH20" s="37" t="e">
        <f aca="false">VLOOKUP(AG20,'Cycles Long 2021-2022'!$B$10:$I$10584,2,FALSE())</f>
        <v>#N/A</v>
      </c>
      <c r="AI20" s="39" t="n">
        <f aca="false">AI19+1</f>
        <v>44546</v>
      </c>
      <c r="AJ20" s="40" t="str">
        <f aca="false">VLOOKUP(AI20,'Cycles Long 2021-2022'!$B$10:$I$10584,2,FALSE())</f>
        <v>T</v>
      </c>
      <c r="AK20" s="40" t="str">
        <f aca="false">VLOOKUP(AI20,'Cycles Long 2021-2022'!$B$10:$I$10584,3,FALSE())</f>
        <v>T</v>
      </c>
      <c r="AL20" s="40" t="str">
        <f aca="false">VLOOKUP(AI20,'Cycles Long 2021-2022'!$B$10:$I$10584,4,FALSE())</f>
        <v>R</v>
      </c>
      <c r="AM20" s="40" t="str">
        <f aca="false">VLOOKUP(AI20,'Cycles Long 2021-2022'!$B$10:$I$10584,5,FALSE())</f>
        <v>T</v>
      </c>
      <c r="AN20" s="41" t="str">
        <f aca="false">VLOOKUP(AI20,'Cycles Long 2021-2022'!$B$10:$I$10584,6,FALSE())</f>
        <v>T</v>
      </c>
      <c r="AO20" s="37" t="n">
        <f aca="false">VLOOKUP(AI20,'Cycles Long 2021-2022'!$B$10:$I$10584,8,FALSE())</f>
        <v>0</v>
      </c>
      <c r="AP20" s="37" t="e">
        <f aca="false">VLOOKUP(AO20,'Cycles Long 2021-2022'!$B$10:$I$10584,2,FALSE())</f>
        <v>#N/A</v>
      </c>
      <c r="AQ20" s="37" t="e">
        <f aca="false">VLOOKUP(AP20,'Cycles Long 2021-2022'!$B$10:$I$10584,2,FALSE())</f>
        <v>#N/A</v>
      </c>
      <c r="AR20" s="37" t="e">
        <f aca="false">VLOOKUP(AQ20,'Cycles Long 2021-2022'!$B$10:$I$10584,2,FALSE())</f>
        <v>#N/A</v>
      </c>
      <c r="AS20" s="37" t="e">
        <f aca="false">VLOOKUP(AR20,'Cycles Long 2021-2022'!$B$10:$I$10584,2,FALSE())</f>
        <v>#N/A</v>
      </c>
      <c r="AT20" s="39" t="n">
        <f aca="false">AT19+1</f>
        <v>44577</v>
      </c>
      <c r="AU20" s="40" t="str">
        <f aca="false">VLOOKUP(AT20,'Cycles Long 2021-2022'!$B$10:$I$10584,2,FALSE())</f>
        <v>R</v>
      </c>
      <c r="AV20" s="40" t="str">
        <f aca="false">VLOOKUP(AT20,'Cycles Long 2021-2022'!$B$10:$I$10584,3,FALSE())</f>
        <v>R</v>
      </c>
      <c r="AW20" s="40" t="str">
        <f aca="false">VLOOKUP(AT20,'Cycles Long 2021-2022'!$B$10:$I$10584,4,FALSE())</f>
        <v>R</v>
      </c>
      <c r="AX20" s="40" t="str">
        <f aca="false">VLOOKUP(AT20,'Cycles Long 2021-2022'!$B$10:$I$10584,5,FALSE())</f>
        <v>R</v>
      </c>
      <c r="AY20" s="41" t="str">
        <f aca="false">VLOOKUP(AT20,'Cycles Long 2021-2022'!$B$10:$I$10584,6,FALSE())</f>
        <v>T</v>
      </c>
      <c r="AZ20" s="44" t="n">
        <f aca="false">VLOOKUP(AT20,'Cycles Long 2021-2022'!$B$10:$I$10584,8,FALSE())</f>
        <v>0</v>
      </c>
      <c r="BA20" s="44" t="e">
        <f aca="false">VLOOKUP(AZ20,'Cycles Long 2021-2022'!$B$10:$I$10584,2,FALSE())</f>
        <v>#N/A</v>
      </c>
      <c r="BB20" s="44" t="e">
        <f aca="false">VLOOKUP(BA20,'Cycles Long 2021-2022'!$B$10:$I$10584,2,FALSE())</f>
        <v>#N/A</v>
      </c>
      <c r="BC20" s="44" t="e">
        <f aca="false">VLOOKUP(BB20,'Cycles Long 2021-2022'!$B$10:$I$10584,2,FALSE())</f>
        <v>#N/A</v>
      </c>
      <c r="BD20" s="44" t="e">
        <f aca="false">VLOOKUP(BC20,'Cycles Long 2021-2022'!$B$10:$I$10584,2,FALSE())</f>
        <v>#N/A</v>
      </c>
      <c r="BE20" s="39" t="n">
        <f aca="false">BE19+1</f>
        <v>44608</v>
      </c>
      <c r="BF20" s="40" t="str">
        <f aca="false">VLOOKUP(BE20,'Cycles Long 2021-2022'!$B$10:$I$10584,2,FALSE())</f>
        <v>T</v>
      </c>
      <c r="BG20" s="40" t="str">
        <f aca="false">VLOOKUP(BE20,'Cycles Long 2021-2022'!$B$10:$I$10584,3,FALSE())</f>
        <v>T</v>
      </c>
      <c r="BH20" s="40" t="str">
        <f aca="false">VLOOKUP(BE20,'Cycles Long 2021-2022'!$B$10:$I$10584,4,FALSE())</f>
        <v>R</v>
      </c>
      <c r="BI20" s="40" t="str">
        <f aca="false">VLOOKUP(BE20,'Cycles Long 2021-2022'!$B$10:$I$10584,5,FALSE())</f>
        <v>T</v>
      </c>
      <c r="BJ20" s="41" t="str">
        <f aca="false">VLOOKUP(BE20,'Cycles Long 2021-2022'!$B$10:$I$10584,6,FALSE())</f>
        <v>T</v>
      </c>
      <c r="BK20" s="37" t="n">
        <f aca="false">VLOOKUP(BE20,'Cycles Long 2021-2022'!$B$10:$I$10584,8,FALSE())</f>
        <v>1</v>
      </c>
      <c r="BL20" s="37" t="e">
        <f aca="false">VLOOKUP(BK20,'Cycles Long 2021-2022'!$B$10:$I$10584,2,FALSE())</f>
        <v>#N/A</v>
      </c>
      <c r="BM20" s="37" t="e">
        <f aca="false">VLOOKUP(BL20,'Cycles Long 2021-2022'!$B$10:$I$10584,2,FALSE())</f>
        <v>#N/A</v>
      </c>
      <c r="BN20" s="37" t="e">
        <f aca="false">VLOOKUP(BM20,'Cycles Long 2021-2022'!$B$10:$I$10584,2,FALSE())</f>
        <v>#N/A</v>
      </c>
      <c r="BO20" s="37" t="e">
        <f aca="false">VLOOKUP(BN20,'Cycles Long 2021-2022'!$B$10:$I$10584,2,FALSE())</f>
        <v>#N/A</v>
      </c>
      <c r="BP20" s="24"/>
      <c r="BQ20" s="24"/>
    </row>
    <row r="21" customFormat="false" ht="15" hidden="false" customHeight="true" outlineLevel="0" collapsed="false">
      <c r="A21" s="32"/>
      <c r="B21" s="39" t="n">
        <f aca="false">B20+1</f>
        <v>44456</v>
      </c>
      <c r="C21" s="40" t="str">
        <f aca="false">VLOOKUP(B21,'Cycles Long 2021-2022'!$B$10:$I$10584,2,FALSE())</f>
        <v>R</v>
      </c>
      <c r="D21" s="40" t="str">
        <f aca="false">VLOOKUP(B21,'Cycles Long 2021-2022'!$B$10:$I$10584,3,FALSE())</f>
        <v>T</v>
      </c>
      <c r="E21" s="40" t="str">
        <f aca="false">VLOOKUP(B21,'Cycles Long 2021-2022'!$B$10:$I$10584,4,FALSE())</f>
        <v>T</v>
      </c>
      <c r="F21" s="40" t="str">
        <f aca="false">VLOOKUP(B21,'Cycles Long 2021-2022'!$B$10:$I$10584,5,FALSE())</f>
        <v>T</v>
      </c>
      <c r="G21" s="40" t="str">
        <f aca="false">VLOOKUP(B21,'Cycles Long 2021-2022'!$B$10:$I$10584,6,FALSE())</f>
        <v>T</v>
      </c>
      <c r="H21" s="37" t="n">
        <f aca="false">VLOOKUP(B21,'Cycles Long 2021-2022'!$B$10:$I$10584,8,FALSE())</f>
        <v>0</v>
      </c>
      <c r="I21" s="37" t="e">
        <f aca="false">VLOOKUP(H21,'Cycles Long 2021-2022'!$B$10:$I$10584,2,FALSE())</f>
        <v>#N/A</v>
      </c>
      <c r="J21" s="37" t="e">
        <f aca="false">VLOOKUP(I21,'Cycles Long 2021-2022'!$B$10:$I$10584,2,FALSE())</f>
        <v>#N/A</v>
      </c>
      <c r="K21" s="37" t="e">
        <f aca="false">VLOOKUP(J21,'Cycles Long 2021-2022'!$B$10:$I$10584,2,FALSE())</f>
        <v>#N/A</v>
      </c>
      <c r="L21" s="37" t="e">
        <f aca="false">VLOOKUP(K21,'Cycles Long 2021-2022'!$B$10:$I$10584,2,FALSE())</f>
        <v>#N/A</v>
      </c>
      <c r="M21" s="39" t="n">
        <f aca="false">M20+1</f>
        <v>44486</v>
      </c>
      <c r="N21" s="40" t="str">
        <f aca="false">VLOOKUP(M21,'Cycles Long 2021-2022'!$B$10:$I$10584,2,FALSE())</f>
        <v>R</v>
      </c>
      <c r="O21" s="40" t="str">
        <f aca="false">VLOOKUP(M21,'Cycles Long 2021-2022'!$B$10:$I$10584,3,FALSE())</f>
        <v>T</v>
      </c>
      <c r="P21" s="40" t="str">
        <f aca="false">VLOOKUP(M21,'Cycles Long 2021-2022'!$B$10:$I$10584,4,FALSE())</f>
        <v>R</v>
      </c>
      <c r="Q21" s="40" t="str">
        <f aca="false">VLOOKUP(M21,'Cycles Long 2021-2022'!$B$10:$I$10584,5,FALSE())</f>
        <v>R</v>
      </c>
      <c r="R21" s="41" t="str">
        <f aca="false">VLOOKUP(M21,'Cycles Long 2021-2022'!$B$10:$I$10584,6,FALSE())</f>
        <v>R</v>
      </c>
      <c r="S21" s="37" t="n">
        <f aca="false">VLOOKUP(M21,'Cycles Long 2021-2022'!$B$10:$I$10584,8,FALSE())</f>
        <v>0</v>
      </c>
      <c r="T21" s="37" t="e">
        <f aca="false">VLOOKUP(S21,'Cycles Long 2021-2022'!$B$10:$I$10584,2,FALSE())</f>
        <v>#N/A</v>
      </c>
      <c r="U21" s="37" t="e">
        <f aca="false">VLOOKUP(T21,'Cycles Long 2021-2022'!$B$10:$I$10584,2,FALSE())</f>
        <v>#N/A</v>
      </c>
      <c r="V21" s="37" t="e">
        <f aca="false">VLOOKUP(U21,'Cycles Long 2021-2022'!$B$10:$I$10584,2,FALSE())</f>
        <v>#N/A</v>
      </c>
      <c r="W21" s="37" t="e">
        <f aca="false">VLOOKUP(V21,'Cycles Long 2021-2022'!$B$10:$I$10584,2,FALSE())</f>
        <v>#N/A</v>
      </c>
      <c r="X21" s="39" t="n">
        <f aca="false">X20+1</f>
        <v>44517</v>
      </c>
      <c r="Y21" s="40" t="str">
        <f aca="false">VLOOKUP(X21,'Cycles Long 2021-2022'!$B$10:$I$10584,2,FALSE())</f>
        <v>T</v>
      </c>
      <c r="Z21" s="40" t="str">
        <f aca="false">VLOOKUP(X21,'Cycles Long 2021-2022'!$B$10:$I$10584,3,FALSE())</f>
        <v>T</v>
      </c>
      <c r="AA21" s="40" t="str">
        <f aca="false">VLOOKUP(X21,'Cycles Long 2021-2022'!$B$10:$I$10584,4,FALSE())</f>
        <v>T</v>
      </c>
      <c r="AB21" s="40" t="str">
        <f aca="false">VLOOKUP(X21,'Cycles Long 2021-2022'!$B$10:$I$10584,5,FALSE())</f>
        <v>T</v>
      </c>
      <c r="AC21" s="41" t="str">
        <f aca="false">VLOOKUP(X21,'Cycles Long 2021-2022'!$B$10:$I$10584,6,FALSE())</f>
        <v>R</v>
      </c>
      <c r="AD21" s="37" t="n">
        <f aca="false">VLOOKUP(X21,'Cycles Long 2021-2022'!$B$10:$I$10584,8,FALSE())</f>
        <v>0</v>
      </c>
      <c r="AE21" s="37" t="e">
        <f aca="false">VLOOKUP(AD21,'Cycles Long 2021-2022'!$B$10:$I$10584,2,FALSE())</f>
        <v>#N/A</v>
      </c>
      <c r="AF21" s="37" t="e">
        <f aca="false">VLOOKUP(AE21,'Cycles Long 2021-2022'!$B$10:$I$10584,2,FALSE())</f>
        <v>#N/A</v>
      </c>
      <c r="AG21" s="37" t="e">
        <f aca="false">VLOOKUP(AF21,'Cycles Long 2021-2022'!$B$10:$I$10584,2,FALSE())</f>
        <v>#N/A</v>
      </c>
      <c r="AH21" s="37" t="e">
        <f aca="false">VLOOKUP(AG21,'Cycles Long 2021-2022'!$B$10:$I$10584,2,FALSE())</f>
        <v>#N/A</v>
      </c>
      <c r="AI21" s="39" t="n">
        <f aca="false">AI20+1</f>
        <v>44547</v>
      </c>
      <c r="AJ21" s="40" t="str">
        <f aca="false">VLOOKUP(AI21,'Cycles Long 2021-2022'!$B$10:$I$10584,2,FALSE())</f>
        <v>T</v>
      </c>
      <c r="AK21" s="40" t="str">
        <f aca="false">VLOOKUP(AI21,'Cycles Long 2021-2022'!$B$10:$I$10584,3,FALSE())</f>
        <v>T</v>
      </c>
      <c r="AL21" s="40" t="str">
        <f aca="false">VLOOKUP(AI21,'Cycles Long 2021-2022'!$B$10:$I$10584,4,FALSE())</f>
        <v>R</v>
      </c>
      <c r="AM21" s="40" t="str">
        <f aca="false">VLOOKUP(AI21,'Cycles Long 2021-2022'!$B$10:$I$10584,5,FALSE())</f>
        <v>T</v>
      </c>
      <c r="AN21" s="41" t="str">
        <f aca="false">VLOOKUP(AI21,'Cycles Long 2021-2022'!$B$10:$I$10584,6,FALSE())</f>
        <v>T</v>
      </c>
      <c r="AO21" s="37" t="n">
        <f aca="false">VLOOKUP(AI21,'Cycles Long 2021-2022'!$B$10:$I$10584,8,FALSE())</f>
        <v>0</v>
      </c>
      <c r="AP21" s="37" t="e">
        <f aca="false">VLOOKUP(AO21,'Cycles Long 2021-2022'!$B$10:$I$10584,2,FALSE())</f>
        <v>#N/A</v>
      </c>
      <c r="AQ21" s="37" t="e">
        <f aca="false">VLOOKUP(AP21,'Cycles Long 2021-2022'!$B$10:$I$10584,2,FALSE())</f>
        <v>#N/A</v>
      </c>
      <c r="AR21" s="37" t="e">
        <f aca="false">VLOOKUP(AQ21,'Cycles Long 2021-2022'!$B$10:$I$10584,2,FALSE())</f>
        <v>#N/A</v>
      </c>
      <c r="AS21" s="37" t="e">
        <f aca="false">VLOOKUP(AR21,'Cycles Long 2021-2022'!$B$10:$I$10584,2,FALSE())</f>
        <v>#N/A</v>
      </c>
      <c r="AT21" s="39" t="n">
        <f aca="false">AT20+1</f>
        <v>44578</v>
      </c>
      <c r="AU21" s="40" t="str">
        <f aca="false">VLOOKUP(AT21,'Cycles Long 2021-2022'!$B$10:$I$10584,2,FALSE())</f>
        <v>Rc</v>
      </c>
      <c r="AV21" s="40" t="str">
        <f aca="false">VLOOKUP(AT21,'Cycles Long 2021-2022'!$B$10:$I$10584,3,FALSE())</f>
        <v>T</v>
      </c>
      <c r="AW21" s="40" t="str">
        <f aca="false">VLOOKUP(AT21,'Cycles Long 2021-2022'!$B$10:$I$10584,4,FALSE())</f>
        <v>Rc</v>
      </c>
      <c r="AX21" s="40" t="str">
        <f aca="false">VLOOKUP(AT21,'Cycles Long 2021-2022'!$B$10:$I$10584,5,FALSE())</f>
        <v>T</v>
      </c>
      <c r="AY21" s="41" t="str">
        <f aca="false">VLOOKUP(AT21,'Cycles Long 2021-2022'!$B$10:$I$10584,6,FALSE())</f>
        <v>T</v>
      </c>
      <c r="AZ21" s="44" t="n">
        <f aca="false">VLOOKUP(AT21,'Cycles Long 2021-2022'!$B$10:$I$10584,8,FALSE())</f>
        <v>0</v>
      </c>
      <c r="BA21" s="44" t="e">
        <f aca="false">VLOOKUP(AZ21,'Cycles Long 2021-2022'!$B$10:$I$10584,2,FALSE())</f>
        <v>#N/A</v>
      </c>
      <c r="BB21" s="44" t="e">
        <f aca="false">VLOOKUP(BA21,'Cycles Long 2021-2022'!$B$10:$I$10584,2,FALSE())</f>
        <v>#N/A</v>
      </c>
      <c r="BC21" s="44" t="e">
        <f aca="false">VLOOKUP(BB21,'Cycles Long 2021-2022'!$B$10:$I$10584,2,FALSE())</f>
        <v>#N/A</v>
      </c>
      <c r="BD21" s="44" t="e">
        <f aca="false">VLOOKUP(BC21,'Cycles Long 2021-2022'!$B$10:$I$10584,2,FALSE())</f>
        <v>#N/A</v>
      </c>
      <c r="BE21" s="39" t="n">
        <f aca="false">BE20+1</f>
        <v>44609</v>
      </c>
      <c r="BF21" s="40" t="str">
        <f aca="false">VLOOKUP(BE21,'Cycles Long 2021-2022'!$B$10:$I$10584,2,FALSE())</f>
        <v>T</v>
      </c>
      <c r="BG21" s="40" t="str">
        <f aca="false">VLOOKUP(BE21,'Cycles Long 2021-2022'!$B$10:$I$10584,3,FALSE())</f>
        <v>T</v>
      </c>
      <c r="BH21" s="40" t="str">
        <f aca="false">VLOOKUP(BE21,'Cycles Long 2021-2022'!$B$10:$I$10584,4,FALSE())</f>
        <v>T</v>
      </c>
      <c r="BI21" s="40" t="str">
        <f aca="false">VLOOKUP(BE21,'Cycles Long 2021-2022'!$B$10:$I$10584,5,FALSE())</f>
        <v>T</v>
      </c>
      <c r="BJ21" s="41" t="str">
        <f aca="false">VLOOKUP(BE21,'Cycles Long 2021-2022'!$B$10:$I$10584,6,FALSE())</f>
        <v>R</v>
      </c>
      <c r="BK21" s="37" t="n">
        <f aca="false">VLOOKUP(BE21,'Cycles Long 2021-2022'!$B$10:$I$10584,8,FALSE())</f>
        <v>1</v>
      </c>
      <c r="BL21" s="37" t="e">
        <f aca="false">VLOOKUP(BK21,'Cycles Long 2021-2022'!$B$10:$I$10584,2,FALSE())</f>
        <v>#N/A</v>
      </c>
      <c r="BM21" s="37" t="e">
        <f aca="false">VLOOKUP(BL21,'Cycles Long 2021-2022'!$B$10:$I$10584,2,FALSE())</f>
        <v>#N/A</v>
      </c>
      <c r="BN21" s="37" t="e">
        <f aca="false">VLOOKUP(BM21,'Cycles Long 2021-2022'!$B$10:$I$10584,2,FALSE())</f>
        <v>#N/A</v>
      </c>
      <c r="BO21" s="37" t="e">
        <f aca="false">VLOOKUP(BN21,'Cycles Long 2021-2022'!$B$10:$I$10584,2,FALSE())</f>
        <v>#N/A</v>
      </c>
      <c r="BP21" s="24"/>
      <c r="BQ21" s="24"/>
    </row>
    <row r="22" customFormat="false" ht="15" hidden="false" customHeight="true" outlineLevel="0" collapsed="false">
      <c r="A22" s="32"/>
      <c r="B22" s="39" t="n">
        <f aca="false">B21+1</f>
        <v>44457</v>
      </c>
      <c r="C22" s="40" t="str">
        <f aca="false">VLOOKUP(B22,'Cycles Long 2021-2022'!$B$10:$I$10584,2,FALSE())</f>
        <v>T</v>
      </c>
      <c r="D22" s="40" t="str">
        <f aca="false">VLOOKUP(B22,'Cycles Long 2021-2022'!$B$10:$I$10584,3,FALSE())</f>
        <v>T</v>
      </c>
      <c r="E22" s="40" t="str">
        <f aca="false">VLOOKUP(B22,'Cycles Long 2021-2022'!$B$10:$I$10584,4,FALSE())</f>
        <v>R</v>
      </c>
      <c r="F22" s="40" t="str">
        <f aca="false">VLOOKUP(B22,'Cycles Long 2021-2022'!$B$10:$I$10584,5,FALSE())</f>
        <v>T</v>
      </c>
      <c r="G22" s="40" t="str">
        <f aca="false">VLOOKUP(B22,'Cycles Long 2021-2022'!$B$10:$I$10584,6,FALSE())</f>
        <v>R</v>
      </c>
      <c r="H22" s="37" t="n">
        <f aca="false">VLOOKUP(B22,'Cycles Long 2021-2022'!$B$10:$I$10584,8,FALSE())</f>
        <v>0</v>
      </c>
      <c r="I22" s="37" t="e">
        <f aca="false">VLOOKUP(H22,'Cycles Long 2021-2022'!$B$10:$I$10584,2,FALSE())</f>
        <v>#N/A</v>
      </c>
      <c r="J22" s="37" t="e">
        <f aca="false">VLOOKUP(I22,'Cycles Long 2021-2022'!$B$10:$I$10584,2,FALSE())</f>
        <v>#N/A</v>
      </c>
      <c r="K22" s="37" t="e">
        <f aca="false">VLOOKUP(J22,'Cycles Long 2021-2022'!$B$10:$I$10584,2,FALSE())</f>
        <v>#N/A</v>
      </c>
      <c r="L22" s="37" t="e">
        <f aca="false">VLOOKUP(K22,'Cycles Long 2021-2022'!$B$10:$I$10584,2,FALSE())</f>
        <v>#N/A</v>
      </c>
      <c r="M22" s="39" t="n">
        <f aca="false">M21+1</f>
        <v>44487</v>
      </c>
      <c r="N22" s="40" t="str">
        <f aca="false">VLOOKUP(M22,'Cycles Long 2021-2022'!$B$10:$I$10584,2,FALSE())</f>
        <v>T</v>
      </c>
      <c r="O22" s="40" t="str">
        <f aca="false">VLOOKUP(M22,'Cycles Long 2021-2022'!$B$10:$I$10584,3,FALSE())</f>
        <v>T</v>
      </c>
      <c r="P22" s="40" t="str">
        <f aca="false">VLOOKUP(M22,'Cycles Long 2021-2022'!$B$10:$I$10584,4,FALSE())</f>
        <v>RC</v>
      </c>
      <c r="Q22" s="40" t="str">
        <f aca="false">VLOOKUP(M22,'Cycles Long 2021-2022'!$B$10:$I$10584,5,FALSE())</f>
        <v>T</v>
      </c>
      <c r="R22" s="41" t="str">
        <f aca="false">VLOOKUP(M22,'Cycles Long 2021-2022'!$B$10:$I$10584,6,FALSE())</f>
        <v>RC</v>
      </c>
      <c r="S22" s="37" t="n">
        <f aca="false">VLOOKUP(M22,'Cycles Long 2021-2022'!$B$10:$I$10584,8,FALSE())</f>
        <v>0</v>
      </c>
      <c r="T22" s="37" t="e">
        <f aca="false">VLOOKUP(S22,'Cycles Long 2021-2022'!$B$10:$I$10584,2,FALSE())</f>
        <v>#N/A</v>
      </c>
      <c r="U22" s="37" t="e">
        <f aca="false">VLOOKUP(T22,'Cycles Long 2021-2022'!$B$10:$I$10584,2,FALSE())</f>
        <v>#N/A</v>
      </c>
      <c r="V22" s="37" t="e">
        <f aca="false">VLOOKUP(U22,'Cycles Long 2021-2022'!$B$10:$I$10584,2,FALSE())</f>
        <v>#N/A</v>
      </c>
      <c r="W22" s="37" t="e">
        <f aca="false">VLOOKUP(V22,'Cycles Long 2021-2022'!$B$10:$I$10584,2,FALSE())</f>
        <v>#N/A</v>
      </c>
      <c r="X22" s="39" t="n">
        <f aca="false">X21+1</f>
        <v>44518</v>
      </c>
      <c r="Y22" s="40" t="str">
        <f aca="false">VLOOKUP(X22,'Cycles Long 2021-2022'!$B$10:$I$10584,2,FALSE())</f>
        <v>T</v>
      </c>
      <c r="Z22" s="40" t="str">
        <f aca="false">VLOOKUP(X22,'Cycles Long 2021-2022'!$B$10:$I$10584,3,FALSE())</f>
        <v>R</v>
      </c>
      <c r="AA22" s="40" t="str">
        <f aca="false">VLOOKUP(X22,'Cycles Long 2021-2022'!$B$10:$I$10584,4,FALSE())</f>
        <v>T</v>
      </c>
      <c r="AB22" s="40" t="str">
        <f aca="false">VLOOKUP(X22,'Cycles Long 2021-2022'!$B$10:$I$10584,5,FALSE())</f>
        <v>T</v>
      </c>
      <c r="AC22" s="41" t="str">
        <f aca="false">VLOOKUP(X22,'Cycles Long 2021-2022'!$B$10:$I$10584,6,FALSE())</f>
        <v>T</v>
      </c>
      <c r="AD22" s="37" t="n">
        <f aca="false">VLOOKUP(X22,'Cycles Long 2021-2022'!$B$10:$I$10584,8,FALSE())</f>
        <v>0</v>
      </c>
      <c r="AE22" s="37" t="e">
        <f aca="false">VLOOKUP(AD22,'Cycles Long 2021-2022'!$B$10:$I$10584,2,FALSE())</f>
        <v>#N/A</v>
      </c>
      <c r="AF22" s="37" t="e">
        <f aca="false">VLOOKUP(AE22,'Cycles Long 2021-2022'!$B$10:$I$10584,2,FALSE())</f>
        <v>#N/A</v>
      </c>
      <c r="AG22" s="37" t="e">
        <f aca="false">VLOOKUP(AF22,'Cycles Long 2021-2022'!$B$10:$I$10584,2,FALSE())</f>
        <v>#N/A</v>
      </c>
      <c r="AH22" s="37" t="e">
        <f aca="false">VLOOKUP(AG22,'Cycles Long 2021-2022'!$B$10:$I$10584,2,FALSE())</f>
        <v>#N/A</v>
      </c>
      <c r="AI22" s="39" t="n">
        <f aca="false">AI21+1</f>
        <v>44548</v>
      </c>
      <c r="AJ22" s="40" t="str">
        <f aca="false">VLOOKUP(AI22,'Cycles Long 2021-2022'!$B$10:$I$10584,2,FALSE())</f>
        <v>T</v>
      </c>
      <c r="AK22" s="40" t="str">
        <f aca="false">VLOOKUP(AI22,'Cycles Long 2021-2022'!$B$10:$I$10584,3,FALSE())</f>
        <v>R</v>
      </c>
      <c r="AL22" s="40" t="str">
        <f aca="false">VLOOKUP(AI22,'Cycles Long 2021-2022'!$B$10:$I$10584,4,FALSE())</f>
        <v>T</v>
      </c>
      <c r="AM22" s="40" t="str">
        <f aca="false">VLOOKUP(AI22,'Cycles Long 2021-2022'!$B$10:$I$10584,5,FALSE())</f>
        <v>T</v>
      </c>
      <c r="AN22" s="41" t="str">
        <f aca="false">VLOOKUP(AI22,'Cycles Long 2021-2022'!$B$10:$I$10584,6,FALSE())</f>
        <v>R</v>
      </c>
      <c r="AO22" s="37" t="n">
        <f aca="false">VLOOKUP(AI22,'Cycles Long 2021-2022'!$B$10:$I$10584,8,FALSE())</f>
        <v>1</v>
      </c>
      <c r="AP22" s="37" t="e">
        <f aca="false">VLOOKUP(AO22,'Cycles Long 2021-2022'!$B$10:$I$10584,2,FALSE())</f>
        <v>#N/A</v>
      </c>
      <c r="AQ22" s="37" t="e">
        <f aca="false">VLOOKUP(AP22,'Cycles Long 2021-2022'!$B$10:$I$10584,2,FALSE())</f>
        <v>#N/A</v>
      </c>
      <c r="AR22" s="37" t="e">
        <f aca="false">VLOOKUP(AQ22,'Cycles Long 2021-2022'!$B$10:$I$10584,2,FALSE())</f>
        <v>#N/A</v>
      </c>
      <c r="AS22" s="37" t="e">
        <f aca="false">VLOOKUP(AR22,'Cycles Long 2021-2022'!$B$10:$I$10584,2,FALSE())</f>
        <v>#N/A</v>
      </c>
      <c r="AT22" s="39" t="n">
        <f aca="false">AT21+1</f>
        <v>44579</v>
      </c>
      <c r="AU22" s="40" t="str">
        <f aca="false">VLOOKUP(AT22,'Cycles Long 2021-2022'!$B$10:$I$10584,2,FALSE())</f>
        <v>T</v>
      </c>
      <c r="AV22" s="40" t="str">
        <f aca="false">VLOOKUP(AT22,'Cycles Long 2021-2022'!$B$10:$I$10584,3,FALSE())</f>
        <v>T</v>
      </c>
      <c r="AW22" s="40" t="str">
        <f aca="false">VLOOKUP(AT22,'Cycles Long 2021-2022'!$B$10:$I$10584,4,FALSE())</f>
        <v>T</v>
      </c>
      <c r="AX22" s="40" t="str">
        <f aca="false">VLOOKUP(AT22,'Cycles Long 2021-2022'!$B$10:$I$10584,5,FALSE())</f>
        <v>T</v>
      </c>
      <c r="AY22" s="41" t="str">
        <f aca="false">VLOOKUP(AT22,'Cycles Long 2021-2022'!$B$10:$I$10584,6,FALSE())</f>
        <v>R</v>
      </c>
      <c r="AZ22" s="37" t="n">
        <f aca="false">VLOOKUP(AT22,'Cycles Long 2021-2022'!$B$10:$I$10584,8,FALSE())</f>
        <v>0</v>
      </c>
      <c r="BA22" s="37" t="e">
        <f aca="false">VLOOKUP(AZ22,'Cycles Long 2021-2022'!$B$10:$I$10584,2,FALSE())</f>
        <v>#N/A</v>
      </c>
      <c r="BB22" s="37" t="e">
        <f aca="false">VLOOKUP(BA22,'Cycles Long 2021-2022'!$B$10:$I$10584,2,FALSE())</f>
        <v>#N/A</v>
      </c>
      <c r="BC22" s="37" t="e">
        <f aca="false">VLOOKUP(BB22,'Cycles Long 2021-2022'!$B$10:$I$10584,2,FALSE())</f>
        <v>#N/A</v>
      </c>
      <c r="BD22" s="37" t="e">
        <f aca="false">VLOOKUP(BC22,'Cycles Long 2021-2022'!$B$10:$I$10584,2,FALSE())</f>
        <v>#N/A</v>
      </c>
      <c r="BE22" s="39" t="n">
        <f aca="false">BE21+1</f>
        <v>44610</v>
      </c>
      <c r="BF22" s="40" t="str">
        <f aca="false">VLOOKUP(BE22,'Cycles Long 2021-2022'!$B$10:$I$10584,2,FALSE())</f>
        <v>T</v>
      </c>
      <c r="BG22" s="40" t="str">
        <f aca="false">VLOOKUP(BE22,'Cycles Long 2021-2022'!$B$10:$I$10584,3,FALSE())</f>
        <v>T</v>
      </c>
      <c r="BH22" s="40" t="str">
        <f aca="false">VLOOKUP(BE22,'Cycles Long 2021-2022'!$B$10:$I$10584,4,FALSE())</f>
        <v>T</v>
      </c>
      <c r="BI22" s="40" t="str">
        <f aca="false">VLOOKUP(BE22,'Cycles Long 2021-2022'!$B$10:$I$10584,5,FALSE())</f>
        <v>T</v>
      </c>
      <c r="BJ22" s="41" t="str">
        <f aca="false">VLOOKUP(BE22,'Cycles Long 2021-2022'!$B$10:$I$10584,6,FALSE())</f>
        <v>R</v>
      </c>
      <c r="BK22" s="37" t="n">
        <f aca="false">VLOOKUP(BE22,'Cycles Long 2021-2022'!$B$10:$I$10584,8,FALSE())</f>
        <v>1</v>
      </c>
      <c r="BL22" s="37" t="e">
        <f aca="false">VLOOKUP(BK22,'Cycles Long 2021-2022'!$B$10:$I$10584,2,FALSE())</f>
        <v>#N/A</v>
      </c>
      <c r="BM22" s="37" t="e">
        <f aca="false">VLOOKUP(BL22,'Cycles Long 2021-2022'!$B$10:$I$10584,2,FALSE())</f>
        <v>#N/A</v>
      </c>
      <c r="BN22" s="37" t="e">
        <f aca="false">VLOOKUP(BM22,'Cycles Long 2021-2022'!$B$10:$I$10584,2,FALSE())</f>
        <v>#N/A</v>
      </c>
      <c r="BO22" s="37" t="e">
        <f aca="false">VLOOKUP(BN22,'Cycles Long 2021-2022'!$B$10:$I$10584,2,FALSE())</f>
        <v>#N/A</v>
      </c>
      <c r="BP22" s="24"/>
      <c r="BQ22" s="24"/>
    </row>
    <row r="23" customFormat="false" ht="15" hidden="false" customHeight="true" outlineLevel="0" collapsed="false">
      <c r="A23" s="32"/>
      <c r="B23" s="39" t="n">
        <f aca="false">B22+1</f>
        <v>44458</v>
      </c>
      <c r="C23" s="40" t="str">
        <f aca="false">VLOOKUP(B23,'Cycles Long 2021-2022'!$B$10:$I$10584,2,FALSE())</f>
        <v>T</v>
      </c>
      <c r="D23" s="40" t="str">
        <f aca="false">VLOOKUP(B23,'Cycles Long 2021-2022'!$B$10:$I$10584,3,FALSE())</f>
        <v>R</v>
      </c>
      <c r="E23" s="40" t="str">
        <f aca="false">VLOOKUP(B23,'Cycles Long 2021-2022'!$B$10:$I$10584,4,FALSE())</f>
        <v>R</v>
      </c>
      <c r="F23" s="40" t="str">
        <f aca="false">VLOOKUP(B23,'Cycles Long 2021-2022'!$B$10:$I$10584,5,FALSE())</f>
        <v>R</v>
      </c>
      <c r="G23" s="40" t="str">
        <f aca="false">VLOOKUP(B23,'Cycles Long 2021-2022'!$B$10:$I$10584,6,FALSE())</f>
        <v>R</v>
      </c>
      <c r="H23" s="37" t="n">
        <f aca="false">VLOOKUP(B23,'Cycles Long 2021-2022'!$B$10:$I$10584,8,FALSE())</f>
        <v>0</v>
      </c>
      <c r="I23" s="37" t="e">
        <f aca="false">VLOOKUP(H23,'Cycles Long 2021-2022'!$B$10:$I$10584,2,FALSE())</f>
        <v>#N/A</v>
      </c>
      <c r="J23" s="37" t="e">
        <f aca="false">VLOOKUP(I23,'Cycles Long 2021-2022'!$B$10:$I$10584,2,FALSE())</f>
        <v>#N/A</v>
      </c>
      <c r="K23" s="37" t="e">
        <f aca="false">VLOOKUP(J23,'Cycles Long 2021-2022'!$B$10:$I$10584,2,FALSE())</f>
        <v>#N/A</v>
      </c>
      <c r="L23" s="37" t="e">
        <f aca="false">VLOOKUP(K23,'Cycles Long 2021-2022'!$B$10:$I$10584,2,FALSE())</f>
        <v>#N/A</v>
      </c>
      <c r="M23" s="39" t="n">
        <f aca="false">M22+1</f>
        <v>44488</v>
      </c>
      <c r="N23" s="40" t="str">
        <f aca="false">VLOOKUP(M23,'Cycles Long 2021-2022'!$B$10:$I$10584,2,FALSE())</f>
        <v>T</v>
      </c>
      <c r="O23" s="40" t="str">
        <f aca="false">VLOOKUP(M23,'Cycles Long 2021-2022'!$B$10:$I$10584,3,FALSE())</f>
        <v>R</v>
      </c>
      <c r="P23" s="40" t="str">
        <f aca="false">VLOOKUP(M23,'Cycles Long 2021-2022'!$B$10:$I$10584,4,FALSE())</f>
        <v>T</v>
      </c>
      <c r="Q23" s="40" t="str">
        <f aca="false">VLOOKUP(M23,'Cycles Long 2021-2022'!$B$10:$I$10584,5,FALSE())</f>
        <v>T</v>
      </c>
      <c r="R23" s="41" t="str">
        <f aca="false">VLOOKUP(M23,'Cycles Long 2021-2022'!$B$10:$I$10584,6,FALSE())</f>
        <v>T</v>
      </c>
      <c r="S23" s="37" t="n">
        <f aca="false">VLOOKUP(M23,'Cycles Long 2021-2022'!$B$10:$I$10584,8,FALSE())</f>
        <v>0</v>
      </c>
      <c r="T23" s="37" t="e">
        <f aca="false">VLOOKUP(S23,'Cycles Long 2021-2022'!$B$10:$I$10584,2,FALSE())</f>
        <v>#N/A</v>
      </c>
      <c r="U23" s="37" t="e">
        <f aca="false">VLOOKUP(T23,'Cycles Long 2021-2022'!$B$10:$I$10584,2,FALSE())</f>
        <v>#N/A</v>
      </c>
      <c r="V23" s="37" t="e">
        <f aca="false">VLOOKUP(U23,'Cycles Long 2021-2022'!$B$10:$I$10584,2,FALSE())</f>
        <v>#N/A</v>
      </c>
      <c r="W23" s="37" t="e">
        <f aca="false">VLOOKUP(V23,'Cycles Long 2021-2022'!$B$10:$I$10584,2,FALSE())</f>
        <v>#N/A</v>
      </c>
      <c r="X23" s="39" t="n">
        <f aca="false">X22+1</f>
        <v>44519</v>
      </c>
      <c r="Y23" s="40" t="str">
        <f aca="false">VLOOKUP(X23,'Cycles Long 2021-2022'!$B$10:$I$10584,2,FALSE())</f>
        <v>T</v>
      </c>
      <c r="Z23" s="40" t="str">
        <f aca="false">VLOOKUP(X23,'Cycles Long 2021-2022'!$B$10:$I$10584,3,FALSE())</f>
        <v>R</v>
      </c>
      <c r="AA23" s="40" t="str">
        <f aca="false">VLOOKUP(X23,'Cycles Long 2021-2022'!$B$10:$I$10584,4,FALSE())</f>
        <v>T</v>
      </c>
      <c r="AB23" s="40" t="str">
        <f aca="false">VLOOKUP(X23,'Cycles Long 2021-2022'!$B$10:$I$10584,5,FALSE())</f>
        <v>T</v>
      </c>
      <c r="AC23" s="41" t="str">
        <f aca="false">VLOOKUP(X23,'Cycles Long 2021-2022'!$B$10:$I$10584,6,FALSE())</f>
        <v>T</v>
      </c>
      <c r="AD23" s="37" t="n">
        <f aca="false">VLOOKUP(X23,'Cycles Long 2021-2022'!$B$10:$I$10584,8,FALSE())</f>
        <v>0</v>
      </c>
      <c r="AE23" s="37" t="e">
        <f aca="false">VLOOKUP(AD23,'Cycles Long 2021-2022'!$B$10:$I$10584,2,FALSE())</f>
        <v>#N/A</v>
      </c>
      <c r="AF23" s="37" t="e">
        <f aca="false">VLOOKUP(AE23,'Cycles Long 2021-2022'!$B$10:$I$10584,2,FALSE())</f>
        <v>#N/A</v>
      </c>
      <c r="AG23" s="37" t="e">
        <f aca="false">VLOOKUP(AF23,'Cycles Long 2021-2022'!$B$10:$I$10584,2,FALSE())</f>
        <v>#N/A</v>
      </c>
      <c r="AH23" s="37" t="e">
        <f aca="false">VLOOKUP(AG23,'Cycles Long 2021-2022'!$B$10:$I$10584,2,FALSE())</f>
        <v>#N/A</v>
      </c>
      <c r="AI23" s="39" t="n">
        <f aca="false">AI22+1</f>
        <v>44549</v>
      </c>
      <c r="AJ23" s="40" t="str">
        <f aca="false">VLOOKUP(AI23,'Cycles Long 2021-2022'!$B$10:$I$10584,2,FALSE())</f>
        <v>R</v>
      </c>
      <c r="AK23" s="40" t="str">
        <f aca="false">VLOOKUP(AI23,'Cycles Long 2021-2022'!$B$10:$I$10584,3,FALSE())</f>
        <v>R</v>
      </c>
      <c r="AL23" s="40" t="str">
        <f aca="false">VLOOKUP(AI23,'Cycles Long 2021-2022'!$B$10:$I$10584,4,FALSE())</f>
        <v>T</v>
      </c>
      <c r="AM23" s="40" t="str">
        <f aca="false">VLOOKUP(AI23,'Cycles Long 2021-2022'!$B$10:$I$10584,5,FALSE())</f>
        <v>R</v>
      </c>
      <c r="AN23" s="41" t="str">
        <f aca="false">VLOOKUP(AI23,'Cycles Long 2021-2022'!$B$10:$I$10584,6,FALSE())</f>
        <v>R</v>
      </c>
      <c r="AO23" s="37" t="n">
        <f aca="false">VLOOKUP(AI23,'Cycles Long 2021-2022'!$B$10:$I$10584,8,FALSE())</f>
        <v>1</v>
      </c>
      <c r="AP23" s="37" t="e">
        <f aca="false">VLOOKUP(AO23,'Cycles Long 2021-2022'!$B$10:$I$10584,2,FALSE())</f>
        <v>#N/A</v>
      </c>
      <c r="AQ23" s="37" t="e">
        <f aca="false">VLOOKUP(AP23,'Cycles Long 2021-2022'!$B$10:$I$10584,2,FALSE())</f>
        <v>#N/A</v>
      </c>
      <c r="AR23" s="37" t="e">
        <f aca="false">VLOOKUP(AQ23,'Cycles Long 2021-2022'!$B$10:$I$10584,2,FALSE())</f>
        <v>#N/A</v>
      </c>
      <c r="AS23" s="37" t="e">
        <f aca="false">VLOOKUP(AR23,'Cycles Long 2021-2022'!$B$10:$I$10584,2,FALSE())</f>
        <v>#N/A</v>
      </c>
      <c r="AT23" s="39" t="n">
        <f aca="false">AT22+1</f>
        <v>44580</v>
      </c>
      <c r="AU23" s="40" t="str">
        <f aca="false">VLOOKUP(AT23,'Cycles Long 2021-2022'!$B$10:$I$10584,2,FALSE())</f>
        <v>T</v>
      </c>
      <c r="AV23" s="40" t="str">
        <f aca="false">VLOOKUP(AT23,'Cycles Long 2021-2022'!$B$10:$I$10584,3,FALSE())</f>
        <v>R</v>
      </c>
      <c r="AW23" s="40" t="str">
        <f aca="false">VLOOKUP(AT23,'Cycles Long 2021-2022'!$B$10:$I$10584,4,FALSE())</f>
        <v>T</v>
      </c>
      <c r="AX23" s="40" t="str">
        <f aca="false">VLOOKUP(AT23,'Cycles Long 2021-2022'!$B$10:$I$10584,5,FALSE())</f>
        <v>T</v>
      </c>
      <c r="AY23" s="41" t="str">
        <f aca="false">VLOOKUP(AT23,'Cycles Long 2021-2022'!$B$10:$I$10584,6,FALSE())</f>
        <v>T</v>
      </c>
      <c r="AZ23" s="37" t="n">
        <f aca="false">VLOOKUP(AT23,'Cycles Long 2021-2022'!$B$10:$I$10584,8,FALSE())</f>
        <v>0</v>
      </c>
      <c r="BA23" s="37" t="e">
        <f aca="false">VLOOKUP(AZ23,'Cycles Long 2021-2022'!$B$10:$I$10584,2,FALSE())</f>
        <v>#N/A</v>
      </c>
      <c r="BB23" s="37" t="e">
        <f aca="false">VLOOKUP(BA23,'Cycles Long 2021-2022'!$B$10:$I$10584,2,FALSE())</f>
        <v>#N/A</v>
      </c>
      <c r="BC23" s="37" t="e">
        <f aca="false">VLOOKUP(BB23,'Cycles Long 2021-2022'!$B$10:$I$10584,2,FALSE())</f>
        <v>#N/A</v>
      </c>
      <c r="BD23" s="37" t="e">
        <f aca="false">VLOOKUP(BC23,'Cycles Long 2021-2022'!$B$10:$I$10584,2,FALSE())</f>
        <v>#N/A</v>
      </c>
      <c r="BE23" s="39" t="n">
        <f aca="false">BE22+1</f>
        <v>44611</v>
      </c>
      <c r="BF23" s="40" t="str">
        <f aca="false">VLOOKUP(BE23,'Cycles Long 2021-2022'!$B$10:$I$10584,2,FALSE())</f>
        <v>T</v>
      </c>
      <c r="BG23" s="40" t="str">
        <f aca="false">VLOOKUP(BE23,'Cycles Long 2021-2022'!$B$10:$I$10584,3,FALSE())</f>
        <v>R</v>
      </c>
      <c r="BH23" s="40" t="str">
        <f aca="false">VLOOKUP(BE23,'Cycles Long 2021-2022'!$B$10:$I$10584,4,FALSE())</f>
        <v>T</v>
      </c>
      <c r="BI23" s="40" t="str">
        <f aca="false">VLOOKUP(BE23,'Cycles Long 2021-2022'!$B$10:$I$10584,5,FALSE())</f>
        <v>R</v>
      </c>
      <c r="BJ23" s="41" t="str">
        <f aca="false">VLOOKUP(BE23,'Cycles Long 2021-2022'!$B$10:$I$10584,6,FALSE())</f>
        <v>T</v>
      </c>
      <c r="BK23" s="37" t="n">
        <f aca="false">VLOOKUP(BE23,'Cycles Long 2021-2022'!$B$10:$I$10584,8,FALSE())</f>
        <v>1</v>
      </c>
      <c r="BL23" s="37" t="e">
        <f aca="false">VLOOKUP(BK23,'Cycles Long 2021-2022'!$B$10:$I$10584,2,FALSE())</f>
        <v>#N/A</v>
      </c>
      <c r="BM23" s="37" t="e">
        <f aca="false">VLOOKUP(BL23,'Cycles Long 2021-2022'!$B$10:$I$10584,2,FALSE())</f>
        <v>#N/A</v>
      </c>
      <c r="BN23" s="37" t="e">
        <f aca="false">VLOOKUP(BM23,'Cycles Long 2021-2022'!$B$10:$I$10584,2,FALSE())</f>
        <v>#N/A</v>
      </c>
      <c r="BO23" s="37" t="e">
        <f aca="false">VLOOKUP(BN23,'Cycles Long 2021-2022'!$B$10:$I$10584,2,FALSE())</f>
        <v>#N/A</v>
      </c>
      <c r="BP23" s="24"/>
      <c r="BQ23" s="24"/>
    </row>
    <row r="24" customFormat="false" ht="15" hidden="false" customHeight="true" outlineLevel="0" collapsed="false">
      <c r="A24" s="32"/>
      <c r="B24" s="39" t="n">
        <f aca="false">B23+1</f>
        <v>44459</v>
      </c>
      <c r="C24" s="40" t="str">
        <f aca="false">VLOOKUP(B24,'Cycles Long 2021-2022'!$B$10:$I$10584,2,FALSE())</f>
        <v>T</v>
      </c>
      <c r="D24" s="40" t="str">
        <f aca="false">VLOOKUP(B24,'Cycles Long 2021-2022'!$B$10:$I$10584,3,FALSE())</f>
        <v>Rc</v>
      </c>
      <c r="E24" s="40" t="str">
        <f aca="false">VLOOKUP(B24,'Cycles Long 2021-2022'!$B$10:$I$10584,4,FALSE())</f>
        <v>T</v>
      </c>
      <c r="F24" s="40" t="str">
        <f aca="false">VLOOKUP(B24,'Cycles Long 2021-2022'!$B$10:$I$10584,5,FALSE())</f>
        <v>Rc</v>
      </c>
      <c r="G24" s="40" t="str">
        <f aca="false">VLOOKUP(B24,'Cycles Long 2021-2022'!$B$10:$I$10584,6,FALSE())</f>
        <v>T</v>
      </c>
      <c r="H24" s="37" t="n">
        <f aca="false">VLOOKUP(B24,'Cycles Long 2021-2022'!$B$10:$I$10584,8,FALSE())</f>
        <v>0</v>
      </c>
      <c r="I24" s="37" t="e">
        <f aca="false">VLOOKUP(H24,'Cycles Long 2021-2022'!$B$10:$I$10584,2,FALSE())</f>
        <v>#N/A</v>
      </c>
      <c r="J24" s="37" t="e">
        <f aca="false">VLOOKUP(I24,'Cycles Long 2021-2022'!$B$10:$I$10584,2,FALSE())</f>
        <v>#N/A</v>
      </c>
      <c r="K24" s="37" t="e">
        <f aca="false">VLOOKUP(J24,'Cycles Long 2021-2022'!$B$10:$I$10584,2,FALSE())</f>
        <v>#N/A</v>
      </c>
      <c r="L24" s="37" t="e">
        <f aca="false">VLOOKUP(K24,'Cycles Long 2021-2022'!$B$10:$I$10584,2,FALSE())</f>
        <v>#N/A</v>
      </c>
      <c r="M24" s="39" t="n">
        <f aca="false">M23+1</f>
        <v>44489</v>
      </c>
      <c r="N24" s="40" t="str">
        <f aca="false">VLOOKUP(M24,'Cycles Long 2021-2022'!$B$10:$I$10584,2,FALSE())</f>
        <v>T</v>
      </c>
      <c r="O24" s="40" t="str">
        <f aca="false">VLOOKUP(M24,'Cycles Long 2021-2022'!$B$10:$I$10584,3,FALSE())</f>
        <v>T</v>
      </c>
      <c r="P24" s="40" t="str">
        <f aca="false">VLOOKUP(M24,'Cycles Long 2021-2022'!$B$10:$I$10584,4,FALSE())</f>
        <v>T</v>
      </c>
      <c r="Q24" s="40" t="str">
        <f aca="false">VLOOKUP(M24,'Cycles Long 2021-2022'!$B$10:$I$10584,5,FALSE())</f>
        <v>R</v>
      </c>
      <c r="R24" s="41" t="str">
        <f aca="false">VLOOKUP(M24,'Cycles Long 2021-2022'!$B$10:$I$10584,6,FALSE())</f>
        <v>T</v>
      </c>
      <c r="S24" s="37" t="n">
        <f aca="false">VLOOKUP(M24,'Cycles Long 2021-2022'!$B$10:$I$10584,8,FALSE())</f>
        <v>0</v>
      </c>
      <c r="T24" s="37" t="e">
        <f aca="false">VLOOKUP(S24,'Cycles Long 2021-2022'!$B$10:$I$10584,2,FALSE())</f>
        <v>#N/A</v>
      </c>
      <c r="U24" s="37" t="e">
        <f aca="false">VLOOKUP(T24,'Cycles Long 2021-2022'!$B$10:$I$10584,2,FALSE())</f>
        <v>#N/A</v>
      </c>
      <c r="V24" s="37" t="e">
        <f aca="false">VLOOKUP(U24,'Cycles Long 2021-2022'!$B$10:$I$10584,2,FALSE())</f>
        <v>#N/A</v>
      </c>
      <c r="W24" s="37" t="e">
        <f aca="false">VLOOKUP(V24,'Cycles Long 2021-2022'!$B$10:$I$10584,2,FALSE())</f>
        <v>#N/A</v>
      </c>
      <c r="X24" s="39" t="n">
        <f aca="false">X23+1</f>
        <v>44520</v>
      </c>
      <c r="Y24" s="40" t="str">
        <f aca="false">VLOOKUP(X24,'Cycles Long 2021-2022'!$B$10:$I$10584,2,FALSE())</f>
        <v>R</v>
      </c>
      <c r="Z24" s="40" t="str">
        <f aca="false">VLOOKUP(X24,'Cycles Long 2021-2022'!$B$10:$I$10584,3,FALSE())</f>
        <v>T</v>
      </c>
      <c r="AA24" s="40" t="str">
        <f aca="false">VLOOKUP(X24,'Cycles Long 2021-2022'!$B$10:$I$10584,4,FALSE())</f>
        <v>T</v>
      </c>
      <c r="AB24" s="40" t="str">
        <f aca="false">VLOOKUP(X24,'Cycles Long 2021-2022'!$B$10:$I$10584,5,FALSE())</f>
        <v>R</v>
      </c>
      <c r="AC24" s="41" t="str">
        <f aca="false">VLOOKUP(X24,'Cycles Long 2021-2022'!$B$10:$I$10584,6,FALSE())</f>
        <v>T</v>
      </c>
      <c r="AD24" s="37" t="n">
        <f aca="false">VLOOKUP(X24,'Cycles Long 2021-2022'!$B$10:$I$10584,8,FALSE())</f>
        <v>0</v>
      </c>
      <c r="AE24" s="37" t="e">
        <f aca="false">VLOOKUP(AD24,'Cycles Long 2021-2022'!$B$10:$I$10584,2,FALSE())</f>
        <v>#N/A</v>
      </c>
      <c r="AF24" s="37" t="e">
        <f aca="false">VLOOKUP(AE24,'Cycles Long 2021-2022'!$B$10:$I$10584,2,FALSE())</f>
        <v>#N/A</v>
      </c>
      <c r="AG24" s="37" t="e">
        <f aca="false">VLOOKUP(AF24,'Cycles Long 2021-2022'!$B$10:$I$10584,2,FALSE())</f>
        <v>#N/A</v>
      </c>
      <c r="AH24" s="37" t="e">
        <f aca="false">VLOOKUP(AG24,'Cycles Long 2021-2022'!$B$10:$I$10584,2,FALSE())</f>
        <v>#N/A</v>
      </c>
      <c r="AI24" s="39" t="n">
        <f aca="false">AI23+1</f>
        <v>44550</v>
      </c>
      <c r="AJ24" s="40" t="str">
        <f aca="false">VLOOKUP(AI24,'Cycles Long 2021-2022'!$B$10:$I$10584,2,FALSE())</f>
        <v>Rc</v>
      </c>
      <c r="AK24" s="40" t="str">
        <f aca="false">VLOOKUP(AI24,'Cycles Long 2021-2022'!$B$10:$I$10584,3,FALSE())</f>
        <v>T</v>
      </c>
      <c r="AL24" s="40" t="str">
        <f aca="false">VLOOKUP(AI24,'Cycles Long 2021-2022'!$B$10:$I$10584,4,FALSE())</f>
        <v>T</v>
      </c>
      <c r="AM24" s="40" t="str">
        <f aca="false">VLOOKUP(AI24,'Cycles Long 2021-2022'!$B$10:$I$10584,5,FALSE())</f>
        <v>Rc</v>
      </c>
      <c r="AN24" s="41" t="str">
        <f aca="false">VLOOKUP(AI24,'Cycles Long 2021-2022'!$B$10:$I$10584,6,FALSE())</f>
        <v>T</v>
      </c>
      <c r="AO24" s="37" t="n">
        <f aca="false">VLOOKUP(AI24,'Cycles Long 2021-2022'!$B$10:$I$10584,8,FALSE())</f>
        <v>1</v>
      </c>
      <c r="AP24" s="37" t="e">
        <f aca="false">VLOOKUP(AO24,'Cycles Long 2021-2022'!$B$10:$I$10584,2,FALSE())</f>
        <v>#N/A</v>
      </c>
      <c r="AQ24" s="37" t="e">
        <f aca="false">VLOOKUP(AP24,'Cycles Long 2021-2022'!$B$10:$I$10584,2,FALSE())</f>
        <v>#N/A</v>
      </c>
      <c r="AR24" s="37" t="e">
        <f aca="false">VLOOKUP(AQ24,'Cycles Long 2021-2022'!$B$10:$I$10584,2,FALSE())</f>
        <v>#N/A</v>
      </c>
      <c r="AS24" s="37" t="e">
        <f aca="false">VLOOKUP(AR24,'Cycles Long 2021-2022'!$B$10:$I$10584,2,FALSE())</f>
        <v>#N/A</v>
      </c>
      <c r="AT24" s="39" t="n">
        <f aca="false">AT23+1</f>
        <v>44581</v>
      </c>
      <c r="AU24" s="40" t="str">
        <f aca="false">VLOOKUP(AT24,'Cycles Long 2021-2022'!$B$10:$I$10584,2,FALSE())</f>
        <v>T</v>
      </c>
      <c r="AV24" s="40" t="str">
        <f aca="false">VLOOKUP(AT24,'Cycles Long 2021-2022'!$B$10:$I$10584,3,FALSE())</f>
        <v>T</v>
      </c>
      <c r="AW24" s="40" t="str">
        <f aca="false">VLOOKUP(AT24,'Cycles Long 2021-2022'!$B$10:$I$10584,4,FALSE())</f>
        <v>T</v>
      </c>
      <c r="AX24" s="40" t="str">
        <f aca="false">VLOOKUP(AT24,'Cycles Long 2021-2022'!$B$10:$I$10584,5,FALSE())</f>
        <v>R</v>
      </c>
      <c r="AY24" s="41" t="str">
        <f aca="false">VLOOKUP(AT24,'Cycles Long 2021-2022'!$B$10:$I$10584,6,FALSE())</f>
        <v>T</v>
      </c>
      <c r="AZ24" s="37" t="n">
        <f aca="false">VLOOKUP(AT24,'Cycles Long 2021-2022'!$B$10:$I$10584,8,FALSE())</f>
        <v>0</v>
      </c>
      <c r="BA24" s="37" t="e">
        <f aca="false">VLOOKUP(AZ24,'Cycles Long 2021-2022'!$B$10:$I$10584,2,FALSE())</f>
        <v>#N/A</v>
      </c>
      <c r="BB24" s="37" t="e">
        <f aca="false">VLOOKUP(BA24,'Cycles Long 2021-2022'!$B$10:$I$10584,2,FALSE())</f>
        <v>#N/A</v>
      </c>
      <c r="BC24" s="37" t="e">
        <f aca="false">VLOOKUP(BB24,'Cycles Long 2021-2022'!$B$10:$I$10584,2,FALSE())</f>
        <v>#N/A</v>
      </c>
      <c r="BD24" s="37" t="e">
        <f aca="false">VLOOKUP(BC24,'Cycles Long 2021-2022'!$B$10:$I$10584,2,FALSE())</f>
        <v>#N/A</v>
      </c>
      <c r="BE24" s="39" t="n">
        <f aca="false">BE23+1</f>
        <v>44612</v>
      </c>
      <c r="BF24" s="40" t="str">
        <f aca="false">VLOOKUP(BE24,'Cycles Long 2021-2022'!$B$10:$I$10584,2,FALSE())</f>
        <v>R</v>
      </c>
      <c r="BG24" s="40" t="str">
        <f aca="false">VLOOKUP(BE24,'Cycles Long 2021-2022'!$B$10:$I$10584,3,FALSE())</f>
        <v>R</v>
      </c>
      <c r="BH24" s="40" t="str">
        <f aca="false">VLOOKUP(BE24,'Cycles Long 2021-2022'!$B$10:$I$10584,4,FALSE())</f>
        <v>R</v>
      </c>
      <c r="BI24" s="40" t="str">
        <f aca="false">VLOOKUP(BE24,'Cycles Long 2021-2022'!$B$10:$I$10584,5,FALSE())</f>
        <v>R</v>
      </c>
      <c r="BJ24" s="41" t="str">
        <f aca="false">VLOOKUP(BE24,'Cycles Long 2021-2022'!$B$10:$I$10584,6,FALSE())</f>
        <v>T</v>
      </c>
      <c r="BK24" s="37" t="n">
        <f aca="false">VLOOKUP(BE24,'Cycles Long 2021-2022'!$B$10:$I$10584,8,FALSE())</f>
        <v>1</v>
      </c>
      <c r="BL24" s="37" t="e">
        <f aca="false">VLOOKUP(BK24,'Cycles Long 2021-2022'!$B$10:$I$10584,2,FALSE())</f>
        <v>#N/A</v>
      </c>
      <c r="BM24" s="37" t="e">
        <f aca="false">VLOOKUP(BL24,'Cycles Long 2021-2022'!$B$10:$I$10584,2,FALSE())</f>
        <v>#N/A</v>
      </c>
      <c r="BN24" s="37" t="e">
        <f aca="false">VLOOKUP(BM24,'Cycles Long 2021-2022'!$B$10:$I$10584,2,FALSE())</f>
        <v>#N/A</v>
      </c>
      <c r="BO24" s="37" t="e">
        <f aca="false">VLOOKUP(BN24,'Cycles Long 2021-2022'!$B$10:$I$10584,2,FALSE())</f>
        <v>#N/A</v>
      </c>
      <c r="BP24" s="24"/>
      <c r="BQ24" s="24"/>
    </row>
    <row r="25" customFormat="false" ht="15" hidden="false" customHeight="true" outlineLevel="0" collapsed="false">
      <c r="A25" s="32"/>
      <c r="B25" s="39" t="n">
        <f aca="false">B24+1</f>
        <v>44460</v>
      </c>
      <c r="C25" s="40" t="str">
        <f aca="false">VLOOKUP(B25,'Cycles Long 2021-2022'!$B$10:$I$10584,2,FALSE())</f>
        <v>R</v>
      </c>
      <c r="D25" s="40" t="str">
        <f aca="false">VLOOKUP(B25,'Cycles Long 2021-2022'!$B$10:$I$10584,3,FALSE())</f>
        <v>T</v>
      </c>
      <c r="E25" s="40" t="str">
        <f aca="false">VLOOKUP(B25,'Cycles Long 2021-2022'!$B$10:$I$10584,4,FALSE())</f>
        <v>T</v>
      </c>
      <c r="F25" s="40" t="str">
        <f aca="false">VLOOKUP(B25,'Cycles Long 2021-2022'!$B$10:$I$10584,5,FALSE())</f>
        <v>T</v>
      </c>
      <c r="G25" s="40" t="str">
        <f aca="false">VLOOKUP(B25,'Cycles Long 2021-2022'!$B$10:$I$10584,6,FALSE())</f>
        <v>T</v>
      </c>
      <c r="H25" s="37" t="n">
        <f aca="false">VLOOKUP(B25,'Cycles Long 2021-2022'!$B$10:$I$10584,8,FALSE())</f>
        <v>0</v>
      </c>
      <c r="I25" s="37" t="e">
        <f aca="false">VLOOKUP(H25,'Cycles Long 2021-2022'!$B$10:$I$10584,2,FALSE())</f>
        <v>#N/A</v>
      </c>
      <c r="J25" s="37" t="e">
        <f aca="false">VLOOKUP(I25,'Cycles Long 2021-2022'!$B$10:$I$10584,2,FALSE())</f>
        <v>#N/A</v>
      </c>
      <c r="K25" s="37" t="e">
        <f aca="false">VLOOKUP(J25,'Cycles Long 2021-2022'!$B$10:$I$10584,2,FALSE())</f>
        <v>#N/A</v>
      </c>
      <c r="L25" s="37" t="e">
        <f aca="false">VLOOKUP(K25,'Cycles Long 2021-2022'!$B$10:$I$10584,2,FALSE())</f>
        <v>#N/A</v>
      </c>
      <c r="M25" s="39" t="n">
        <f aca="false">M24+1</f>
        <v>44490</v>
      </c>
      <c r="N25" s="40" t="str">
        <f aca="false">VLOOKUP(M25,'Cycles Long 2021-2022'!$B$10:$I$10584,2,FALSE())</f>
        <v>R</v>
      </c>
      <c r="O25" s="40" t="str">
        <f aca="false">VLOOKUP(M25,'Cycles Long 2021-2022'!$B$10:$I$10584,3,FALSE())</f>
        <v>T</v>
      </c>
      <c r="P25" s="40" t="str">
        <f aca="false">VLOOKUP(M25,'Cycles Long 2021-2022'!$B$10:$I$10584,4,FALSE())</f>
        <v>T</v>
      </c>
      <c r="Q25" s="40" t="str">
        <f aca="false">VLOOKUP(M25,'Cycles Long 2021-2022'!$B$10:$I$10584,5,FALSE())</f>
        <v>T</v>
      </c>
      <c r="R25" s="41" t="str">
        <f aca="false">VLOOKUP(M25,'Cycles Long 2021-2022'!$B$10:$I$10584,6,FALSE())</f>
        <v>T</v>
      </c>
      <c r="S25" s="37" t="n">
        <f aca="false">VLOOKUP(M25,'Cycles Long 2021-2022'!$B$10:$I$10584,8,FALSE())</f>
        <v>0</v>
      </c>
      <c r="T25" s="37" t="e">
        <f aca="false">VLOOKUP(S25,'Cycles Long 2021-2022'!$B$10:$I$10584,2,FALSE())</f>
        <v>#N/A</v>
      </c>
      <c r="U25" s="37" t="e">
        <f aca="false">VLOOKUP(T25,'Cycles Long 2021-2022'!$B$10:$I$10584,2,FALSE())</f>
        <v>#N/A</v>
      </c>
      <c r="V25" s="37" t="e">
        <f aca="false">VLOOKUP(U25,'Cycles Long 2021-2022'!$B$10:$I$10584,2,FALSE())</f>
        <v>#N/A</v>
      </c>
      <c r="W25" s="37" t="e">
        <f aca="false">VLOOKUP(V25,'Cycles Long 2021-2022'!$B$10:$I$10584,2,FALSE())</f>
        <v>#N/A</v>
      </c>
      <c r="X25" s="39" t="n">
        <f aca="false">X24+1</f>
        <v>44521</v>
      </c>
      <c r="Y25" s="40" t="str">
        <f aca="false">VLOOKUP(X25,'Cycles Long 2021-2022'!$B$10:$I$10584,2,FALSE())</f>
        <v>R</v>
      </c>
      <c r="Z25" s="40" t="str">
        <f aca="false">VLOOKUP(X25,'Cycles Long 2021-2022'!$B$10:$I$10584,3,FALSE())</f>
        <v>T</v>
      </c>
      <c r="AA25" s="40" t="str">
        <f aca="false">VLOOKUP(X25,'Cycles Long 2021-2022'!$B$10:$I$10584,4,FALSE())</f>
        <v>R</v>
      </c>
      <c r="AB25" s="40" t="str">
        <f aca="false">VLOOKUP(X25,'Cycles Long 2021-2022'!$B$10:$I$10584,5,FALSE())</f>
        <v>R</v>
      </c>
      <c r="AC25" s="41" t="str">
        <f aca="false">VLOOKUP(X25,'Cycles Long 2021-2022'!$B$10:$I$10584,6,FALSE())</f>
        <v>R</v>
      </c>
      <c r="AD25" s="37" t="n">
        <f aca="false">VLOOKUP(X25,'Cycles Long 2021-2022'!$B$10:$I$10584,8,FALSE())</f>
        <v>0</v>
      </c>
      <c r="AE25" s="37" t="e">
        <f aca="false">VLOOKUP(AD25,'Cycles Long 2021-2022'!$B$10:$I$10584,2,FALSE())</f>
        <v>#N/A</v>
      </c>
      <c r="AF25" s="37" t="e">
        <f aca="false">VLOOKUP(AE25,'Cycles Long 2021-2022'!$B$10:$I$10584,2,FALSE())</f>
        <v>#N/A</v>
      </c>
      <c r="AG25" s="37" t="e">
        <f aca="false">VLOOKUP(AF25,'Cycles Long 2021-2022'!$B$10:$I$10584,2,FALSE())</f>
        <v>#N/A</v>
      </c>
      <c r="AH25" s="37" t="e">
        <f aca="false">VLOOKUP(AG25,'Cycles Long 2021-2022'!$B$10:$I$10584,2,FALSE())</f>
        <v>#N/A</v>
      </c>
      <c r="AI25" s="39" t="n">
        <f aca="false">AI24+1</f>
        <v>44551</v>
      </c>
      <c r="AJ25" s="40" t="str">
        <f aca="false">VLOOKUP(AI25,'Cycles Long 2021-2022'!$B$10:$I$10584,2,FALSE())</f>
        <v>T</v>
      </c>
      <c r="AK25" s="40" t="str">
        <f aca="false">VLOOKUP(AI25,'Cycles Long 2021-2022'!$B$10:$I$10584,3,FALSE())</f>
        <v>T</v>
      </c>
      <c r="AL25" s="40" t="str">
        <f aca="false">VLOOKUP(AI25,'Cycles Long 2021-2022'!$B$10:$I$10584,4,FALSE())</f>
        <v>R</v>
      </c>
      <c r="AM25" s="40" t="str">
        <f aca="false">VLOOKUP(AI25,'Cycles Long 2021-2022'!$B$10:$I$10584,5,FALSE())</f>
        <v>T</v>
      </c>
      <c r="AN25" s="41" t="str">
        <f aca="false">VLOOKUP(AI25,'Cycles Long 2021-2022'!$B$10:$I$10584,6,FALSE())</f>
        <v>T</v>
      </c>
      <c r="AO25" s="37" t="n">
        <f aca="false">VLOOKUP(AI25,'Cycles Long 2021-2022'!$B$10:$I$10584,8,FALSE())</f>
        <v>1</v>
      </c>
      <c r="AP25" s="37" t="e">
        <f aca="false">VLOOKUP(AO25,'Cycles Long 2021-2022'!$B$10:$I$10584,2,FALSE())</f>
        <v>#N/A</v>
      </c>
      <c r="AQ25" s="37" t="e">
        <f aca="false">VLOOKUP(AP25,'Cycles Long 2021-2022'!$B$10:$I$10584,2,FALSE())</f>
        <v>#N/A</v>
      </c>
      <c r="AR25" s="37" t="e">
        <f aca="false">VLOOKUP(AQ25,'Cycles Long 2021-2022'!$B$10:$I$10584,2,FALSE())</f>
        <v>#N/A</v>
      </c>
      <c r="AS25" s="37" t="e">
        <f aca="false">VLOOKUP(AR25,'Cycles Long 2021-2022'!$B$10:$I$10584,2,FALSE())</f>
        <v>#N/A</v>
      </c>
      <c r="AT25" s="39" t="n">
        <f aca="false">AT24+1</f>
        <v>44582</v>
      </c>
      <c r="AU25" s="40" t="str">
        <f aca="false">VLOOKUP(AT25,'Cycles Long 2021-2022'!$B$10:$I$10584,2,FALSE())</f>
        <v>T</v>
      </c>
      <c r="AV25" s="40" t="str">
        <f aca="false">VLOOKUP(AT25,'Cycles Long 2021-2022'!$B$10:$I$10584,3,FALSE())</f>
        <v>T</v>
      </c>
      <c r="AW25" s="40" t="str">
        <f aca="false">VLOOKUP(AT25,'Cycles Long 2021-2022'!$B$10:$I$10584,4,FALSE())</f>
        <v>T</v>
      </c>
      <c r="AX25" s="40" t="str">
        <f aca="false">VLOOKUP(AT25,'Cycles Long 2021-2022'!$B$10:$I$10584,5,FALSE())</f>
        <v>R</v>
      </c>
      <c r="AY25" s="41" t="str">
        <f aca="false">VLOOKUP(AT25,'Cycles Long 2021-2022'!$B$10:$I$10584,6,FALSE())</f>
        <v>T</v>
      </c>
      <c r="AZ25" s="37" t="n">
        <f aca="false">VLOOKUP(AT25,'Cycles Long 2021-2022'!$B$10:$I$10584,8,FALSE())</f>
        <v>0</v>
      </c>
      <c r="BA25" s="37" t="e">
        <f aca="false">VLOOKUP(AZ25,'Cycles Long 2021-2022'!$B$10:$I$10584,2,FALSE())</f>
        <v>#N/A</v>
      </c>
      <c r="BB25" s="37" t="e">
        <f aca="false">VLOOKUP(BA25,'Cycles Long 2021-2022'!$B$10:$I$10584,2,FALSE())</f>
        <v>#N/A</v>
      </c>
      <c r="BC25" s="37" t="e">
        <f aca="false">VLOOKUP(BB25,'Cycles Long 2021-2022'!$B$10:$I$10584,2,FALSE())</f>
        <v>#N/A</v>
      </c>
      <c r="BD25" s="37" t="e">
        <f aca="false">VLOOKUP(BC25,'Cycles Long 2021-2022'!$B$10:$I$10584,2,FALSE())</f>
        <v>#N/A</v>
      </c>
      <c r="BE25" s="39" t="n">
        <f aca="false">BE24+1</f>
        <v>44613</v>
      </c>
      <c r="BF25" s="40" t="str">
        <f aca="false">VLOOKUP(BE25,'Cycles Long 2021-2022'!$B$10:$I$10584,2,FALSE())</f>
        <v>Rc</v>
      </c>
      <c r="BG25" s="40" t="str">
        <f aca="false">VLOOKUP(BE25,'Cycles Long 2021-2022'!$B$10:$I$10584,3,FALSE())</f>
        <v>T</v>
      </c>
      <c r="BH25" s="40" t="str">
        <f aca="false">VLOOKUP(BE25,'Cycles Long 2021-2022'!$B$10:$I$10584,4,FALSE())</f>
        <v>Rc</v>
      </c>
      <c r="BI25" s="40" t="str">
        <f aca="false">VLOOKUP(BE25,'Cycles Long 2021-2022'!$B$10:$I$10584,5,FALSE())</f>
        <v>T</v>
      </c>
      <c r="BJ25" s="41" t="str">
        <f aca="false">VLOOKUP(BE25,'Cycles Long 2021-2022'!$B$10:$I$10584,6,FALSE())</f>
        <v>T</v>
      </c>
      <c r="BK25" s="37" t="n">
        <f aca="false">VLOOKUP(BE25,'Cycles Long 2021-2022'!$B$10:$I$10584,8,FALSE())</f>
        <v>0</v>
      </c>
      <c r="BL25" s="37" t="e">
        <f aca="false">VLOOKUP(BK25,'Cycles Long 2021-2022'!$B$10:$I$10584,2,FALSE())</f>
        <v>#N/A</v>
      </c>
      <c r="BM25" s="37" t="e">
        <f aca="false">VLOOKUP(BL25,'Cycles Long 2021-2022'!$B$10:$I$10584,2,FALSE())</f>
        <v>#N/A</v>
      </c>
      <c r="BN25" s="37" t="e">
        <f aca="false">VLOOKUP(BM25,'Cycles Long 2021-2022'!$B$10:$I$10584,2,FALSE())</f>
        <v>#N/A</v>
      </c>
      <c r="BO25" s="37" t="e">
        <f aca="false">VLOOKUP(BN25,'Cycles Long 2021-2022'!$B$10:$I$10584,2,FALSE())</f>
        <v>#N/A</v>
      </c>
      <c r="BP25" s="24"/>
      <c r="BQ25" s="24"/>
    </row>
    <row r="26" customFormat="false" ht="15" hidden="false" customHeight="true" outlineLevel="0" collapsed="false">
      <c r="A26" s="32"/>
      <c r="B26" s="39" t="n">
        <f aca="false">B25+1</f>
        <v>44461</v>
      </c>
      <c r="C26" s="40" t="str">
        <f aca="false">VLOOKUP(B26,'Cycles Long 2021-2022'!$B$10:$I$10584,2,FALSE())</f>
        <v>T</v>
      </c>
      <c r="D26" s="40" t="str">
        <f aca="false">VLOOKUP(B26,'Cycles Long 2021-2022'!$B$10:$I$10584,3,FALSE())</f>
        <v>T</v>
      </c>
      <c r="E26" s="40" t="str">
        <f aca="false">VLOOKUP(B26,'Cycles Long 2021-2022'!$B$10:$I$10584,4,FALSE())</f>
        <v>R</v>
      </c>
      <c r="F26" s="40" t="str">
        <f aca="false">VLOOKUP(B26,'Cycles Long 2021-2022'!$B$10:$I$10584,5,FALSE())</f>
        <v>T</v>
      </c>
      <c r="G26" s="40" t="str">
        <f aca="false">VLOOKUP(B26,'Cycles Long 2021-2022'!$B$10:$I$10584,6,FALSE())</f>
        <v>T</v>
      </c>
      <c r="H26" s="37" t="n">
        <f aca="false">VLOOKUP(B26,'Cycles Long 2021-2022'!$B$10:$I$10584,8,FALSE())</f>
        <v>0</v>
      </c>
      <c r="I26" s="37" t="e">
        <f aca="false">VLOOKUP(H26,'Cycles Long 2021-2022'!$B$10:$I$10584,2,FALSE())</f>
        <v>#N/A</v>
      </c>
      <c r="J26" s="37" t="e">
        <f aca="false">VLOOKUP(I26,'Cycles Long 2021-2022'!$B$10:$I$10584,2,FALSE())</f>
        <v>#N/A</v>
      </c>
      <c r="K26" s="37" t="e">
        <f aca="false">VLOOKUP(J26,'Cycles Long 2021-2022'!$B$10:$I$10584,2,FALSE())</f>
        <v>#N/A</v>
      </c>
      <c r="L26" s="37" t="e">
        <f aca="false">VLOOKUP(K26,'Cycles Long 2021-2022'!$B$10:$I$10584,2,FALSE())</f>
        <v>#N/A</v>
      </c>
      <c r="M26" s="39" t="n">
        <f aca="false">M25+1</f>
        <v>44491</v>
      </c>
      <c r="N26" s="40" t="str">
        <f aca="false">VLOOKUP(M26,'Cycles Long 2021-2022'!$B$10:$I$10584,2,FALSE())</f>
        <v>R</v>
      </c>
      <c r="O26" s="40" t="str">
        <f aca="false">VLOOKUP(M26,'Cycles Long 2021-2022'!$B$10:$I$10584,3,FALSE())</f>
        <v>T</v>
      </c>
      <c r="P26" s="40" t="str">
        <f aca="false">VLOOKUP(M26,'Cycles Long 2021-2022'!$B$10:$I$10584,4,FALSE())</f>
        <v>T</v>
      </c>
      <c r="Q26" s="40" t="str">
        <f aca="false">VLOOKUP(M26,'Cycles Long 2021-2022'!$B$10:$I$10584,5,FALSE())</f>
        <v>T</v>
      </c>
      <c r="R26" s="41" t="str">
        <f aca="false">VLOOKUP(M26,'Cycles Long 2021-2022'!$B$10:$I$10584,6,FALSE())</f>
        <v>T</v>
      </c>
      <c r="S26" s="37" t="n">
        <f aca="false">VLOOKUP(M26,'Cycles Long 2021-2022'!$B$10:$I$10584,8,FALSE())</f>
        <v>0</v>
      </c>
      <c r="T26" s="37" t="e">
        <f aca="false">VLOOKUP(S26,'Cycles Long 2021-2022'!$B$10:$I$10584,2,FALSE())</f>
        <v>#N/A</v>
      </c>
      <c r="U26" s="37" t="e">
        <f aca="false">VLOOKUP(T26,'Cycles Long 2021-2022'!$B$10:$I$10584,2,FALSE())</f>
        <v>#N/A</v>
      </c>
      <c r="V26" s="37" t="e">
        <f aca="false">VLOOKUP(U26,'Cycles Long 2021-2022'!$B$10:$I$10584,2,FALSE())</f>
        <v>#N/A</v>
      </c>
      <c r="W26" s="37" t="e">
        <f aca="false">VLOOKUP(V26,'Cycles Long 2021-2022'!$B$10:$I$10584,2,FALSE())</f>
        <v>#N/A</v>
      </c>
      <c r="X26" s="39" t="n">
        <f aca="false">X25+1</f>
        <v>44522</v>
      </c>
      <c r="Y26" s="40" t="str">
        <f aca="false">VLOOKUP(X26,'Cycles Long 2021-2022'!$B$10:$I$10584,2,FALSE())</f>
        <v>T</v>
      </c>
      <c r="Z26" s="40" t="str">
        <f aca="false">VLOOKUP(X26,'Cycles Long 2021-2022'!$B$10:$I$10584,3,FALSE())</f>
        <v>T</v>
      </c>
      <c r="AA26" s="40" t="str">
        <f aca="false">VLOOKUP(X26,'Cycles Long 2021-2022'!$B$10:$I$10584,4,FALSE())</f>
        <v>RC</v>
      </c>
      <c r="AB26" s="40" t="str">
        <f aca="false">VLOOKUP(X26,'Cycles Long 2021-2022'!$B$10:$I$10584,5,FALSE())</f>
        <v>T</v>
      </c>
      <c r="AC26" s="41" t="str">
        <f aca="false">VLOOKUP(X26,'Cycles Long 2021-2022'!$B$10:$I$10584,6,FALSE())</f>
        <v>RC</v>
      </c>
      <c r="AD26" s="37" t="n">
        <f aca="false">VLOOKUP(X26,'Cycles Long 2021-2022'!$B$10:$I$10584,8,FALSE())</f>
        <v>0</v>
      </c>
      <c r="AE26" s="37" t="e">
        <f aca="false">VLOOKUP(AD26,'Cycles Long 2021-2022'!$B$10:$I$10584,2,FALSE())</f>
        <v>#N/A</v>
      </c>
      <c r="AF26" s="37" t="e">
        <f aca="false">VLOOKUP(AE26,'Cycles Long 2021-2022'!$B$10:$I$10584,2,FALSE())</f>
        <v>#N/A</v>
      </c>
      <c r="AG26" s="37" t="e">
        <f aca="false">VLOOKUP(AF26,'Cycles Long 2021-2022'!$B$10:$I$10584,2,FALSE())</f>
        <v>#N/A</v>
      </c>
      <c r="AH26" s="37" t="e">
        <f aca="false">VLOOKUP(AG26,'Cycles Long 2021-2022'!$B$10:$I$10584,2,FALSE())</f>
        <v>#N/A</v>
      </c>
      <c r="AI26" s="39" t="n">
        <f aca="false">AI25+1</f>
        <v>44552</v>
      </c>
      <c r="AJ26" s="40" t="str">
        <f aca="false">VLOOKUP(AI26,'Cycles Long 2021-2022'!$B$10:$I$10584,2,FALSE())</f>
        <v>T</v>
      </c>
      <c r="AK26" s="40" t="str">
        <f aca="false">VLOOKUP(AI26,'Cycles Long 2021-2022'!$B$10:$I$10584,3,FALSE())</f>
        <v>T</v>
      </c>
      <c r="AL26" s="40" t="str">
        <f aca="false">VLOOKUP(AI26,'Cycles Long 2021-2022'!$B$10:$I$10584,4,FALSE())</f>
        <v>T</v>
      </c>
      <c r="AM26" s="40" t="str">
        <f aca="false">VLOOKUP(AI26,'Cycles Long 2021-2022'!$B$10:$I$10584,5,FALSE())</f>
        <v>T</v>
      </c>
      <c r="AN26" s="41" t="str">
        <f aca="false">VLOOKUP(AI26,'Cycles Long 2021-2022'!$B$10:$I$10584,6,FALSE())</f>
        <v>R</v>
      </c>
      <c r="AO26" s="37" t="n">
        <f aca="false">VLOOKUP(AI26,'Cycles Long 2021-2022'!$B$10:$I$10584,8,FALSE())</f>
        <v>1</v>
      </c>
      <c r="AP26" s="37" t="e">
        <f aca="false">VLOOKUP(AO26,'Cycles Long 2021-2022'!$B$10:$I$10584,2,FALSE())</f>
        <v>#N/A</v>
      </c>
      <c r="AQ26" s="37" t="e">
        <f aca="false">VLOOKUP(AP26,'Cycles Long 2021-2022'!$B$10:$I$10584,2,FALSE())</f>
        <v>#N/A</v>
      </c>
      <c r="AR26" s="37" t="e">
        <f aca="false">VLOOKUP(AQ26,'Cycles Long 2021-2022'!$B$10:$I$10584,2,FALSE())</f>
        <v>#N/A</v>
      </c>
      <c r="AS26" s="37" t="e">
        <f aca="false">VLOOKUP(AR26,'Cycles Long 2021-2022'!$B$10:$I$10584,2,FALSE())</f>
        <v>#N/A</v>
      </c>
      <c r="AT26" s="39" t="n">
        <f aca="false">AT25+1</f>
        <v>44583</v>
      </c>
      <c r="AU26" s="40" t="str">
        <f aca="false">VLOOKUP(AT26,'Cycles Long 2021-2022'!$B$10:$I$10584,2,FALSE())</f>
        <v>R</v>
      </c>
      <c r="AV26" s="40" t="str">
        <f aca="false">VLOOKUP(AT26,'Cycles Long 2021-2022'!$B$10:$I$10584,3,FALSE())</f>
        <v>T</v>
      </c>
      <c r="AW26" s="40" t="str">
        <f aca="false">VLOOKUP(AT26,'Cycles Long 2021-2022'!$B$10:$I$10584,4,FALSE())</f>
        <v>R</v>
      </c>
      <c r="AX26" s="40" t="str">
        <f aca="false">VLOOKUP(AT26,'Cycles Long 2021-2022'!$B$10:$I$10584,5,FALSE())</f>
        <v>T</v>
      </c>
      <c r="AY26" s="41" t="str">
        <f aca="false">VLOOKUP(AT26,'Cycles Long 2021-2022'!$B$10:$I$10584,6,FALSE())</f>
        <v>T</v>
      </c>
      <c r="AZ26" s="37" t="n">
        <f aca="false">VLOOKUP(AT26,'Cycles Long 2021-2022'!$B$10:$I$10584,8,FALSE())</f>
        <v>0</v>
      </c>
      <c r="BA26" s="37" t="e">
        <f aca="false">VLOOKUP(AZ26,'Cycles Long 2021-2022'!$B$10:$I$10584,2,FALSE())</f>
        <v>#N/A</v>
      </c>
      <c r="BB26" s="37" t="e">
        <f aca="false">VLOOKUP(BA26,'Cycles Long 2021-2022'!$B$10:$I$10584,2,FALSE())</f>
        <v>#N/A</v>
      </c>
      <c r="BC26" s="37" t="e">
        <f aca="false">VLOOKUP(BB26,'Cycles Long 2021-2022'!$B$10:$I$10584,2,FALSE())</f>
        <v>#N/A</v>
      </c>
      <c r="BD26" s="37" t="e">
        <f aca="false">VLOOKUP(BC26,'Cycles Long 2021-2022'!$B$10:$I$10584,2,FALSE())</f>
        <v>#N/A</v>
      </c>
      <c r="BE26" s="39" t="n">
        <f aca="false">BE25+1</f>
        <v>44614</v>
      </c>
      <c r="BF26" s="40" t="str">
        <f aca="false">VLOOKUP(BE26,'Cycles Long 2021-2022'!$B$10:$I$10584,2,FALSE())</f>
        <v>T</v>
      </c>
      <c r="BG26" s="40" t="str">
        <f aca="false">VLOOKUP(BE26,'Cycles Long 2021-2022'!$B$10:$I$10584,3,FALSE())</f>
        <v>T</v>
      </c>
      <c r="BH26" s="40" t="str">
        <f aca="false">VLOOKUP(BE26,'Cycles Long 2021-2022'!$B$10:$I$10584,4,FALSE())</f>
        <v>T</v>
      </c>
      <c r="BI26" s="40" t="str">
        <f aca="false">VLOOKUP(BE26,'Cycles Long 2021-2022'!$B$10:$I$10584,5,FALSE())</f>
        <v>T</v>
      </c>
      <c r="BJ26" s="41" t="str">
        <f aca="false">VLOOKUP(BE26,'Cycles Long 2021-2022'!$B$10:$I$10584,6,FALSE())</f>
        <v>R</v>
      </c>
      <c r="BK26" s="37" t="n">
        <f aca="false">VLOOKUP(BE26,'Cycles Long 2021-2022'!$B$10:$I$10584,8,FALSE())</f>
        <v>0</v>
      </c>
      <c r="BL26" s="37" t="e">
        <f aca="false">VLOOKUP(BK26,'Cycles Long 2021-2022'!$B$10:$I$10584,2,FALSE())</f>
        <v>#N/A</v>
      </c>
      <c r="BM26" s="37" t="e">
        <f aca="false">VLOOKUP(BL26,'Cycles Long 2021-2022'!$B$10:$I$10584,2,FALSE())</f>
        <v>#N/A</v>
      </c>
      <c r="BN26" s="37" t="e">
        <f aca="false">VLOOKUP(BM26,'Cycles Long 2021-2022'!$B$10:$I$10584,2,FALSE())</f>
        <v>#N/A</v>
      </c>
      <c r="BO26" s="37" t="e">
        <f aca="false">VLOOKUP(BN26,'Cycles Long 2021-2022'!$B$10:$I$10584,2,FALSE())</f>
        <v>#N/A</v>
      </c>
      <c r="BP26" s="24"/>
      <c r="BQ26" s="24"/>
    </row>
    <row r="27" customFormat="false" ht="15" hidden="false" customHeight="true" outlineLevel="0" collapsed="false">
      <c r="A27" s="32"/>
      <c r="B27" s="39" t="n">
        <f aca="false">B26+1</f>
        <v>44462</v>
      </c>
      <c r="C27" s="40" t="str">
        <f aca="false">VLOOKUP(B27,'Cycles Long 2021-2022'!$B$10:$I$10584,2,FALSE())</f>
        <v>T</v>
      </c>
      <c r="D27" s="40" t="str">
        <f aca="false">VLOOKUP(B27,'Cycles Long 2021-2022'!$B$10:$I$10584,3,FALSE())</f>
        <v>T</v>
      </c>
      <c r="E27" s="40" t="str">
        <f aca="false">VLOOKUP(B27,'Cycles Long 2021-2022'!$B$10:$I$10584,4,FALSE())</f>
        <v>T</v>
      </c>
      <c r="F27" s="40" t="str">
        <f aca="false">VLOOKUP(B27,'Cycles Long 2021-2022'!$B$10:$I$10584,5,FALSE())</f>
        <v>T</v>
      </c>
      <c r="G27" s="40" t="str">
        <f aca="false">VLOOKUP(B27,'Cycles Long 2021-2022'!$B$10:$I$10584,6,FALSE())</f>
        <v>R</v>
      </c>
      <c r="H27" s="37" t="n">
        <f aca="false">VLOOKUP(B27,'Cycles Long 2021-2022'!$B$10:$I$10584,8,FALSE())</f>
        <v>0</v>
      </c>
      <c r="I27" s="37" t="e">
        <f aca="false">VLOOKUP(H27,'Cycles Long 2021-2022'!$B$10:$I$10584,2,FALSE())</f>
        <v>#N/A</v>
      </c>
      <c r="J27" s="37" t="e">
        <f aca="false">VLOOKUP(I27,'Cycles Long 2021-2022'!$B$10:$I$10584,2,FALSE())</f>
        <v>#N/A</v>
      </c>
      <c r="K27" s="37" t="e">
        <f aca="false">VLOOKUP(J27,'Cycles Long 2021-2022'!$B$10:$I$10584,2,FALSE())</f>
        <v>#N/A</v>
      </c>
      <c r="L27" s="37" t="e">
        <f aca="false">VLOOKUP(K27,'Cycles Long 2021-2022'!$B$10:$I$10584,2,FALSE())</f>
        <v>#N/A</v>
      </c>
      <c r="M27" s="39" t="n">
        <f aca="false">M26+1</f>
        <v>44492</v>
      </c>
      <c r="N27" s="40" t="str">
        <f aca="false">VLOOKUP(M27,'Cycles Long 2021-2022'!$B$10:$I$10584,2,FALSE())</f>
        <v>T</v>
      </c>
      <c r="O27" s="40" t="str">
        <f aca="false">VLOOKUP(M27,'Cycles Long 2021-2022'!$B$10:$I$10584,3,FALSE())</f>
        <v>T</v>
      </c>
      <c r="P27" s="40" t="str">
        <f aca="false">VLOOKUP(M27,'Cycles Long 2021-2022'!$B$10:$I$10584,4,FALSE())</f>
        <v>R</v>
      </c>
      <c r="Q27" s="40" t="str">
        <f aca="false">VLOOKUP(M27,'Cycles Long 2021-2022'!$B$10:$I$10584,5,FALSE())</f>
        <v>T</v>
      </c>
      <c r="R27" s="41" t="str">
        <f aca="false">VLOOKUP(M27,'Cycles Long 2021-2022'!$B$10:$I$10584,6,FALSE())</f>
        <v>R</v>
      </c>
      <c r="S27" s="37" t="n">
        <f aca="false">VLOOKUP(M27,'Cycles Long 2021-2022'!$B$10:$I$10584,8,FALSE())</f>
        <v>0</v>
      </c>
      <c r="T27" s="37" t="e">
        <f aca="false">VLOOKUP(S27,'Cycles Long 2021-2022'!$B$10:$I$10584,2,FALSE())</f>
        <v>#N/A</v>
      </c>
      <c r="U27" s="37" t="e">
        <f aca="false">VLOOKUP(T27,'Cycles Long 2021-2022'!$B$10:$I$10584,2,FALSE())</f>
        <v>#N/A</v>
      </c>
      <c r="V27" s="37" t="e">
        <f aca="false">VLOOKUP(U27,'Cycles Long 2021-2022'!$B$10:$I$10584,2,FALSE())</f>
        <v>#N/A</v>
      </c>
      <c r="W27" s="37" t="e">
        <f aca="false">VLOOKUP(V27,'Cycles Long 2021-2022'!$B$10:$I$10584,2,FALSE())</f>
        <v>#N/A</v>
      </c>
      <c r="X27" s="39" t="n">
        <f aca="false">X26+1</f>
        <v>44523</v>
      </c>
      <c r="Y27" s="40" t="str">
        <f aca="false">VLOOKUP(X27,'Cycles Long 2021-2022'!$B$10:$I$10584,2,FALSE())</f>
        <v>T</v>
      </c>
      <c r="Z27" s="40" t="str">
        <f aca="false">VLOOKUP(X27,'Cycles Long 2021-2022'!$B$10:$I$10584,3,FALSE())</f>
        <v>R</v>
      </c>
      <c r="AA27" s="40" t="str">
        <f aca="false">VLOOKUP(X27,'Cycles Long 2021-2022'!$B$10:$I$10584,4,FALSE())</f>
        <v>T</v>
      </c>
      <c r="AB27" s="40" t="str">
        <f aca="false">VLOOKUP(X27,'Cycles Long 2021-2022'!$B$10:$I$10584,5,FALSE())</f>
        <v>T</v>
      </c>
      <c r="AC27" s="41" t="str">
        <f aca="false">VLOOKUP(X27,'Cycles Long 2021-2022'!$B$10:$I$10584,6,FALSE())</f>
        <v>T</v>
      </c>
      <c r="AD27" s="37" t="n">
        <f aca="false">VLOOKUP(X27,'Cycles Long 2021-2022'!$B$10:$I$10584,8,FALSE())</f>
        <v>0</v>
      </c>
      <c r="AE27" s="37" t="e">
        <f aca="false">VLOOKUP(AD27,'Cycles Long 2021-2022'!$B$10:$I$10584,2,FALSE())</f>
        <v>#N/A</v>
      </c>
      <c r="AF27" s="37" t="e">
        <f aca="false">VLOOKUP(AE27,'Cycles Long 2021-2022'!$B$10:$I$10584,2,FALSE())</f>
        <v>#N/A</v>
      </c>
      <c r="AG27" s="37" t="e">
        <f aca="false">VLOOKUP(AF27,'Cycles Long 2021-2022'!$B$10:$I$10584,2,FALSE())</f>
        <v>#N/A</v>
      </c>
      <c r="AH27" s="37" t="e">
        <f aca="false">VLOOKUP(AG27,'Cycles Long 2021-2022'!$B$10:$I$10584,2,FALSE())</f>
        <v>#N/A</v>
      </c>
      <c r="AI27" s="39" t="n">
        <f aca="false">AI26+1</f>
        <v>44553</v>
      </c>
      <c r="AJ27" s="40" t="str">
        <f aca="false">VLOOKUP(AI27,'Cycles Long 2021-2022'!$B$10:$I$10584,2,FALSE())</f>
        <v>T</v>
      </c>
      <c r="AK27" s="40" t="str">
        <f aca="false">VLOOKUP(AI27,'Cycles Long 2021-2022'!$B$10:$I$10584,3,FALSE())</f>
        <v>R</v>
      </c>
      <c r="AL27" s="40" t="str">
        <f aca="false">VLOOKUP(AI27,'Cycles Long 2021-2022'!$B$10:$I$10584,4,FALSE())</f>
        <v>T</v>
      </c>
      <c r="AM27" s="40" t="str">
        <f aca="false">VLOOKUP(AI27,'Cycles Long 2021-2022'!$B$10:$I$10584,5,FALSE())</f>
        <v>T</v>
      </c>
      <c r="AN27" s="41" t="str">
        <f aca="false">VLOOKUP(AI27,'Cycles Long 2021-2022'!$B$10:$I$10584,6,FALSE())</f>
        <v>T</v>
      </c>
      <c r="AO27" s="37" t="n">
        <f aca="false">VLOOKUP(AI27,'Cycles Long 2021-2022'!$B$10:$I$10584,8,FALSE())</f>
        <v>1</v>
      </c>
      <c r="AP27" s="37" t="e">
        <f aca="false">VLOOKUP(AO27,'Cycles Long 2021-2022'!$B$10:$I$10584,2,FALSE())</f>
        <v>#N/A</v>
      </c>
      <c r="AQ27" s="37" t="e">
        <f aca="false">VLOOKUP(AP27,'Cycles Long 2021-2022'!$B$10:$I$10584,2,FALSE())</f>
        <v>#N/A</v>
      </c>
      <c r="AR27" s="37" t="e">
        <f aca="false">VLOOKUP(AQ27,'Cycles Long 2021-2022'!$B$10:$I$10584,2,FALSE())</f>
        <v>#N/A</v>
      </c>
      <c r="AS27" s="37" t="e">
        <f aca="false">VLOOKUP(AR27,'Cycles Long 2021-2022'!$B$10:$I$10584,2,FALSE())</f>
        <v>#N/A</v>
      </c>
      <c r="AT27" s="39" t="n">
        <f aca="false">AT26+1</f>
        <v>44584</v>
      </c>
      <c r="AU27" s="40" t="str">
        <f aca="false">VLOOKUP(AT27,'Cycles Long 2021-2022'!$B$10:$I$10584,2,FALSE())</f>
        <v>R</v>
      </c>
      <c r="AV27" s="40" t="str">
        <f aca="false">VLOOKUP(AT27,'Cycles Long 2021-2022'!$B$10:$I$10584,3,FALSE())</f>
        <v>R</v>
      </c>
      <c r="AW27" s="40" t="str">
        <f aca="false">VLOOKUP(AT27,'Cycles Long 2021-2022'!$B$10:$I$10584,4,FALSE())</f>
        <v>R</v>
      </c>
      <c r="AX27" s="40" t="str">
        <f aca="false">VLOOKUP(AT27,'Cycles Long 2021-2022'!$B$10:$I$10584,5,FALSE())</f>
        <v>T</v>
      </c>
      <c r="AY27" s="41" t="str">
        <f aca="false">VLOOKUP(AT27,'Cycles Long 2021-2022'!$B$10:$I$10584,6,FALSE())</f>
        <v>R</v>
      </c>
      <c r="AZ27" s="37" t="n">
        <f aca="false">VLOOKUP(AT27,'Cycles Long 2021-2022'!$B$10:$I$10584,8,FALSE())</f>
        <v>0</v>
      </c>
      <c r="BA27" s="37" t="e">
        <f aca="false">VLOOKUP(AZ27,'Cycles Long 2021-2022'!$B$10:$I$10584,2,FALSE())</f>
        <v>#N/A</v>
      </c>
      <c r="BB27" s="37" t="e">
        <f aca="false">VLOOKUP(BA27,'Cycles Long 2021-2022'!$B$10:$I$10584,2,FALSE())</f>
        <v>#N/A</v>
      </c>
      <c r="BC27" s="37" t="e">
        <f aca="false">VLOOKUP(BB27,'Cycles Long 2021-2022'!$B$10:$I$10584,2,FALSE())</f>
        <v>#N/A</v>
      </c>
      <c r="BD27" s="37" t="e">
        <f aca="false">VLOOKUP(BC27,'Cycles Long 2021-2022'!$B$10:$I$10584,2,FALSE())</f>
        <v>#N/A</v>
      </c>
      <c r="BE27" s="39" t="n">
        <f aca="false">BE26+1</f>
        <v>44615</v>
      </c>
      <c r="BF27" s="40" t="str">
        <f aca="false">VLOOKUP(BE27,'Cycles Long 2021-2022'!$B$10:$I$10584,2,FALSE())</f>
        <v>T</v>
      </c>
      <c r="BG27" s="40" t="str">
        <f aca="false">VLOOKUP(BE27,'Cycles Long 2021-2022'!$B$10:$I$10584,3,FALSE())</f>
        <v>R</v>
      </c>
      <c r="BH27" s="40" t="str">
        <f aca="false">VLOOKUP(BE27,'Cycles Long 2021-2022'!$B$10:$I$10584,4,FALSE())</f>
        <v>T</v>
      </c>
      <c r="BI27" s="40" t="str">
        <f aca="false">VLOOKUP(BE27,'Cycles Long 2021-2022'!$B$10:$I$10584,5,FALSE())</f>
        <v>T</v>
      </c>
      <c r="BJ27" s="41" t="str">
        <f aca="false">VLOOKUP(BE27,'Cycles Long 2021-2022'!$B$10:$I$10584,6,FALSE())</f>
        <v>T</v>
      </c>
      <c r="BK27" s="37" t="n">
        <f aca="false">VLOOKUP(BE27,'Cycles Long 2021-2022'!$B$10:$I$10584,8,FALSE())</f>
        <v>0</v>
      </c>
      <c r="BL27" s="37" t="e">
        <f aca="false">VLOOKUP(BK27,'Cycles Long 2021-2022'!$B$10:$I$10584,2,FALSE())</f>
        <v>#N/A</v>
      </c>
      <c r="BM27" s="37" t="e">
        <f aca="false">VLOOKUP(BL27,'Cycles Long 2021-2022'!$B$10:$I$10584,2,FALSE())</f>
        <v>#N/A</v>
      </c>
      <c r="BN27" s="37" t="e">
        <f aca="false">VLOOKUP(BM27,'Cycles Long 2021-2022'!$B$10:$I$10584,2,FALSE())</f>
        <v>#N/A</v>
      </c>
      <c r="BO27" s="37" t="e">
        <f aca="false">VLOOKUP(BN27,'Cycles Long 2021-2022'!$B$10:$I$10584,2,FALSE())</f>
        <v>#N/A</v>
      </c>
      <c r="BP27" s="24"/>
      <c r="BQ27" s="24"/>
    </row>
    <row r="28" customFormat="false" ht="15" hidden="false" customHeight="true" outlineLevel="0" collapsed="false">
      <c r="A28" s="32"/>
      <c r="B28" s="39" t="n">
        <f aca="false">B27+1</f>
        <v>44463</v>
      </c>
      <c r="C28" s="40" t="str">
        <f aca="false">VLOOKUP(B28,'Cycles Long 2021-2022'!$B$10:$I$10584,2,FALSE())</f>
        <v>T</v>
      </c>
      <c r="D28" s="40" t="str">
        <f aca="false">VLOOKUP(B28,'Cycles Long 2021-2022'!$B$10:$I$10584,3,FALSE())</f>
        <v>T</v>
      </c>
      <c r="E28" s="40" t="str">
        <f aca="false">VLOOKUP(B28,'Cycles Long 2021-2022'!$B$10:$I$10584,4,FALSE())</f>
        <v>T</v>
      </c>
      <c r="F28" s="40" t="str">
        <f aca="false">VLOOKUP(B28,'Cycles Long 2021-2022'!$B$10:$I$10584,5,FALSE())</f>
        <v>T</v>
      </c>
      <c r="G28" s="40" t="str">
        <f aca="false">VLOOKUP(B28,'Cycles Long 2021-2022'!$B$10:$I$10584,6,FALSE())</f>
        <v>R</v>
      </c>
      <c r="H28" s="37" t="n">
        <f aca="false">VLOOKUP(B28,'Cycles Long 2021-2022'!$B$10:$I$10584,8,FALSE())</f>
        <v>0</v>
      </c>
      <c r="I28" s="37" t="e">
        <f aca="false">VLOOKUP(H28,'Cycles Long 2021-2022'!$B$10:$I$10584,2,FALSE())</f>
        <v>#N/A</v>
      </c>
      <c r="J28" s="37" t="e">
        <f aca="false">VLOOKUP(I28,'Cycles Long 2021-2022'!$B$10:$I$10584,2,FALSE())</f>
        <v>#N/A</v>
      </c>
      <c r="K28" s="37" t="e">
        <f aca="false">VLOOKUP(J28,'Cycles Long 2021-2022'!$B$10:$I$10584,2,FALSE())</f>
        <v>#N/A</v>
      </c>
      <c r="L28" s="37" t="e">
        <f aca="false">VLOOKUP(K28,'Cycles Long 2021-2022'!$B$10:$I$10584,2,FALSE())</f>
        <v>#N/A</v>
      </c>
      <c r="M28" s="39" t="n">
        <f aca="false">M27+1</f>
        <v>44493</v>
      </c>
      <c r="N28" s="40" t="str">
        <f aca="false">VLOOKUP(M28,'Cycles Long 2021-2022'!$B$10:$I$10584,2,FALSE())</f>
        <v>T</v>
      </c>
      <c r="O28" s="40" t="str">
        <f aca="false">VLOOKUP(M28,'Cycles Long 2021-2022'!$B$10:$I$10584,3,FALSE())</f>
        <v>R</v>
      </c>
      <c r="P28" s="40" t="str">
        <f aca="false">VLOOKUP(M28,'Cycles Long 2021-2022'!$B$10:$I$10584,4,FALSE())</f>
        <v>R</v>
      </c>
      <c r="Q28" s="40" t="str">
        <f aca="false">VLOOKUP(M28,'Cycles Long 2021-2022'!$B$10:$I$10584,5,FALSE())</f>
        <v>R</v>
      </c>
      <c r="R28" s="41" t="str">
        <f aca="false">VLOOKUP(M28,'Cycles Long 2021-2022'!$B$10:$I$10584,6,FALSE())</f>
        <v>R</v>
      </c>
      <c r="S28" s="37" t="n">
        <f aca="false">VLOOKUP(M28,'Cycles Long 2021-2022'!$B$10:$I$10584,8,FALSE())</f>
        <v>1</v>
      </c>
      <c r="T28" s="37" t="e">
        <f aca="false">VLOOKUP(S28,'Cycles Long 2021-2022'!$B$10:$I$10584,2,FALSE())</f>
        <v>#N/A</v>
      </c>
      <c r="U28" s="37" t="e">
        <f aca="false">VLOOKUP(T28,'Cycles Long 2021-2022'!$B$10:$I$10584,2,FALSE())</f>
        <v>#N/A</v>
      </c>
      <c r="V28" s="37" t="e">
        <f aca="false">VLOOKUP(U28,'Cycles Long 2021-2022'!$B$10:$I$10584,2,FALSE())</f>
        <v>#N/A</v>
      </c>
      <c r="W28" s="37" t="e">
        <f aca="false">VLOOKUP(V28,'Cycles Long 2021-2022'!$B$10:$I$10584,2,FALSE())</f>
        <v>#N/A</v>
      </c>
      <c r="X28" s="39" t="n">
        <f aca="false">X27+1</f>
        <v>44524</v>
      </c>
      <c r="Y28" s="40" t="str">
        <f aca="false">VLOOKUP(X28,'Cycles Long 2021-2022'!$B$10:$I$10584,2,FALSE())</f>
        <v>T</v>
      </c>
      <c r="Z28" s="40" t="str">
        <f aca="false">VLOOKUP(X28,'Cycles Long 2021-2022'!$B$10:$I$10584,3,FALSE())</f>
        <v>T</v>
      </c>
      <c r="AA28" s="40" t="str">
        <f aca="false">VLOOKUP(X28,'Cycles Long 2021-2022'!$B$10:$I$10584,4,FALSE())</f>
        <v>T</v>
      </c>
      <c r="AB28" s="40" t="str">
        <f aca="false">VLOOKUP(X28,'Cycles Long 2021-2022'!$B$10:$I$10584,5,FALSE())</f>
        <v>R</v>
      </c>
      <c r="AC28" s="41" t="str">
        <f aca="false">VLOOKUP(X28,'Cycles Long 2021-2022'!$B$10:$I$10584,6,FALSE())</f>
        <v>T</v>
      </c>
      <c r="AD28" s="37" t="n">
        <f aca="false">VLOOKUP(X28,'Cycles Long 2021-2022'!$B$10:$I$10584,8,FALSE())</f>
        <v>0</v>
      </c>
      <c r="AE28" s="37" t="e">
        <f aca="false">VLOOKUP(AD28,'Cycles Long 2021-2022'!$B$10:$I$10584,2,FALSE())</f>
        <v>#N/A</v>
      </c>
      <c r="AF28" s="37" t="e">
        <f aca="false">VLOOKUP(AE28,'Cycles Long 2021-2022'!$B$10:$I$10584,2,FALSE())</f>
        <v>#N/A</v>
      </c>
      <c r="AG28" s="37" t="e">
        <f aca="false">VLOOKUP(AF28,'Cycles Long 2021-2022'!$B$10:$I$10584,2,FALSE())</f>
        <v>#N/A</v>
      </c>
      <c r="AH28" s="37" t="e">
        <f aca="false">VLOOKUP(AG28,'Cycles Long 2021-2022'!$B$10:$I$10584,2,FALSE())</f>
        <v>#N/A</v>
      </c>
      <c r="AI28" s="39" t="n">
        <f aca="false">AI27+1</f>
        <v>44554</v>
      </c>
      <c r="AJ28" s="40" t="str">
        <f aca="false">VLOOKUP(AI28,'Cycles Long 2021-2022'!$B$10:$I$10584,2,FALSE())</f>
        <v>T</v>
      </c>
      <c r="AK28" s="40" t="str">
        <f aca="false">VLOOKUP(AI28,'Cycles Long 2021-2022'!$B$10:$I$10584,3,FALSE())</f>
        <v>R</v>
      </c>
      <c r="AL28" s="40" t="str">
        <f aca="false">VLOOKUP(AI28,'Cycles Long 2021-2022'!$B$10:$I$10584,4,FALSE())</f>
        <v>T</v>
      </c>
      <c r="AM28" s="40" t="str">
        <f aca="false">VLOOKUP(AI28,'Cycles Long 2021-2022'!$B$10:$I$10584,5,FALSE())</f>
        <v>T</v>
      </c>
      <c r="AN28" s="41" t="str">
        <f aca="false">VLOOKUP(AI28,'Cycles Long 2021-2022'!$B$10:$I$10584,6,FALSE())</f>
        <v>T</v>
      </c>
      <c r="AO28" s="37" t="n">
        <f aca="false">VLOOKUP(AI28,'Cycles Long 2021-2022'!$B$10:$I$10584,8,FALSE())</f>
        <v>1</v>
      </c>
      <c r="AP28" s="37" t="e">
        <f aca="false">VLOOKUP(AO28,'Cycles Long 2021-2022'!$B$10:$I$10584,2,FALSE())</f>
        <v>#N/A</v>
      </c>
      <c r="AQ28" s="37" t="e">
        <f aca="false">VLOOKUP(AP28,'Cycles Long 2021-2022'!$B$10:$I$10584,2,FALSE())</f>
        <v>#N/A</v>
      </c>
      <c r="AR28" s="37" t="e">
        <f aca="false">VLOOKUP(AQ28,'Cycles Long 2021-2022'!$B$10:$I$10584,2,FALSE())</f>
        <v>#N/A</v>
      </c>
      <c r="AS28" s="37" t="e">
        <f aca="false">VLOOKUP(AR28,'Cycles Long 2021-2022'!$B$10:$I$10584,2,FALSE())</f>
        <v>#N/A</v>
      </c>
      <c r="AT28" s="39" t="n">
        <f aca="false">AT27+1</f>
        <v>44585</v>
      </c>
      <c r="AU28" s="40" t="str">
        <f aca="false">VLOOKUP(AT28,'Cycles Long 2021-2022'!$B$10:$I$10584,2,FALSE())</f>
        <v>T</v>
      </c>
      <c r="AV28" s="40" t="str">
        <f aca="false">VLOOKUP(AT28,'Cycles Long 2021-2022'!$B$10:$I$10584,3,FALSE())</f>
        <v>Rc</v>
      </c>
      <c r="AW28" s="40" t="str">
        <f aca="false">VLOOKUP(AT28,'Cycles Long 2021-2022'!$B$10:$I$10584,4,FALSE())</f>
        <v>T</v>
      </c>
      <c r="AX28" s="40" t="str">
        <f aca="false">VLOOKUP(AT28,'Cycles Long 2021-2022'!$B$10:$I$10584,5,FALSE())</f>
        <v>T</v>
      </c>
      <c r="AY28" s="41" t="str">
        <f aca="false">VLOOKUP(AT28,'Cycles Long 2021-2022'!$B$10:$I$10584,6,FALSE())</f>
        <v>Rc</v>
      </c>
      <c r="AZ28" s="37" t="n">
        <f aca="false">VLOOKUP(AT28,'Cycles Long 2021-2022'!$B$10:$I$10584,8,FALSE())</f>
        <v>0</v>
      </c>
      <c r="BA28" s="37" t="e">
        <f aca="false">VLOOKUP(AZ28,'Cycles Long 2021-2022'!$B$10:$I$10584,2,FALSE())</f>
        <v>#N/A</v>
      </c>
      <c r="BB28" s="37" t="e">
        <f aca="false">VLOOKUP(BA28,'Cycles Long 2021-2022'!$B$10:$I$10584,2,FALSE())</f>
        <v>#N/A</v>
      </c>
      <c r="BC28" s="37" t="e">
        <f aca="false">VLOOKUP(BB28,'Cycles Long 2021-2022'!$B$10:$I$10584,2,FALSE())</f>
        <v>#N/A</v>
      </c>
      <c r="BD28" s="37" t="e">
        <f aca="false">VLOOKUP(BC28,'Cycles Long 2021-2022'!$B$10:$I$10584,2,FALSE())</f>
        <v>#N/A</v>
      </c>
      <c r="BE28" s="39" t="n">
        <f aca="false">BE27+1</f>
        <v>44616</v>
      </c>
      <c r="BF28" s="40" t="str">
        <f aca="false">VLOOKUP(BE28,'Cycles Long 2021-2022'!$B$10:$I$10584,2,FALSE())</f>
        <v>T</v>
      </c>
      <c r="BG28" s="40" t="str">
        <f aca="false">VLOOKUP(BE28,'Cycles Long 2021-2022'!$B$10:$I$10584,3,FALSE())</f>
        <v>T</v>
      </c>
      <c r="BH28" s="40" t="str">
        <f aca="false">VLOOKUP(BE28,'Cycles Long 2021-2022'!$B$10:$I$10584,4,FALSE())</f>
        <v>T</v>
      </c>
      <c r="BI28" s="40" t="str">
        <f aca="false">VLOOKUP(BE28,'Cycles Long 2021-2022'!$B$10:$I$10584,5,FALSE())</f>
        <v>R</v>
      </c>
      <c r="BJ28" s="41" t="str">
        <f aca="false">VLOOKUP(BE28,'Cycles Long 2021-2022'!$B$10:$I$10584,6,FALSE())</f>
        <v>T</v>
      </c>
      <c r="BK28" s="37" t="n">
        <f aca="false">VLOOKUP(BE28,'Cycles Long 2021-2022'!$B$10:$I$10584,8,FALSE())</f>
        <v>0</v>
      </c>
      <c r="BL28" s="37" t="e">
        <f aca="false">VLOOKUP(BK28,'Cycles Long 2021-2022'!$B$10:$I$10584,2,FALSE())</f>
        <v>#N/A</v>
      </c>
      <c r="BM28" s="37" t="e">
        <f aca="false">VLOOKUP(BL28,'Cycles Long 2021-2022'!$B$10:$I$10584,2,FALSE())</f>
        <v>#N/A</v>
      </c>
      <c r="BN28" s="37" t="e">
        <f aca="false">VLOOKUP(BM28,'Cycles Long 2021-2022'!$B$10:$I$10584,2,FALSE())</f>
        <v>#N/A</v>
      </c>
      <c r="BO28" s="37" t="e">
        <f aca="false">VLOOKUP(BN28,'Cycles Long 2021-2022'!$B$10:$I$10584,2,FALSE())</f>
        <v>#N/A</v>
      </c>
      <c r="BP28" s="24"/>
      <c r="BQ28" s="24"/>
    </row>
    <row r="29" customFormat="false" ht="15" hidden="false" customHeight="true" outlineLevel="0" collapsed="false">
      <c r="A29" s="32"/>
      <c r="B29" s="39" t="n">
        <f aca="false">B28+1</f>
        <v>44464</v>
      </c>
      <c r="C29" s="40" t="str">
        <f aca="false">VLOOKUP(B29,'Cycles Long 2021-2022'!$B$10:$I$10584,2,FALSE())</f>
        <v>T</v>
      </c>
      <c r="D29" s="40" t="str">
        <f aca="false">VLOOKUP(B29,'Cycles Long 2021-2022'!$B$10:$I$10584,3,FALSE())</f>
        <v>R</v>
      </c>
      <c r="E29" s="40" t="str">
        <f aca="false">VLOOKUP(B29,'Cycles Long 2021-2022'!$B$10:$I$10584,4,FALSE())</f>
        <v>T</v>
      </c>
      <c r="F29" s="40" t="str">
        <f aca="false">VLOOKUP(B29,'Cycles Long 2021-2022'!$B$10:$I$10584,5,FALSE())</f>
        <v>R</v>
      </c>
      <c r="G29" s="40" t="str">
        <f aca="false">VLOOKUP(B29,'Cycles Long 2021-2022'!$B$10:$I$10584,6,FALSE())</f>
        <v>T</v>
      </c>
      <c r="H29" s="37" t="n">
        <f aca="false">VLOOKUP(B29,'Cycles Long 2021-2022'!$B$10:$I$10584,8,FALSE())</f>
        <v>0</v>
      </c>
      <c r="I29" s="37" t="e">
        <f aca="false">VLOOKUP(H29,'Cycles Long 2021-2022'!$B$10:$I$10584,2,FALSE())</f>
        <v>#N/A</v>
      </c>
      <c r="J29" s="37" t="e">
        <f aca="false">VLOOKUP(I29,'Cycles Long 2021-2022'!$B$10:$I$10584,2,FALSE())</f>
        <v>#N/A</v>
      </c>
      <c r="K29" s="37" t="e">
        <f aca="false">VLOOKUP(J29,'Cycles Long 2021-2022'!$B$10:$I$10584,2,FALSE())</f>
        <v>#N/A</v>
      </c>
      <c r="L29" s="37" t="e">
        <f aca="false">VLOOKUP(K29,'Cycles Long 2021-2022'!$B$10:$I$10584,2,FALSE())</f>
        <v>#N/A</v>
      </c>
      <c r="M29" s="39" t="n">
        <f aca="false">M28+1</f>
        <v>44494</v>
      </c>
      <c r="N29" s="40" t="str">
        <f aca="false">VLOOKUP(M29,'Cycles Long 2021-2022'!$B$10:$I$10584,2,FALSE())</f>
        <v>T</v>
      </c>
      <c r="O29" s="40" t="str">
        <f aca="false">VLOOKUP(M29,'Cycles Long 2021-2022'!$B$10:$I$10584,3,FALSE())</f>
        <v>Rc</v>
      </c>
      <c r="P29" s="40" t="str">
        <f aca="false">VLOOKUP(M29,'Cycles Long 2021-2022'!$B$10:$I$10584,4,FALSE())</f>
        <v>T</v>
      </c>
      <c r="Q29" s="40" t="str">
        <f aca="false">VLOOKUP(M29,'Cycles Long 2021-2022'!$B$10:$I$10584,5,FALSE())</f>
        <v>Rc</v>
      </c>
      <c r="R29" s="41" t="str">
        <f aca="false">VLOOKUP(M29,'Cycles Long 2021-2022'!$B$10:$I$10584,6,FALSE())</f>
        <v>T</v>
      </c>
      <c r="S29" s="37" t="n">
        <f aca="false">VLOOKUP(M29,'Cycles Long 2021-2022'!$B$10:$I$10584,8,FALSE())</f>
        <v>1</v>
      </c>
      <c r="T29" s="37" t="e">
        <f aca="false">VLOOKUP(S29,'Cycles Long 2021-2022'!$B$10:$I$10584,2,FALSE())</f>
        <v>#N/A</v>
      </c>
      <c r="U29" s="37" t="e">
        <f aca="false">VLOOKUP(T29,'Cycles Long 2021-2022'!$B$10:$I$10584,2,FALSE())</f>
        <v>#N/A</v>
      </c>
      <c r="V29" s="37" t="e">
        <f aca="false">VLOOKUP(U29,'Cycles Long 2021-2022'!$B$10:$I$10584,2,FALSE())</f>
        <v>#N/A</v>
      </c>
      <c r="W29" s="37" t="e">
        <f aca="false">VLOOKUP(V29,'Cycles Long 2021-2022'!$B$10:$I$10584,2,FALSE())</f>
        <v>#N/A</v>
      </c>
      <c r="X29" s="39" t="n">
        <f aca="false">X28+1</f>
        <v>44525</v>
      </c>
      <c r="Y29" s="40" t="str">
        <f aca="false">VLOOKUP(X29,'Cycles Long 2021-2022'!$B$10:$I$10584,2,FALSE())</f>
        <v>R</v>
      </c>
      <c r="Z29" s="40" t="str">
        <f aca="false">VLOOKUP(X29,'Cycles Long 2021-2022'!$B$10:$I$10584,3,FALSE())</f>
        <v>T</v>
      </c>
      <c r="AA29" s="40" t="str">
        <f aca="false">VLOOKUP(X29,'Cycles Long 2021-2022'!$B$10:$I$10584,4,FALSE())</f>
        <v>T</v>
      </c>
      <c r="AB29" s="40" t="str">
        <f aca="false">VLOOKUP(X29,'Cycles Long 2021-2022'!$B$10:$I$10584,5,FALSE())</f>
        <v>T</v>
      </c>
      <c r="AC29" s="41" t="str">
        <f aca="false">VLOOKUP(X29,'Cycles Long 2021-2022'!$B$10:$I$10584,6,FALSE())</f>
        <v>T</v>
      </c>
      <c r="AD29" s="37" t="n">
        <f aca="false">VLOOKUP(X29,'Cycles Long 2021-2022'!$B$10:$I$10584,8,FALSE())</f>
        <v>0</v>
      </c>
      <c r="AE29" s="37" t="e">
        <f aca="false">VLOOKUP(AD29,'Cycles Long 2021-2022'!$B$10:$I$10584,2,FALSE())</f>
        <v>#N/A</v>
      </c>
      <c r="AF29" s="37" t="e">
        <f aca="false">VLOOKUP(AE29,'Cycles Long 2021-2022'!$B$10:$I$10584,2,FALSE())</f>
        <v>#N/A</v>
      </c>
      <c r="AG29" s="37" t="e">
        <f aca="false">VLOOKUP(AF29,'Cycles Long 2021-2022'!$B$10:$I$10584,2,FALSE())</f>
        <v>#N/A</v>
      </c>
      <c r="AH29" s="37" t="e">
        <f aca="false">VLOOKUP(AG29,'Cycles Long 2021-2022'!$B$10:$I$10584,2,FALSE())</f>
        <v>#N/A</v>
      </c>
      <c r="AI29" s="39" t="n">
        <f aca="false">AI28+1</f>
        <v>44555</v>
      </c>
      <c r="AJ29" s="40" t="str">
        <f aca="false">VLOOKUP(AI29,'Cycles Long 2021-2022'!$B$10:$I$10584,2,FALSE())</f>
        <v>R</v>
      </c>
      <c r="AK29" s="40" t="str">
        <f aca="false">VLOOKUP(AI29,'Cycles Long 2021-2022'!$B$10:$I$10584,3,FALSE())</f>
        <v>T</v>
      </c>
      <c r="AL29" s="40" t="str">
        <f aca="false">VLOOKUP(AI29,'Cycles Long 2021-2022'!$B$10:$I$10584,4,FALSE())</f>
        <v>T</v>
      </c>
      <c r="AM29" s="40" t="str">
        <f aca="false">VLOOKUP(AI29,'Cycles Long 2021-2022'!$B$10:$I$10584,5,FALSE())</f>
        <v>R</v>
      </c>
      <c r="AN29" s="41" t="str">
        <f aca="false">VLOOKUP(AI29,'Cycles Long 2021-2022'!$B$10:$I$10584,6,FALSE())</f>
        <v>T</v>
      </c>
      <c r="AO29" s="37" t="n">
        <f aca="false">VLOOKUP(AI29,'Cycles Long 2021-2022'!$B$10:$I$10584,8,FALSE())</f>
        <v>1</v>
      </c>
      <c r="AP29" s="37" t="e">
        <f aca="false">VLOOKUP(AO29,'Cycles Long 2021-2022'!$B$10:$I$10584,2,FALSE())</f>
        <v>#N/A</v>
      </c>
      <c r="AQ29" s="37" t="e">
        <f aca="false">VLOOKUP(AP29,'Cycles Long 2021-2022'!$B$10:$I$10584,2,FALSE())</f>
        <v>#N/A</v>
      </c>
      <c r="AR29" s="37" t="e">
        <f aca="false">VLOOKUP(AQ29,'Cycles Long 2021-2022'!$B$10:$I$10584,2,FALSE())</f>
        <v>#N/A</v>
      </c>
      <c r="AS29" s="37" t="e">
        <f aca="false">VLOOKUP(AR29,'Cycles Long 2021-2022'!$B$10:$I$10584,2,FALSE())</f>
        <v>#N/A</v>
      </c>
      <c r="AT29" s="39" t="n">
        <f aca="false">AT28+1</f>
        <v>44586</v>
      </c>
      <c r="AU29" s="40" t="str">
        <f aca="false">VLOOKUP(AT29,'Cycles Long 2021-2022'!$B$10:$I$10584,2,FALSE())</f>
        <v>T</v>
      </c>
      <c r="AV29" s="40" t="str">
        <f aca="false">VLOOKUP(AT29,'Cycles Long 2021-2022'!$B$10:$I$10584,3,FALSE())</f>
        <v>T</v>
      </c>
      <c r="AW29" s="40" t="str">
        <f aca="false">VLOOKUP(AT29,'Cycles Long 2021-2022'!$B$10:$I$10584,4,FALSE())</f>
        <v>T</v>
      </c>
      <c r="AX29" s="40" t="str">
        <f aca="false">VLOOKUP(AT29,'Cycles Long 2021-2022'!$B$10:$I$10584,5,FALSE())</f>
        <v>R</v>
      </c>
      <c r="AY29" s="41" t="str">
        <f aca="false">VLOOKUP(AT29,'Cycles Long 2021-2022'!$B$10:$I$10584,6,FALSE())</f>
        <v>T</v>
      </c>
      <c r="AZ29" s="37" t="n">
        <f aca="false">VLOOKUP(AT29,'Cycles Long 2021-2022'!$B$10:$I$10584,8,FALSE())</f>
        <v>0</v>
      </c>
      <c r="BA29" s="37" t="e">
        <f aca="false">VLOOKUP(AZ29,'Cycles Long 2021-2022'!$B$10:$I$10584,2,FALSE())</f>
        <v>#N/A</v>
      </c>
      <c r="BB29" s="37" t="e">
        <f aca="false">VLOOKUP(BA29,'Cycles Long 2021-2022'!$B$10:$I$10584,2,FALSE())</f>
        <v>#N/A</v>
      </c>
      <c r="BC29" s="37" t="e">
        <f aca="false">VLOOKUP(BB29,'Cycles Long 2021-2022'!$B$10:$I$10584,2,FALSE())</f>
        <v>#N/A</v>
      </c>
      <c r="BD29" s="37" t="e">
        <f aca="false">VLOOKUP(BC29,'Cycles Long 2021-2022'!$B$10:$I$10584,2,FALSE())</f>
        <v>#N/A</v>
      </c>
      <c r="BE29" s="39" t="n">
        <f aca="false">BE28+1</f>
        <v>44617</v>
      </c>
      <c r="BF29" s="40" t="str">
        <f aca="false">VLOOKUP(BE29,'Cycles Long 2021-2022'!$B$10:$I$10584,2,FALSE())</f>
        <v>T</v>
      </c>
      <c r="BG29" s="40" t="str">
        <f aca="false">VLOOKUP(BE29,'Cycles Long 2021-2022'!$B$10:$I$10584,3,FALSE())</f>
        <v>T</v>
      </c>
      <c r="BH29" s="40" t="str">
        <f aca="false">VLOOKUP(BE29,'Cycles Long 2021-2022'!$B$10:$I$10584,4,FALSE())</f>
        <v>T</v>
      </c>
      <c r="BI29" s="40" t="str">
        <f aca="false">VLOOKUP(BE29,'Cycles Long 2021-2022'!$B$10:$I$10584,5,FALSE())</f>
        <v>R</v>
      </c>
      <c r="BJ29" s="41" t="str">
        <f aca="false">VLOOKUP(BE29,'Cycles Long 2021-2022'!$B$10:$I$10584,6,FALSE())</f>
        <v>T</v>
      </c>
      <c r="BK29" s="37" t="n">
        <f aca="false">VLOOKUP(BE29,'Cycles Long 2021-2022'!$B$10:$I$10584,8,FALSE())</f>
        <v>0</v>
      </c>
      <c r="BL29" s="37" t="e">
        <f aca="false">VLOOKUP(BK29,'Cycles Long 2021-2022'!$B$10:$I$10584,2,FALSE())</f>
        <v>#N/A</v>
      </c>
      <c r="BM29" s="37" t="e">
        <f aca="false">VLOOKUP(BL29,'Cycles Long 2021-2022'!$B$10:$I$10584,2,FALSE())</f>
        <v>#N/A</v>
      </c>
      <c r="BN29" s="37" t="e">
        <f aca="false">VLOOKUP(BM29,'Cycles Long 2021-2022'!$B$10:$I$10584,2,FALSE())</f>
        <v>#N/A</v>
      </c>
      <c r="BO29" s="37" t="e">
        <f aca="false">VLOOKUP(BN29,'Cycles Long 2021-2022'!$B$10:$I$10584,2,FALSE())</f>
        <v>#N/A</v>
      </c>
      <c r="BP29" s="24"/>
      <c r="BQ29" s="24"/>
    </row>
    <row r="30" customFormat="false" ht="15" hidden="false" customHeight="true" outlineLevel="0" collapsed="false">
      <c r="A30" s="32"/>
      <c r="B30" s="39" t="n">
        <f aca="false">B29+1</f>
        <v>44465</v>
      </c>
      <c r="C30" s="40" t="str">
        <f aca="false">VLOOKUP(B30,'Cycles Long 2021-2022'!$B$10:$I$10584,2,FALSE())</f>
        <v>R</v>
      </c>
      <c r="D30" s="40" t="str">
        <f aca="false">VLOOKUP(B30,'Cycles Long 2021-2022'!$B$10:$I$10584,3,FALSE())</f>
        <v>R</v>
      </c>
      <c r="E30" s="40" t="str">
        <f aca="false">VLOOKUP(B30,'Cycles Long 2021-2022'!$B$10:$I$10584,4,FALSE())</f>
        <v>R</v>
      </c>
      <c r="F30" s="40" t="str">
        <f aca="false">VLOOKUP(B30,'Cycles Long 2021-2022'!$B$10:$I$10584,5,FALSE())</f>
        <v>R</v>
      </c>
      <c r="G30" s="40" t="str">
        <f aca="false">VLOOKUP(B30,'Cycles Long 2021-2022'!$B$10:$I$10584,6,FALSE())</f>
        <v>T</v>
      </c>
      <c r="H30" s="37" t="n">
        <f aca="false">VLOOKUP(B30,'Cycles Long 2021-2022'!$B$10:$I$10584,8,FALSE())</f>
        <v>0</v>
      </c>
      <c r="I30" s="37" t="e">
        <f aca="false">VLOOKUP(H30,'Cycles Long 2021-2022'!$B$10:$I$10584,2,FALSE())</f>
        <v>#N/A</v>
      </c>
      <c r="J30" s="37" t="e">
        <f aca="false">VLOOKUP(I30,'Cycles Long 2021-2022'!$B$10:$I$10584,2,FALSE())</f>
        <v>#N/A</v>
      </c>
      <c r="K30" s="37" t="e">
        <f aca="false">VLOOKUP(J30,'Cycles Long 2021-2022'!$B$10:$I$10584,2,FALSE())</f>
        <v>#N/A</v>
      </c>
      <c r="L30" s="37" t="e">
        <f aca="false">VLOOKUP(K30,'Cycles Long 2021-2022'!$B$10:$I$10584,2,FALSE())</f>
        <v>#N/A</v>
      </c>
      <c r="M30" s="39" t="n">
        <f aca="false">M29+1</f>
        <v>44495</v>
      </c>
      <c r="N30" s="40" t="str">
        <f aca="false">VLOOKUP(M30,'Cycles Long 2021-2022'!$B$10:$I$10584,2,FALSE())</f>
        <v>R</v>
      </c>
      <c r="O30" s="40" t="str">
        <f aca="false">VLOOKUP(M30,'Cycles Long 2021-2022'!$B$10:$I$10584,3,FALSE())</f>
        <v>T</v>
      </c>
      <c r="P30" s="40" t="str">
        <f aca="false">VLOOKUP(M30,'Cycles Long 2021-2022'!$B$10:$I$10584,4,FALSE())</f>
        <v>T</v>
      </c>
      <c r="Q30" s="40" t="str">
        <f aca="false">VLOOKUP(M30,'Cycles Long 2021-2022'!$B$10:$I$10584,5,FALSE())</f>
        <v>T</v>
      </c>
      <c r="R30" s="41" t="str">
        <f aca="false">VLOOKUP(M30,'Cycles Long 2021-2022'!$B$10:$I$10584,6,FALSE())</f>
        <v>T</v>
      </c>
      <c r="S30" s="37" t="n">
        <f aca="false">VLOOKUP(M30,'Cycles Long 2021-2022'!$B$10:$I$10584,8,FALSE())</f>
        <v>1</v>
      </c>
      <c r="T30" s="37" t="e">
        <f aca="false">VLOOKUP(S30,'Cycles Long 2021-2022'!$B$10:$I$10584,2,FALSE())</f>
        <v>#N/A</v>
      </c>
      <c r="U30" s="37" t="e">
        <f aca="false">VLOOKUP(T30,'Cycles Long 2021-2022'!$B$10:$I$10584,2,FALSE())</f>
        <v>#N/A</v>
      </c>
      <c r="V30" s="37" t="e">
        <f aca="false">VLOOKUP(U30,'Cycles Long 2021-2022'!$B$10:$I$10584,2,FALSE())</f>
        <v>#N/A</v>
      </c>
      <c r="W30" s="37" t="e">
        <f aca="false">VLOOKUP(V30,'Cycles Long 2021-2022'!$B$10:$I$10584,2,FALSE())</f>
        <v>#N/A</v>
      </c>
      <c r="X30" s="39" t="n">
        <f aca="false">X29+1</f>
        <v>44526</v>
      </c>
      <c r="Y30" s="40" t="str">
        <f aca="false">VLOOKUP(X30,'Cycles Long 2021-2022'!$B$10:$I$10584,2,FALSE())</f>
        <v>R</v>
      </c>
      <c r="Z30" s="40" t="str">
        <f aca="false">VLOOKUP(X30,'Cycles Long 2021-2022'!$B$10:$I$10584,3,FALSE())</f>
        <v>T</v>
      </c>
      <c r="AA30" s="40" t="str">
        <f aca="false">VLOOKUP(X30,'Cycles Long 2021-2022'!$B$10:$I$10584,4,FALSE())</f>
        <v>T</v>
      </c>
      <c r="AB30" s="40" t="str">
        <f aca="false">VLOOKUP(X30,'Cycles Long 2021-2022'!$B$10:$I$10584,5,FALSE())</f>
        <v>T</v>
      </c>
      <c r="AC30" s="41" t="str">
        <f aca="false">VLOOKUP(X30,'Cycles Long 2021-2022'!$B$10:$I$10584,6,FALSE())</f>
        <v>T</v>
      </c>
      <c r="AD30" s="37" t="n">
        <f aca="false">VLOOKUP(X30,'Cycles Long 2021-2022'!$B$10:$I$10584,8,FALSE())</f>
        <v>0</v>
      </c>
      <c r="AE30" s="37" t="e">
        <f aca="false">VLOOKUP(AD30,'Cycles Long 2021-2022'!$B$10:$I$10584,2,FALSE())</f>
        <v>#N/A</v>
      </c>
      <c r="AF30" s="37" t="e">
        <f aca="false">VLOOKUP(AE30,'Cycles Long 2021-2022'!$B$10:$I$10584,2,FALSE())</f>
        <v>#N/A</v>
      </c>
      <c r="AG30" s="37" t="e">
        <f aca="false">VLOOKUP(AF30,'Cycles Long 2021-2022'!$B$10:$I$10584,2,FALSE())</f>
        <v>#N/A</v>
      </c>
      <c r="AH30" s="37" t="e">
        <f aca="false">VLOOKUP(AG30,'Cycles Long 2021-2022'!$B$10:$I$10584,2,FALSE())</f>
        <v>#N/A</v>
      </c>
      <c r="AI30" s="39" t="n">
        <f aca="false">AI29+1</f>
        <v>44556</v>
      </c>
      <c r="AJ30" s="40" t="str">
        <f aca="false">VLOOKUP(AI30,'Cycles Long 2021-2022'!$B$10:$I$10584,2,FALSE())</f>
        <v>R</v>
      </c>
      <c r="AK30" s="40" t="str">
        <f aca="false">VLOOKUP(AI30,'Cycles Long 2021-2022'!$B$10:$I$10584,3,FALSE())</f>
        <v>T</v>
      </c>
      <c r="AL30" s="40" t="str">
        <f aca="false">VLOOKUP(AI30,'Cycles Long 2021-2022'!$B$10:$I$10584,4,FALSE())</f>
        <v>R</v>
      </c>
      <c r="AM30" s="40" t="str">
        <f aca="false">VLOOKUP(AI30,'Cycles Long 2021-2022'!$B$10:$I$10584,5,FALSE())</f>
        <v>R</v>
      </c>
      <c r="AN30" s="41" t="str">
        <f aca="false">VLOOKUP(AI30,'Cycles Long 2021-2022'!$B$10:$I$10584,6,FALSE())</f>
        <v>R</v>
      </c>
      <c r="AO30" s="37" t="n">
        <f aca="false">VLOOKUP(AI30,'Cycles Long 2021-2022'!$B$10:$I$10584,8,FALSE())</f>
        <v>1</v>
      </c>
      <c r="AP30" s="37" t="e">
        <f aca="false">VLOOKUP(AO30,'Cycles Long 2021-2022'!$B$10:$I$10584,2,FALSE())</f>
        <v>#N/A</v>
      </c>
      <c r="AQ30" s="37" t="e">
        <f aca="false">VLOOKUP(AP30,'Cycles Long 2021-2022'!$B$10:$I$10584,2,FALSE())</f>
        <v>#N/A</v>
      </c>
      <c r="AR30" s="37" t="e">
        <f aca="false">VLOOKUP(AQ30,'Cycles Long 2021-2022'!$B$10:$I$10584,2,FALSE())</f>
        <v>#N/A</v>
      </c>
      <c r="AS30" s="37" t="e">
        <f aca="false">VLOOKUP(AR30,'Cycles Long 2021-2022'!$B$10:$I$10584,2,FALSE())</f>
        <v>#N/A</v>
      </c>
      <c r="AT30" s="39" t="n">
        <f aca="false">AT29+1</f>
        <v>44587</v>
      </c>
      <c r="AU30" s="40" t="str">
        <f aca="false">VLOOKUP(AT30,'Cycles Long 2021-2022'!$B$10:$I$10584,2,FALSE())</f>
        <v>R</v>
      </c>
      <c r="AV30" s="40" t="str">
        <f aca="false">VLOOKUP(AT30,'Cycles Long 2021-2022'!$B$10:$I$10584,3,FALSE())</f>
        <v>T</v>
      </c>
      <c r="AW30" s="40" t="str">
        <f aca="false">VLOOKUP(AT30,'Cycles Long 2021-2022'!$B$10:$I$10584,4,FALSE())</f>
        <v>T</v>
      </c>
      <c r="AX30" s="40" t="str">
        <f aca="false">VLOOKUP(AT30,'Cycles Long 2021-2022'!$B$10:$I$10584,5,FALSE())</f>
        <v>T</v>
      </c>
      <c r="AY30" s="41" t="str">
        <f aca="false">VLOOKUP(AT30,'Cycles Long 2021-2022'!$B$10:$I$10584,6,FALSE())</f>
        <v>T</v>
      </c>
      <c r="AZ30" s="37" t="n">
        <f aca="false">VLOOKUP(AT30,'Cycles Long 2021-2022'!$B$10:$I$10584,8,FALSE())</f>
        <v>0</v>
      </c>
      <c r="BA30" s="37" t="e">
        <f aca="false">VLOOKUP(AZ30,'Cycles Long 2021-2022'!$B$10:$I$10584,2,FALSE())</f>
        <v>#N/A</v>
      </c>
      <c r="BB30" s="37" t="e">
        <f aca="false">VLOOKUP(BA30,'Cycles Long 2021-2022'!$B$10:$I$10584,2,FALSE())</f>
        <v>#N/A</v>
      </c>
      <c r="BC30" s="37" t="e">
        <f aca="false">VLOOKUP(BB30,'Cycles Long 2021-2022'!$B$10:$I$10584,2,FALSE())</f>
        <v>#N/A</v>
      </c>
      <c r="BD30" s="37" t="e">
        <f aca="false">VLOOKUP(BC30,'Cycles Long 2021-2022'!$B$10:$I$10584,2,FALSE())</f>
        <v>#N/A</v>
      </c>
      <c r="BE30" s="39" t="n">
        <f aca="false">BE29+1</f>
        <v>44618</v>
      </c>
      <c r="BF30" s="40" t="str">
        <f aca="false">VLOOKUP(BE30,'Cycles Long 2021-2022'!$B$10:$I$10584,2,FALSE())</f>
        <v>R</v>
      </c>
      <c r="BG30" s="40" t="str">
        <f aca="false">VLOOKUP(BE30,'Cycles Long 2021-2022'!$B$10:$I$10584,3,FALSE())</f>
        <v>T</v>
      </c>
      <c r="BH30" s="40" t="str">
        <f aca="false">VLOOKUP(BE30,'Cycles Long 2021-2022'!$B$10:$I$10584,4,FALSE())</f>
        <v>R</v>
      </c>
      <c r="BI30" s="40" t="str">
        <f aca="false">VLOOKUP(BE30,'Cycles Long 2021-2022'!$B$10:$I$10584,5,FALSE())</f>
        <v>T</v>
      </c>
      <c r="BJ30" s="41" t="str">
        <f aca="false">VLOOKUP(BE30,'Cycles Long 2021-2022'!$B$10:$I$10584,6,FALSE())</f>
        <v>T</v>
      </c>
      <c r="BK30" s="37" t="n">
        <f aca="false">VLOOKUP(BE30,'Cycles Long 2021-2022'!$B$10:$I$10584,8,FALSE())</f>
        <v>0</v>
      </c>
      <c r="BL30" s="37" t="e">
        <f aca="false">VLOOKUP(BK30,'Cycles Long 2021-2022'!$B$10:$I$10584,2,FALSE())</f>
        <v>#N/A</v>
      </c>
      <c r="BM30" s="37" t="e">
        <f aca="false">VLOOKUP(BL30,'Cycles Long 2021-2022'!$B$10:$I$10584,2,FALSE())</f>
        <v>#N/A</v>
      </c>
      <c r="BN30" s="37" t="e">
        <f aca="false">VLOOKUP(BM30,'Cycles Long 2021-2022'!$B$10:$I$10584,2,FALSE())</f>
        <v>#N/A</v>
      </c>
      <c r="BO30" s="37" t="e">
        <f aca="false">VLOOKUP(BN30,'Cycles Long 2021-2022'!$B$10:$I$10584,2,FALSE())</f>
        <v>#N/A</v>
      </c>
      <c r="BP30" s="24"/>
      <c r="BQ30" s="24"/>
    </row>
    <row r="31" customFormat="false" ht="15" hidden="false" customHeight="true" outlineLevel="0" collapsed="false">
      <c r="A31" s="32"/>
      <c r="B31" s="39" t="n">
        <f aca="false">B30+1</f>
        <v>44466</v>
      </c>
      <c r="C31" s="40" t="str">
        <f aca="false">VLOOKUP(B31,'Cycles Long 2021-2022'!$B$10:$I$10584,2,FALSE())</f>
        <v>Rc</v>
      </c>
      <c r="D31" s="40" t="str">
        <f aca="false">VLOOKUP(B31,'Cycles Long 2021-2022'!$B$10:$I$10584,3,FALSE())</f>
        <v>T</v>
      </c>
      <c r="E31" s="40" t="str">
        <f aca="false">VLOOKUP(B31,'Cycles Long 2021-2022'!$B$10:$I$10584,4,FALSE())</f>
        <v>Rc</v>
      </c>
      <c r="F31" s="40" t="str">
        <f aca="false">VLOOKUP(B31,'Cycles Long 2021-2022'!$B$10:$I$10584,5,FALSE())</f>
        <v>T</v>
      </c>
      <c r="G31" s="40" t="str">
        <f aca="false">VLOOKUP(B31,'Cycles Long 2021-2022'!$B$10:$I$10584,6,FALSE())</f>
        <v>T</v>
      </c>
      <c r="H31" s="37" t="n">
        <f aca="false">VLOOKUP(B31,'Cycles Long 2021-2022'!$B$10:$I$10584,8,FALSE())</f>
        <v>0</v>
      </c>
      <c r="I31" s="37" t="e">
        <f aca="false">VLOOKUP(H31,'Cycles Long 2021-2022'!$B$10:$I$10584,2,FALSE())</f>
        <v>#N/A</v>
      </c>
      <c r="J31" s="37" t="e">
        <f aca="false">VLOOKUP(I31,'Cycles Long 2021-2022'!$B$10:$I$10584,2,FALSE())</f>
        <v>#N/A</v>
      </c>
      <c r="K31" s="37" t="e">
        <f aca="false">VLOOKUP(J31,'Cycles Long 2021-2022'!$B$10:$I$10584,2,FALSE())</f>
        <v>#N/A</v>
      </c>
      <c r="L31" s="37" t="e">
        <f aca="false">VLOOKUP(K31,'Cycles Long 2021-2022'!$B$10:$I$10584,2,FALSE())</f>
        <v>#N/A</v>
      </c>
      <c r="M31" s="39" t="n">
        <f aca="false">M30+1</f>
        <v>44496</v>
      </c>
      <c r="N31" s="40" t="str">
        <f aca="false">VLOOKUP(M31,'Cycles Long 2021-2022'!$B$10:$I$10584,2,FALSE())</f>
        <v>T</v>
      </c>
      <c r="O31" s="40" t="str">
        <f aca="false">VLOOKUP(M31,'Cycles Long 2021-2022'!$B$10:$I$10584,3,FALSE())</f>
        <v>T</v>
      </c>
      <c r="P31" s="40" t="str">
        <f aca="false">VLOOKUP(M31,'Cycles Long 2021-2022'!$B$10:$I$10584,4,FALSE())</f>
        <v>R</v>
      </c>
      <c r="Q31" s="40" t="str">
        <f aca="false">VLOOKUP(M31,'Cycles Long 2021-2022'!$B$10:$I$10584,5,FALSE())</f>
        <v>T</v>
      </c>
      <c r="R31" s="41" t="str">
        <f aca="false">VLOOKUP(M31,'Cycles Long 2021-2022'!$B$10:$I$10584,6,FALSE())</f>
        <v>T</v>
      </c>
      <c r="S31" s="37" t="n">
        <f aca="false">VLOOKUP(M31,'Cycles Long 2021-2022'!$B$10:$I$10584,8,FALSE())</f>
        <v>1</v>
      </c>
      <c r="T31" s="37" t="e">
        <f aca="false">VLOOKUP(S31,'Cycles Long 2021-2022'!$B$10:$I$10584,2,FALSE())</f>
        <v>#N/A</v>
      </c>
      <c r="U31" s="37" t="e">
        <f aca="false">VLOOKUP(T31,'Cycles Long 2021-2022'!$B$10:$I$10584,2,FALSE())</f>
        <v>#N/A</v>
      </c>
      <c r="V31" s="37" t="e">
        <f aca="false">VLOOKUP(U31,'Cycles Long 2021-2022'!$B$10:$I$10584,2,FALSE())</f>
        <v>#N/A</v>
      </c>
      <c r="W31" s="37" t="e">
        <f aca="false">VLOOKUP(V31,'Cycles Long 2021-2022'!$B$10:$I$10584,2,FALSE())</f>
        <v>#N/A</v>
      </c>
      <c r="X31" s="39" t="n">
        <f aca="false">X30+1</f>
        <v>44527</v>
      </c>
      <c r="Y31" s="40" t="str">
        <f aca="false">VLOOKUP(X31,'Cycles Long 2021-2022'!$B$10:$I$10584,2,FALSE())</f>
        <v>T</v>
      </c>
      <c r="Z31" s="40" t="str">
        <f aca="false">VLOOKUP(X31,'Cycles Long 2021-2022'!$B$10:$I$10584,3,FALSE())</f>
        <v>T</v>
      </c>
      <c r="AA31" s="40" t="str">
        <f aca="false">VLOOKUP(X31,'Cycles Long 2021-2022'!$B$10:$I$10584,4,FALSE())</f>
        <v>R</v>
      </c>
      <c r="AB31" s="40" t="str">
        <f aca="false">VLOOKUP(X31,'Cycles Long 2021-2022'!$B$10:$I$10584,5,FALSE())</f>
        <v>T</v>
      </c>
      <c r="AC31" s="41" t="str">
        <f aca="false">VLOOKUP(X31,'Cycles Long 2021-2022'!$B$10:$I$10584,6,FALSE())</f>
        <v>R</v>
      </c>
      <c r="AD31" s="37" t="n">
        <f aca="false">VLOOKUP(X31,'Cycles Long 2021-2022'!$B$10:$I$10584,8,FALSE())</f>
        <v>0</v>
      </c>
      <c r="AE31" s="37" t="e">
        <f aca="false">VLOOKUP(AD31,'Cycles Long 2021-2022'!$B$10:$I$10584,2,FALSE())</f>
        <v>#N/A</v>
      </c>
      <c r="AF31" s="37" t="e">
        <f aca="false">VLOOKUP(AE31,'Cycles Long 2021-2022'!$B$10:$I$10584,2,FALSE())</f>
        <v>#N/A</v>
      </c>
      <c r="AG31" s="37" t="e">
        <f aca="false">VLOOKUP(AF31,'Cycles Long 2021-2022'!$B$10:$I$10584,2,FALSE())</f>
        <v>#N/A</v>
      </c>
      <c r="AH31" s="37" t="e">
        <f aca="false">VLOOKUP(AG31,'Cycles Long 2021-2022'!$B$10:$I$10584,2,FALSE())</f>
        <v>#N/A</v>
      </c>
      <c r="AI31" s="39" t="n">
        <f aca="false">AI30+1</f>
        <v>44557</v>
      </c>
      <c r="AJ31" s="40" t="str">
        <f aca="false">VLOOKUP(AI31,'Cycles Long 2021-2022'!$B$10:$I$10584,2,FALSE())</f>
        <v>T</v>
      </c>
      <c r="AK31" s="40" t="str">
        <f aca="false">VLOOKUP(AI31,'Cycles Long 2021-2022'!$B$10:$I$10584,3,FALSE())</f>
        <v>T</v>
      </c>
      <c r="AL31" s="40" t="str">
        <f aca="false">VLOOKUP(AI31,'Cycles Long 2021-2022'!$B$10:$I$10584,4,FALSE())</f>
        <v>RC</v>
      </c>
      <c r="AM31" s="40" t="str">
        <f aca="false">VLOOKUP(AI31,'Cycles Long 2021-2022'!$B$10:$I$10584,5,FALSE())</f>
        <v>T</v>
      </c>
      <c r="AN31" s="41" t="str">
        <f aca="false">VLOOKUP(AI31,'Cycles Long 2021-2022'!$B$10:$I$10584,6,FALSE())</f>
        <v>RC</v>
      </c>
      <c r="AO31" s="37" t="n">
        <f aca="false">VLOOKUP(AI31,'Cycles Long 2021-2022'!$B$10:$I$10584,8,FALSE())</f>
        <v>1</v>
      </c>
      <c r="AP31" s="37" t="e">
        <f aca="false">VLOOKUP(AO31,'Cycles Long 2021-2022'!$B$10:$I$10584,2,FALSE())</f>
        <v>#N/A</v>
      </c>
      <c r="AQ31" s="37" t="e">
        <f aca="false">VLOOKUP(AP31,'Cycles Long 2021-2022'!$B$10:$I$10584,2,FALSE())</f>
        <v>#N/A</v>
      </c>
      <c r="AR31" s="37" t="e">
        <f aca="false">VLOOKUP(AQ31,'Cycles Long 2021-2022'!$B$10:$I$10584,2,FALSE())</f>
        <v>#N/A</v>
      </c>
      <c r="AS31" s="37" t="e">
        <f aca="false">VLOOKUP(AR31,'Cycles Long 2021-2022'!$B$10:$I$10584,2,FALSE())</f>
        <v>#N/A</v>
      </c>
      <c r="AT31" s="39" t="n">
        <f aca="false">AT30+1</f>
        <v>44588</v>
      </c>
      <c r="AU31" s="40" t="str">
        <f aca="false">VLOOKUP(AT31,'Cycles Long 2021-2022'!$B$10:$I$10584,2,FALSE())</f>
        <v>T</v>
      </c>
      <c r="AV31" s="40" t="str">
        <f aca="false">VLOOKUP(AT31,'Cycles Long 2021-2022'!$B$10:$I$10584,3,FALSE())</f>
        <v>T</v>
      </c>
      <c r="AW31" s="40" t="str">
        <f aca="false">VLOOKUP(AT31,'Cycles Long 2021-2022'!$B$10:$I$10584,4,FALSE())</f>
        <v>R</v>
      </c>
      <c r="AX31" s="40" t="str">
        <f aca="false">VLOOKUP(AT31,'Cycles Long 2021-2022'!$B$10:$I$10584,5,FALSE())</f>
        <v>T</v>
      </c>
      <c r="AY31" s="41" t="str">
        <f aca="false">VLOOKUP(AT31,'Cycles Long 2021-2022'!$B$10:$I$10584,6,FALSE())</f>
        <v>T</v>
      </c>
      <c r="AZ31" s="37" t="n">
        <f aca="false">VLOOKUP(AT31,'Cycles Long 2021-2022'!$B$10:$I$10584,8,FALSE())</f>
        <v>0</v>
      </c>
      <c r="BA31" s="37" t="e">
        <f aca="false">VLOOKUP(AZ31,'Cycles Long 2021-2022'!$B$10:$I$10584,2,FALSE())</f>
        <v>#N/A</v>
      </c>
      <c r="BB31" s="37" t="e">
        <f aca="false">VLOOKUP(BA31,'Cycles Long 2021-2022'!$B$10:$I$10584,2,FALSE())</f>
        <v>#N/A</v>
      </c>
      <c r="BC31" s="37" t="e">
        <f aca="false">VLOOKUP(BB31,'Cycles Long 2021-2022'!$B$10:$I$10584,2,FALSE())</f>
        <v>#N/A</v>
      </c>
      <c r="BD31" s="37" t="e">
        <f aca="false">VLOOKUP(BC31,'Cycles Long 2021-2022'!$B$10:$I$10584,2,FALSE())</f>
        <v>#N/A</v>
      </c>
      <c r="BE31" s="39" t="n">
        <f aca="false">BE30+1</f>
        <v>44619</v>
      </c>
      <c r="BF31" s="40" t="str">
        <f aca="false">VLOOKUP(BE31,'Cycles Long 2021-2022'!$B$10:$I$10584,2,FALSE())</f>
        <v>R</v>
      </c>
      <c r="BG31" s="40" t="str">
        <f aca="false">VLOOKUP(BE31,'Cycles Long 2021-2022'!$B$10:$I$10584,3,FALSE())</f>
        <v>R</v>
      </c>
      <c r="BH31" s="40" t="str">
        <f aca="false">VLOOKUP(BE31,'Cycles Long 2021-2022'!$B$10:$I$10584,4,FALSE())</f>
        <v>R</v>
      </c>
      <c r="BI31" s="40" t="str">
        <f aca="false">VLOOKUP(BE31,'Cycles Long 2021-2022'!$B$10:$I$10584,5,FALSE())</f>
        <v>T</v>
      </c>
      <c r="BJ31" s="41" t="str">
        <f aca="false">VLOOKUP(BE31,'Cycles Long 2021-2022'!$B$10:$I$10584,6,FALSE())</f>
        <v>R</v>
      </c>
      <c r="BK31" s="37" t="n">
        <f aca="false">VLOOKUP(BE31,'Cycles Long 2021-2022'!$B$10:$I$10584,8,FALSE())</f>
        <v>0</v>
      </c>
      <c r="BL31" s="37" t="e">
        <f aca="false">VLOOKUP(BK31,'Cycles Long 2021-2022'!$B$10:$I$10584,2,FALSE())</f>
        <v>#N/A</v>
      </c>
      <c r="BM31" s="37" t="e">
        <f aca="false">VLOOKUP(BL31,'Cycles Long 2021-2022'!$B$10:$I$10584,2,FALSE())</f>
        <v>#N/A</v>
      </c>
      <c r="BN31" s="37" t="e">
        <f aca="false">VLOOKUP(BM31,'Cycles Long 2021-2022'!$B$10:$I$10584,2,FALSE())</f>
        <v>#N/A</v>
      </c>
      <c r="BO31" s="37" t="e">
        <f aca="false">VLOOKUP(BN31,'Cycles Long 2021-2022'!$B$10:$I$10584,2,FALSE())</f>
        <v>#N/A</v>
      </c>
      <c r="BP31" s="24"/>
      <c r="BQ31" s="24"/>
    </row>
    <row r="32" customFormat="false" ht="15" hidden="false" customHeight="true" outlineLevel="0" collapsed="false">
      <c r="A32" s="32"/>
      <c r="B32" s="39" t="n">
        <f aca="false">B31+1</f>
        <v>44467</v>
      </c>
      <c r="C32" s="40" t="str">
        <f aca="false">VLOOKUP(B32,'Cycles Long 2021-2022'!$B$10:$I$10584,2,FALSE())</f>
        <v>T</v>
      </c>
      <c r="D32" s="40" t="str">
        <f aca="false">VLOOKUP(B32,'Cycles Long 2021-2022'!$B$10:$I$10584,3,FALSE())</f>
        <v>T</v>
      </c>
      <c r="E32" s="40" t="str">
        <f aca="false">VLOOKUP(B32,'Cycles Long 2021-2022'!$B$10:$I$10584,4,FALSE())</f>
        <v>T</v>
      </c>
      <c r="F32" s="40" t="str">
        <f aca="false">VLOOKUP(B32,'Cycles Long 2021-2022'!$B$10:$I$10584,5,FALSE())</f>
        <v>T</v>
      </c>
      <c r="G32" s="40" t="str">
        <f aca="false">VLOOKUP(B32,'Cycles Long 2021-2022'!$B$10:$I$10584,6,FALSE())</f>
        <v>R</v>
      </c>
      <c r="H32" s="37" t="n">
        <f aca="false">VLOOKUP(B32,'Cycles Long 2021-2022'!$B$10:$I$10584,8,FALSE())</f>
        <v>0</v>
      </c>
      <c r="I32" s="37" t="e">
        <f aca="false">VLOOKUP(H32,'Cycles Long 2021-2022'!$B$10:$I$10584,2,FALSE())</f>
        <v>#N/A</v>
      </c>
      <c r="J32" s="37" t="e">
        <f aca="false">VLOOKUP(I32,'Cycles Long 2021-2022'!$B$10:$I$10584,2,FALSE())</f>
        <v>#N/A</v>
      </c>
      <c r="K32" s="37" t="e">
        <f aca="false">VLOOKUP(J32,'Cycles Long 2021-2022'!$B$10:$I$10584,2,FALSE())</f>
        <v>#N/A</v>
      </c>
      <c r="L32" s="37" t="e">
        <f aca="false">VLOOKUP(K32,'Cycles Long 2021-2022'!$B$10:$I$10584,2,FALSE())</f>
        <v>#N/A</v>
      </c>
      <c r="M32" s="39" t="n">
        <f aca="false">M31+1</f>
        <v>44497</v>
      </c>
      <c r="N32" s="40" t="str">
        <f aca="false">VLOOKUP(M32,'Cycles Long 2021-2022'!$B$10:$I$10584,2,FALSE())</f>
        <v>T</v>
      </c>
      <c r="O32" s="40" t="str">
        <f aca="false">VLOOKUP(M32,'Cycles Long 2021-2022'!$B$10:$I$10584,3,FALSE())</f>
        <v>T</v>
      </c>
      <c r="P32" s="40" t="str">
        <f aca="false">VLOOKUP(M32,'Cycles Long 2021-2022'!$B$10:$I$10584,4,FALSE())</f>
        <v>T</v>
      </c>
      <c r="Q32" s="40" t="str">
        <f aca="false">VLOOKUP(M32,'Cycles Long 2021-2022'!$B$10:$I$10584,5,FALSE())</f>
        <v>T</v>
      </c>
      <c r="R32" s="41" t="str">
        <f aca="false">VLOOKUP(M32,'Cycles Long 2021-2022'!$B$10:$I$10584,6,FALSE())</f>
        <v>R</v>
      </c>
      <c r="S32" s="37" t="n">
        <f aca="false">VLOOKUP(M32,'Cycles Long 2021-2022'!$B$10:$I$10584,8,FALSE())</f>
        <v>1</v>
      </c>
      <c r="T32" s="37" t="e">
        <f aca="false">VLOOKUP(S32,'Cycles Long 2021-2022'!$B$10:$I$10584,2,FALSE())</f>
        <v>#N/A</v>
      </c>
      <c r="U32" s="37" t="e">
        <f aca="false">VLOOKUP(T32,'Cycles Long 2021-2022'!$B$10:$I$10584,2,FALSE())</f>
        <v>#N/A</v>
      </c>
      <c r="V32" s="37" t="e">
        <f aca="false">VLOOKUP(U32,'Cycles Long 2021-2022'!$B$10:$I$10584,2,FALSE())</f>
        <v>#N/A</v>
      </c>
      <c r="W32" s="37" t="e">
        <f aca="false">VLOOKUP(V32,'Cycles Long 2021-2022'!$B$10:$I$10584,2,FALSE())</f>
        <v>#N/A</v>
      </c>
      <c r="X32" s="39" t="n">
        <f aca="false">X31+1</f>
        <v>44528</v>
      </c>
      <c r="Y32" s="40" t="str">
        <f aca="false">VLOOKUP(X32,'Cycles Long 2021-2022'!$B$10:$I$10584,2,FALSE())</f>
        <v>T</v>
      </c>
      <c r="Z32" s="40" t="str">
        <f aca="false">VLOOKUP(X32,'Cycles Long 2021-2022'!$B$10:$I$10584,3,FALSE())</f>
        <v>R</v>
      </c>
      <c r="AA32" s="40" t="str">
        <f aca="false">VLOOKUP(X32,'Cycles Long 2021-2022'!$B$10:$I$10584,4,FALSE())</f>
        <v>R</v>
      </c>
      <c r="AB32" s="40" t="str">
        <f aca="false">VLOOKUP(X32,'Cycles Long 2021-2022'!$B$10:$I$10584,5,FALSE())</f>
        <v>R</v>
      </c>
      <c r="AC32" s="41" t="str">
        <f aca="false">VLOOKUP(X32,'Cycles Long 2021-2022'!$B$10:$I$10584,6,FALSE())</f>
        <v>R</v>
      </c>
      <c r="AD32" s="37" t="n">
        <f aca="false">VLOOKUP(X32,'Cycles Long 2021-2022'!$B$10:$I$10584,8,FALSE())</f>
        <v>0</v>
      </c>
      <c r="AE32" s="37" t="e">
        <f aca="false">VLOOKUP(AD32,'Cycles Long 2021-2022'!$B$10:$I$10584,2,FALSE())</f>
        <v>#N/A</v>
      </c>
      <c r="AF32" s="37" t="e">
        <f aca="false">VLOOKUP(AE32,'Cycles Long 2021-2022'!$B$10:$I$10584,2,FALSE())</f>
        <v>#N/A</v>
      </c>
      <c r="AG32" s="37" t="e">
        <f aca="false">VLOOKUP(AF32,'Cycles Long 2021-2022'!$B$10:$I$10584,2,FALSE())</f>
        <v>#N/A</v>
      </c>
      <c r="AH32" s="37" t="e">
        <f aca="false">VLOOKUP(AG32,'Cycles Long 2021-2022'!$B$10:$I$10584,2,FALSE())</f>
        <v>#N/A</v>
      </c>
      <c r="AI32" s="39" t="n">
        <f aca="false">AI31+1</f>
        <v>44558</v>
      </c>
      <c r="AJ32" s="40" t="str">
        <f aca="false">VLOOKUP(AI32,'Cycles Long 2021-2022'!$B$10:$I$10584,2,FALSE())</f>
        <v>T</v>
      </c>
      <c r="AK32" s="40" t="str">
        <f aca="false">VLOOKUP(AI32,'Cycles Long 2021-2022'!$B$10:$I$10584,3,FALSE())</f>
        <v>R</v>
      </c>
      <c r="AL32" s="40" t="str">
        <f aca="false">VLOOKUP(AI32,'Cycles Long 2021-2022'!$B$10:$I$10584,4,FALSE())</f>
        <v>T</v>
      </c>
      <c r="AM32" s="40" t="str">
        <f aca="false">VLOOKUP(AI32,'Cycles Long 2021-2022'!$B$10:$I$10584,5,FALSE())</f>
        <v>T</v>
      </c>
      <c r="AN32" s="41" t="str">
        <f aca="false">VLOOKUP(AI32,'Cycles Long 2021-2022'!$B$10:$I$10584,6,FALSE())</f>
        <v>T</v>
      </c>
      <c r="AO32" s="37" t="n">
        <f aca="false">VLOOKUP(AI32,'Cycles Long 2021-2022'!$B$10:$I$10584,8,FALSE())</f>
        <v>1</v>
      </c>
      <c r="AP32" s="37" t="e">
        <f aca="false">VLOOKUP(AO32,'Cycles Long 2021-2022'!$B$10:$I$10584,2,FALSE())</f>
        <v>#N/A</v>
      </c>
      <c r="AQ32" s="37" t="e">
        <f aca="false">VLOOKUP(AP32,'Cycles Long 2021-2022'!$B$10:$I$10584,2,FALSE())</f>
        <v>#N/A</v>
      </c>
      <c r="AR32" s="37" t="e">
        <f aca="false">VLOOKUP(AQ32,'Cycles Long 2021-2022'!$B$10:$I$10584,2,FALSE())</f>
        <v>#N/A</v>
      </c>
      <c r="AS32" s="37" t="e">
        <f aca="false">VLOOKUP(AR32,'Cycles Long 2021-2022'!$B$10:$I$10584,2,FALSE())</f>
        <v>#N/A</v>
      </c>
      <c r="AT32" s="39" t="n">
        <f aca="false">AT31+1</f>
        <v>44589</v>
      </c>
      <c r="AU32" s="40" t="str">
        <f aca="false">VLOOKUP(AT32,'Cycles Long 2021-2022'!$B$10:$I$10584,2,FALSE())</f>
        <v>T</v>
      </c>
      <c r="AV32" s="40" t="str">
        <f aca="false">VLOOKUP(AT32,'Cycles Long 2021-2022'!$B$10:$I$10584,3,FALSE())</f>
        <v>T</v>
      </c>
      <c r="AW32" s="40" t="str">
        <f aca="false">VLOOKUP(AT32,'Cycles Long 2021-2022'!$B$10:$I$10584,4,FALSE())</f>
        <v>R</v>
      </c>
      <c r="AX32" s="40" t="str">
        <f aca="false">VLOOKUP(AT32,'Cycles Long 2021-2022'!$B$10:$I$10584,5,FALSE())</f>
        <v>T</v>
      </c>
      <c r="AY32" s="41" t="str">
        <f aca="false">VLOOKUP(AT32,'Cycles Long 2021-2022'!$B$10:$I$10584,6,FALSE())</f>
        <v>T</v>
      </c>
      <c r="AZ32" s="37" t="n">
        <f aca="false">VLOOKUP(AT32,'Cycles Long 2021-2022'!$B$10:$I$10584,8,FALSE())</f>
        <v>0</v>
      </c>
      <c r="BA32" s="37" t="e">
        <f aca="false">VLOOKUP(AZ32,'Cycles Long 2021-2022'!$B$10:$I$10584,2,FALSE())</f>
        <v>#N/A</v>
      </c>
      <c r="BB32" s="37" t="e">
        <f aca="false">VLOOKUP(BA32,'Cycles Long 2021-2022'!$B$10:$I$10584,2,FALSE())</f>
        <v>#N/A</v>
      </c>
      <c r="BC32" s="37" t="e">
        <f aca="false">VLOOKUP(BB32,'Cycles Long 2021-2022'!$B$10:$I$10584,2,FALSE())</f>
        <v>#N/A</v>
      </c>
      <c r="BD32" s="37" t="e">
        <f aca="false">VLOOKUP(BC32,'Cycles Long 2021-2022'!$B$10:$I$10584,2,FALSE())</f>
        <v>#N/A</v>
      </c>
      <c r="BE32" s="39" t="n">
        <f aca="false">BE31+1</f>
        <v>44620</v>
      </c>
      <c r="BF32" s="40" t="str">
        <f aca="false">VLOOKUP(BE32,'Cycles Long 2021-2022'!$B$10:$I$10584,2,FALSE())</f>
        <v>T</v>
      </c>
      <c r="BG32" s="40" t="str">
        <f aca="false">VLOOKUP(BE32,'Cycles Long 2021-2022'!$B$10:$I$10584,3,FALSE())</f>
        <v>Rc</v>
      </c>
      <c r="BH32" s="40" t="str">
        <f aca="false">VLOOKUP(BE32,'Cycles Long 2021-2022'!$B$10:$I$10584,4,FALSE())</f>
        <v>T</v>
      </c>
      <c r="BI32" s="40" t="str">
        <f aca="false">VLOOKUP(BE32,'Cycles Long 2021-2022'!$B$10:$I$10584,5,FALSE())</f>
        <v>T</v>
      </c>
      <c r="BJ32" s="41" t="str">
        <f aca="false">VLOOKUP(BE32,'Cycles Long 2021-2022'!$B$10:$I$10584,6,FALSE())</f>
        <v>Rc</v>
      </c>
      <c r="BK32" s="37" t="n">
        <f aca="false">VLOOKUP(BE32,'Cycles Long 2021-2022'!$B$10:$I$10584,8,FALSE())</f>
        <v>0</v>
      </c>
      <c r="BL32" s="37" t="e">
        <f aca="false">VLOOKUP(BK32,'Cycles Long 2021-2022'!$B$10:$I$10584,2,FALSE())</f>
        <v>#N/A</v>
      </c>
      <c r="BM32" s="37" t="e">
        <f aca="false">VLOOKUP(BL32,'Cycles Long 2021-2022'!$B$10:$I$10584,2,FALSE())</f>
        <v>#N/A</v>
      </c>
      <c r="BN32" s="37" t="e">
        <f aca="false">VLOOKUP(BM32,'Cycles Long 2021-2022'!$B$10:$I$10584,2,FALSE())</f>
        <v>#N/A</v>
      </c>
      <c r="BO32" s="37" t="e">
        <f aca="false">VLOOKUP(BN32,'Cycles Long 2021-2022'!$B$10:$I$10584,2,FALSE())</f>
        <v>#N/A</v>
      </c>
      <c r="BP32" s="24"/>
      <c r="BQ32" s="24"/>
    </row>
    <row r="33" customFormat="false" ht="15" hidden="false" customHeight="true" outlineLevel="0" collapsed="false">
      <c r="A33" s="32"/>
      <c r="B33" s="39" t="n">
        <f aca="false">B32+1</f>
        <v>44468</v>
      </c>
      <c r="C33" s="40" t="str">
        <f aca="false">VLOOKUP(B33,'Cycles Long 2021-2022'!$B$10:$I$10584,2,FALSE())</f>
        <v>T</v>
      </c>
      <c r="D33" s="40" t="str">
        <f aca="false">VLOOKUP(B33,'Cycles Long 2021-2022'!$B$10:$I$10584,3,FALSE())</f>
        <v>R</v>
      </c>
      <c r="E33" s="40" t="str">
        <f aca="false">VLOOKUP(B33,'Cycles Long 2021-2022'!$B$10:$I$10584,4,FALSE())</f>
        <v>T</v>
      </c>
      <c r="F33" s="40" t="str">
        <f aca="false">VLOOKUP(B33,'Cycles Long 2021-2022'!$B$10:$I$10584,5,FALSE())</f>
        <v>T</v>
      </c>
      <c r="G33" s="40" t="str">
        <f aca="false">VLOOKUP(B33,'Cycles Long 2021-2022'!$B$10:$I$10584,6,FALSE())</f>
        <v>T</v>
      </c>
      <c r="H33" s="37" t="n">
        <f aca="false">VLOOKUP(B33,'Cycles Long 2021-2022'!$B$10:$I$10584,8,FALSE())</f>
        <v>0</v>
      </c>
      <c r="I33" s="37" t="e">
        <f aca="false">VLOOKUP(H33,'Cycles Long 2021-2022'!$B$10:$I$10584,2,FALSE())</f>
        <v>#N/A</v>
      </c>
      <c r="J33" s="37" t="e">
        <f aca="false">VLOOKUP(I33,'Cycles Long 2021-2022'!$B$10:$I$10584,2,FALSE())</f>
        <v>#N/A</v>
      </c>
      <c r="K33" s="37" t="e">
        <f aca="false">VLOOKUP(J33,'Cycles Long 2021-2022'!$B$10:$I$10584,2,FALSE())</f>
        <v>#N/A</v>
      </c>
      <c r="L33" s="37" t="e">
        <f aca="false">VLOOKUP(K33,'Cycles Long 2021-2022'!$B$10:$I$10584,2,FALSE())</f>
        <v>#N/A</v>
      </c>
      <c r="M33" s="39" t="n">
        <f aca="false">M32+1</f>
        <v>44498</v>
      </c>
      <c r="N33" s="40" t="str">
        <f aca="false">VLOOKUP(M33,'Cycles Long 2021-2022'!$B$10:$I$10584,2,FALSE())</f>
        <v>T</v>
      </c>
      <c r="O33" s="40" t="str">
        <f aca="false">VLOOKUP(M33,'Cycles Long 2021-2022'!$B$10:$I$10584,3,FALSE())</f>
        <v>T</v>
      </c>
      <c r="P33" s="40" t="str">
        <f aca="false">VLOOKUP(M33,'Cycles Long 2021-2022'!$B$10:$I$10584,4,FALSE())</f>
        <v>T</v>
      </c>
      <c r="Q33" s="40" t="str">
        <f aca="false">VLOOKUP(M33,'Cycles Long 2021-2022'!$B$10:$I$10584,5,FALSE())</f>
        <v>T</v>
      </c>
      <c r="R33" s="41" t="str">
        <f aca="false">VLOOKUP(M33,'Cycles Long 2021-2022'!$B$10:$I$10584,6,FALSE())</f>
        <v>R</v>
      </c>
      <c r="S33" s="37" t="n">
        <f aca="false">VLOOKUP(M33,'Cycles Long 2021-2022'!$B$10:$I$10584,8,FALSE())</f>
        <v>1</v>
      </c>
      <c r="T33" s="37" t="e">
        <f aca="false">VLOOKUP(S33,'Cycles Long 2021-2022'!$B$10:$I$10584,2,FALSE())</f>
        <v>#N/A</v>
      </c>
      <c r="U33" s="37" t="e">
        <f aca="false">VLOOKUP(T33,'Cycles Long 2021-2022'!$B$10:$I$10584,2,FALSE())</f>
        <v>#N/A</v>
      </c>
      <c r="V33" s="37" t="e">
        <f aca="false">VLOOKUP(U33,'Cycles Long 2021-2022'!$B$10:$I$10584,2,FALSE())</f>
        <v>#N/A</v>
      </c>
      <c r="W33" s="37" t="e">
        <f aca="false">VLOOKUP(V33,'Cycles Long 2021-2022'!$B$10:$I$10584,2,FALSE())</f>
        <v>#N/A</v>
      </c>
      <c r="X33" s="39" t="n">
        <f aca="false">X32+1</f>
        <v>44529</v>
      </c>
      <c r="Y33" s="40" t="str">
        <f aca="false">VLOOKUP(X33,'Cycles Long 2021-2022'!$B$10:$I$10584,2,FALSE())</f>
        <v>T</v>
      </c>
      <c r="Z33" s="40" t="str">
        <f aca="false">VLOOKUP(X33,'Cycles Long 2021-2022'!$B$10:$I$10584,3,FALSE())</f>
        <v>Rc</v>
      </c>
      <c r="AA33" s="40" t="str">
        <f aca="false">VLOOKUP(X33,'Cycles Long 2021-2022'!$B$10:$I$10584,4,FALSE())</f>
        <v>T</v>
      </c>
      <c r="AB33" s="40" t="str">
        <f aca="false">VLOOKUP(X33,'Cycles Long 2021-2022'!$B$10:$I$10584,5,FALSE())</f>
        <v>Rc</v>
      </c>
      <c r="AC33" s="41" t="str">
        <f aca="false">VLOOKUP(X33,'Cycles Long 2021-2022'!$B$10:$I$10584,6,FALSE())</f>
        <v>T</v>
      </c>
      <c r="AD33" s="37" t="n">
        <f aca="false">VLOOKUP(X33,'Cycles Long 2021-2022'!$B$10:$I$10584,8,FALSE())</f>
        <v>0</v>
      </c>
      <c r="AE33" s="37" t="e">
        <f aca="false">VLOOKUP(AD33,'Cycles Long 2021-2022'!$B$10:$I$10584,2,FALSE())</f>
        <v>#N/A</v>
      </c>
      <c r="AF33" s="37" t="e">
        <f aca="false">VLOOKUP(AE33,'Cycles Long 2021-2022'!$B$10:$I$10584,2,FALSE())</f>
        <v>#N/A</v>
      </c>
      <c r="AG33" s="37" t="e">
        <f aca="false">VLOOKUP(AF33,'Cycles Long 2021-2022'!$B$10:$I$10584,2,FALSE())</f>
        <v>#N/A</v>
      </c>
      <c r="AH33" s="37" t="e">
        <f aca="false">VLOOKUP(AG33,'Cycles Long 2021-2022'!$B$10:$I$10584,2,FALSE())</f>
        <v>#N/A</v>
      </c>
      <c r="AI33" s="39" t="n">
        <f aca="false">AI32+1</f>
        <v>44559</v>
      </c>
      <c r="AJ33" s="40" t="str">
        <f aca="false">VLOOKUP(AI33,'Cycles Long 2021-2022'!$B$10:$I$10584,2,FALSE())</f>
        <v>T</v>
      </c>
      <c r="AK33" s="40" t="str">
        <f aca="false">VLOOKUP(AI33,'Cycles Long 2021-2022'!$B$10:$I$10584,3,FALSE())</f>
        <v>T</v>
      </c>
      <c r="AL33" s="40" t="str">
        <f aca="false">VLOOKUP(AI33,'Cycles Long 2021-2022'!$B$10:$I$10584,4,FALSE())</f>
        <v>T</v>
      </c>
      <c r="AM33" s="40" t="str">
        <f aca="false">VLOOKUP(AI33,'Cycles Long 2021-2022'!$B$10:$I$10584,5,FALSE())</f>
        <v>R</v>
      </c>
      <c r="AN33" s="41" t="str">
        <f aca="false">VLOOKUP(AI33,'Cycles Long 2021-2022'!$B$10:$I$10584,6,FALSE())</f>
        <v>T</v>
      </c>
      <c r="AO33" s="37" t="n">
        <f aca="false">VLOOKUP(AI33,'Cycles Long 2021-2022'!$B$10:$I$10584,8,FALSE())</f>
        <v>1</v>
      </c>
      <c r="AP33" s="37" t="e">
        <f aca="false">VLOOKUP(AO33,'Cycles Long 2021-2022'!$B$10:$I$10584,2,FALSE())</f>
        <v>#N/A</v>
      </c>
      <c r="AQ33" s="37" t="e">
        <f aca="false">VLOOKUP(AP33,'Cycles Long 2021-2022'!$B$10:$I$10584,2,FALSE())</f>
        <v>#N/A</v>
      </c>
      <c r="AR33" s="37" t="e">
        <f aca="false">VLOOKUP(AQ33,'Cycles Long 2021-2022'!$B$10:$I$10584,2,FALSE())</f>
        <v>#N/A</v>
      </c>
      <c r="AS33" s="37" t="e">
        <f aca="false">VLOOKUP(AR33,'Cycles Long 2021-2022'!$B$10:$I$10584,2,FALSE())</f>
        <v>#N/A</v>
      </c>
      <c r="AT33" s="39" t="n">
        <f aca="false">AT32+1</f>
        <v>44590</v>
      </c>
      <c r="AU33" s="40" t="str">
        <f aca="false">VLOOKUP(AT33,'Cycles Long 2021-2022'!$B$10:$I$10584,2,FALSE())</f>
        <v>T</v>
      </c>
      <c r="AV33" s="40" t="str">
        <f aca="false">VLOOKUP(AT33,'Cycles Long 2021-2022'!$B$10:$I$10584,3,FALSE())</f>
        <v>R</v>
      </c>
      <c r="AW33" s="40" t="str">
        <f aca="false">VLOOKUP(AT33,'Cycles Long 2021-2022'!$B$10:$I$10584,4,FALSE())</f>
        <v>T</v>
      </c>
      <c r="AX33" s="40" t="str">
        <f aca="false">VLOOKUP(AT33,'Cycles Long 2021-2022'!$B$10:$I$10584,5,FALSE())</f>
        <v>T</v>
      </c>
      <c r="AY33" s="41" t="str">
        <f aca="false">VLOOKUP(AT33,'Cycles Long 2021-2022'!$B$10:$I$10584,6,FALSE())</f>
        <v>R</v>
      </c>
      <c r="AZ33" s="37" t="n">
        <f aca="false">VLOOKUP(AT33,'Cycles Long 2021-2022'!$B$10:$I$10584,8,FALSE())</f>
        <v>0</v>
      </c>
      <c r="BA33" s="37" t="e">
        <f aca="false">VLOOKUP(AZ33,'Cycles Long 2021-2022'!$B$10:$I$10584,2,FALSE())</f>
        <v>#N/A</v>
      </c>
      <c r="BB33" s="37" t="e">
        <f aca="false">VLOOKUP(BA33,'Cycles Long 2021-2022'!$B$10:$I$10584,2,FALSE())</f>
        <v>#N/A</v>
      </c>
      <c r="BC33" s="37" t="e">
        <f aca="false">VLOOKUP(BB33,'Cycles Long 2021-2022'!$B$10:$I$10584,2,FALSE())</f>
        <v>#N/A</v>
      </c>
      <c r="BD33" s="37" t="e">
        <f aca="false">VLOOKUP(BC33,'Cycles Long 2021-2022'!$B$10:$I$10584,2,FALSE())</f>
        <v>#N/A</v>
      </c>
      <c r="BE33" s="39" t="n">
        <f aca="false">BE32+1</f>
        <v>44621</v>
      </c>
      <c r="BF33" s="40" t="str">
        <f aca="false">VLOOKUP(BE33,'Cycles Long 2021-2022'!$B$10:$I$10584,2,FALSE())</f>
        <v>T</v>
      </c>
      <c r="BG33" s="40" t="str">
        <f aca="false">VLOOKUP(BE33,'Cycles Long 2021-2022'!$B$10:$I$10584,3,FALSE())</f>
        <v>T</v>
      </c>
      <c r="BH33" s="40" t="str">
        <f aca="false">VLOOKUP(BE33,'Cycles Long 2021-2022'!$B$10:$I$10584,4,FALSE())</f>
        <v>T</v>
      </c>
      <c r="BI33" s="40" t="str">
        <f aca="false">VLOOKUP(BE33,'Cycles Long 2021-2022'!$B$10:$I$10584,5,FALSE())</f>
        <v>R</v>
      </c>
      <c r="BJ33" s="41" t="str">
        <f aca="false">VLOOKUP(BE33,'Cycles Long 2021-2022'!$B$10:$I$10584,6,FALSE())</f>
        <v>T</v>
      </c>
      <c r="BK33" s="37" t="n">
        <f aca="false">VLOOKUP(BE33,'Cycles Long 2021-2022'!$B$10:$I$10584,8,FALSE())</f>
        <v>0</v>
      </c>
      <c r="BL33" s="37" t="e">
        <f aca="false">VLOOKUP(BK33,'Cycles Long 2021-2022'!$B$10:$I$10584,2,FALSE())</f>
        <v>#N/A</v>
      </c>
      <c r="BM33" s="37" t="e">
        <f aca="false">VLOOKUP(BL33,'Cycles Long 2021-2022'!$B$10:$I$10584,2,FALSE())</f>
        <v>#N/A</v>
      </c>
      <c r="BN33" s="37" t="e">
        <f aca="false">VLOOKUP(BM33,'Cycles Long 2021-2022'!$B$10:$I$10584,2,FALSE())</f>
        <v>#N/A</v>
      </c>
      <c r="BO33" s="37" t="e">
        <f aca="false">VLOOKUP(BN33,'Cycles Long 2021-2022'!$B$10:$I$10584,2,FALSE())</f>
        <v>#N/A</v>
      </c>
      <c r="BP33" s="24"/>
      <c r="BQ33" s="24"/>
    </row>
    <row r="34" customFormat="false" ht="15" hidden="false" customHeight="true" outlineLevel="0" collapsed="false">
      <c r="A34" s="32"/>
      <c r="B34" s="39" t="n">
        <f aca="false">B33+1</f>
        <v>44469</v>
      </c>
      <c r="C34" s="40" t="str">
        <f aca="false">VLOOKUP(B34,'Cycles Long 2021-2022'!$B$10:$I$10584,2,FALSE())</f>
        <v>T</v>
      </c>
      <c r="D34" s="40" t="str">
        <f aca="false">VLOOKUP(B34,'Cycles Long 2021-2022'!$B$10:$I$10584,3,FALSE())</f>
        <v>T</v>
      </c>
      <c r="E34" s="40" t="str">
        <f aca="false">VLOOKUP(B34,'Cycles Long 2021-2022'!$B$10:$I$10584,4,FALSE())</f>
        <v>T</v>
      </c>
      <c r="F34" s="40" t="str">
        <f aca="false">VLOOKUP(B34,'Cycles Long 2021-2022'!$B$10:$I$10584,5,FALSE())</f>
        <v>R</v>
      </c>
      <c r="G34" s="40" t="str">
        <f aca="false">VLOOKUP(B34,'Cycles Long 2021-2022'!$B$10:$I$10584,6,FALSE())</f>
        <v>T</v>
      </c>
      <c r="H34" s="37" t="n">
        <f aca="false">VLOOKUP(B34,'Cycles Long 2021-2022'!$B$10:$I$10584,8,FALSE())</f>
        <v>0</v>
      </c>
      <c r="I34" s="37" t="e">
        <f aca="false">VLOOKUP(H34,'Cycles Long 2021-2022'!$B$10:$I$10584,2,FALSE())</f>
        <v>#N/A</v>
      </c>
      <c r="J34" s="37" t="e">
        <f aca="false">VLOOKUP(I34,'Cycles Long 2021-2022'!$B$10:$I$10584,2,FALSE())</f>
        <v>#N/A</v>
      </c>
      <c r="K34" s="37" t="e">
        <f aca="false">VLOOKUP(J34,'Cycles Long 2021-2022'!$B$10:$I$10584,2,FALSE())</f>
        <v>#N/A</v>
      </c>
      <c r="L34" s="37" t="e">
        <f aca="false">VLOOKUP(K34,'Cycles Long 2021-2022'!$B$10:$I$10584,2,FALSE())</f>
        <v>#N/A</v>
      </c>
      <c r="M34" s="39" t="n">
        <f aca="false">M33+1</f>
        <v>44499</v>
      </c>
      <c r="N34" s="40" t="str">
        <f aca="false">VLOOKUP(M34,'Cycles Long 2021-2022'!$B$10:$I$10584,2,FALSE())</f>
        <v>T</v>
      </c>
      <c r="O34" s="40" t="str">
        <f aca="false">VLOOKUP(M34,'Cycles Long 2021-2022'!$B$10:$I$10584,3,FALSE())</f>
        <v>R</v>
      </c>
      <c r="P34" s="40" t="str">
        <f aca="false">VLOOKUP(M34,'Cycles Long 2021-2022'!$B$10:$I$10584,4,FALSE())</f>
        <v>T</v>
      </c>
      <c r="Q34" s="40" t="str">
        <f aca="false">VLOOKUP(M34,'Cycles Long 2021-2022'!$B$10:$I$10584,5,FALSE())</f>
        <v>R</v>
      </c>
      <c r="R34" s="41" t="str">
        <f aca="false">VLOOKUP(M34,'Cycles Long 2021-2022'!$B$10:$I$10584,6,FALSE())</f>
        <v>T</v>
      </c>
      <c r="S34" s="37" t="n">
        <f aca="false">VLOOKUP(M34,'Cycles Long 2021-2022'!$B$10:$I$10584,8,FALSE())</f>
        <v>1</v>
      </c>
      <c r="T34" s="37" t="e">
        <f aca="false">VLOOKUP(S34,'Cycles Long 2021-2022'!$B$10:$I$10584,2,FALSE())</f>
        <v>#N/A</v>
      </c>
      <c r="U34" s="37" t="e">
        <f aca="false">VLOOKUP(T34,'Cycles Long 2021-2022'!$B$10:$I$10584,2,FALSE())</f>
        <v>#N/A</v>
      </c>
      <c r="V34" s="37" t="e">
        <f aca="false">VLOOKUP(U34,'Cycles Long 2021-2022'!$B$10:$I$10584,2,FALSE())</f>
        <v>#N/A</v>
      </c>
      <c r="W34" s="37" t="e">
        <f aca="false">VLOOKUP(V34,'Cycles Long 2021-2022'!$B$10:$I$10584,2,FALSE())</f>
        <v>#N/A</v>
      </c>
      <c r="X34" s="39" t="n">
        <f aca="false">X33+1</f>
        <v>44530</v>
      </c>
      <c r="Y34" s="40" t="str">
        <f aca="false">VLOOKUP(X34,'Cycles Long 2021-2022'!$B$10:$I$10584,2,FALSE())</f>
        <v>R</v>
      </c>
      <c r="Z34" s="40" t="str">
        <f aca="false">VLOOKUP(X34,'Cycles Long 2021-2022'!$B$10:$I$10584,3,FALSE())</f>
        <v>T</v>
      </c>
      <c r="AA34" s="40" t="str">
        <f aca="false">VLOOKUP(X34,'Cycles Long 2021-2022'!$B$10:$I$10584,4,FALSE())</f>
        <v>T</v>
      </c>
      <c r="AB34" s="40" t="str">
        <f aca="false">VLOOKUP(X34,'Cycles Long 2021-2022'!$B$10:$I$10584,5,FALSE())</f>
        <v>T</v>
      </c>
      <c r="AC34" s="41" t="str">
        <f aca="false">VLOOKUP(X34,'Cycles Long 2021-2022'!$B$10:$I$10584,6,FALSE())</f>
        <v>T</v>
      </c>
      <c r="AD34" s="37" t="n">
        <f aca="false">VLOOKUP(X34,'Cycles Long 2021-2022'!$B$10:$I$10584,8,FALSE())</f>
        <v>0</v>
      </c>
      <c r="AE34" s="37" t="e">
        <f aca="false">VLOOKUP(AD34,'Cycles Long 2021-2022'!$B$10:$I$10584,2,FALSE())</f>
        <v>#N/A</v>
      </c>
      <c r="AF34" s="37" t="e">
        <f aca="false">VLOOKUP(AE34,'Cycles Long 2021-2022'!$B$10:$I$10584,2,FALSE())</f>
        <v>#N/A</v>
      </c>
      <c r="AG34" s="37" t="e">
        <f aca="false">VLOOKUP(AF34,'Cycles Long 2021-2022'!$B$10:$I$10584,2,FALSE())</f>
        <v>#N/A</v>
      </c>
      <c r="AH34" s="37" t="e">
        <f aca="false">VLOOKUP(AG34,'Cycles Long 2021-2022'!$B$10:$I$10584,2,FALSE())</f>
        <v>#N/A</v>
      </c>
      <c r="AI34" s="39" t="n">
        <f aca="false">AI33+1</f>
        <v>44560</v>
      </c>
      <c r="AJ34" s="40" t="str">
        <f aca="false">VLOOKUP(AI34,'Cycles Long 2021-2022'!$B$10:$I$10584,2,FALSE())</f>
        <v>R</v>
      </c>
      <c r="AK34" s="40" t="str">
        <f aca="false">VLOOKUP(AI34,'Cycles Long 2021-2022'!$B$10:$I$10584,3,FALSE())</f>
        <v>T</v>
      </c>
      <c r="AL34" s="40" t="str">
        <f aca="false">VLOOKUP(AI34,'Cycles Long 2021-2022'!$B$10:$I$10584,4,FALSE())</f>
        <v>T</v>
      </c>
      <c r="AM34" s="40" t="str">
        <f aca="false">VLOOKUP(AI34,'Cycles Long 2021-2022'!$B$10:$I$10584,5,FALSE())</f>
        <v>T</v>
      </c>
      <c r="AN34" s="41" t="str">
        <f aca="false">VLOOKUP(AI34,'Cycles Long 2021-2022'!$B$10:$I$10584,6,FALSE())</f>
        <v>T</v>
      </c>
      <c r="AO34" s="37" t="n">
        <f aca="false">VLOOKUP(AI34,'Cycles Long 2021-2022'!$B$10:$I$10584,8,FALSE())</f>
        <v>1</v>
      </c>
      <c r="AP34" s="37" t="e">
        <f aca="false">VLOOKUP(AO34,'Cycles Long 2021-2022'!$B$10:$I$10584,2,FALSE())</f>
        <v>#N/A</v>
      </c>
      <c r="AQ34" s="37" t="e">
        <f aca="false">VLOOKUP(AP34,'Cycles Long 2021-2022'!$B$10:$I$10584,2,FALSE())</f>
        <v>#N/A</v>
      </c>
      <c r="AR34" s="37" t="e">
        <f aca="false">VLOOKUP(AQ34,'Cycles Long 2021-2022'!$B$10:$I$10584,2,FALSE())</f>
        <v>#N/A</v>
      </c>
      <c r="AS34" s="37" t="e">
        <f aca="false">VLOOKUP(AR34,'Cycles Long 2021-2022'!$B$10:$I$10584,2,FALSE())</f>
        <v>#N/A</v>
      </c>
      <c r="AT34" s="39" t="n">
        <f aca="false">AT33+1</f>
        <v>44591</v>
      </c>
      <c r="AU34" s="40" t="str">
        <f aca="false">VLOOKUP(AT34,'Cycles Long 2021-2022'!$B$10:$I$10584,2,FALSE())</f>
        <v>R</v>
      </c>
      <c r="AV34" s="40" t="str">
        <f aca="false">VLOOKUP(AT34,'Cycles Long 2021-2022'!$B$10:$I$10584,3,FALSE())</f>
        <v>R</v>
      </c>
      <c r="AW34" s="40" t="str">
        <f aca="false">VLOOKUP(AT34,'Cycles Long 2021-2022'!$B$10:$I$10584,4,FALSE())</f>
        <v>T</v>
      </c>
      <c r="AX34" s="40" t="str">
        <f aca="false">VLOOKUP(AT34,'Cycles Long 2021-2022'!$B$10:$I$10584,5,FALSE())</f>
        <v>R</v>
      </c>
      <c r="AY34" s="41" t="str">
        <f aca="false">VLOOKUP(AT34,'Cycles Long 2021-2022'!$B$10:$I$10584,6,FALSE())</f>
        <v>R</v>
      </c>
      <c r="AZ34" s="37" t="n">
        <f aca="false">VLOOKUP(AT34,'Cycles Long 2021-2022'!$B$10:$I$10584,8,FALSE())</f>
        <v>0</v>
      </c>
      <c r="BA34" s="37" t="e">
        <f aca="false">VLOOKUP(AZ34,'Cycles Long 2021-2022'!$B$10:$I$10584,2,FALSE())</f>
        <v>#N/A</v>
      </c>
      <c r="BB34" s="37" t="e">
        <f aca="false">VLOOKUP(BA34,'Cycles Long 2021-2022'!$B$10:$I$10584,2,FALSE())</f>
        <v>#N/A</v>
      </c>
      <c r="BC34" s="37" t="e">
        <f aca="false">VLOOKUP(BB34,'Cycles Long 2021-2022'!$B$10:$I$10584,2,FALSE())</f>
        <v>#N/A</v>
      </c>
      <c r="BD34" s="37" t="e">
        <f aca="false">VLOOKUP(BC34,'Cycles Long 2021-2022'!$B$10:$I$10584,2,FALSE())</f>
        <v>#N/A</v>
      </c>
      <c r="BE34" s="39" t="n">
        <f aca="false">BE33+1</f>
        <v>44622</v>
      </c>
      <c r="BF34" s="40" t="str">
        <f aca="false">VLOOKUP(BE34,'Cycles Long 2021-2022'!$B$10:$I$10584,2,FALSE())</f>
        <v>R</v>
      </c>
      <c r="BG34" s="40" t="str">
        <f aca="false">VLOOKUP(BE34,'Cycles Long 2021-2022'!$B$10:$I$10584,3,FALSE())</f>
        <v>T</v>
      </c>
      <c r="BH34" s="40" t="str">
        <f aca="false">VLOOKUP(BE34,'Cycles Long 2021-2022'!$B$10:$I$10584,4,FALSE())</f>
        <v>T</v>
      </c>
      <c r="BI34" s="40" t="str">
        <f aca="false">VLOOKUP(BE34,'Cycles Long 2021-2022'!$B$10:$I$10584,5,FALSE())</f>
        <v>T</v>
      </c>
      <c r="BJ34" s="41" t="str">
        <f aca="false">VLOOKUP(BE34,'Cycles Long 2021-2022'!$B$10:$I$10584,6,FALSE())</f>
        <v>T</v>
      </c>
      <c r="BK34" s="37" t="n">
        <f aca="false">VLOOKUP(BE34,'Cycles Long 2021-2022'!$B$10:$I$10584,8,FALSE())</f>
        <v>0</v>
      </c>
      <c r="BL34" s="37" t="e">
        <f aca="false">VLOOKUP(BK34,'Cycles Long 2021-2022'!$B$10:$I$10584,2,FALSE())</f>
        <v>#N/A</v>
      </c>
      <c r="BM34" s="37" t="e">
        <f aca="false">VLOOKUP(BL34,'Cycles Long 2021-2022'!$B$10:$I$10584,2,FALSE())</f>
        <v>#N/A</v>
      </c>
      <c r="BN34" s="37" t="e">
        <f aca="false">VLOOKUP(BM34,'Cycles Long 2021-2022'!$B$10:$I$10584,2,FALSE())</f>
        <v>#N/A</v>
      </c>
      <c r="BO34" s="37" t="e">
        <f aca="false">VLOOKUP(BN34,'Cycles Long 2021-2022'!$B$10:$I$10584,2,FALSE())</f>
        <v>#N/A</v>
      </c>
      <c r="BP34" s="24"/>
      <c r="BQ34" s="24"/>
    </row>
    <row r="35" customFormat="false" ht="15" hidden="false" customHeight="true" outlineLevel="0" collapsed="false">
      <c r="A35" s="32"/>
      <c r="B35" s="45" t="n">
        <f aca="false">B34+1</f>
        <v>44470</v>
      </c>
      <c r="C35" s="40" t="str">
        <f aca="false">VLOOKUP(B35,'Cycles Long 2021-2022'!$B$10:$I$10584,2,FALSE())</f>
        <v>T</v>
      </c>
      <c r="D35" s="40" t="str">
        <f aca="false">VLOOKUP(B35,'Cycles Long 2021-2022'!$B$10:$I$10584,3,FALSE())</f>
        <v>T</v>
      </c>
      <c r="E35" s="40" t="str">
        <f aca="false">VLOOKUP(B35,'Cycles Long 2021-2022'!$B$10:$I$10584,4,FALSE())</f>
        <v>T</v>
      </c>
      <c r="F35" s="40" t="str">
        <f aca="false">VLOOKUP(B35,'Cycles Long 2021-2022'!$B$10:$I$10584,5,FALSE())</f>
        <v>R</v>
      </c>
      <c r="G35" s="40" t="str">
        <f aca="false">VLOOKUP(B35,'Cycles Long 2021-2022'!$B$10:$I$10584,6,FALSE())</f>
        <v>T</v>
      </c>
      <c r="H35" s="37" t="n">
        <f aca="false">VLOOKUP(B35,'Cycles Long 2021-2022'!$B$10:$I$10584,8,FALSE())</f>
        <v>0</v>
      </c>
      <c r="I35" s="37" t="e">
        <f aca="false">VLOOKUP(H35,'Cycles Long 2021-2022'!$B$10:$I$10584,2,FALSE())</f>
        <v>#N/A</v>
      </c>
      <c r="J35" s="37" t="e">
        <f aca="false">VLOOKUP(I35,'Cycles Long 2021-2022'!$B$10:$I$10584,2,FALSE())</f>
        <v>#N/A</v>
      </c>
      <c r="K35" s="37" t="e">
        <f aca="false">VLOOKUP(J35,'Cycles Long 2021-2022'!$B$10:$I$10584,2,FALSE())</f>
        <v>#N/A</v>
      </c>
      <c r="L35" s="37" t="e">
        <f aca="false">VLOOKUP(K35,'Cycles Long 2021-2022'!$B$10:$I$10584,2,FALSE())</f>
        <v>#N/A</v>
      </c>
      <c r="M35" s="45" t="n">
        <f aca="false">M34+1</f>
        <v>44500</v>
      </c>
      <c r="N35" s="40" t="str">
        <f aca="false">VLOOKUP(M35,'Cycles Long 2021-2022'!$B$10:$I$10584,2,FALSE())</f>
        <v>R</v>
      </c>
      <c r="O35" s="40" t="str">
        <f aca="false">VLOOKUP(M35,'Cycles Long 2021-2022'!$B$10:$I$10584,3,FALSE())</f>
        <v>R</v>
      </c>
      <c r="P35" s="40" t="str">
        <f aca="false">VLOOKUP(M35,'Cycles Long 2021-2022'!$B$10:$I$10584,4,FALSE())</f>
        <v>R</v>
      </c>
      <c r="Q35" s="40" t="str">
        <f aca="false">VLOOKUP(M35,'Cycles Long 2021-2022'!$B$10:$I$10584,5,FALSE())</f>
        <v>R</v>
      </c>
      <c r="R35" s="41" t="str">
        <f aca="false">VLOOKUP(M35,'Cycles Long 2021-2022'!$B$10:$I$10584,6,FALSE())</f>
        <v>T</v>
      </c>
      <c r="S35" s="37" t="n">
        <f aca="false">VLOOKUP(M35,'Cycles Long 2021-2022'!$B$10:$I$10584,8,FALSE())</f>
        <v>1</v>
      </c>
      <c r="T35" s="37" t="e">
        <f aca="false">VLOOKUP(S35,'Cycles Long 2021-2022'!$B$10:$I$10584,2,FALSE())</f>
        <v>#N/A</v>
      </c>
      <c r="U35" s="37" t="e">
        <f aca="false">VLOOKUP(T35,'Cycles Long 2021-2022'!$B$10:$I$10584,2,FALSE())</f>
        <v>#N/A</v>
      </c>
      <c r="V35" s="37" t="e">
        <f aca="false">VLOOKUP(U35,'Cycles Long 2021-2022'!$B$10:$I$10584,2,FALSE())</f>
        <v>#N/A</v>
      </c>
      <c r="W35" s="37" t="e">
        <f aca="false">VLOOKUP(V35,'Cycles Long 2021-2022'!$B$10:$I$10584,2,FALSE())</f>
        <v>#N/A</v>
      </c>
      <c r="X35" s="45" t="n">
        <f aca="false">X34+1</f>
        <v>44531</v>
      </c>
      <c r="Y35" s="46" t="str">
        <f aca="false">VLOOKUP(X35,'Cycles Long 2021-2022'!$B$10:$I$10584,2,FALSE())</f>
        <v>T</v>
      </c>
      <c r="Z35" s="46" t="str">
        <f aca="false">VLOOKUP(X35,'Cycles Long 2021-2022'!$B$10:$I$10584,3,FALSE())</f>
        <v>T</v>
      </c>
      <c r="AA35" s="46" t="str">
        <f aca="false">VLOOKUP(X35,'Cycles Long 2021-2022'!$B$10:$I$10584,4,FALSE())</f>
        <v>R</v>
      </c>
      <c r="AB35" s="46" t="str">
        <f aca="false">VLOOKUP(X35,'Cycles Long 2021-2022'!$B$10:$I$10584,5,FALSE())</f>
        <v>T</v>
      </c>
      <c r="AC35" s="47" t="str">
        <f aca="false">VLOOKUP(X35,'Cycles Long 2021-2022'!$B$10:$I$10584,6,FALSE())</f>
        <v>T</v>
      </c>
      <c r="AD35" s="48" t="n">
        <f aca="false">VLOOKUP(X35,'Cycles Long 2021-2022'!$B$10:$I$10584,8,FALSE())</f>
        <v>0</v>
      </c>
      <c r="AE35" s="48" t="e">
        <f aca="false">VLOOKUP(AD35,'Cycles Long 2021-2022'!$B$10:$I$10584,2,FALSE())</f>
        <v>#N/A</v>
      </c>
      <c r="AF35" s="48" t="e">
        <f aca="false">VLOOKUP(AE35,'Cycles Long 2021-2022'!$B$10:$I$10584,2,FALSE())</f>
        <v>#N/A</v>
      </c>
      <c r="AG35" s="48" t="e">
        <f aca="false">VLOOKUP(AF35,'Cycles Long 2021-2022'!$B$10:$I$10584,2,FALSE())</f>
        <v>#N/A</v>
      </c>
      <c r="AH35" s="48" t="e">
        <f aca="false">VLOOKUP(AG35,'Cycles Long 2021-2022'!$B$10:$I$10584,2,FALSE())</f>
        <v>#N/A</v>
      </c>
      <c r="AI35" s="45" t="n">
        <f aca="false">AI34+1</f>
        <v>44561</v>
      </c>
      <c r="AJ35" s="46" t="str">
        <f aca="false">VLOOKUP(AI35,'Cycles Long 2021-2022'!$B$10:$I$10584,2,FALSE())</f>
        <v>R</v>
      </c>
      <c r="AK35" s="46" t="str">
        <f aca="false">VLOOKUP(AI35,'Cycles Long 2021-2022'!$B$10:$I$10584,3,FALSE())</f>
        <v>T</v>
      </c>
      <c r="AL35" s="46" t="str">
        <f aca="false">VLOOKUP(AI35,'Cycles Long 2021-2022'!$B$10:$I$10584,4,FALSE())</f>
        <v>T</v>
      </c>
      <c r="AM35" s="46" t="str">
        <f aca="false">VLOOKUP(AI35,'Cycles Long 2021-2022'!$B$10:$I$10584,5,FALSE())</f>
        <v>T</v>
      </c>
      <c r="AN35" s="47" t="str">
        <f aca="false">VLOOKUP(AI35,'Cycles Long 2021-2022'!$B$10:$I$10584,6,FALSE())</f>
        <v>T</v>
      </c>
      <c r="AO35" s="48" t="n">
        <f aca="false">VLOOKUP(AI35,'Cycles Long 2021-2022'!$B$10:$I$10584,8,FALSE())</f>
        <v>1</v>
      </c>
      <c r="AP35" s="48" t="e">
        <f aca="false">VLOOKUP(AO35,'Cycles Long 2021-2022'!$B$10:$I$10584,2,FALSE())</f>
        <v>#N/A</v>
      </c>
      <c r="AQ35" s="48" t="e">
        <f aca="false">VLOOKUP(AP35,'Cycles Long 2021-2022'!$B$10:$I$10584,2,FALSE())</f>
        <v>#N/A</v>
      </c>
      <c r="AR35" s="48" t="e">
        <f aca="false">VLOOKUP(AQ35,'Cycles Long 2021-2022'!$B$10:$I$10584,2,FALSE())</f>
        <v>#N/A</v>
      </c>
      <c r="AS35" s="48" t="e">
        <f aca="false">VLOOKUP(AR35,'Cycles Long 2021-2022'!$B$10:$I$10584,2,FALSE())</f>
        <v>#N/A</v>
      </c>
      <c r="AT35" s="45" t="n">
        <f aca="false">AT34+1</f>
        <v>44592</v>
      </c>
      <c r="AU35" s="46" t="str">
        <f aca="false">VLOOKUP(AT35,'Cycles Long 2021-2022'!$B$10:$I$10584,2,FALSE())</f>
        <v>Rc</v>
      </c>
      <c r="AV35" s="46" t="str">
        <f aca="false">VLOOKUP(AT35,'Cycles Long 2021-2022'!$B$10:$I$10584,3,FALSE())</f>
        <v>T</v>
      </c>
      <c r="AW35" s="46" t="str">
        <f aca="false">VLOOKUP(AT35,'Cycles Long 2021-2022'!$B$10:$I$10584,4,FALSE())</f>
        <v>T</v>
      </c>
      <c r="AX35" s="46" t="str">
        <f aca="false">VLOOKUP(AT35,'Cycles Long 2021-2022'!$B$10:$I$10584,5,FALSE())</f>
        <v>Rc</v>
      </c>
      <c r="AY35" s="47" t="str">
        <f aca="false">VLOOKUP(AT35,'Cycles Long 2021-2022'!$B$10:$I$10584,6,FALSE())</f>
        <v>T</v>
      </c>
      <c r="AZ35" s="48" t="n">
        <f aca="false">VLOOKUP(AT35,'Cycles Long 2021-2022'!$B$10:$I$10584,8,FALSE())</f>
        <v>0</v>
      </c>
      <c r="BA35" s="48" t="e">
        <f aca="false">VLOOKUP(AZ35,'Cycles Long 2021-2022'!$B$10:$I$10584,2,FALSE())</f>
        <v>#N/A</v>
      </c>
      <c r="BB35" s="48" t="e">
        <f aca="false">VLOOKUP(BA35,'Cycles Long 2021-2022'!$B$10:$I$10584,2,FALSE())</f>
        <v>#N/A</v>
      </c>
      <c r="BC35" s="48" t="e">
        <f aca="false">VLOOKUP(BB35,'Cycles Long 2021-2022'!$B$10:$I$10584,2,FALSE())</f>
        <v>#N/A</v>
      </c>
      <c r="BD35" s="48" t="e">
        <f aca="false">VLOOKUP(BC35,'Cycles Long 2021-2022'!$B$10:$I$10584,2,FALSE())</f>
        <v>#N/A</v>
      </c>
      <c r="BE35" s="45" t="n">
        <f aca="false">BE34+1</f>
        <v>44623</v>
      </c>
      <c r="BF35" s="46" t="str">
        <f aca="false">VLOOKUP(BE35,'Cycles Long 2021-2022'!$B$10:$I$10584,2,FALSE())</f>
        <v>T</v>
      </c>
      <c r="BG35" s="46" t="str">
        <f aca="false">VLOOKUP(BE35,'Cycles Long 2021-2022'!$B$10:$I$10584,3,FALSE())</f>
        <v>T</v>
      </c>
      <c r="BH35" s="46" t="str">
        <f aca="false">VLOOKUP(BE35,'Cycles Long 2021-2022'!$B$10:$I$10584,4,FALSE())</f>
        <v>R</v>
      </c>
      <c r="BI35" s="46" t="str">
        <f aca="false">VLOOKUP(BE35,'Cycles Long 2021-2022'!$B$10:$I$10584,5,FALSE())</f>
        <v>T</v>
      </c>
      <c r="BJ35" s="47" t="str">
        <f aca="false">VLOOKUP(BE35,'Cycles Long 2021-2022'!$B$10:$I$10584,6,FALSE())</f>
        <v>T</v>
      </c>
      <c r="BK35" s="48" t="n">
        <f aca="false">VLOOKUP(BE35,'Cycles Long 2021-2022'!$B$10:$I$10584,8,FALSE())</f>
        <v>0</v>
      </c>
      <c r="BL35" s="48" t="e">
        <f aca="false">VLOOKUP(BK35,'Cycles Long 2021-2022'!$B$10:$I$10584,2,FALSE())</f>
        <v>#N/A</v>
      </c>
      <c r="BM35" s="48" t="e">
        <f aca="false">VLOOKUP(BL35,'Cycles Long 2021-2022'!$B$10:$I$10584,2,FALSE())</f>
        <v>#N/A</v>
      </c>
      <c r="BN35" s="48" t="e">
        <f aca="false">VLOOKUP(BM35,'Cycles Long 2021-2022'!$B$10:$I$10584,2,FALSE())</f>
        <v>#N/A</v>
      </c>
      <c r="BO35" s="48" t="e">
        <f aca="false">VLOOKUP(BN35,'Cycles Long 2021-2022'!$B$10:$I$10584,2,FALSE())</f>
        <v>#N/A</v>
      </c>
      <c r="BP35" s="24"/>
      <c r="BQ35" s="24"/>
    </row>
    <row r="36" customFormat="false" ht="15" hidden="false" customHeight="false" outlineLevel="0" collapsed="false">
      <c r="A36" s="49"/>
      <c r="B36" s="50" t="n">
        <f aca="false">BE1+1</f>
        <v>15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 t="n">
        <f aca="false">B36+1</f>
        <v>16</v>
      </c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 t="n">
        <f aca="false">M36+1</f>
        <v>17</v>
      </c>
      <c r="Y36" s="20"/>
      <c r="Z36" s="20"/>
      <c r="AA36" s="20"/>
      <c r="AB36" s="20"/>
      <c r="AC36" s="20"/>
      <c r="AD36" s="20"/>
      <c r="AE36" s="20"/>
      <c r="AF36" s="20"/>
      <c r="AG36" s="20"/>
      <c r="AH36" s="50"/>
      <c r="AI36" s="50" t="n">
        <f aca="false">X36+1</f>
        <v>18</v>
      </c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 t="n">
        <f aca="false">AI36+1</f>
        <v>19</v>
      </c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 t="n">
        <f aca="false">AT36+1</f>
        <v>20</v>
      </c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24"/>
      <c r="BQ36" s="24"/>
    </row>
    <row r="37" customFormat="false" ht="15.75" hidden="false" customHeight="false" outlineLevel="0" collapsed="false">
      <c r="A37" s="49"/>
      <c r="B37" s="50" t="n">
        <f aca="false">BE2</f>
        <v>2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 t="n">
        <f aca="false">B37</f>
        <v>2</v>
      </c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 t="n">
        <f aca="false">M37</f>
        <v>2</v>
      </c>
      <c r="Y37" s="20"/>
      <c r="Z37" s="20"/>
      <c r="AA37" s="20"/>
      <c r="AB37" s="20"/>
      <c r="AC37" s="20"/>
      <c r="AD37" s="20"/>
      <c r="AE37" s="20"/>
      <c r="AF37" s="20"/>
      <c r="AG37" s="20"/>
      <c r="AH37" s="50"/>
      <c r="AI37" s="50" t="n">
        <f aca="false">X37</f>
        <v>2</v>
      </c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 t="n">
        <f aca="false">AI37</f>
        <v>2</v>
      </c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 t="n">
        <f aca="false">AT37</f>
        <v>2</v>
      </c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24"/>
      <c r="BQ37" s="24"/>
    </row>
    <row r="38" customFormat="false" ht="41.25" hidden="false" customHeight="false" outlineLevel="0" collapsed="false">
      <c r="A38" s="49"/>
      <c r="B38" s="26" t="n">
        <f aca="false">B39</f>
        <v>44621</v>
      </c>
      <c r="C38" s="27" t="s">
        <v>10</v>
      </c>
      <c r="D38" s="28" t="s">
        <v>11</v>
      </c>
      <c r="E38" s="28" t="s">
        <v>12</v>
      </c>
      <c r="F38" s="28" t="s">
        <v>13</v>
      </c>
      <c r="G38" s="29" t="s">
        <v>14</v>
      </c>
      <c r="H38" s="393" t="s">
        <v>94</v>
      </c>
      <c r="I38" s="393"/>
      <c r="J38" s="393"/>
      <c r="K38" s="393"/>
      <c r="L38" s="393"/>
      <c r="M38" s="26" t="n">
        <f aca="false">M39</f>
        <v>44652</v>
      </c>
      <c r="N38" s="27" t="s">
        <v>16</v>
      </c>
      <c r="O38" s="27" t="s">
        <v>11</v>
      </c>
      <c r="P38" s="27" t="s">
        <v>12</v>
      </c>
      <c r="Q38" s="27" t="s">
        <v>13</v>
      </c>
      <c r="R38" s="31" t="s">
        <v>14</v>
      </c>
      <c r="S38" s="393" t="s">
        <v>94</v>
      </c>
      <c r="T38" s="393"/>
      <c r="U38" s="393"/>
      <c r="V38" s="393"/>
      <c r="W38" s="393"/>
      <c r="X38" s="26" t="n">
        <f aca="false">X39</f>
        <v>44682</v>
      </c>
      <c r="Y38" s="27" t="s">
        <v>16</v>
      </c>
      <c r="Z38" s="27" t="s">
        <v>11</v>
      </c>
      <c r="AA38" s="27" t="s">
        <v>12</v>
      </c>
      <c r="AB38" s="27" t="s">
        <v>13</v>
      </c>
      <c r="AC38" s="31" t="s">
        <v>14</v>
      </c>
      <c r="AD38" s="393" t="s">
        <v>94</v>
      </c>
      <c r="AE38" s="393"/>
      <c r="AF38" s="393"/>
      <c r="AG38" s="393"/>
      <c r="AH38" s="393"/>
      <c r="AI38" s="26" t="n">
        <f aca="false">AI39</f>
        <v>44713</v>
      </c>
      <c r="AJ38" s="27" t="s">
        <v>16</v>
      </c>
      <c r="AK38" s="27" t="s">
        <v>11</v>
      </c>
      <c r="AL38" s="27" t="s">
        <v>12</v>
      </c>
      <c r="AM38" s="27" t="s">
        <v>13</v>
      </c>
      <c r="AN38" s="31" t="s">
        <v>14</v>
      </c>
      <c r="AO38" s="393" t="s">
        <v>94</v>
      </c>
      <c r="AP38" s="393"/>
      <c r="AQ38" s="393"/>
      <c r="AR38" s="393"/>
      <c r="AS38" s="393"/>
      <c r="AT38" s="26" t="n">
        <f aca="false">AT39</f>
        <v>44743</v>
      </c>
      <c r="AU38" s="27" t="s">
        <v>16</v>
      </c>
      <c r="AV38" s="27" t="s">
        <v>11</v>
      </c>
      <c r="AW38" s="27" t="s">
        <v>12</v>
      </c>
      <c r="AX38" s="27" t="s">
        <v>13</v>
      </c>
      <c r="AY38" s="31" t="s">
        <v>14</v>
      </c>
      <c r="AZ38" s="393" t="s">
        <v>94</v>
      </c>
      <c r="BA38" s="393"/>
      <c r="BB38" s="393"/>
      <c r="BC38" s="393"/>
      <c r="BD38" s="393"/>
      <c r="BE38" s="26" t="n">
        <f aca="false">BE39</f>
        <v>44774</v>
      </c>
      <c r="BF38" s="27" t="s">
        <v>16</v>
      </c>
      <c r="BG38" s="27" t="s">
        <v>11</v>
      </c>
      <c r="BH38" s="27" t="s">
        <v>12</v>
      </c>
      <c r="BI38" s="27" t="s">
        <v>13</v>
      </c>
      <c r="BJ38" s="31" t="s">
        <v>14</v>
      </c>
      <c r="BK38" s="393" t="s">
        <v>94</v>
      </c>
      <c r="BL38" s="393"/>
      <c r="BM38" s="393"/>
      <c r="BN38" s="393"/>
      <c r="BO38" s="393"/>
      <c r="BP38" s="24"/>
      <c r="BQ38" s="24"/>
    </row>
    <row r="39" customFormat="false" ht="15" hidden="false" customHeight="false" outlineLevel="0" collapsed="false">
      <c r="A39" s="49"/>
      <c r="B39" s="33" t="n">
        <f aca="false">DATE(B37+2019,B36,1)</f>
        <v>44621</v>
      </c>
      <c r="C39" s="34" t="str">
        <f aca="false">VLOOKUP(B39,'Cycles Long 2021-2022'!$B$10:$I$10584,2,FALSE())</f>
        <v>T</v>
      </c>
      <c r="D39" s="34" t="str">
        <f aca="false">VLOOKUP(B39,'Cycles Long 2021-2022'!$B$10:$I$10584,3,FALSE())</f>
        <v>T</v>
      </c>
      <c r="E39" s="34" t="str">
        <f aca="false">VLOOKUP(B39,'Cycles Long 2021-2022'!$B$10:$I$10584,4,FALSE())</f>
        <v>T</v>
      </c>
      <c r="F39" s="34" t="str">
        <f aca="false">VLOOKUP(B39,'Cycles Long 2021-2022'!$B$10:$I$10584,5,FALSE())</f>
        <v>R</v>
      </c>
      <c r="G39" s="35" t="str">
        <f aca="false">VLOOKUP(B39,'Cycles Long 2021-2022'!$B$10:$I$10584,6,FALSE())</f>
        <v>T</v>
      </c>
      <c r="H39" s="36" t="n">
        <f aca="false">VLOOKUP(B39,'Cycles Long 2021-2022'!$B$10:$I$10584,8,FALSE())</f>
        <v>0</v>
      </c>
      <c r="I39" s="36" t="e">
        <f aca="false">VLOOKUP(H39,'Cycles Long 2021-2022'!$B$10:$I$10584,2,FALSE())</f>
        <v>#N/A</v>
      </c>
      <c r="J39" s="36" t="e">
        <f aca="false">VLOOKUP(I39,'Cycles Long 2021-2022'!$B$10:$I$10584,2,FALSE())</f>
        <v>#N/A</v>
      </c>
      <c r="K39" s="36" t="e">
        <f aca="false">VLOOKUP(J39,'Cycles Long 2021-2022'!$B$10:$I$10584,2,FALSE())</f>
        <v>#N/A</v>
      </c>
      <c r="L39" s="36" t="e">
        <f aca="false">VLOOKUP(K39,'Cycles Long 2021-2022'!$B$10:$I$10584,2,FALSE())</f>
        <v>#N/A</v>
      </c>
      <c r="M39" s="51" t="n">
        <f aca="false">DATE(M37+2019,M36,1)</f>
        <v>44652</v>
      </c>
      <c r="N39" s="34" t="str">
        <f aca="false">VLOOKUP(M39,'Cycles Long 2021-2022'!$B$10:$I$10584,2,FALSE())</f>
        <v>T</v>
      </c>
      <c r="O39" s="34" t="str">
        <f aca="false">VLOOKUP(M39,'Cycles Long 2021-2022'!$B$10:$I$10584,3,FALSE())</f>
        <v>T</v>
      </c>
      <c r="P39" s="34" t="str">
        <f aca="false">VLOOKUP(M39,'Cycles Long 2021-2022'!$B$10:$I$10584,4,FALSE())</f>
        <v>T</v>
      </c>
      <c r="Q39" s="34" t="str">
        <f aca="false">VLOOKUP(M39,'Cycles Long 2021-2022'!$B$10:$I$10584,5,FALSE())</f>
        <v>R</v>
      </c>
      <c r="R39" s="35" t="str">
        <f aca="false">VLOOKUP(M39,'Cycles Long 2021-2022'!$B$10:$I$10584,6,FALSE())</f>
        <v>T</v>
      </c>
      <c r="S39" s="36" t="n">
        <f aca="false">VLOOKUP(M39,'Cycles Long 2021-2022'!$B$10:$I$10584,8,FALSE())</f>
        <v>0</v>
      </c>
      <c r="T39" s="36" t="e">
        <f aca="false">VLOOKUP(S39,'Cycles Long 2021-2022'!$B$10:$I$10584,2,FALSE())</f>
        <v>#N/A</v>
      </c>
      <c r="U39" s="36" t="e">
        <f aca="false">VLOOKUP(T39,'Cycles Long 2021-2022'!$B$10:$I$10584,2,FALSE())</f>
        <v>#N/A</v>
      </c>
      <c r="V39" s="36" t="e">
        <f aca="false">VLOOKUP(U39,'Cycles Long 2021-2022'!$B$10:$I$10584,2,FALSE())</f>
        <v>#N/A</v>
      </c>
      <c r="W39" s="36" t="e">
        <f aca="false">VLOOKUP(V39,'Cycles Long 2021-2022'!$B$10:$I$10584,2,FALSE())</f>
        <v>#N/A</v>
      </c>
      <c r="X39" s="33" t="n">
        <f aca="false">DATE(X37+2019,X36,1)</f>
        <v>44682</v>
      </c>
      <c r="Y39" s="34" t="str">
        <f aca="false">VLOOKUP(X39,'Cycles Long 2021-2022'!$B$10:$I$10584,2,FALSE())</f>
        <v>R</v>
      </c>
      <c r="Z39" s="34" t="str">
        <f aca="false">VLOOKUP(X39,'Cycles Long 2021-2022'!$B$10:$I$10584,3,FALSE())</f>
        <v>R</v>
      </c>
      <c r="AA39" s="34" t="str">
        <f aca="false">VLOOKUP(X39,'Cycles Long 2021-2022'!$B$10:$I$10584,4,FALSE())</f>
        <v>R</v>
      </c>
      <c r="AB39" s="34" t="str">
        <f aca="false">VLOOKUP(X39,'Cycles Long 2021-2022'!$B$10:$I$10584,5,FALSE())</f>
        <v>R</v>
      </c>
      <c r="AC39" s="35" t="str">
        <f aca="false">VLOOKUP(X39,'Cycles Long 2021-2022'!$B$10:$I$10584,6,FALSE())</f>
        <v>T</v>
      </c>
      <c r="AD39" s="36" t="str">
        <f aca="false">VLOOKUP(X39,'Cycles Long 2021-2022'!$B$10:$I$10584,8,FALSE())</f>
        <v>Fête du travail</v>
      </c>
      <c r="AE39" s="36" t="e">
        <f aca="false">VLOOKUP(AD39,'Cycles Long 2021-2022'!$B$10:$I$10584,2,FALSE())</f>
        <v>#N/A</v>
      </c>
      <c r="AF39" s="36" t="e">
        <f aca="false">VLOOKUP(AE39,'Cycles Long 2021-2022'!$B$10:$I$10584,2,FALSE())</f>
        <v>#N/A</v>
      </c>
      <c r="AG39" s="36" t="e">
        <f aca="false">VLOOKUP(AF39,'Cycles Long 2021-2022'!$B$10:$I$10584,2,FALSE())</f>
        <v>#N/A</v>
      </c>
      <c r="AH39" s="36" t="e">
        <f aca="false">VLOOKUP(AG39,'Cycles Long 2021-2022'!$B$10:$I$10584,2,FALSE())</f>
        <v>#N/A</v>
      </c>
      <c r="AI39" s="33" t="n">
        <f aca="false">DATE(AI37+2019,AI36,1)</f>
        <v>44713</v>
      </c>
      <c r="AJ39" s="34" t="str">
        <f aca="false">VLOOKUP(AI39,'Cycles Long 2021-2022'!$B$10:$I$10584,2,FALSE())</f>
        <v>T</v>
      </c>
      <c r="AK39" s="34" t="str">
        <f aca="false">VLOOKUP(AI39,'Cycles Long 2021-2022'!$B$10:$I$10584,3,FALSE())</f>
        <v>T</v>
      </c>
      <c r="AL39" s="34" t="str">
        <f aca="false">VLOOKUP(AI39,'Cycles Long 2021-2022'!$B$10:$I$10584,4,FALSE())</f>
        <v>R</v>
      </c>
      <c r="AM39" s="34" t="str">
        <f aca="false">VLOOKUP(AI39,'Cycles Long 2021-2022'!$B$10:$I$10584,5,FALSE())</f>
        <v>T</v>
      </c>
      <c r="AN39" s="35" t="str">
        <f aca="false">VLOOKUP(AI39,'Cycles Long 2021-2022'!$B$10:$I$10584,6,FALSE())</f>
        <v>T</v>
      </c>
      <c r="AO39" s="36" t="n">
        <f aca="false">VLOOKUP(AI39,'Cycles Long 2021-2022'!$B$10:$I$10584,8,FALSE())</f>
        <v>0</v>
      </c>
      <c r="AP39" s="36" t="e">
        <f aca="false">VLOOKUP(AO39,'Cycles Long 2021-2022'!$B$10:$I$10584,2,FALSE())</f>
        <v>#N/A</v>
      </c>
      <c r="AQ39" s="36" t="e">
        <f aca="false">VLOOKUP(AP39,'Cycles Long 2021-2022'!$B$10:$I$10584,2,FALSE())</f>
        <v>#N/A</v>
      </c>
      <c r="AR39" s="36" t="e">
        <f aca="false">VLOOKUP(AQ39,'Cycles Long 2021-2022'!$B$10:$I$10584,2,FALSE())</f>
        <v>#N/A</v>
      </c>
      <c r="AS39" s="36" t="e">
        <f aca="false">VLOOKUP(AR39,'Cycles Long 2021-2022'!$B$10:$I$10584,2,FALSE())</f>
        <v>#N/A</v>
      </c>
      <c r="AT39" s="33" t="n">
        <f aca="false">DATE(AT37+2019,AT36,1)</f>
        <v>44743</v>
      </c>
      <c r="AU39" s="34" t="str">
        <f aca="false">VLOOKUP(AT39,'Cycles Long 2021-2022'!$B$10:$I$10584,2,FALSE())</f>
        <v>R</v>
      </c>
      <c r="AV39" s="34" t="str">
        <f aca="false">VLOOKUP(AT39,'Cycles Long 2021-2022'!$B$10:$I$10584,3,FALSE())</f>
        <v>T</v>
      </c>
      <c r="AW39" s="34" t="str">
        <f aca="false">VLOOKUP(AT39,'Cycles Long 2021-2022'!$B$10:$I$10584,4,FALSE())</f>
        <v>T</v>
      </c>
      <c r="AX39" s="34" t="str">
        <f aca="false">VLOOKUP(AT39,'Cycles Long 2021-2022'!$B$10:$I$10584,5,FALSE())</f>
        <v>T</v>
      </c>
      <c r="AY39" s="35" t="str">
        <f aca="false">VLOOKUP(AT39,'Cycles Long 2021-2022'!$B$10:$I$10584,6,FALSE())</f>
        <v>T</v>
      </c>
      <c r="AZ39" s="37" t="n">
        <f aca="false">VLOOKUP(AT39,'Cycles Long 2021-2022'!$B$10:$I$10584,8,FALSE())</f>
        <v>0</v>
      </c>
      <c r="BA39" s="37" t="e">
        <f aca="false">VLOOKUP(AZ39,'Cycles Long 2021-2022'!$B$10:$I$10584,2,FALSE())</f>
        <v>#N/A</v>
      </c>
      <c r="BB39" s="37" t="e">
        <f aca="false">VLOOKUP(BA39,'Cycles Long 2021-2022'!$B$10:$I$10584,2,FALSE())</f>
        <v>#N/A</v>
      </c>
      <c r="BC39" s="37" t="e">
        <f aca="false">VLOOKUP(BB39,'Cycles Long 2021-2022'!$B$10:$I$10584,2,FALSE())</f>
        <v>#N/A</v>
      </c>
      <c r="BD39" s="37" t="e">
        <f aca="false">VLOOKUP(BC39,'Cycles Long 2021-2022'!$B$10:$I$10584,2,FALSE())</f>
        <v>#N/A</v>
      </c>
      <c r="BE39" s="33" t="n">
        <f aca="false">DATE(BE37+2019,BE36,1)</f>
        <v>44774</v>
      </c>
      <c r="BF39" s="34" t="str">
        <f aca="false">VLOOKUP(BE39,'Cycles Long 2021-2022'!$B$10:$I$10584,2,FALSE())</f>
        <v>T</v>
      </c>
      <c r="BG39" s="34" t="str">
        <f aca="false">VLOOKUP(BE39,'Cycles Long 2021-2022'!$B$10:$I$10584,3,FALSE())</f>
        <v>T</v>
      </c>
      <c r="BH39" s="34" t="str">
        <f aca="false">VLOOKUP(BE39,'Cycles Long 2021-2022'!$B$10:$I$10584,4,FALSE())</f>
        <v>RC</v>
      </c>
      <c r="BI39" s="34" t="str">
        <f aca="false">VLOOKUP(BE39,'Cycles Long 2021-2022'!$B$10:$I$10584,5,FALSE())</f>
        <v>T</v>
      </c>
      <c r="BJ39" s="35" t="str">
        <f aca="false">VLOOKUP(BE39,'Cycles Long 2021-2022'!$B$10:$I$10584,6,FALSE())</f>
        <v>RC</v>
      </c>
      <c r="BK39" s="37" t="n">
        <f aca="false">VLOOKUP(BE39,'Cycles Long 2021-2022'!$B$10:$I$10584,8,FALSE())</f>
        <v>1</v>
      </c>
      <c r="BL39" s="37" t="e">
        <f aca="false">VLOOKUP(BK39,'Cycles Long 2021-2022'!$B$10:$I$10584,2,FALSE())</f>
        <v>#N/A</v>
      </c>
      <c r="BM39" s="37" t="e">
        <f aca="false">VLOOKUP(BL39,'Cycles Long 2021-2022'!$B$10:$I$10584,2,FALSE())</f>
        <v>#N/A</v>
      </c>
      <c r="BN39" s="37" t="e">
        <f aca="false">VLOOKUP(BM39,'Cycles Long 2021-2022'!$B$10:$I$10584,2,FALSE())</f>
        <v>#N/A</v>
      </c>
      <c r="BO39" s="37" t="e">
        <f aca="false">VLOOKUP(BN39,'Cycles Long 2021-2022'!$B$10:$I$10584,2,FALSE())</f>
        <v>#N/A</v>
      </c>
      <c r="BP39" s="24"/>
      <c r="BQ39" s="24"/>
    </row>
    <row r="40" customFormat="false" ht="15" hidden="false" customHeight="false" outlineLevel="0" collapsed="false">
      <c r="A40" s="49"/>
      <c r="B40" s="39" t="n">
        <f aca="false">B39+1</f>
        <v>44622</v>
      </c>
      <c r="C40" s="40" t="str">
        <f aca="false">VLOOKUP(B40,'Cycles Long 2021-2022'!$B$10:$I$10584,2,FALSE())</f>
        <v>R</v>
      </c>
      <c r="D40" s="40" t="str">
        <f aca="false">VLOOKUP(B40,'Cycles Long 2021-2022'!$B$10:$I$10584,3,FALSE())</f>
        <v>T</v>
      </c>
      <c r="E40" s="40" t="str">
        <f aca="false">VLOOKUP(B40,'Cycles Long 2021-2022'!$B$10:$I$10584,4,FALSE())</f>
        <v>T</v>
      </c>
      <c r="F40" s="40" t="str">
        <f aca="false">VLOOKUP(B40,'Cycles Long 2021-2022'!$B$10:$I$10584,5,FALSE())</f>
        <v>T</v>
      </c>
      <c r="G40" s="41" t="str">
        <f aca="false">VLOOKUP(B40,'Cycles Long 2021-2022'!$B$10:$I$10584,6,FALSE())</f>
        <v>T</v>
      </c>
      <c r="H40" s="37" t="n">
        <f aca="false">VLOOKUP(B40,'Cycles Long 2021-2022'!$B$10:$I$10584,8,FALSE())</f>
        <v>0</v>
      </c>
      <c r="I40" s="37" t="e">
        <f aca="false">VLOOKUP(H40,'Cycles Long 2021-2022'!$B$10:$I$10584,2,FALSE())</f>
        <v>#N/A</v>
      </c>
      <c r="J40" s="37" t="e">
        <f aca="false">VLOOKUP(I40,'Cycles Long 2021-2022'!$B$10:$I$10584,2,FALSE())</f>
        <v>#N/A</v>
      </c>
      <c r="K40" s="37" t="e">
        <f aca="false">VLOOKUP(J40,'Cycles Long 2021-2022'!$B$10:$I$10584,2,FALSE())</f>
        <v>#N/A</v>
      </c>
      <c r="L40" s="37" t="e">
        <f aca="false">VLOOKUP(K40,'Cycles Long 2021-2022'!$B$10:$I$10584,2,FALSE())</f>
        <v>#N/A</v>
      </c>
      <c r="M40" s="39" t="n">
        <f aca="false">M39+1</f>
        <v>44653</v>
      </c>
      <c r="N40" s="40" t="str">
        <f aca="false">VLOOKUP(M40,'Cycles Long 2021-2022'!$B$10:$I$10584,2,FALSE())</f>
        <v>R</v>
      </c>
      <c r="O40" s="40" t="str">
        <f aca="false">VLOOKUP(M40,'Cycles Long 2021-2022'!$B$10:$I$10584,3,FALSE())</f>
        <v>T</v>
      </c>
      <c r="P40" s="40" t="str">
        <f aca="false">VLOOKUP(M40,'Cycles Long 2021-2022'!$B$10:$I$10584,4,FALSE())</f>
        <v>R</v>
      </c>
      <c r="Q40" s="40" t="str">
        <f aca="false">VLOOKUP(M40,'Cycles Long 2021-2022'!$B$10:$I$10584,5,FALSE())</f>
        <v>T</v>
      </c>
      <c r="R40" s="41" t="str">
        <f aca="false">VLOOKUP(M40,'Cycles Long 2021-2022'!$B$10:$I$10584,6,FALSE())</f>
        <v>T</v>
      </c>
      <c r="S40" s="37" t="n">
        <f aca="false">VLOOKUP(M40,'Cycles Long 2021-2022'!$B$10:$I$10584,8,FALSE())</f>
        <v>0</v>
      </c>
      <c r="T40" s="37" t="e">
        <f aca="false">VLOOKUP(S40,'Cycles Long 2021-2022'!$B$10:$I$10584,2,FALSE())</f>
        <v>#N/A</v>
      </c>
      <c r="U40" s="37" t="e">
        <f aca="false">VLOOKUP(T40,'Cycles Long 2021-2022'!$B$10:$I$10584,2,FALSE())</f>
        <v>#N/A</v>
      </c>
      <c r="V40" s="37" t="e">
        <f aca="false">VLOOKUP(U40,'Cycles Long 2021-2022'!$B$10:$I$10584,2,FALSE())</f>
        <v>#N/A</v>
      </c>
      <c r="W40" s="37" t="e">
        <f aca="false">VLOOKUP(V40,'Cycles Long 2021-2022'!$B$10:$I$10584,2,FALSE())</f>
        <v>#N/A</v>
      </c>
      <c r="X40" s="39" t="n">
        <f aca="false">X39+1</f>
        <v>44683</v>
      </c>
      <c r="Y40" s="40" t="str">
        <f aca="false">VLOOKUP(X40,'Cycles Long 2021-2022'!$B$10:$I$10584,2,FALSE())</f>
        <v>Rc</v>
      </c>
      <c r="Z40" s="40" t="str">
        <f aca="false">VLOOKUP(X40,'Cycles Long 2021-2022'!$B$10:$I$10584,3,FALSE())</f>
        <v>T</v>
      </c>
      <c r="AA40" s="40" t="str">
        <f aca="false">VLOOKUP(X40,'Cycles Long 2021-2022'!$B$10:$I$10584,4,FALSE())</f>
        <v>Rc</v>
      </c>
      <c r="AB40" s="40" t="str">
        <f aca="false">VLOOKUP(X40,'Cycles Long 2021-2022'!$B$10:$I$10584,5,FALSE())</f>
        <v>T</v>
      </c>
      <c r="AC40" s="41" t="str">
        <f aca="false">VLOOKUP(X40,'Cycles Long 2021-2022'!$B$10:$I$10584,6,FALSE())</f>
        <v>T</v>
      </c>
      <c r="AD40" s="37" t="n">
        <f aca="false">VLOOKUP(X40,'Cycles Long 2021-2022'!$B$10:$I$10584,8,FALSE())</f>
        <v>0</v>
      </c>
      <c r="AE40" s="37" t="e">
        <f aca="false">VLOOKUP(AD40,'Cycles Long 2021-2022'!$B$10:$I$10584,2,FALSE())</f>
        <v>#N/A</v>
      </c>
      <c r="AF40" s="37" t="e">
        <f aca="false">VLOOKUP(AE40,'Cycles Long 2021-2022'!$B$10:$I$10584,2,FALSE())</f>
        <v>#N/A</v>
      </c>
      <c r="AG40" s="37" t="e">
        <f aca="false">VLOOKUP(AF40,'Cycles Long 2021-2022'!$B$10:$I$10584,2,FALSE())</f>
        <v>#N/A</v>
      </c>
      <c r="AH40" s="37" t="e">
        <f aca="false">VLOOKUP(AG40,'Cycles Long 2021-2022'!$B$10:$I$10584,2,FALSE())</f>
        <v>#N/A</v>
      </c>
      <c r="AI40" s="39" t="n">
        <f aca="false">AI39+1</f>
        <v>44714</v>
      </c>
      <c r="AJ40" s="40" t="str">
        <f aca="false">VLOOKUP(AI40,'Cycles Long 2021-2022'!$B$10:$I$10584,2,FALSE())</f>
        <v>T</v>
      </c>
      <c r="AK40" s="40" t="str">
        <f aca="false">VLOOKUP(AI40,'Cycles Long 2021-2022'!$B$10:$I$10584,3,FALSE())</f>
        <v>T</v>
      </c>
      <c r="AL40" s="40" t="str">
        <f aca="false">VLOOKUP(AI40,'Cycles Long 2021-2022'!$B$10:$I$10584,4,FALSE())</f>
        <v>T</v>
      </c>
      <c r="AM40" s="40" t="str">
        <f aca="false">VLOOKUP(AI40,'Cycles Long 2021-2022'!$B$10:$I$10584,5,FALSE())</f>
        <v>T</v>
      </c>
      <c r="AN40" s="41" t="str">
        <f aca="false">VLOOKUP(AI40,'Cycles Long 2021-2022'!$B$10:$I$10584,6,FALSE())</f>
        <v>R</v>
      </c>
      <c r="AO40" s="37" t="n">
        <f aca="false">VLOOKUP(AI40,'Cycles Long 2021-2022'!$B$10:$I$10584,8,FALSE())</f>
        <v>0</v>
      </c>
      <c r="AP40" s="37" t="e">
        <f aca="false">VLOOKUP(AO40,'Cycles Long 2021-2022'!$B$10:$I$10584,2,FALSE())</f>
        <v>#N/A</v>
      </c>
      <c r="AQ40" s="37" t="e">
        <f aca="false">VLOOKUP(AP40,'Cycles Long 2021-2022'!$B$10:$I$10584,2,FALSE())</f>
        <v>#N/A</v>
      </c>
      <c r="AR40" s="37" t="e">
        <f aca="false">VLOOKUP(AQ40,'Cycles Long 2021-2022'!$B$10:$I$10584,2,FALSE())</f>
        <v>#N/A</v>
      </c>
      <c r="AS40" s="37" t="e">
        <f aca="false">VLOOKUP(AR40,'Cycles Long 2021-2022'!$B$10:$I$10584,2,FALSE())</f>
        <v>#N/A</v>
      </c>
      <c r="AT40" s="39" t="n">
        <f aca="false">AT39+1</f>
        <v>44744</v>
      </c>
      <c r="AU40" s="40" t="str">
        <f aca="false">VLOOKUP(AT40,'Cycles Long 2021-2022'!$B$10:$I$10584,2,FALSE())</f>
        <v>T</v>
      </c>
      <c r="AV40" s="40" t="str">
        <f aca="false">VLOOKUP(AT40,'Cycles Long 2021-2022'!$B$10:$I$10584,3,FALSE())</f>
        <v>T</v>
      </c>
      <c r="AW40" s="40" t="str">
        <f aca="false">VLOOKUP(AT40,'Cycles Long 2021-2022'!$B$10:$I$10584,4,FALSE())</f>
        <v>R</v>
      </c>
      <c r="AX40" s="40" t="str">
        <f aca="false">VLOOKUP(AT40,'Cycles Long 2021-2022'!$B$10:$I$10584,5,FALSE())</f>
        <v>T</v>
      </c>
      <c r="AY40" s="41" t="str">
        <f aca="false">VLOOKUP(AT40,'Cycles Long 2021-2022'!$B$10:$I$10584,6,FALSE())</f>
        <v>R</v>
      </c>
      <c r="AZ40" s="37" t="n">
        <f aca="false">VLOOKUP(AT40,'Cycles Long 2021-2022'!$B$10:$I$10584,8,FALSE())</f>
        <v>0</v>
      </c>
      <c r="BA40" s="37" t="e">
        <f aca="false">VLOOKUP(AZ40,'Cycles Long 2021-2022'!$B$10:$I$10584,2,FALSE())</f>
        <v>#N/A</v>
      </c>
      <c r="BB40" s="37" t="e">
        <f aca="false">VLOOKUP(BA40,'Cycles Long 2021-2022'!$B$10:$I$10584,2,FALSE())</f>
        <v>#N/A</v>
      </c>
      <c r="BC40" s="37" t="e">
        <f aca="false">VLOOKUP(BB40,'Cycles Long 2021-2022'!$B$10:$I$10584,2,FALSE())</f>
        <v>#N/A</v>
      </c>
      <c r="BD40" s="37" t="e">
        <f aca="false">VLOOKUP(BC40,'Cycles Long 2021-2022'!$B$10:$I$10584,2,FALSE())</f>
        <v>#N/A</v>
      </c>
      <c r="BE40" s="39" t="n">
        <f aca="false">BE39+1</f>
        <v>44775</v>
      </c>
      <c r="BF40" s="40" t="str">
        <f aca="false">VLOOKUP(BE40,'Cycles Long 2021-2022'!$B$10:$I$10584,2,FALSE())</f>
        <v>T</v>
      </c>
      <c r="BG40" s="40" t="str">
        <f aca="false">VLOOKUP(BE40,'Cycles Long 2021-2022'!$B$10:$I$10584,3,FALSE())</f>
        <v>R</v>
      </c>
      <c r="BH40" s="40" t="str">
        <f aca="false">VLOOKUP(BE40,'Cycles Long 2021-2022'!$B$10:$I$10584,4,FALSE())</f>
        <v>T</v>
      </c>
      <c r="BI40" s="40" t="str">
        <f aca="false">VLOOKUP(BE40,'Cycles Long 2021-2022'!$B$10:$I$10584,5,FALSE())</f>
        <v>T</v>
      </c>
      <c r="BJ40" s="41" t="str">
        <f aca="false">VLOOKUP(BE40,'Cycles Long 2021-2022'!$B$10:$I$10584,6,FALSE())</f>
        <v>T</v>
      </c>
      <c r="BK40" s="37" t="n">
        <f aca="false">VLOOKUP(BE40,'Cycles Long 2021-2022'!$B$10:$I$10584,8,FALSE())</f>
        <v>1</v>
      </c>
      <c r="BL40" s="37" t="e">
        <f aca="false">VLOOKUP(BK40,'Cycles Long 2021-2022'!$B$10:$I$10584,2,FALSE())</f>
        <v>#N/A</v>
      </c>
      <c r="BM40" s="37" t="e">
        <f aca="false">VLOOKUP(BL40,'Cycles Long 2021-2022'!$B$10:$I$10584,2,FALSE())</f>
        <v>#N/A</v>
      </c>
      <c r="BN40" s="37" t="e">
        <f aca="false">VLOOKUP(BM40,'Cycles Long 2021-2022'!$B$10:$I$10584,2,FALSE())</f>
        <v>#N/A</v>
      </c>
      <c r="BO40" s="37" t="e">
        <f aca="false">VLOOKUP(BN40,'Cycles Long 2021-2022'!$B$10:$I$10584,2,FALSE())</f>
        <v>#N/A</v>
      </c>
      <c r="BP40" s="24"/>
      <c r="BQ40" s="24"/>
    </row>
    <row r="41" customFormat="false" ht="15" hidden="false" customHeight="false" outlineLevel="0" collapsed="false">
      <c r="A41" s="49"/>
      <c r="B41" s="39" t="n">
        <f aca="false">B40+1</f>
        <v>44623</v>
      </c>
      <c r="C41" s="40" t="str">
        <f aca="false">VLOOKUP(B41,'Cycles Long 2021-2022'!$B$10:$I$10584,2,FALSE())</f>
        <v>T</v>
      </c>
      <c r="D41" s="40" t="str">
        <f aca="false">VLOOKUP(B41,'Cycles Long 2021-2022'!$B$10:$I$10584,3,FALSE())</f>
        <v>T</v>
      </c>
      <c r="E41" s="40" t="str">
        <f aca="false">VLOOKUP(B41,'Cycles Long 2021-2022'!$B$10:$I$10584,4,FALSE())</f>
        <v>R</v>
      </c>
      <c r="F41" s="40" t="str">
        <f aca="false">VLOOKUP(B41,'Cycles Long 2021-2022'!$B$10:$I$10584,5,FALSE())</f>
        <v>T</v>
      </c>
      <c r="G41" s="41" t="str">
        <f aca="false">VLOOKUP(B41,'Cycles Long 2021-2022'!$B$10:$I$10584,6,FALSE())</f>
        <v>T</v>
      </c>
      <c r="H41" s="37" t="n">
        <f aca="false">VLOOKUP(B41,'Cycles Long 2021-2022'!$B$10:$I$10584,8,FALSE())</f>
        <v>0</v>
      </c>
      <c r="I41" s="37" t="e">
        <f aca="false">VLOOKUP(H41,'Cycles Long 2021-2022'!$B$10:$I$10584,2,FALSE())</f>
        <v>#N/A</v>
      </c>
      <c r="J41" s="37" t="e">
        <f aca="false">VLOOKUP(I41,'Cycles Long 2021-2022'!$B$10:$I$10584,2,FALSE())</f>
        <v>#N/A</v>
      </c>
      <c r="K41" s="37" t="e">
        <f aca="false">VLOOKUP(J41,'Cycles Long 2021-2022'!$B$10:$I$10584,2,FALSE())</f>
        <v>#N/A</v>
      </c>
      <c r="L41" s="37" t="e">
        <f aca="false">VLOOKUP(K41,'Cycles Long 2021-2022'!$B$10:$I$10584,2,FALSE())</f>
        <v>#N/A</v>
      </c>
      <c r="M41" s="39" t="n">
        <f aca="false">M40+1</f>
        <v>44654</v>
      </c>
      <c r="N41" s="40" t="str">
        <f aca="false">VLOOKUP(M41,'Cycles Long 2021-2022'!$B$10:$I$10584,2,FALSE())</f>
        <v>R</v>
      </c>
      <c r="O41" s="40" t="str">
        <f aca="false">VLOOKUP(M41,'Cycles Long 2021-2022'!$B$10:$I$10584,3,FALSE())</f>
        <v>R</v>
      </c>
      <c r="P41" s="40" t="str">
        <f aca="false">VLOOKUP(M41,'Cycles Long 2021-2022'!$B$10:$I$10584,4,FALSE())</f>
        <v>R</v>
      </c>
      <c r="Q41" s="40" t="str">
        <f aca="false">VLOOKUP(M41,'Cycles Long 2021-2022'!$B$10:$I$10584,5,FALSE())</f>
        <v>T</v>
      </c>
      <c r="R41" s="41" t="str">
        <f aca="false">VLOOKUP(M41,'Cycles Long 2021-2022'!$B$10:$I$10584,6,FALSE())</f>
        <v>R</v>
      </c>
      <c r="S41" s="37" t="n">
        <f aca="false">VLOOKUP(M41,'Cycles Long 2021-2022'!$B$10:$I$10584,8,FALSE())</f>
        <v>0</v>
      </c>
      <c r="T41" s="37" t="e">
        <f aca="false">VLOOKUP(S41,'Cycles Long 2021-2022'!$B$10:$I$10584,2,FALSE())</f>
        <v>#N/A</v>
      </c>
      <c r="U41" s="37" t="e">
        <f aca="false">VLOOKUP(T41,'Cycles Long 2021-2022'!$B$10:$I$10584,2,FALSE())</f>
        <v>#N/A</v>
      </c>
      <c r="V41" s="37" t="e">
        <f aca="false">VLOOKUP(U41,'Cycles Long 2021-2022'!$B$10:$I$10584,2,FALSE())</f>
        <v>#N/A</v>
      </c>
      <c r="W41" s="37" t="e">
        <f aca="false">VLOOKUP(V41,'Cycles Long 2021-2022'!$B$10:$I$10584,2,FALSE())</f>
        <v>#N/A</v>
      </c>
      <c r="X41" s="39" t="n">
        <f aca="false">X40+1</f>
        <v>44684</v>
      </c>
      <c r="Y41" s="40" t="str">
        <f aca="false">VLOOKUP(X41,'Cycles Long 2021-2022'!$B$10:$I$10584,2,FALSE())</f>
        <v>T</v>
      </c>
      <c r="Z41" s="40" t="str">
        <f aca="false">VLOOKUP(X41,'Cycles Long 2021-2022'!$B$10:$I$10584,3,FALSE())</f>
        <v>T</v>
      </c>
      <c r="AA41" s="40" t="str">
        <f aca="false">VLOOKUP(X41,'Cycles Long 2021-2022'!$B$10:$I$10584,4,FALSE())</f>
        <v>T</v>
      </c>
      <c r="AB41" s="40" t="str">
        <f aca="false">VLOOKUP(X41,'Cycles Long 2021-2022'!$B$10:$I$10584,5,FALSE())</f>
        <v>T</v>
      </c>
      <c r="AC41" s="41" t="str">
        <f aca="false">VLOOKUP(X41,'Cycles Long 2021-2022'!$B$10:$I$10584,6,FALSE())</f>
        <v>R</v>
      </c>
      <c r="AD41" s="37" t="n">
        <f aca="false">VLOOKUP(X41,'Cycles Long 2021-2022'!$B$10:$I$10584,8,FALSE())</f>
        <v>0</v>
      </c>
      <c r="AE41" s="37" t="e">
        <f aca="false">VLOOKUP(AD41,'Cycles Long 2021-2022'!$B$10:$I$10584,2,FALSE())</f>
        <v>#N/A</v>
      </c>
      <c r="AF41" s="37" t="e">
        <f aca="false">VLOOKUP(AE41,'Cycles Long 2021-2022'!$B$10:$I$10584,2,FALSE())</f>
        <v>#N/A</v>
      </c>
      <c r="AG41" s="37" t="e">
        <f aca="false">VLOOKUP(AF41,'Cycles Long 2021-2022'!$B$10:$I$10584,2,FALSE())</f>
        <v>#N/A</v>
      </c>
      <c r="AH41" s="37" t="e">
        <f aca="false">VLOOKUP(AG41,'Cycles Long 2021-2022'!$B$10:$I$10584,2,FALSE())</f>
        <v>#N/A</v>
      </c>
      <c r="AI41" s="39" t="n">
        <f aca="false">AI40+1</f>
        <v>44715</v>
      </c>
      <c r="AJ41" s="40" t="str">
        <f aca="false">VLOOKUP(AI41,'Cycles Long 2021-2022'!$B$10:$I$10584,2,FALSE())</f>
        <v>T</v>
      </c>
      <c r="AK41" s="40" t="str">
        <f aca="false">VLOOKUP(AI41,'Cycles Long 2021-2022'!$B$10:$I$10584,3,FALSE())</f>
        <v>T</v>
      </c>
      <c r="AL41" s="40" t="str">
        <f aca="false">VLOOKUP(AI41,'Cycles Long 2021-2022'!$B$10:$I$10584,4,FALSE())</f>
        <v>T</v>
      </c>
      <c r="AM41" s="40" t="str">
        <f aca="false">VLOOKUP(AI41,'Cycles Long 2021-2022'!$B$10:$I$10584,5,FALSE())</f>
        <v>T</v>
      </c>
      <c r="AN41" s="41" t="str">
        <f aca="false">VLOOKUP(AI41,'Cycles Long 2021-2022'!$B$10:$I$10584,6,FALSE())</f>
        <v>R</v>
      </c>
      <c r="AO41" s="37" t="n">
        <f aca="false">VLOOKUP(AI41,'Cycles Long 2021-2022'!$B$10:$I$10584,8,FALSE())</f>
        <v>0</v>
      </c>
      <c r="AP41" s="37" t="e">
        <f aca="false">VLOOKUP(AO41,'Cycles Long 2021-2022'!$B$10:$I$10584,2,FALSE())</f>
        <v>#N/A</v>
      </c>
      <c r="AQ41" s="37" t="e">
        <f aca="false">VLOOKUP(AP41,'Cycles Long 2021-2022'!$B$10:$I$10584,2,FALSE())</f>
        <v>#N/A</v>
      </c>
      <c r="AR41" s="37" t="e">
        <f aca="false">VLOOKUP(AQ41,'Cycles Long 2021-2022'!$B$10:$I$10584,2,FALSE())</f>
        <v>#N/A</v>
      </c>
      <c r="AS41" s="37" t="e">
        <f aca="false">VLOOKUP(AR41,'Cycles Long 2021-2022'!$B$10:$I$10584,2,FALSE())</f>
        <v>#N/A</v>
      </c>
      <c r="AT41" s="39" t="n">
        <f aca="false">AT40+1</f>
        <v>44745</v>
      </c>
      <c r="AU41" s="40" t="str">
        <f aca="false">VLOOKUP(AT41,'Cycles Long 2021-2022'!$B$10:$I$10584,2,FALSE())</f>
        <v>T</v>
      </c>
      <c r="AV41" s="40" t="str">
        <f aca="false">VLOOKUP(AT41,'Cycles Long 2021-2022'!$B$10:$I$10584,3,FALSE())</f>
        <v>R</v>
      </c>
      <c r="AW41" s="40" t="str">
        <f aca="false">VLOOKUP(AT41,'Cycles Long 2021-2022'!$B$10:$I$10584,4,FALSE())</f>
        <v>R</v>
      </c>
      <c r="AX41" s="40" t="str">
        <f aca="false">VLOOKUP(AT41,'Cycles Long 2021-2022'!$B$10:$I$10584,5,FALSE())</f>
        <v>R</v>
      </c>
      <c r="AY41" s="41" t="str">
        <f aca="false">VLOOKUP(AT41,'Cycles Long 2021-2022'!$B$10:$I$10584,6,FALSE())</f>
        <v>R</v>
      </c>
      <c r="AZ41" s="37" t="n">
        <f aca="false">VLOOKUP(AT41,'Cycles Long 2021-2022'!$B$10:$I$10584,8,FALSE())</f>
        <v>0</v>
      </c>
      <c r="BA41" s="37" t="e">
        <f aca="false">VLOOKUP(AZ41,'Cycles Long 2021-2022'!$B$10:$I$10584,2,FALSE())</f>
        <v>#N/A</v>
      </c>
      <c r="BB41" s="37" t="e">
        <f aca="false">VLOOKUP(BA41,'Cycles Long 2021-2022'!$B$10:$I$10584,2,FALSE())</f>
        <v>#N/A</v>
      </c>
      <c r="BC41" s="37" t="e">
        <f aca="false">VLOOKUP(BB41,'Cycles Long 2021-2022'!$B$10:$I$10584,2,FALSE())</f>
        <v>#N/A</v>
      </c>
      <c r="BD41" s="37" t="e">
        <f aca="false">VLOOKUP(BC41,'Cycles Long 2021-2022'!$B$10:$I$10584,2,FALSE())</f>
        <v>#N/A</v>
      </c>
      <c r="BE41" s="39" t="n">
        <f aca="false">BE40+1</f>
        <v>44776</v>
      </c>
      <c r="BF41" s="40" t="str">
        <f aca="false">VLOOKUP(BE41,'Cycles Long 2021-2022'!$B$10:$I$10584,2,FALSE())</f>
        <v>T</v>
      </c>
      <c r="BG41" s="40" t="str">
        <f aca="false">VLOOKUP(BE41,'Cycles Long 2021-2022'!$B$10:$I$10584,3,FALSE())</f>
        <v>T</v>
      </c>
      <c r="BH41" s="40" t="str">
        <f aca="false">VLOOKUP(BE41,'Cycles Long 2021-2022'!$B$10:$I$10584,4,FALSE())</f>
        <v>T</v>
      </c>
      <c r="BI41" s="40" t="str">
        <f aca="false">VLOOKUP(BE41,'Cycles Long 2021-2022'!$B$10:$I$10584,5,FALSE())</f>
        <v>R</v>
      </c>
      <c r="BJ41" s="41" t="str">
        <f aca="false">VLOOKUP(BE41,'Cycles Long 2021-2022'!$B$10:$I$10584,6,FALSE())</f>
        <v>T</v>
      </c>
      <c r="BK41" s="37" t="n">
        <f aca="false">VLOOKUP(BE41,'Cycles Long 2021-2022'!$B$10:$I$10584,8,FALSE())</f>
        <v>1</v>
      </c>
      <c r="BL41" s="37" t="e">
        <f aca="false">VLOOKUP(BK41,'Cycles Long 2021-2022'!$B$10:$I$10584,2,FALSE())</f>
        <v>#N/A</v>
      </c>
      <c r="BM41" s="37" t="e">
        <f aca="false">VLOOKUP(BL41,'Cycles Long 2021-2022'!$B$10:$I$10584,2,FALSE())</f>
        <v>#N/A</v>
      </c>
      <c r="BN41" s="37" t="e">
        <f aca="false">VLOOKUP(BM41,'Cycles Long 2021-2022'!$B$10:$I$10584,2,FALSE())</f>
        <v>#N/A</v>
      </c>
      <c r="BO41" s="37" t="e">
        <f aca="false">VLOOKUP(BN41,'Cycles Long 2021-2022'!$B$10:$I$10584,2,FALSE())</f>
        <v>#N/A</v>
      </c>
      <c r="BP41" s="24"/>
      <c r="BQ41" s="24"/>
    </row>
    <row r="42" customFormat="false" ht="15" hidden="false" customHeight="false" outlineLevel="0" collapsed="false">
      <c r="A42" s="49"/>
      <c r="B42" s="39" t="n">
        <f aca="false">B41+1</f>
        <v>44624</v>
      </c>
      <c r="C42" s="40" t="str">
        <f aca="false">VLOOKUP(B42,'Cycles Long 2021-2022'!$B$10:$I$10584,2,FALSE())</f>
        <v>T</v>
      </c>
      <c r="D42" s="40" t="str">
        <f aca="false">VLOOKUP(B42,'Cycles Long 2021-2022'!$B$10:$I$10584,3,FALSE())</f>
        <v>T</v>
      </c>
      <c r="E42" s="40" t="str">
        <f aca="false">VLOOKUP(B42,'Cycles Long 2021-2022'!$B$10:$I$10584,4,FALSE())</f>
        <v>R</v>
      </c>
      <c r="F42" s="40" t="str">
        <f aca="false">VLOOKUP(B42,'Cycles Long 2021-2022'!$B$10:$I$10584,5,FALSE())</f>
        <v>T</v>
      </c>
      <c r="G42" s="41" t="str">
        <f aca="false">VLOOKUP(B42,'Cycles Long 2021-2022'!$B$10:$I$10584,6,FALSE())</f>
        <v>T</v>
      </c>
      <c r="H42" s="37" t="n">
        <f aca="false">VLOOKUP(B42,'Cycles Long 2021-2022'!$B$10:$I$10584,8,FALSE())</f>
        <v>0</v>
      </c>
      <c r="I42" s="37" t="e">
        <f aca="false">VLOOKUP(H42,'Cycles Long 2021-2022'!$B$10:$I$10584,2,FALSE())</f>
        <v>#N/A</v>
      </c>
      <c r="J42" s="37" t="e">
        <f aca="false">VLOOKUP(I42,'Cycles Long 2021-2022'!$B$10:$I$10584,2,FALSE())</f>
        <v>#N/A</v>
      </c>
      <c r="K42" s="37" t="e">
        <f aca="false">VLOOKUP(J42,'Cycles Long 2021-2022'!$B$10:$I$10584,2,FALSE())</f>
        <v>#N/A</v>
      </c>
      <c r="L42" s="37" t="e">
        <f aca="false">VLOOKUP(K42,'Cycles Long 2021-2022'!$B$10:$I$10584,2,FALSE())</f>
        <v>#N/A</v>
      </c>
      <c r="M42" s="39" t="n">
        <f aca="false">M41+1</f>
        <v>44655</v>
      </c>
      <c r="N42" s="40" t="str">
        <f aca="false">VLOOKUP(M42,'Cycles Long 2021-2022'!$B$10:$I$10584,2,FALSE())</f>
        <v>T</v>
      </c>
      <c r="O42" s="40" t="str">
        <f aca="false">VLOOKUP(M42,'Cycles Long 2021-2022'!$B$10:$I$10584,3,FALSE())</f>
        <v>Rc</v>
      </c>
      <c r="P42" s="40" t="str">
        <f aca="false">VLOOKUP(M42,'Cycles Long 2021-2022'!$B$10:$I$10584,4,FALSE())</f>
        <v>T</v>
      </c>
      <c r="Q42" s="40" t="str">
        <f aca="false">VLOOKUP(M42,'Cycles Long 2021-2022'!$B$10:$I$10584,5,FALSE())</f>
        <v>T</v>
      </c>
      <c r="R42" s="41" t="str">
        <f aca="false">VLOOKUP(M42,'Cycles Long 2021-2022'!$B$10:$I$10584,6,FALSE())</f>
        <v>Rc</v>
      </c>
      <c r="S42" s="37" t="n">
        <f aca="false">VLOOKUP(M42,'Cycles Long 2021-2022'!$B$10:$I$10584,8,FALSE())</f>
        <v>0</v>
      </c>
      <c r="T42" s="37" t="e">
        <f aca="false">VLOOKUP(S42,'Cycles Long 2021-2022'!$B$10:$I$10584,2,FALSE())</f>
        <v>#N/A</v>
      </c>
      <c r="U42" s="37" t="e">
        <f aca="false">VLOOKUP(T42,'Cycles Long 2021-2022'!$B$10:$I$10584,2,FALSE())</f>
        <v>#N/A</v>
      </c>
      <c r="V42" s="37" t="e">
        <f aca="false">VLOOKUP(U42,'Cycles Long 2021-2022'!$B$10:$I$10584,2,FALSE())</f>
        <v>#N/A</v>
      </c>
      <c r="W42" s="37" t="e">
        <f aca="false">VLOOKUP(V42,'Cycles Long 2021-2022'!$B$10:$I$10584,2,FALSE())</f>
        <v>#N/A</v>
      </c>
      <c r="X42" s="39" t="n">
        <f aca="false">X41+1</f>
        <v>44685</v>
      </c>
      <c r="Y42" s="40" t="str">
        <f aca="false">VLOOKUP(X42,'Cycles Long 2021-2022'!$B$10:$I$10584,2,FALSE())</f>
        <v>T</v>
      </c>
      <c r="Z42" s="40" t="str">
        <f aca="false">VLOOKUP(X42,'Cycles Long 2021-2022'!$B$10:$I$10584,3,FALSE())</f>
        <v>R</v>
      </c>
      <c r="AA42" s="40" t="str">
        <f aca="false">VLOOKUP(X42,'Cycles Long 2021-2022'!$B$10:$I$10584,4,FALSE())</f>
        <v>T</v>
      </c>
      <c r="AB42" s="40" t="str">
        <f aca="false">VLOOKUP(X42,'Cycles Long 2021-2022'!$B$10:$I$10584,5,FALSE())</f>
        <v>T</v>
      </c>
      <c r="AC42" s="41" t="str">
        <f aca="false">VLOOKUP(X42,'Cycles Long 2021-2022'!$B$10:$I$10584,6,FALSE())</f>
        <v>T</v>
      </c>
      <c r="AD42" s="37" t="n">
        <f aca="false">VLOOKUP(X42,'Cycles Long 2021-2022'!$B$10:$I$10584,8,FALSE())</f>
        <v>0</v>
      </c>
      <c r="AE42" s="37" t="e">
        <f aca="false">VLOOKUP(AD42,'Cycles Long 2021-2022'!$B$10:$I$10584,2,FALSE())</f>
        <v>#N/A</v>
      </c>
      <c r="AF42" s="37" t="e">
        <f aca="false">VLOOKUP(AE42,'Cycles Long 2021-2022'!$B$10:$I$10584,2,FALSE())</f>
        <v>#N/A</v>
      </c>
      <c r="AG42" s="37" t="e">
        <f aca="false">VLOOKUP(AF42,'Cycles Long 2021-2022'!$B$10:$I$10584,2,FALSE())</f>
        <v>#N/A</v>
      </c>
      <c r="AH42" s="37" t="e">
        <f aca="false">VLOOKUP(AG42,'Cycles Long 2021-2022'!$B$10:$I$10584,2,FALSE())</f>
        <v>#N/A</v>
      </c>
      <c r="AI42" s="39" t="n">
        <f aca="false">AI41+1</f>
        <v>44716</v>
      </c>
      <c r="AJ42" s="40" t="str">
        <f aca="false">VLOOKUP(AI42,'Cycles Long 2021-2022'!$B$10:$I$10584,2,FALSE())</f>
        <v>T</v>
      </c>
      <c r="AK42" s="40" t="str">
        <f aca="false">VLOOKUP(AI42,'Cycles Long 2021-2022'!$B$10:$I$10584,3,FALSE())</f>
        <v>R</v>
      </c>
      <c r="AL42" s="40" t="str">
        <f aca="false">VLOOKUP(AI42,'Cycles Long 2021-2022'!$B$10:$I$10584,4,FALSE())</f>
        <v>T</v>
      </c>
      <c r="AM42" s="40" t="str">
        <f aca="false">VLOOKUP(AI42,'Cycles Long 2021-2022'!$B$10:$I$10584,5,FALSE())</f>
        <v>R</v>
      </c>
      <c r="AN42" s="41" t="str">
        <f aca="false">VLOOKUP(AI42,'Cycles Long 2021-2022'!$B$10:$I$10584,6,FALSE())</f>
        <v>T</v>
      </c>
      <c r="AO42" s="37" t="n">
        <f aca="false">VLOOKUP(AI42,'Cycles Long 2021-2022'!$B$10:$I$10584,8,FALSE())</f>
        <v>0</v>
      </c>
      <c r="AP42" s="37" t="e">
        <f aca="false">VLOOKUP(AO42,'Cycles Long 2021-2022'!$B$10:$I$10584,2,FALSE())</f>
        <v>#N/A</v>
      </c>
      <c r="AQ42" s="37" t="e">
        <f aca="false">VLOOKUP(AP42,'Cycles Long 2021-2022'!$B$10:$I$10584,2,FALSE())</f>
        <v>#N/A</v>
      </c>
      <c r="AR42" s="37" t="e">
        <f aca="false">VLOOKUP(AQ42,'Cycles Long 2021-2022'!$B$10:$I$10584,2,FALSE())</f>
        <v>#N/A</v>
      </c>
      <c r="AS42" s="37" t="e">
        <f aca="false">VLOOKUP(AR42,'Cycles Long 2021-2022'!$B$10:$I$10584,2,FALSE())</f>
        <v>#N/A</v>
      </c>
      <c r="AT42" s="39" t="n">
        <f aca="false">AT41+1</f>
        <v>44746</v>
      </c>
      <c r="AU42" s="40" t="str">
        <f aca="false">VLOOKUP(AT42,'Cycles Long 2021-2022'!$B$10:$I$10584,2,FALSE())</f>
        <v>T</v>
      </c>
      <c r="AV42" s="40" t="str">
        <f aca="false">VLOOKUP(AT42,'Cycles Long 2021-2022'!$B$10:$I$10584,3,FALSE())</f>
        <v>Rc</v>
      </c>
      <c r="AW42" s="40" t="str">
        <f aca="false">VLOOKUP(AT42,'Cycles Long 2021-2022'!$B$10:$I$10584,4,FALSE())</f>
        <v>T</v>
      </c>
      <c r="AX42" s="40" t="str">
        <f aca="false">VLOOKUP(AT42,'Cycles Long 2021-2022'!$B$10:$I$10584,5,FALSE())</f>
        <v>Rc</v>
      </c>
      <c r="AY42" s="41" t="str">
        <f aca="false">VLOOKUP(AT42,'Cycles Long 2021-2022'!$B$10:$I$10584,6,FALSE())</f>
        <v>T</v>
      </c>
      <c r="AZ42" s="37" t="n">
        <f aca="false">VLOOKUP(AT42,'Cycles Long 2021-2022'!$B$10:$I$10584,8,FALSE())</f>
        <v>0</v>
      </c>
      <c r="BA42" s="37" t="e">
        <f aca="false">VLOOKUP(AZ42,'Cycles Long 2021-2022'!$B$10:$I$10584,2,FALSE())</f>
        <v>#N/A</v>
      </c>
      <c r="BB42" s="37" t="e">
        <f aca="false">VLOOKUP(BA42,'Cycles Long 2021-2022'!$B$10:$I$10584,2,FALSE())</f>
        <v>#N/A</v>
      </c>
      <c r="BC42" s="37" t="e">
        <f aca="false">VLOOKUP(BB42,'Cycles Long 2021-2022'!$B$10:$I$10584,2,FALSE())</f>
        <v>#N/A</v>
      </c>
      <c r="BD42" s="37" t="e">
        <f aca="false">VLOOKUP(BC42,'Cycles Long 2021-2022'!$B$10:$I$10584,2,FALSE())</f>
        <v>#N/A</v>
      </c>
      <c r="BE42" s="39" t="n">
        <f aca="false">BE41+1</f>
        <v>44777</v>
      </c>
      <c r="BF42" s="40" t="str">
        <f aca="false">VLOOKUP(BE42,'Cycles Long 2021-2022'!$B$10:$I$10584,2,FALSE())</f>
        <v>R</v>
      </c>
      <c r="BG42" s="40" t="str">
        <f aca="false">VLOOKUP(BE42,'Cycles Long 2021-2022'!$B$10:$I$10584,3,FALSE())</f>
        <v>T</v>
      </c>
      <c r="BH42" s="40" t="str">
        <f aca="false">VLOOKUP(BE42,'Cycles Long 2021-2022'!$B$10:$I$10584,4,FALSE())</f>
        <v>T</v>
      </c>
      <c r="BI42" s="40" t="str">
        <f aca="false">VLOOKUP(BE42,'Cycles Long 2021-2022'!$B$10:$I$10584,5,FALSE())</f>
        <v>T</v>
      </c>
      <c r="BJ42" s="41" t="str">
        <f aca="false">VLOOKUP(BE42,'Cycles Long 2021-2022'!$B$10:$I$10584,6,FALSE())</f>
        <v>T</v>
      </c>
      <c r="BK42" s="37" t="n">
        <f aca="false">VLOOKUP(BE42,'Cycles Long 2021-2022'!$B$10:$I$10584,8,FALSE())</f>
        <v>1</v>
      </c>
      <c r="BL42" s="37" t="e">
        <f aca="false">VLOOKUP(BK42,'Cycles Long 2021-2022'!$B$10:$I$10584,2,FALSE())</f>
        <v>#N/A</v>
      </c>
      <c r="BM42" s="37" t="e">
        <f aca="false">VLOOKUP(BL42,'Cycles Long 2021-2022'!$B$10:$I$10584,2,FALSE())</f>
        <v>#N/A</v>
      </c>
      <c r="BN42" s="37" t="e">
        <f aca="false">VLOOKUP(BM42,'Cycles Long 2021-2022'!$B$10:$I$10584,2,FALSE())</f>
        <v>#N/A</v>
      </c>
      <c r="BO42" s="37" t="e">
        <f aca="false">VLOOKUP(BN42,'Cycles Long 2021-2022'!$B$10:$I$10584,2,FALSE())</f>
        <v>#N/A</v>
      </c>
      <c r="BP42" s="24"/>
      <c r="BQ42" s="24"/>
    </row>
    <row r="43" customFormat="false" ht="15" hidden="false" customHeight="false" outlineLevel="0" collapsed="false">
      <c r="A43" s="49"/>
      <c r="B43" s="39" t="n">
        <f aca="false">B42+1</f>
        <v>44625</v>
      </c>
      <c r="C43" s="40" t="str">
        <f aca="false">VLOOKUP(B43,'Cycles Long 2021-2022'!$B$10:$I$10584,2,FALSE())</f>
        <v>T</v>
      </c>
      <c r="D43" s="40" t="str">
        <f aca="false">VLOOKUP(B43,'Cycles Long 2021-2022'!$B$10:$I$10584,3,FALSE())</f>
        <v>R</v>
      </c>
      <c r="E43" s="40" t="str">
        <f aca="false">VLOOKUP(B43,'Cycles Long 2021-2022'!$B$10:$I$10584,4,FALSE())</f>
        <v>T</v>
      </c>
      <c r="F43" s="40" t="str">
        <f aca="false">VLOOKUP(B43,'Cycles Long 2021-2022'!$B$10:$I$10584,5,FALSE())</f>
        <v>T</v>
      </c>
      <c r="G43" s="41" t="str">
        <f aca="false">VLOOKUP(B43,'Cycles Long 2021-2022'!$B$10:$I$10584,6,FALSE())</f>
        <v>R</v>
      </c>
      <c r="H43" s="37" t="n">
        <f aca="false">VLOOKUP(B43,'Cycles Long 2021-2022'!$B$10:$I$10584,8,FALSE())</f>
        <v>0</v>
      </c>
      <c r="I43" s="37" t="e">
        <f aca="false">VLOOKUP(H43,'Cycles Long 2021-2022'!$B$10:$I$10584,2,FALSE())</f>
        <v>#N/A</v>
      </c>
      <c r="J43" s="37" t="e">
        <f aca="false">VLOOKUP(I43,'Cycles Long 2021-2022'!$B$10:$I$10584,2,FALSE())</f>
        <v>#N/A</v>
      </c>
      <c r="K43" s="37" t="e">
        <f aca="false">VLOOKUP(J43,'Cycles Long 2021-2022'!$B$10:$I$10584,2,FALSE())</f>
        <v>#N/A</v>
      </c>
      <c r="L43" s="37" t="e">
        <f aca="false">VLOOKUP(K43,'Cycles Long 2021-2022'!$B$10:$I$10584,2,FALSE())</f>
        <v>#N/A</v>
      </c>
      <c r="M43" s="39" t="n">
        <f aca="false">M42+1</f>
        <v>44656</v>
      </c>
      <c r="N43" s="40" t="str">
        <f aca="false">VLOOKUP(M43,'Cycles Long 2021-2022'!$B$10:$I$10584,2,FALSE())</f>
        <v>T</v>
      </c>
      <c r="O43" s="40" t="str">
        <f aca="false">VLOOKUP(M43,'Cycles Long 2021-2022'!$B$10:$I$10584,3,FALSE())</f>
        <v>T</v>
      </c>
      <c r="P43" s="40" t="str">
        <f aca="false">VLOOKUP(M43,'Cycles Long 2021-2022'!$B$10:$I$10584,4,FALSE())</f>
        <v>T</v>
      </c>
      <c r="Q43" s="40" t="str">
        <f aca="false">VLOOKUP(M43,'Cycles Long 2021-2022'!$B$10:$I$10584,5,FALSE())</f>
        <v>R</v>
      </c>
      <c r="R43" s="41" t="str">
        <f aca="false">VLOOKUP(M43,'Cycles Long 2021-2022'!$B$10:$I$10584,6,FALSE())</f>
        <v>T</v>
      </c>
      <c r="S43" s="37" t="n">
        <f aca="false">VLOOKUP(M43,'Cycles Long 2021-2022'!$B$10:$I$10584,8,FALSE())</f>
        <v>0</v>
      </c>
      <c r="T43" s="37" t="e">
        <f aca="false">VLOOKUP(S43,'Cycles Long 2021-2022'!$B$10:$I$10584,2,FALSE())</f>
        <v>#N/A</v>
      </c>
      <c r="U43" s="37" t="e">
        <f aca="false">VLOOKUP(T43,'Cycles Long 2021-2022'!$B$10:$I$10584,2,FALSE())</f>
        <v>#N/A</v>
      </c>
      <c r="V43" s="37" t="e">
        <f aca="false">VLOOKUP(U43,'Cycles Long 2021-2022'!$B$10:$I$10584,2,FALSE())</f>
        <v>#N/A</v>
      </c>
      <c r="W43" s="37" t="e">
        <f aca="false">VLOOKUP(V43,'Cycles Long 2021-2022'!$B$10:$I$10584,2,FALSE())</f>
        <v>#N/A</v>
      </c>
      <c r="X43" s="39" t="n">
        <f aca="false">X42+1</f>
        <v>44686</v>
      </c>
      <c r="Y43" s="40" t="str">
        <f aca="false">VLOOKUP(X43,'Cycles Long 2021-2022'!$B$10:$I$10584,2,FALSE())</f>
        <v>T</v>
      </c>
      <c r="Z43" s="40" t="str">
        <f aca="false">VLOOKUP(X43,'Cycles Long 2021-2022'!$B$10:$I$10584,3,FALSE())</f>
        <v>T</v>
      </c>
      <c r="AA43" s="40" t="str">
        <f aca="false">VLOOKUP(X43,'Cycles Long 2021-2022'!$B$10:$I$10584,4,FALSE())</f>
        <v>T</v>
      </c>
      <c r="AB43" s="40" t="str">
        <f aca="false">VLOOKUP(X43,'Cycles Long 2021-2022'!$B$10:$I$10584,5,FALSE())</f>
        <v>R</v>
      </c>
      <c r="AC43" s="41" t="str">
        <f aca="false">VLOOKUP(X43,'Cycles Long 2021-2022'!$B$10:$I$10584,6,FALSE())</f>
        <v>T</v>
      </c>
      <c r="AD43" s="37" t="n">
        <f aca="false">VLOOKUP(X43,'Cycles Long 2021-2022'!$B$10:$I$10584,8,FALSE())</f>
        <v>0</v>
      </c>
      <c r="AE43" s="37" t="e">
        <f aca="false">VLOOKUP(AD43,'Cycles Long 2021-2022'!$B$10:$I$10584,2,FALSE())</f>
        <v>#N/A</v>
      </c>
      <c r="AF43" s="37" t="e">
        <f aca="false">VLOOKUP(AE43,'Cycles Long 2021-2022'!$B$10:$I$10584,2,FALSE())</f>
        <v>#N/A</v>
      </c>
      <c r="AG43" s="37" t="e">
        <f aca="false">VLOOKUP(AF43,'Cycles Long 2021-2022'!$B$10:$I$10584,2,FALSE())</f>
        <v>#N/A</v>
      </c>
      <c r="AH43" s="37" t="e">
        <f aca="false">VLOOKUP(AG43,'Cycles Long 2021-2022'!$B$10:$I$10584,2,FALSE())</f>
        <v>#N/A</v>
      </c>
      <c r="AI43" s="39" t="n">
        <f aca="false">AI42+1</f>
        <v>44717</v>
      </c>
      <c r="AJ43" s="40" t="str">
        <f aca="false">VLOOKUP(AI43,'Cycles Long 2021-2022'!$B$10:$I$10584,2,FALSE())</f>
        <v>R</v>
      </c>
      <c r="AK43" s="40" t="str">
        <f aca="false">VLOOKUP(AI43,'Cycles Long 2021-2022'!$B$10:$I$10584,3,FALSE())</f>
        <v>R</v>
      </c>
      <c r="AL43" s="40" t="str">
        <f aca="false">VLOOKUP(AI43,'Cycles Long 2021-2022'!$B$10:$I$10584,4,FALSE())</f>
        <v>R</v>
      </c>
      <c r="AM43" s="40" t="str">
        <f aca="false">VLOOKUP(AI43,'Cycles Long 2021-2022'!$B$10:$I$10584,5,FALSE())</f>
        <v>R</v>
      </c>
      <c r="AN43" s="41" t="str">
        <f aca="false">VLOOKUP(AI43,'Cycles Long 2021-2022'!$B$10:$I$10584,6,FALSE())</f>
        <v>T</v>
      </c>
      <c r="AO43" s="37" t="str">
        <f aca="false">VLOOKUP(AI43,'Cycles Long 2021-2022'!$B$10:$I$10584,8,FALSE())</f>
        <v>Pentecôte</v>
      </c>
      <c r="AP43" s="37" t="e">
        <f aca="false">VLOOKUP(AO43,'Cycles Long 2021-2022'!$B$10:$I$10584,2,FALSE())</f>
        <v>#N/A</v>
      </c>
      <c r="AQ43" s="37" t="e">
        <f aca="false">VLOOKUP(AP43,'Cycles Long 2021-2022'!$B$10:$I$10584,2,FALSE())</f>
        <v>#N/A</v>
      </c>
      <c r="AR43" s="37" t="e">
        <f aca="false">VLOOKUP(AQ43,'Cycles Long 2021-2022'!$B$10:$I$10584,2,FALSE())</f>
        <v>#N/A</v>
      </c>
      <c r="AS43" s="37" t="e">
        <f aca="false">VLOOKUP(AR43,'Cycles Long 2021-2022'!$B$10:$I$10584,2,FALSE())</f>
        <v>#N/A</v>
      </c>
      <c r="AT43" s="39" t="n">
        <f aca="false">AT42+1</f>
        <v>44747</v>
      </c>
      <c r="AU43" s="40" t="str">
        <f aca="false">VLOOKUP(AT43,'Cycles Long 2021-2022'!$B$10:$I$10584,2,FALSE())</f>
        <v>R</v>
      </c>
      <c r="AV43" s="40" t="str">
        <f aca="false">VLOOKUP(AT43,'Cycles Long 2021-2022'!$B$10:$I$10584,3,FALSE())</f>
        <v>T</v>
      </c>
      <c r="AW43" s="40" t="str">
        <f aca="false">VLOOKUP(AT43,'Cycles Long 2021-2022'!$B$10:$I$10584,4,FALSE())</f>
        <v>T</v>
      </c>
      <c r="AX43" s="40" t="str">
        <f aca="false">VLOOKUP(AT43,'Cycles Long 2021-2022'!$B$10:$I$10584,5,FALSE())</f>
        <v>T</v>
      </c>
      <c r="AY43" s="41" t="str">
        <f aca="false">VLOOKUP(AT43,'Cycles Long 2021-2022'!$B$10:$I$10584,6,FALSE())</f>
        <v>T</v>
      </c>
      <c r="AZ43" s="37" t="n">
        <f aca="false">VLOOKUP(AT43,'Cycles Long 2021-2022'!$B$10:$I$10584,8,FALSE())</f>
        <v>0</v>
      </c>
      <c r="BA43" s="37" t="e">
        <f aca="false">VLOOKUP(AZ43,'Cycles Long 2021-2022'!$B$10:$I$10584,2,FALSE())</f>
        <v>#N/A</v>
      </c>
      <c r="BB43" s="37" t="e">
        <f aca="false">VLOOKUP(BA43,'Cycles Long 2021-2022'!$B$10:$I$10584,2,FALSE())</f>
        <v>#N/A</v>
      </c>
      <c r="BC43" s="37" t="e">
        <f aca="false">VLOOKUP(BB43,'Cycles Long 2021-2022'!$B$10:$I$10584,2,FALSE())</f>
        <v>#N/A</v>
      </c>
      <c r="BD43" s="37" t="e">
        <f aca="false">VLOOKUP(BC43,'Cycles Long 2021-2022'!$B$10:$I$10584,2,FALSE())</f>
        <v>#N/A</v>
      </c>
      <c r="BE43" s="39" t="n">
        <f aca="false">BE42+1</f>
        <v>44778</v>
      </c>
      <c r="BF43" s="40" t="str">
        <f aca="false">VLOOKUP(BE43,'Cycles Long 2021-2022'!$B$10:$I$10584,2,FALSE())</f>
        <v>R</v>
      </c>
      <c r="BG43" s="40" t="str">
        <f aca="false">VLOOKUP(BE43,'Cycles Long 2021-2022'!$B$10:$I$10584,3,FALSE())</f>
        <v>T</v>
      </c>
      <c r="BH43" s="40" t="str">
        <f aca="false">VLOOKUP(BE43,'Cycles Long 2021-2022'!$B$10:$I$10584,4,FALSE())</f>
        <v>T</v>
      </c>
      <c r="BI43" s="40" t="str">
        <f aca="false">VLOOKUP(BE43,'Cycles Long 2021-2022'!$B$10:$I$10584,5,FALSE())</f>
        <v>T</v>
      </c>
      <c r="BJ43" s="41" t="str">
        <f aca="false">VLOOKUP(BE43,'Cycles Long 2021-2022'!$B$10:$I$10584,6,FALSE())</f>
        <v>T</v>
      </c>
      <c r="BK43" s="37" t="n">
        <f aca="false">VLOOKUP(BE43,'Cycles Long 2021-2022'!$B$10:$I$10584,8,FALSE())</f>
        <v>1</v>
      </c>
      <c r="BL43" s="37" t="e">
        <f aca="false">VLOOKUP(BK43,'Cycles Long 2021-2022'!$B$10:$I$10584,2,FALSE())</f>
        <v>#N/A</v>
      </c>
      <c r="BM43" s="37" t="e">
        <f aca="false">VLOOKUP(BL43,'Cycles Long 2021-2022'!$B$10:$I$10584,2,FALSE())</f>
        <v>#N/A</v>
      </c>
      <c r="BN43" s="37" t="e">
        <f aca="false">VLOOKUP(BM43,'Cycles Long 2021-2022'!$B$10:$I$10584,2,FALSE())</f>
        <v>#N/A</v>
      </c>
      <c r="BO43" s="37" t="e">
        <f aca="false">VLOOKUP(BN43,'Cycles Long 2021-2022'!$B$10:$I$10584,2,FALSE())</f>
        <v>#N/A</v>
      </c>
      <c r="BP43" s="24"/>
      <c r="BQ43" s="24"/>
    </row>
    <row r="44" customFormat="false" ht="15" hidden="false" customHeight="false" outlineLevel="0" collapsed="false">
      <c r="A44" s="49"/>
      <c r="B44" s="39" t="n">
        <f aca="false">B43+1</f>
        <v>44626</v>
      </c>
      <c r="C44" s="40" t="str">
        <f aca="false">VLOOKUP(B44,'Cycles Long 2021-2022'!$B$10:$I$10584,2,FALSE())</f>
        <v>R</v>
      </c>
      <c r="D44" s="40" t="str">
        <f aca="false">VLOOKUP(B44,'Cycles Long 2021-2022'!$B$10:$I$10584,3,FALSE())</f>
        <v>R</v>
      </c>
      <c r="E44" s="40" t="str">
        <f aca="false">VLOOKUP(B44,'Cycles Long 2021-2022'!$B$10:$I$10584,4,FALSE())</f>
        <v>T</v>
      </c>
      <c r="F44" s="40" t="str">
        <f aca="false">VLOOKUP(B44,'Cycles Long 2021-2022'!$B$10:$I$10584,5,FALSE())</f>
        <v>R</v>
      </c>
      <c r="G44" s="41" t="str">
        <f aca="false">VLOOKUP(B44,'Cycles Long 2021-2022'!$B$10:$I$10584,6,FALSE())</f>
        <v>R</v>
      </c>
      <c r="H44" s="37" t="n">
        <f aca="false">VLOOKUP(B44,'Cycles Long 2021-2022'!$B$10:$I$10584,8,FALSE())</f>
        <v>0</v>
      </c>
      <c r="I44" s="37" t="e">
        <f aca="false">VLOOKUP(H44,'Cycles Long 2021-2022'!$B$10:$I$10584,2,FALSE())</f>
        <v>#N/A</v>
      </c>
      <c r="J44" s="37" t="e">
        <f aca="false">VLOOKUP(I44,'Cycles Long 2021-2022'!$B$10:$I$10584,2,FALSE())</f>
        <v>#N/A</v>
      </c>
      <c r="K44" s="37" t="e">
        <f aca="false">VLOOKUP(J44,'Cycles Long 2021-2022'!$B$10:$I$10584,2,FALSE())</f>
        <v>#N/A</v>
      </c>
      <c r="L44" s="37" t="e">
        <f aca="false">VLOOKUP(K44,'Cycles Long 2021-2022'!$B$10:$I$10584,2,FALSE())</f>
        <v>#N/A</v>
      </c>
      <c r="M44" s="39" t="n">
        <f aca="false">M43+1</f>
        <v>44657</v>
      </c>
      <c r="N44" s="40" t="str">
        <f aca="false">VLOOKUP(M44,'Cycles Long 2021-2022'!$B$10:$I$10584,2,FALSE())</f>
        <v>R</v>
      </c>
      <c r="O44" s="40" t="str">
        <f aca="false">VLOOKUP(M44,'Cycles Long 2021-2022'!$B$10:$I$10584,3,FALSE())</f>
        <v>T</v>
      </c>
      <c r="P44" s="40" t="str">
        <f aca="false">VLOOKUP(M44,'Cycles Long 2021-2022'!$B$10:$I$10584,4,FALSE())</f>
        <v>T</v>
      </c>
      <c r="Q44" s="40" t="str">
        <f aca="false">VLOOKUP(M44,'Cycles Long 2021-2022'!$B$10:$I$10584,5,FALSE())</f>
        <v>T</v>
      </c>
      <c r="R44" s="41" t="str">
        <f aca="false">VLOOKUP(M44,'Cycles Long 2021-2022'!$B$10:$I$10584,6,FALSE())</f>
        <v>T</v>
      </c>
      <c r="S44" s="37" t="n">
        <f aca="false">VLOOKUP(M44,'Cycles Long 2021-2022'!$B$10:$I$10584,8,FALSE())</f>
        <v>0</v>
      </c>
      <c r="T44" s="37" t="e">
        <f aca="false">VLOOKUP(S44,'Cycles Long 2021-2022'!$B$10:$I$10584,2,FALSE())</f>
        <v>#N/A</v>
      </c>
      <c r="U44" s="37" t="e">
        <f aca="false">VLOOKUP(T44,'Cycles Long 2021-2022'!$B$10:$I$10584,2,FALSE())</f>
        <v>#N/A</v>
      </c>
      <c r="V44" s="37" t="e">
        <f aca="false">VLOOKUP(U44,'Cycles Long 2021-2022'!$B$10:$I$10584,2,FALSE())</f>
        <v>#N/A</v>
      </c>
      <c r="W44" s="37" t="e">
        <f aca="false">VLOOKUP(V44,'Cycles Long 2021-2022'!$B$10:$I$10584,2,FALSE())</f>
        <v>#N/A</v>
      </c>
      <c r="X44" s="39" t="n">
        <f aca="false">X43+1</f>
        <v>44687</v>
      </c>
      <c r="Y44" s="40" t="str">
        <f aca="false">VLOOKUP(X44,'Cycles Long 2021-2022'!$B$10:$I$10584,2,FALSE())</f>
        <v>T</v>
      </c>
      <c r="Z44" s="40" t="str">
        <f aca="false">VLOOKUP(X44,'Cycles Long 2021-2022'!$B$10:$I$10584,3,FALSE())</f>
        <v>T</v>
      </c>
      <c r="AA44" s="40" t="str">
        <f aca="false">VLOOKUP(X44,'Cycles Long 2021-2022'!$B$10:$I$10584,4,FALSE())</f>
        <v>T</v>
      </c>
      <c r="AB44" s="40" t="str">
        <f aca="false">VLOOKUP(X44,'Cycles Long 2021-2022'!$B$10:$I$10584,5,FALSE())</f>
        <v>R</v>
      </c>
      <c r="AC44" s="41" t="str">
        <f aca="false">VLOOKUP(X44,'Cycles Long 2021-2022'!$B$10:$I$10584,6,FALSE())</f>
        <v>T</v>
      </c>
      <c r="AD44" s="37" t="n">
        <f aca="false">VLOOKUP(X44,'Cycles Long 2021-2022'!$B$10:$I$10584,8,FALSE())</f>
        <v>0</v>
      </c>
      <c r="AE44" s="37" t="e">
        <f aca="false">VLOOKUP(AD44,'Cycles Long 2021-2022'!$B$10:$I$10584,2,FALSE())</f>
        <v>#N/A</v>
      </c>
      <c r="AF44" s="37" t="e">
        <f aca="false">VLOOKUP(AE44,'Cycles Long 2021-2022'!$B$10:$I$10584,2,FALSE())</f>
        <v>#N/A</v>
      </c>
      <c r="AG44" s="37" t="e">
        <f aca="false">VLOOKUP(AF44,'Cycles Long 2021-2022'!$B$10:$I$10584,2,FALSE())</f>
        <v>#N/A</v>
      </c>
      <c r="AH44" s="37" t="e">
        <f aca="false">VLOOKUP(AG44,'Cycles Long 2021-2022'!$B$10:$I$10584,2,FALSE())</f>
        <v>#N/A</v>
      </c>
      <c r="AI44" s="39" t="n">
        <f aca="false">AI43+1</f>
        <v>44718</v>
      </c>
      <c r="AJ44" s="40" t="str">
        <f aca="false">VLOOKUP(AI44,'Cycles Long 2021-2022'!$B$10:$I$10584,2,FALSE())</f>
        <v>Rc</v>
      </c>
      <c r="AK44" s="40" t="str">
        <f aca="false">VLOOKUP(AI44,'Cycles Long 2021-2022'!$B$10:$I$10584,3,FALSE())</f>
        <v>T</v>
      </c>
      <c r="AL44" s="40" t="str">
        <f aca="false">VLOOKUP(AI44,'Cycles Long 2021-2022'!$B$10:$I$10584,4,FALSE())</f>
        <v>Rc</v>
      </c>
      <c r="AM44" s="40" t="str">
        <f aca="false">VLOOKUP(AI44,'Cycles Long 2021-2022'!$B$10:$I$10584,5,FALSE())</f>
        <v>T</v>
      </c>
      <c r="AN44" s="41" t="str">
        <f aca="false">VLOOKUP(AI44,'Cycles Long 2021-2022'!$B$10:$I$10584,6,FALSE())</f>
        <v>T</v>
      </c>
      <c r="AO44" s="37" t="str">
        <f aca="false">VLOOKUP(AI44,'Cycles Long 2021-2022'!$B$10:$I$10584,8,FALSE())</f>
        <v>Lundi de Pentecôte</v>
      </c>
      <c r="AP44" s="37" t="e">
        <f aca="false">VLOOKUP(AO44,'Cycles Long 2021-2022'!$B$10:$I$10584,2,FALSE())</f>
        <v>#N/A</v>
      </c>
      <c r="AQ44" s="37" t="e">
        <f aca="false">VLOOKUP(AP44,'Cycles Long 2021-2022'!$B$10:$I$10584,2,FALSE())</f>
        <v>#N/A</v>
      </c>
      <c r="AR44" s="37" t="e">
        <f aca="false">VLOOKUP(AQ44,'Cycles Long 2021-2022'!$B$10:$I$10584,2,FALSE())</f>
        <v>#N/A</v>
      </c>
      <c r="AS44" s="37" t="e">
        <f aca="false">VLOOKUP(AR44,'Cycles Long 2021-2022'!$B$10:$I$10584,2,FALSE())</f>
        <v>#N/A</v>
      </c>
      <c r="AT44" s="39" t="n">
        <f aca="false">AT43+1</f>
        <v>44748</v>
      </c>
      <c r="AU44" s="40" t="str">
        <f aca="false">VLOOKUP(AT44,'Cycles Long 2021-2022'!$B$10:$I$10584,2,FALSE())</f>
        <v>T</v>
      </c>
      <c r="AV44" s="40" t="str">
        <f aca="false">VLOOKUP(AT44,'Cycles Long 2021-2022'!$B$10:$I$10584,3,FALSE())</f>
        <v>T</v>
      </c>
      <c r="AW44" s="40" t="str">
        <f aca="false">VLOOKUP(AT44,'Cycles Long 2021-2022'!$B$10:$I$10584,4,FALSE())</f>
        <v>R</v>
      </c>
      <c r="AX44" s="40" t="str">
        <f aca="false">VLOOKUP(AT44,'Cycles Long 2021-2022'!$B$10:$I$10584,5,FALSE())</f>
        <v>T</v>
      </c>
      <c r="AY44" s="41" t="str">
        <f aca="false">VLOOKUP(AT44,'Cycles Long 2021-2022'!$B$10:$I$10584,6,FALSE())</f>
        <v>T</v>
      </c>
      <c r="AZ44" s="37" t="n">
        <f aca="false">VLOOKUP(AT44,'Cycles Long 2021-2022'!$B$10:$I$10584,8,FALSE())</f>
        <v>0</v>
      </c>
      <c r="BA44" s="37" t="e">
        <f aca="false">VLOOKUP(AZ44,'Cycles Long 2021-2022'!$B$10:$I$10584,2,FALSE())</f>
        <v>#N/A</v>
      </c>
      <c r="BB44" s="37" t="e">
        <f aca="false">VLOOKUP(BA44,'Cycles Long 2021-2022'!$B$10:$I$10584,2,FALSE())</f>
        <v>#N/A</v>
      </c>
      <c r="BC44" s="37" t="e">
        <f aca="false">VLOOKUP(BB44,'Cycles Long 2021-2022'!$B$10:$I$10584,2,FALSE())</f>
        <v>#N/A</v>
      </c>
      <c r="BD44" s="37" t="e">
        <f aca="false">VLOOKUP(BC44,'Cycles Long 2021-2022'!$B$10:$I$10584,2,FALSE())</f>
        <v>#N/A</v>
      </c>
      <c r="BE44" s="39" t="n">
        <f aca="false">BE43+1</f>
        <v>44779</v>
      </c>
      <c r="BF44" s="40" t="str">
        <f aca="false">VLOOKUP(BE44,'Cycles Long 2021-2022'!$B$10:$I$10584,2,FALSE())</f>
        <v>T</v>
      </c>
      <c r="BG44" s="40" t="str">
        <f aca="false">VLOOKUP(BE44,'Cycles Long 2021-2022'!$B$10:$I$10584,3,FALSE())</f>
        <v>T</v>
      </c>
      <c r="BH44" s="40" t="str">
        <f aca="false">VLOOKUP(BE44,'Cycles Long 2021-2022'!$B$10:$I$10584,4,FALSE())</f>
        <v>R</v>
      </c>
      <c r="BI44" s="40" t="str">
        <f aca="false">VLOOKUP(BE44,'Cycles Long 2021-2022'!$B$10:$I$10584,5,FALSE())</f>
        <v>T</v>
      </c>
      <c r="BJ44" s="41" t="str">
        <f aca="false">VLOOKUP(BE44,'Cycles Long 2021-2022'!$B$10:$I$10584,6,FALSE())</f>
        <v>R</v>
      </c>
      <c r="BK44" s="37" t="n">
        <f aca="false">VLOOKUP(BE44,'Cycles Long 2021-2022'!$B$10:$I$10584,8,FALSE())</f>
        <v>1</v>
      </c>
      <c r="BL44" s="37" t="e">
        <f aca="false">VLOOKUP(BK44,'Cycles Long 2021-2022'!$B$10:$I$10584,2,FALSE())</f>
        <v>#N/A</v>
      </c>
      <c r="BM44" s="37" t="e">
        <f aca="false">VLOOKUP(BL44,'Cycles Long 2021-2022'!$B$10:$I$10584,2,FALSE())</f>
        <v>#N/A</v>
      </c>
      <c r="BN44" s="37" t="e">
        <f aca="false">VLOOKUP(BM44,'Cycles Long 2021-2022'!$B$10:$I$10584,2,FALSE())</f>
        <v>#N/A</v>
      </c>
      <c r="BO44" s="37" t="e">
        <f aca="false">VLOOKUP(BN44,'Cycles Long 2021-2022'!$B$10:$I$10584,2,FALSE())</f>
        <v>#N/A</v>
      </c>
      <c r="BP44" s="24"/>
      <c r="BQ44" s="24"/>
    </row>
    <row r="45" customFormat="false" ht="15" hidden="false" customHeight="false" outlineLevel="0" collapsed="false">
      <c r="A45" s="49"/>
      <c r="B45" s="39" t="n">
        <f aca="false">B44+1</f>
        <v>44627</v>
      </c>
      <c r="C45" s="40" t="str">
        <f aca="false">VLOOKUP(B45,'Cycles Long 2021-2022'!$B$10:$I$10584,2,FALSE())</f>
        <v>Rc</v>
      </c>
      <c r="D45" s="40" t="str">
        <f aca="false">VLOOKUP(B45,'Cycles Long 2021-2022'!$B$10:$I$10584,3,FALSE())</f>
        <v>T</v>
      </c>
      <c r="E45" s="40" t="str">
        <f aca="false">VLOOKUP(B45,'Cycles Long 2021-2022'!$B$10:$I$10584,4,FALSE())</f>
        <v>T</v>
      </c>
      <c r="F45" s="40" t="str">
        <f aca="false">VLOOKUP(B45,'Cycles Long 2021-2022'!$B$10:$I$10584,5,FALSE())</f>
        <v>Rc</v>
      </c>
      <c r="G45" s="41" t="str">
        <f aca="false">VLOOKUP(B45,'Cycles Long 2021-2022'!$B$10:$I$10584,6,FALSE())</f>
        <v>T</v>
      </c>
      <c r="H45" s="37" t="n">
        <f aca="false">VLOOKUP(B45,'Cycles Long 2021-2022'!$B$10:$I$10584,8,FALSE())</f>
        <v>0</v>
      </c>
      <c r="I45" s="37" t="e">
        <f aca="false">VLOOKUP(H45,'Cycles Long 2021-2022'!$B$10:$I$10584,2,FALSE())</f>
        <v>#N/A</v>
      </c>
      <c r="J45" s="37" t="e">
        <f aca="false">VLOOKUP(I45,'Cycles Long 2021-2022'!$B$10:$I$10584,2,FALSE())</f>
        <v>#N/A</v>
      </c>
      <c r="K45" s="37" t="e">
        <f aca="false">VLOOKUP(J45,'Cycles Long 2021-2022'!$B$10:$I$10584,2,FALSE())</f>
        <v>#N/A</v>
      </c>
      <c r="L45" s="37" t="e">
        <f aca="false">VLOOKUP(K45,'Cycles Long 2021-2022'!$B$10:$I$10584,2,FALSE())</f>
        <v>#N/A</v>
      </c>
      <c r="M45" s="39" t="n">
        <f aca="false">M44+1</f>
        <v>44658</v>
      </c>
      <c r="N45" s="40" t="str">
        <f aca="false">VLOOKUP(M45,'Cycles Long 2021-2022'!$B$10:$I$10584,2,FALSE())</f>
        <v>T</v>
      </c>
      <c r="O45" s="40" t="str">
        <f aca="false">VLOOKUP(M45,'Cycles Long 2021-2022'!$B$10:$I$10584,3,FALSE())</f>
        <v>T</v>
      </c>
      <c r="P45" s="40" t="str">
        <f aca="false">VLOOKUP(M45,'Cycles Long 2021-2022'!$B$10:$I$10584,4,FALSE())</f>
        <v>R</v>
      </c>
      <c r="Q45" s="40" t="str">
        <f aca="false">VLOOKUP(M45,'Cycles Long 2021-2022'!$B$10:$I$10584,5,FALSE())</f>
        <v>T</v>
      </c>
      <c r="R45" s="41" t="str">
        <f aca="false">VLOOKUP(M45,'Cycles Long 2021-2022'!$B$10:$I$10584,6,FALSE())</f>
        <v>T</v>
      </c>
      <c r="S45" s="37" t="n">
        <f aca="false">VLOOKUP(M45,'Cycles Long 2021-2022'!$B$10:$I$10584,8,FALSE())</f>
        <v>0</v>
      </c>
      <c r="T45" s="37" t="e">
        <f aca="false">VLOOKUP(S45,'Cycles Long 2021-2022'!$B$10:$I$10584,2,FALSE())</f>
        <v>#N/A</v>
      </c>
      <c r="U45" s="37" t="e">
        <f aca="false">VLOOKUP(T45,'Cycles Long 2021-2022'!$B$10:$I$10584,2,FALSE())</f>
        <v>#N/A</v>
      </c>
      <c r="V45" s="37" t="e">
        <f aca="false">VLOOKUP(U45,'Cycles Long 2021-2022'!$B$10:$I$10584,2,FALSE())</f>
        <v>#N/A</v>
      </c>
      <c r="W45" s="37" t="e">
        <f aca="false">VLOOKUP(V45,'Cycles Long 2021-2022'!$B$10:$I$10584,2,FALSE())</f>
        <v>#N/A</v>
      </c>
      <c r="X45" s="39" t="n">
        <f aca="false">X44+1</f>
        <v>44688</v>
      </c>
      <c r="Y45" s="40" t="str">
        <f aca="false">VLOOKUP(X45,'Cycles Long 2021-2022'!$B$10:$I$10584,2,FALSE())</f>
        <v>R</v>
      </c>
      <c r="Z45" s="40" t="str">
        <f aca="false">VLOOKUP(X45,'Cycles Long 2021-2022'!$B$10:$I$10584,3,FALSE())</f>
        <v>T</v>
      </c>
      <c r="AA45" s="40" t="str">
        <f aca="false">VLOOKUP(X45,'Cycles Long 2021-2022'!$B$10:$I$10584,4,FALSE())</f>
        <v>R</v>
      </c>
      <c r="AB45" s="40" t="str">
        <f aca="false">VLOOKUP(X45,'Cycles Long 2021-2022'!$B$10:$I$10584,5,FALSE())</f>
        <v>T</v>
      </c>
      <c r="AC45" s="41" t="str">
        <f aca="false">VLOOKUP(X45,'Cycles Long 2021-2022'!$B$10:$I$10584,6,FALSE())</f>
        <v>T</v>
      </c>
      <c r="AD45" s="37" t="n">
        <f aca="false">VLOOKUP(X45,'Cycles Long 2021-2022'!$B$10:$I$10584,8,FALSE())</f>
        <v>0</v>
      </c>
      <c r="AE45" s="37" t="e">
        <f aca="false">VLOOKUP(AD45,'Cycles Long 2021-2022'!$B$10:$I$10584,2,FALSE())</f>
        <v>#N/A</v>
      </c>
      <c r="AF45" s="37" t="e">
        <f aca="false">VLOOKUP(AE45,'Cycles Long 2021-2022'!$B$10:$I$10584,2,FALSE())</f>
        <v>#N/A</v>
      </c>
      <c r="AG45" s="37" t="e">
        <f aca="false">VLOOKUP(AF45,'Cycles Long 2021-2022'!$B$10:$I$10584,2,FALSE())</f>
        <v>#N/A</v>
      </c>
      <c r="AH45" s="37" t="e">
        <f aca="false">VLOOKUP(AG45,'Cycles Long 2021-2022'!$B$10:$I$10584,2,FALSE())</f>
        <v>#N/A</v>
      </c>
      <c r="AI45" s="39" t="n">
        <f aca="false">AI44+1</f>
        <v>44719</v>
      </c>
      <c r="AJ45" s="40" t="str">
        <f aca="false">VLOOKUP(AI45,'Cycles Long 2021-2022'!$B$10:$I$10584,2,FALSE())</f>
        <v>T</v>
      </c>
      <c r="AK45" s="40" t="str">
        <f aca="false">VLOOKUP(AI45,'Cycles Long 2021-2022'!$B$10:$I$10584,3,FALSE())</f>
        <v>T</v>
      </c>
      <c r="AL45" s="40" t="str">
        <f aca="false">VLOOKUP(AI45,'Cycles Long 2021-2022'!$B$10:$I$10584,4,FALSE())</f>
        <v>T</v>
      </c>
      <c r="AM45" s="40" t="str">
        <f aca="false">VLOOKUP(AI45,'Cycles Long 2021-2022'!$B$10:$I$10584,5,FALSE())</f>
        <v>T</v>
      </c>
      <c r="AN45" s="41" t="str">
        <f aca="false">VLOOKUP(AI45,'Cycles Long 2021-2022'!$B$10:$I$10584,6,FALSE())</f>
        <v>R</v>
      </c>
      <c r="AO45" s="37" t="n">
        <f aca="false">VLOOKUP(AI45,'Cycles Long 2021-2022'!$B$10:$I$10584,8,FALSE())</f>
        <v>0</v>
      </c>
      <c r="AP45" s="37" t="e">
        <f aca="false">VLOOKUP(AO45,'Cycles Long 2021-2022'!$B$10:$I$10584,2,FALSE())</f>
        <v>#N/A</v>
      </c>
      <c r="AQ45" s="37" t="e">
        <f aca="false">VLOOKUP(AP45,'Cycles Long 2021-2022'!$B$10:$I$10584,2,FALSE())</f>
        <v>#N/A</v>
      </c>
      <c r="AR45" s="37" t="e">
        <f aca="false">VLOOKUP(AQ45,'Cycles Long 2021-2022'!$B$10:$I$10584,2,FALSE())</f>
        <v>#N/A</v>
      </c>
      <c r="AS45" s="37" t="e">
        <f aca="false">VLOOKUP(AR45,'Cycles Long 2021-2022'!$B$10:$I$10584,2,FALSE())</f>
        <v>#N/A</v>
      </c>
      <c r="AT45" s="39" t="n">
        <f aca="false">AT44+1</f>
        <v>44749</v>
      </c>
      <c r="AU45" s="40" t="str">
        <f aca="false">VLOOKUP(AT45,'Cycles Long 2021-2022'!$B$10:$I$10584,2,FALSE())</f>
        <v>T</v>
      </c>
      <c r="AV45" s="40" t="str">
        <f aca="false">VLOOKUP(AT45,'Cycles Long 2021-2022'!$B$10:$I$10584,3,FALSE())</f>
        <v>T</v>
      </c>
      <c r="AW45" s="40" t="str">
        <f aca="false">VLOOKUP(AT45,'Cycles Long 2021-2022'!$B$10:$I$10584,4,FALSE())</f>
        <v>T</v>
      </c>
      <c r="AX45" s="40" t="str">
        <f aca="false">VLOOKUP(AT45,'Cycles Long 2021-2022'!$B$10:$I$10584,5,FALSE())</f>
        <v>T</v>
      </c>
      <c r="AY45" s="41" t="str">
        <f aca="false">VLOOKUP(AT45,'Cycles Long 2021-2022'!$B$10:$I$10584,6,FALSE())</f>
        <v>R</v>
      </c>
      <c r="AZ45" s="37" t="n">
        <f aca="false">VLOOKUP(AT45,'Cycles Long 2021-2022'!$B$10:$I$10584,8,FALSE())</f>
        <v>1</v>
      </c>
      <c r="BA45" s="37" t="e">
        <f aca="false">VLOOKUP(AZ45,'Cycles Long 2021-2022'!$B$10:$I$10584,2,FALSE())</f>
        <v>#N/A</v>
      </c>
      <c r="BB45" s="37" t="e">
        <f aca="false">VLOOKUP(BA45,'Cycles Long 2021-2022'!$B$10:$I$10584,2,FALSE())</f>
        <v>#N/A</v>
      </c>
      <c r="BC45" s="37" t="e">
        <f aca="false">VLOOKUP(BB45,'Cycles Long 2021-2022'!$B$10:$I$10584,2,FALSE())</f>
        <v>#N/A</v>
      </c>
      <c r="BD45" s="37" t="e">
        <f aca="false">VLOOKUP(BC45,'Cycles Long 2021-2022'!$B$10:$I$10584,2,FALSE())</f>
        <v>#N/A</v>
      </c>
      <c r="BE45" s="39" t="n">
        <f aca="false">BE44+1</f>
        <v>44780</v>
      </c>
      <c r="BF45" s="40" t="str">
        <f aca="false">VLOOKUP(BE45,'Cycles Long 2021-2022'!$B$10:$I$10584,2,FALSE())</f>
        <v>T</v>
      </c>
      <c r="BG45" s="40" t="str">
        <f aca="false">VLOOKUP(BE45,'Cycles Long 2021-2022'!$B$10:$I$10584,3,FALSE())</f>
        <v>R</v>
      </c>
      <c r="BH45" s="40" t="str">
        <f aca="false">VLOOKUP(BE45,'Cycles Long 2021-2022'!$B$10:$I$10584,4,FALSE())</f>
        <v>R</v>
      </c>
      <c r="BI45" s="40" t="str">
        <f aca="false">VLOOKUP(BE45,'Cycles Long 2021-2022'!$B$10:$I$10584,5,FALSE())</f>
        <v>R</v>
      </c>
      <c r="BJ45" s="41" t="str">
        <f aca="false">VLOOKUP(BE45,'Cycles Long 2021-2022'!$B$10:$I$10584,6,FALSE())</f>
        <v>R</v>
      </c>
      <c r="BK45" s="37" t="n">
        <f aca="false">VLOOKUP(BE45,'Cycles Long 2021-2022'!$B$10:$I$10584,8,FALSE())</f>
        <v>1</v>
      </c>
      <c r="BL45" s="37" t="e">
        <f aca="false">VLOOKUP(BK45,'Cycles Long 2021-2022'!$B$10:$I$10584,2,FALSE())</f>
        <v>#N/A</v>
      </c>
      <c r="BM45" s="37" t="e">
        <f aca="false">VLOOKUP(BL45,'Cycles Long 2021-2022'!$B$10:$I$10584,2,FALSE())</f>
        <v>#N/A</v>
      </c>
      <c r="BN45" s="37" t="e">
        <f aca="false">VLOOKUP(BM45,'Cycles Long 2021-2022'!$B$10:$I$10584,2,FALSE())</f>
        <v>#N/A</v>
      </c>
      <c r="BO45" s="37" t="e">
        <f aca="false">VLOOKUP(BN45,'Cycles Long 2021-2022'!$B$10:$I$10584,2,FALSE())</f>
        <v>#N/A</v>
      </c>
      <c r="BP45" s="24"/>
      <c r="BQ45" s="24"/>
    </row>
    <row r="46" customFormat="false" ht="15" hidden="false" customHeight="false" outlineLevel="0" collapsed="false">
      <c r="A46" s="49"/>
      <c r="B46" s="39" t="n">
        <f aca="false">B45+1</f>
        <v>44628</v>
      </c>
      <c r="C46" s="40" t="str">
        <f aca="false">VLOOKUP(B46,'Cycles Long 2021-2022'!$B$10:$I$10584,2,FALSE())</f>
        <v>T</v>
      </c>
      <c r="D46" s="40" t="str">
        <f aca="false">VLOOKUP(B46,'Cycles Long 2021-2022'!$B$10:$I$10584,3,FALSE())</f>
        <v>T</v>
      </c>
      <c r="E46" s="40" t="str">
        <f aca="false">VLOOKUP(B46,'Cycles Long 2021-2022'!$B$10:$I$10584,4,FALSE())</f>
        <v>R</v>
      </c>
      <c r="F46" s="40" t="str">
        <f aca="false">VLOOKUP(B46,'Cycles Long 2021-2022'!$B$10:$I$10584,5,FALSE())</f>
        <v>T</v>
      </c>
      <c r="G46" s="41" t="str">
        <f aca="false">VLOOKUP(B46,'Cycles Long 2021-2022'!$B$10:$I$10584,6,FALSE())</f>
        <v>T</v>
      </c>
      <c r="H46" s="37" t="n">
        <f aca="false">VLOOKUP(B46,'Cycles Long 2021-2022'!$B$10:$I$10584,8,FALSE())</f>
        <v>0</v>
      </c>
      <c r="I46" s="37" t="e">
        <f aca="false">VLOOKUP(H46,'Cycles Long 2021-2022'!$B$10:$I$10584,2,FALSE())</f>
        <v>#N/A</v>
      </c>
      <c r="J46" s="37" t="e">
        <f aca="false">VLOOKUP(I46,'Cycles Long 2021-2022'!$B$10:$I$10584,2,FALSE())</f>
        <v>#N/A</v>
      </c>
      <c r="K46" s="37" t="e">
        <f aca="false">VLOOKUP(J46,'Cycles Long 2021-2022'!$B$10:$I$10584,2,FALSE())</f>
        <v>#N/A</v>
      </c>
      <c r="L46" s="37" t="e">
        <f aca="false">VLOOKUP(K46,'Cycles Long 2021-2022'!$B$10:$I$10584,2,FALSE())</f>
        <v>#N/A</v>
      </c>
      <c r="M46" s="39" t="n">
        <f aca="false">M45+1</f>
        <v>44659</v>
      </c>
      <c r="N46" s="40" t="str">
        <f aca="false">VLOOKUP(M46,'Cycles Long 2021-2022'!$B$10:$I$10584,2,FALSE())</f>
        <v>T</v>
      </c>
      <c r="O46" s="40" t="str">
        <f aca="false">VLOOKUP(M46,'Cycles Long 2021-2022'!$B$10:$I$10584,3,FALSE())</f>
        <v>T</v>
      </c>
      <c r="P46" s="40" t="str">
        <f aca="false">VLOOKUP(M46,'Cycles Long 2021-2022'!$B$10:$I$10584,4,FALSE())</f>
        <v>R</v>
      </c>
      <c r="Q46" s="40" t="str">
        <f aca="false">VLOOKUP(M46,'Cycles Long 2021-2022'!$B$10:$I$10584,5,FALSE())</f>
        <v>T</v>
      </c>
      <c r="R46" s="41" t="str">
        <f aca="false">VLOOKUP(M46,'Cycles Long 2021-2022'!$B$10:$I$10584,6,FALSE())</f>
        <v>T</v>
      </c>
      <c r="S46" s="37" t="n">
        <f aca="false">VLOOKUP(M46,'Cycles Long 2021-2022'!$B$10:$I$10584,8,FALSE())</f>
        <v>0</v>
      </c>
      <c r="T46" s="37" t="e">
        <f aca="false">VLOOKUP(S46,'Cycles Long 2021-2022'!$B$10:$I$10584,2,FALSE())</f>
        <v>#N/A</v>
      </c>
      <c r="U46" s="37" t="e">
        <f aca="false">VLOOKUP(T46,'Cycles Long 2021-2022'!$B$10:$I$10584,2,FALSE())</f>
        <v>#N/A</v>
      </c>
      <c r="V46" s="37" t="e">
        <f aca="false">VLOOKUP(U46,'Cycles Long 2021-2022'!$B$10:$I$10584,2,FALSE())</f>
        <v>#N/A</v>
      </c>
      <c r="W46" s="37" t="e">
        <f aca="false">VLOOKUP(V46,'Cycles Long 2021-2022'!$B$10:$I$10584,2,FALSE())</f>
        <v>#N/A</v>
      </c>
      <c r="X46" s="39" t="n">
        <f aca="false">X45+1</f>
        <v>44689</v>
      </c>
      <c r="Y46" s="40" t="str">
        <f aca="false">VLOOKUP(X46,'Cycles Long 2021-2022'!$B$10:$I$10584,2,FALSE())</f>
        <v>R</v>
      </c>
      <c r="Z46" s="40" t="str">
        <f aca="false">VLOOKUP(X46,'Cycles Long 2021-2022'!$B$10:$I$10584,3,FALSE())</f>
        <v>R</v>
      </c>
      <c r="AA46" s="40" t="str">
        <f aca="false">VLOOKUP(X46,'Cycles Long 2021-2022'!$B$10:$I$10584,4,FALSE())</f>
        <v>R</v>
      </c>
      <c r="AB46" s="40" t="str">
        <f aca="false">VLOOKUP(X46,'Cycles Long 2021-2022'!$B$10:$I$10584,5,FALSE())</f>
        <v>T</v>
      </c>
      <c r="AC46" s="41" t="str">
        <f aca="false">VLOOKUP(X46,'Cycles Long 2021-2022'!$B$10:$I$10584,6,FALSE())</f>
        <v>R</v>
      </c>
      <c r="AD46" s="37" t="str">
        <f aca="false">VLOOKUP(X46,'Cycles Long 2021-2022'!$B$10:$I$10584,8,FALSE())</f>
        <v>Victoire 1945</v>
      </c>
      <c r="AE46" s="37" t="e">
        <f aca="false">VLOOKUP(AD46,'Cycles Long 2021-2022'!$B$10:$I$10584,2,FALSE())</f>
        <v>#N/A</v>
      </c>
      <c r="AF46" s="37" t="e">
        <f aca="false">VLOOKUP(AE46,'Cycles Long 2021-2022'!$B$10:$I$10584,2,FALSE())</f>
        <v>#N/A</v>
      </c>
      <c r="AG46" s="37" t="e">
        <f aca="false">VLOOKUP(AF46,'Cycles Long 2021-2022'!$B$10:$I$10584,2,FALSE())</f>
        <v>#N/A</v>
      </c>
      <c r="AH46" s="37" t="e">
        <f aca="false">VLOOKUP(AG46,'Cycles Long 2021-2022'!$B$10:$I$10584,2,FALSE())</f>
        <v>#N/A</v>
      </c>
      <c r="AI46" s="39" t="n">
        <f aca="false">AI45+1</f>
        <v>44720</v>
      </c>
      <c r="AJ46" s="40" t="str">
        <f aca="false">VLOOKUP(AI46,'Cycles Long 2021-2022'!$B$10:$I$10584,2,FALSE())</f>
        <v>T</v>
      </c>
      <c r="AK46" s="40" t="str">
        <f aca="false">VLOOKUP(AI46,'Cycles Long 2021-2022'!$B$10:$I$10584,3,FALSE())</f>
        <v>R</v>
      </c>
      <c r="AL46" s="40" t="str">
        <f aca="false">VLOOKUP(AI46,'Cycles Long 2021-2022'!$B$10:$I$10584,4,FALSE())</f>
        <v>T</v>
      </c>
      <c r="AM46" s="40" t="str">
        <f aca="false">VLOOKUP(AI46,'Cycles Long 2021-2022'!$B$10:$I$10584,5,FALSE())</f>
        <v>T</v>
      </c>
      <c r="AN46" s="41" t="str">
        <f aca="false">VLOOKUP(AI46,'Cycles Long 2021-2022'!$B$10:$I$10584,6,FALSE())</f>
        <v>T</v>
      </c>
      <c r="AO46" s="37" t="n">
        <f aca="false">VLOOKUP(AI46,'Cycles Long 2021-2022'!$B$10:$I$10584,8,FALSE())</f>
        <v>0</v>
      </c>
      <c r="AP46" s="37" t="e">
        <f aca="false">VLOOKUP(AO46,'Cycles Long 2021-2022'!$B$10:$I$10584,2,FALSE())</f>
        <v>#N/A</v>
      </c>
      <c r="AQ46" s="37" t="e">
        <f aca="false">VLOOKUP(AP46,'Cycles Long 2021-2022'!$B$10:$I$10584,2,FALSE())</f>
        <v>#N/A</v>
      </c>
      <c r="AR46" s="37" t="e">
        <f aca="false">VLOOKUP(AQ46,'Cycles Long 2021-2022'!$B$10:$I$10584,2,FALSE())</f>
        <v>#N/A</v>
      </c>
      <c r="AS46" s="37" t="e">
        <f aca="false">VLOOKUP(AR46,'Cycles Long 2021-2022'!$B$10:$I$10584,2,FALSE())</f>
        <v>#N/A</v>
      </c>
      <c r="AT46" s="39" t="n">
        <f aca="false">AT45+1</f>
        <v>44750</v>
      </c>
      <c r="AU46" s="40" t="str">
        <f aca="false">VLOOKUP(AT46,'Cycles Long 2021-2022'!$B$10:$I$10584,2,FALSE())</f>
        <v>T</v>
      </c>
      <c r="AV46" s="40" t="str">
        <f aca="false">VLOOKUP(AT46,'Cycles Long 2021-2022'!$B$10:$I$10584,3,FALSE())</f>
        <v>T</v>
      </c>
      <c r="AW46" s="40" t="str">
        <f aca="false">VLOOKUP(AT46,'Cycles Long 2021-2022'!$B$10:$I$10584,4,FALSE())</f>
        <v>T</v>
      </c>
      <c r="AX46" s="40" t="str">
        <f aca="false">VLOOKUP(AT46,'Cycles Long 2021-2022'!$B$10:$I$10584,5,FALSE())</f>
        <v>T</v>
      </c>
      <c r="AY46" s="41" t="str">
        <f aca="false">VLOOKUP(AT46,'Cycles Long 2021-2022'!$B$10:$I$10584,6,FALSE())</f>
        <v>R</v>
      </c>
      <c r="AZ46" s="37" t="n">
        <f aca="false">VLOOKUP(AT46,'Cycles Long 2021-2022'!$B$10:$I$10584,8,FALSE())</f>
        <v>1</v>
      </c>
      <c r="BA46" s="37" t="e">
        <f aca="false">VLOOKUP(AZ46,'Cycles Long 2021-2022'!$B$10:$I$10584,2,FALSE())</f>
        <v>#N/A</v>
      </c>
      <c r="BB46" s="37" t="e">
        <f aca="false">VLOOKUP(BA46,'Cycles Long 2021-2022'!$B$10:$I$10584,2,FALSE())</f>
        <v>#N/A</v>
      </c>
      <c r="BC46" s="37" t="e">
        <f aca="false">VLOOKUP(BB46,'Cycles Long 2021-2022'!$B$10:$I$10584,2,FALSE())</f>
        <v>#N/A</v>
      </c>
      <c r="BD46" s="37" t="e">
        <f aca="false">VLOOKUP(BC46,'Cycles Long 2021-2022'!$B$10:$I$10584,2,FALSE())</f>
        <v>#N/A</v>
      </c>
      <c r="BE46" s="39" t="n">
        <f aca="false">BE45+1</f>
        <v>44781</v>
      </c>
      <c r="BF46" s="40" t="str">
        <f aca="false">VLOOKUP(BE46,'Cycles Long 2021-2022'!$B$10:$I$10584,2,FALSE())</f>
        <v>T</v>
      </c>
      <c r="BG46" s="40" t="str">
        <f aca="false">VLOOKUP(BE46,'Cycles Long 2021-2022'!$B$10:$I$10584,3,FALSE())</f>
        <v>Rc</v>
      </c>
      <c r="BH46" s="40" t="str">
        <f aca="false">VLOOKUP(BE46,'Cycles Long 2021-2022'!$B$10:$I$10584,4,FALSE())</f>
        <v>T</v>
      </c>
      <c r="BI46" s="40" t="str">
        <f aca="false">VLOOKUP(BE46,'Cycles Long 2021-2022'!$B$10:$I$10584,5,FALSE())</f>
        <v>Rc</v>
      </c>
      <c r="BJ46" s="41" t="str">
        <f aca="false">VLOOKUP(BE46,'Cycles Long 2021-2022'!$B$10:$I$10584,6,FALSE())</f>
        <v>T</v>
      </c>
      <c r="BK46" s="37" t="n">
        <f aca="false">VLOOKUP(BE46,'Cycles Long 2021-2022'!$B$10:$I$10584,8,FALSE())</f>
        <v>1</v>
      </c>
      <c r="BL46" s="37" t="e">
        <f aca="false">VLOOKUP(BK46,'Cycles Long 2021-2022'!$B$10:$I$10584,2,FALSE())</f>
        <v>#N/A</v>
      </c>
      <c r="BM46" s="37" t="e">
        <f aca="false">VLOOKUP(BL46,'Cycles Long 2021-2022'!$B$10:$I$10584,2,FALSE())</f>
        <v>#N/A</v>
      </c>
      <c r="BN46" s="37" t="e">
        <f aca="false">VLOOKUP(BM46,'Cycles Long 2021-2022'!$B$10:$I$10584,2,FALSE())</f>
        <v>#N/A</v>
      </c>
      <c r="BO46" s="37" t="e">
        <f aca="false">VLOOKUP(BN46,'Cycles Long 2021-2022'!$B$10:$I$10584,2,FALSE())</f>
        <v>#N/A</v>
      </c>
      <c r="BP46" s="24"/>
      <c r="BQ46" s="24"/>
    </row>
    <row r="47" customFormat="false" ht="15" hidden="false" customHeight="false" outlineLevel="0" collapsed="false">
      <c r="A47" s="49"/>
      <c r="B47" s="39" t="n">
        <f aca="false">B46+1</f>
        <v>44629</v>
      </c>
      <c r="C47" s="40" t="str">
        <f aca="false">VLOOKUP(B47,'Cycles Long 2021-2022'!$B$10:$I$10584,2,FALSE())</f>
        <v>T</v>
      </c>
      <c r="D47" s="40" t="str">
        <f aca="false">VLOOKUP(B47,'Cycles Long 2021-2022'!$B$10:$I$10584,3,FALSE())</f>
        <v>T</v>
      </c>
      <c r="E47" s="40" t="str">
        <f aca="false">VLOOKUP(B47,'Cycles Long 2021-2022'!$B$10:$I$10584,4,FALSE())</f>
        <v>T</v>
      </c>
      <c r="F47" s="40" t="str">
        <f aca="false">VLOOKUP(B47,'Cycles Long 2021-2022'!$B$10:$I$10584,5,FALSE())</f>
        <v>T</v>
      </c>
      <c r="G47" s="41" t="str">
        <f aca="false">VLOOKUP(B47,'Cycles Long 2021-2022'!$B$10:$I$10584,6,FALSE())</f>
        <v>R</v>
      </c>
      <c r="H47" s="37" t="n">
        <f aca="false">VLOOKUP(B47,'Cycles Long 2021-2022'!$B$10:$I$10584,8,FALSE())</f>
        <v>0</v>
      </c>
      <c r="I47" s="37" t="e">
        <f aca="false">VLOOKUP(H47,'Cycles Long 2021-2022'!$B$10:$I$10584,2,FALSE())</f>
        <v>#N/A</v>
      </c>
      <c r="J47" s="37" t="e">
        <f aca="false">VLOOKUP(I47,'Cycles Long 2021-2022'!$B$10:$I$10584,2,FALSE())</f>
        <v>#N/A</v>
      </c>
      <c r="K47" s="37" t="e">
        <f aca="false">VLOOKUP(J47,'Cycles Long 2021-2022'!$B$10:$I$10584,2,FALSE())</f>
        <v>#N/A</v>
      </c>
      <c r="L47" s="37" t="e">
        <f aca="false">VLOOKUP(K47,'Cycles Long 2021-2022'!$B$10:$I$10584,2,FALSE())</f>
        <v>#N/A</v>
      </c>
      <c r="M47" s="39" t="n">
        <f aca="false">M46+1</f>
        <v>44660</v>
      </c>
      <c r="N47" s="40" t="str">
        <f aca="false">VLOOKUP(M47,'Cycles Long 2021-2022'!$B$10:$I$10584,2,FALSE())</f>
        <v>T</v>
      </c>
      <c r="O47" s="40" t="str">
        <f aca="false">VLOOKUP(M47,'Cycles Long 2021-2022'!$B$10:$I$10584,3,FALSE())</f>
        <v>R</v>
      </c>
      <c r="P47" s="40" t="str">
        <f aca="false">VLOOKUP(M47,'Cycles Long 2021-2022'!$B$10:$I$10584,4,FALSE())</f>
        <v>T</v>
      </c>
      <c r="Q47" s="40" t="str">
        <f aca="false">VLOOKUP(M47,'Cycles Long 2021-2022'!$B$10:$I$10584,5,FALSE())</f>
        <v>T</v>
      </c>
      <c r="R47" s="41" t="str">
        <f aca="false">VLOOKUP(M47,'Cycles Long 2021-2022'!$B$10:$I$10584,6,FALSE())</f>
        <v>R</v>
      </c>
      <c r="S47" s="37" t="n">
        <f aca="false">VLOOKUP(M47,'Cycles Long 2021-2022'!$B$10:$I$10584,8,FALSE())</f>
        <v>0</v>
      </c>
      <c r="T47" s="37" t="e">
        <f aca="false">VLOOKUP(S47,'Cycles Long 2021-2022'!$B$10:$I$10584,2,FALSE())</f>
        <v>#N/A</v>
      </c>
      <c r="U47" s="37" t="e">
        <f aca="false">VLOOKUP(T47,'Cycles Long 2021-2022'!$B$10:$I$10584,2,FALSE())</f>
        <v>#N/A</v>
      </c>
      <c r="V47" s="37" t="e">
        <f aca="false">VLOOKUP(U47,'Cycles Long 2021-2022'!$B$10:$I$10584,2,FALSE())</f>
        <v>#N/A</v>
      </c>
      <c r="W47" s="37" t="e">
        <f aca="false">VLOOKUP(V47,'Cycles Long 2021-2022'!$B$10:$I$10584,2,FALSE())</f>
        <v>#N/A</v>
      </c>
      <c r="X47" s="39" t="n">
        <f aca="false">X46+1</f>
        <v>44690</v>
      </c>
      <c r="Y47" s="40" t="str">
        <f aca="false">VLOOKUP(X47,'Cycles Long 2021-2022'!$B$10:$I$10584,2,FALSE())</f>
        <v>T</v>
      </c>
      <c r="Z47" s="40" t="str">
        <f aca="false">VLOOKUP(X47,'Cycles Long 2021-2022'!$B$10:$I$10584,3,FALSE())</f>
        <v>Rc</v>
      </c>
      <c r="AA47" s="40" t="str">
        <f aca="false">VLOOKUP(X47,'Cycles Long 2021-2022'!$B$10:$I$10584,4,FALSE())</f>
        <v>T</v>
      </c>
      <c r="AB47" s="40" t="str">
        <f aca="false">VLOOKUP(X47,'Cycles Long 2021-2022'!$B$10:$I$10584,5,FALSE())</f>
        <v>T</v>
      </c>
      <c r="AC47" s="41" t="str">
        <f aca="false">VLOOKUP(X47,'Cycles Long 2021-2022'!$B$10:$I$10584,6,FALSE())</f>
        <v>Rc</v>
      </c>
      <c r="AD47" s="37" t="n">
        <f aca="false">VLOOKUP(X47,'Cycles Long 2021-2022'!$B$10:$I$10584,8,FALSE())</f>
        <v>0</v>
      </c>
      <c r="AE47" s="37" t="e">
        <f aca="false">VLOOKUP(AD47,'Cycles Long 2021-2022'!$B$10:$I$10584,2,FALSE())</f>
        <v>#N/A</v>
      </c>
      <c r="AF47" s="37" t="e">
        <f aca="false">VLOOKUP(AE47,'Cycles Long 2021-2022'!$B$10:$I$10584,2,FALSE())</f>
        <v>#N/A</v>
      </c>
      <c r="AG47" s="37" t="e">
        <f aca="false">VLOOKUP(AF47,'Cycles Long 2021-2022'!$B$10:$I$10584,2,FALSE())</f>
        <v>#N/A</v>
      </c>
      <c r="AH47" s="37" t="e">
        <f aca="false">VLOOKUP(AG47,'Cycles Long 2021-2022'!$B$10:$I$10584,2,FALSE())</f>
        <v>#N/A</v>
      </c>
      <c r="AI47" s="39" t="n">
        <f aca="false">AI46+1</f>
        <v>44721</v>
      </c>
      <c r="AJ47" s="40" t="str">
        <f aca="false">VLOOKUP(AI47,'Cycles Long 2021-2022'!$B$10:$I$10584,2,FALSE())</f>
        <v>T</v>
      </c>
      <c r="AK47" s="40" t="str">
        <f aca="false">VLOOKUP(AI47,'Cycles Long 2021-2022'!$B$10:$I$10584,3,FALSE())</f>
        <v>T</v>
      </c>
      <c r="AL47" s="40" t="str">
        <f aca="false">VLOOKUP(AI47,'Cycles Long 2021-2022'!$B$10:$I$10584,4,FALSE())</f>
        <v>T</v>
      </c>
      <c r="AM47" s="40" t="str">
        <f aca="false">VLOOKUP(AI47,'Cycles Long 2021-2022'!$B$10:$I$10584,5,FALSE())</f>
        <v>R</v>
      </c>
      <c r="AN47" s="41" t="str">
        <f aca="false">VLOOKUP(AI47,'Cycles Long 2021-2022'!$B$10:$I$10584,6,FALSE())</f>
        <v>T</v>
      </c>
      <c r="AO47" s="37" t="n">
        <f aca="false">VLOOKUP(AI47,'Cycles Long 2021-2022'!$B$10:$I$10584,8,FALSE())</f>
        <v>0</v>
      </c>
      <c r="AP47" s="37" t="e">
        <f aca="false">VLOOKUP(AO47,'Cycles Long 2021-2022'!$B$10:$I$10584,2,FALSE())</f>
        <v>#N/A</v>
      </c>
      <c r="AQ47" s="37" t="e">
        <f aca="false">VLOOKUP(AP47,'Cycles Long 2021-2022'!$B$10:$I$10584,2,FALSE())</f>
        <v>#N/A</v>
      </c>
      <c r="AR47" s="37" t="e">
        <f aca="false">VLOOKUP(AQ47,'Cycles Long 2021-2022'!$B$10:$I$10584,2,FALSE())</f>
        <v>#N/A</v>
      </c>
      <c r="AS47" s="37" t="e">
        <f aca="false">VLOOKUP(AR47,'Cycles Long 2021-2022'!$B$10:$I$10584,2,FALSE())</f>
        <v>#N/A</v>
      </c>
      <c r="AT47" s="39" t="n">
        <f aca="false">AT46+1</f>
        <v>44751</v>
      </c>
      <c r="AU47" s="40" t="str">
        <f aca="false">VLOOKUP(AT47,'Cycles Long 2021-2022'!$B$10:$I$10584,2,FALSE())</f>
        <v>T</v>
      </c>
      <c r="AV47" s="40" t="str">
        <f aca="false">VLOOKUP(AT47,'Cycles Long 2021-2022'!$B$10:$I$10584,3,FALSE())</f>
        <v>R</v>
      </c>
      <c r="AW47" s="40" t="str">
        <f aca="false">VLOOKUP(AT47,'Cycles Long 2021-2022'!$B$10:$I$10584,4,FALSE())</f>
        <v>T</v>
      </c>
      <c r="AX47" s="40" t="str">
        <f aca="false">VLOOKUP(AT47,'Cycles Long 2021-2022'!$B$10:$I$10584,5,FALSE())</f>
        <v>R</v>
      </c>
      <c r="AY47" s="41" t="str">
        <f aca="false">VLOOKUP(AT47,'Cycles Long 2021-2022'!$B$10:$I$10584,6,FALSE())</f>
        <v>T</v>
      </c>
      <c r="AZ47" s="37" t="n">
        <f aca="false">VLOOKUP(AT47,'Cycles Long 2021-2022'!$B$10:$I$10584,8,FALSE())</f>
        <v>1</v>
      </c>
      <c r="BA47" s="37" t="e">
        <f aca="false">VLOOKUP(AZ47,'Cycles Long 2021-2022'!$B$10:$I$10584,2,FALSE())</f>
        <v>#N/A</v>
      </c>
      <c r="BB47" s="37" t="e">
        <f aca="false">VLOOKUP(BA47,'Cycles Long 2021-2022'!$B$10:$I$10584,2,FALSE())</f>
        <v>#N/A</v>
      </c>
      <c r="BC47" s="37" t="e">
        <f aca="false">VLOOKUP(BB47,'Cycles Long 2021-2022'!$B$10:$I$10584,2,FALSE())</f>
        <v>#N/A</v>
      </c>
      <c r="BD47" s="37" t="e">
        <f aca="false">VLOOKUP(BC47,'Cycles Long 2021-2022'!$B$10:$I$10584,2,FALSE())</f>
        <v>#N/A</v>
      </c>
      <c r="BE47" s="39" t="n">
        <f aca="false">BE46+1</f>
        <v>44782</v>
      </c>
      <c r="BF47" s="40" t="str">
        <f aca="false">VLOOKUP(BE47,'Cycles Long 2021-2022'!$B$10:$I$10584,2,FALSE())</f>
        <v>R</v>
      </c>
      <c r="BG47" s="40" t="str">
        <f aca="false">VLOOKUP(BE47,'Cycles Long 2021-2022'!$B$10:$I$10584,3,FALSE())</f>
        <v>T</v>
      </c>
      <c r="BH47" s="40" t="str">
        <f aca="false">VLOOKUP(BE47,'Cycles Long 2021-2022'!$B$10:$I$10584,4,FALSE())</f>
        <v>T</v>
      </c>
      <c r="BI47" s="40" t="str">
        <f aca="false">VLOOKUP(BE47,'Cycles Long 2021-2022'!$B$10:$I$10584,5,FALSE())</f>
        <v>T</v>
      </c>
      <c r="BJ47" s="41" t="str">
        <f aca="false">VLOOKUP(BE47,'Cycles Long 2021-2022'!$B$10:$I$10584,6,FALSE())</f>
        <v>T</v>
      </c>
      <c r="BK47" s="37" t="n">
        <f aca="false">VLOOKUP(BE47,'Cycles Long 2021-2022'!$B$10:$I$10584,8,FALSE())</f>
        <v>1</v>
      </c>
      <c r="BL47" s="37" t="e">
        <f aca="false">VLOOKUP(BK47,'Cycles Long 2021-2022'!$B$10:$I$10584,2,FALSE())</f>
        <v>#N/A</v>
      </c>
      <c r="BM47" s="37" t="e">
        <f aca="false">VLOOKUP(BL47,'Cycles Long 2021-2022'!$B$10:$I$10584,2,FALSE())</f>
        <v>#N/A</v>
      </c>
      <c r="BN47" s="37" t="e">
        <f aca="false">VLOOKUP(BM47,'Cycles Long 2021-2022'!$B$10:$I$10584,2,FALSE())</f>
        <v>#N/A</v>
      </c>
      <c r="BO47" s="37" t="e">
        <f aca="false">VLOOKUP(BN47,'Cycles Long 2021-2022'!$B$10:$I$10584,2,FALSE())</f>
        <v>#N/A</v>
      </c>
      <c r="BP47" s="24"/>
      <c r="BQ47" s="24"/>
    </row>
    <row r="48" customFormat="false" ht="15" hidden="false" customHeight="false" outlineLevel="0" collapsed="false">
      <c r="A48" s="49"/>
      <c r="B48" s="39" t="n">
        <f aca="false">B47+1</f>
        <v>44630</v>
      </c>
      <c r="C48" s="40" t="str">
        <f aca="false">VLOOKUP(B48,'Cycles Long 2021-2022'!$B$10:$I$10584,2,FALSE())</f>
        <v>T</v>
      </c>
      <c r="D48" s="40" t="str">
        <f aca="false">VLOOKUP(B48,'Cycles Long 2021-2022'!$B$10:$I$10584,3,FALSE())</f>
        <v>R</v>
      </c>
      <c r="E48" s="40" t="str">
        <f aca="false">VLOOKUP(B48,'Cycles Long 2021-2022'!$B$10:$I$10584,4,FALSE())</f>
        <v>T</v>
      </c>
      <c r="F48" s="40" t="str">
        <f aca="false">VLOOKUP(B48,'Cycles Long 2021-2022'!$B$10:$I$10584,5,FALSE())</f>
        <v>T</v>
      </c>
      <c r="G48" s="41" t="str">
        <f aca="false">VLOOKUP(B48,'Cycles Long 2021-2022'!$B$10:$I$10584,6,FALSE())</f>
        <v>T</v>
      </c>
      <c r="H48" s="37" t="n">
        <f aca="false">VLOOKUP(B48,'Cycles Long 2021-2022'!$B$10:$I$10584,8,FALSE())</f>
        <v>0</v>
      </c>
      <c r="I48" s="37" t="e">
        <f aca="false">VLOOKUP(H48,'Cycles Long 2021-2022'!$B$10:$I$10584,2,FALSE())</f>
        <v>#N/A</v>
      </c>
      <c r="J48" s="37" t="e">
        <f aca="false">VLOOKUP(I48,'Cycles Long 2021-2022'!$B$10:$I$10584,2,FALSE())</f>
        <v>#N/A</v>
      </c>
      <c r="K48" s="37" t="e">
        <f aca="false">VLOOKUP(J48,'Cycles Long 2021-2022'!$B$10:$I$10584,2,FALSE())</f>
        <v>#N/A</v>
      </c>
      <c r="L48" s="37" t="e">
        <f aca="false">VLOOKUP(K48,'Cycles Long 2021-2022'!$B$10:$I$10584,2,FALSE())</f>
        <v>#N/A</v>
      </c>
      <c r="M48" s="39" t="n">
        <f aca="false">M47+1</f>
        <v>44661</v>
      </c>
      <c r="N48" s="40" t="str">
        <f aca="false">VLOOKUP(M48,'Cycles Long 2021-2022'!$B$10:$I$10584,2,FALSE())</f>
        <v>R</v>
      </c>
      <c r="O48" s="40" t="str">
        <f aca="false">VLOOKUP(M48,'Cycles Long 2021-2022'!$B$10:$I$10584,3,FALSE())</f>
        <v>R</v>
      </c>
      <c r="P48" s="40" t="str">
        <f aca="false">VLOOKUP(M48,'Cycles Long 2021-2022'!$B$10:$I$10584,4,FALSE())</f>
        <v>T</v>
      </c>
      <c r="Q48" s="40" t="str">
        <f aca="false">VLOOKUP(M48,'Cycles Long 2021-2022'!$B$10:$I$10584,5,FALSE())</f>
        <v>R</v>
      </c>
      <c r="R48" s="41" t="str">
        <f aca="false">VLOOKUP(M48,'Cycles Long 2021-2022'!$B$10:$I$10584,6,FALSE())</f>
        <v>R</v>
      </c>
      <c r="S48" s="37" t="n">
        <f aca="false">VLOOKUP(M48,'Cycles Long 2021-2022'!$B$10:$I$10584,8,FALSE())</f>
        <v>1</v>
      </c>
      <c r="T48" s="37" t="e">
        <f aca="false">VLOOKUP(S48,'Cycles Long 2021-2022'!$B$10:$I$10584,2,FALSE())</f>
        <v>#N/A</v>
      </c>
      <c r="U48" s="37" t="e">
        <f aca="false">VLOOKUP(T48,'Cycles Long 2021-2022'!$B$10:$I$10584,2,FALSE())</f>
        <v>#N/A</v>
      </c>
      <c r="V48" s="37" t="e">
        <f aca="false">VLOOKUP(U48,'Cycles Long 2021-2022'!$B$10:$I$10584,2,FALSE())</f>
        <v>#N/A</v>
      </c>
      <c r="W48" s="37" t="e">
        <f aca="false">VLOOKUP(V48,'Cycles Long 2021-2022'!$B$10:$I$10584,2,FALSE())</f>
        <v>#N/A</v>
      </c>
      <c r="X48" s="39" t="n">
        <f aca="false">X47+1</f>
        <v>44691</v>
      </c>
      <c r="Y48" s="40" t="str">
        <f aca="false">VLOOKUP(X48,'Cycles Long 2021-2022'!$B$10:$I$10584,2,FALSE())</f>
        <v>T</v>
      </c>
      <c r="Z48" s="40" t="str">
        <f aca="false">VLOOKUP(X48,'Cycles Long 2021-2022'!$B$10:$I$10584,3,FALSE())</f>
        <v>T</v>
      </c>
      <c r="AA48" s="40" t="str">
        <f aca="false">VLOOKUP(X48,'Cycles Long 2021-2022'!$B$10:$I$10584,4,FALSE())</f>
        <v>T</v>
      </c>
      <c r="AB48" s="40" t="str">
        <f aca="false">VLOOKUP(X48,'Cycles Long 2021-2022'!$B$10:$I$10584,5,FALSE())</f>
        <v>R</v>
      </c>
      <c r="AC48" s="41" t="str">
        <f aca="false">VLOOKUP(X48,'Cycles Long 2021-2022'!$B$10:$I$10584,6,FALSE())</f>
        <v>T</v>
      </c>
      <c r="AD48" s="37" t="n">
        <f aca="false">VLOOKUP(X48,'Cycles Long 2021-2022'!$B$10:$I$10584,8,FALSE())</f>
        <v>0</v>
      </c>
      <c r="AE48" s="37" t="e">
        <f aca="false">VLOOKUP(AD48,'Cycles Long 2021-2022'!$B$10:$I$10584,2,FALSE())</f>
        <v>#N/A</v>
      </c>
      <c r="AF48" s="37" t="e">
        <f aca="false">VLOOKUP(AE48,'Cycles Long 2021-2022'!$B$10:$I$10584,2,FALSE())</f>
        <v>#N/A</v>
      </c>
      <c r="AG48" s="37" t="e">
        <f aca="false">VLOOKUP(AF48,'Cycles Long 2021-2022'!$B$10:$I$10584,2,FALSE())</f>
        <v>#N/A</v>
      </c>
      <c r="AH48" s="37" t="e">
        <f aca="false">VLOOKUP(AG48,'Cycles Long 2021-2022'!$B$10:$I$10584,2,FALSE())</f>
        <v>#N/A</v>
      </c>
      <c r="AI48" s="39" t="n">
        <f aca="false">AI47+1</f>
        <v>44722</v>
      </c>
      <c r="AJ48" s="40" t="str">
        <f aca="false">VLOOKUP(AI48,'Cycles Long 2021-2022'!$B$10:$I$10584,2,FALSE())</f>
        <v>T</v>
      </c>
      <c r="AK48" s="40" t="str">
        <f aca="false">VLOOKUP(AI48,'Cycles Long 2021-2022'!$B$10:$I$10584,3,FALSE())</f>
        <v>T</v>
      </c>
      <c r="AL48" s="40" t="str">
        <f aca="false">VLOOKUP(AI48,'Cycles Long 2021-2022'!$B$10:$I$10584,4,FALSE())</f>
        <v>T</v>
      </c>
      <c r="AM48" s="40" t="str">
        <f aca="false">VLOOKUP(AI48,'Cycles Long 2021-2022'!$B$10:$I$10584,5,FALSE())</f>
        <v>R</v>
      </c>
      <c r="AN48" s="41" t="str">
        <f aca="false">VLOOKUP(AI48,'Cycles Long 2021-2022'!$B$10:$I$10584,6,FALSE())</f>
        <v>T</v>
      </c>
      <c r="AO48" s="37" t="n">
        <f aca="false">VLOOKUP(AI48,'Cycles Long 2021-2022'!$B$10:$I$10584,8,FALSE())</f>
        <v>0</v>
      </c>
      <c r="AP48" s="37" t="e">
        <f aca="false">VLOOKUP(AO48,'Cycles Long 2021-2022'!$B$10:$I$10584,2,FALSE())</f>
        <v>#N/A</v>
      </c>
      <c r="AQ48" s="37" t="e">
        <f aca="false">VLOOKUP(AP48,'Cycles Long 2021-2022'!$B$10:$I$10584,2,FALSE())</f>
        <v>#N/A</v>
      </c>
      <c r="AR48" s="37" t="e">
        <f aca="false">VLOOKUP(AQ48,'Cycles Long 2021-2022'!$B$10:$I$10584,2,FALSE())</f>
        <v>#N/A</v>
      </c>
      <c r="AS48" s="37" t="e">
        <f aca="false">VLOOKUP(AR48,'Cycles Long 2021-2022'!$B$10:$I$10584,2,FALSE())</f>
        <v>#N/A</v>
      </c>
      <c r="AT48" s="39" t="n">
        <f aca="false">AT47+1</f>
        <v>44752</v>
      </c>
      <c r="AU48" s="40" t="str">
        <f aca="false">VLOOKUP(AT48,'Cycles Long 2021-2022'!$B$10:$I$10584,2,FALSE())</f>
        <v>R</v>
      </c>
      <c r="AV48" s="40" t="str">
        <f aca="false">VLOOKUP(AT48,'Cycles Long 2021-2022'!$B$10:$I$10584,3,FALSE())</f>
        <v>R</v>
      </c>
      <c r="AW48" s="40" t="str">
        <f aca="false">VLOOKUP(AT48,'Cycles Long 2021-2022'!$B$10:$I$10584,4,FALSE())</f>
        <v>R</v>
      </c>
      <c r="AX48" s="40" t="str">
        <f aca="false">VLOOKUP(AT48,'Cycles Long 2021-2022'!$B$10:$I$10584,5,FALSE())</f>
        <v>R</v>
      </c>
      <c r="AY48" s="41" t="str">
        <f aca="false">VLOOKUP(AT48,'Cycles Long 2021-2022'!$B$10:$I$10584,6,FALSE())</f>
        <v>T</v>
      </c>
      <c r="AZ48" s="37" t="n">
        <f aca="false">VLOOKUP(AT48,'Cycles Long 2021-2022'!$B$10:$I$10584,8,FALSE())</f>
        <v>1</v>
      </c>
      <c r="BA48" s="37" t="e">
        <f aca="false">VLOOKUP(AZ48,'Cycles Long 2021-2022'!$B$10:$I$10584,2,FALSE())</f>
        <v>#N/A</v>
      </c>
      <c r="BB48" s="37" t="e">
        <f aca="false">VLOOKUP(BA48,'Cycles Long 2021-2022'!$B$10:$I$10584,2,FALSE())</f>
        <v>#N/A</v>
      </c>
      <c r="BC48" s="37" t="e">
        <f aca="false">VLOOKUP(BB48,'Cycles Long 2021-2022'!$B$10:$I$10584,2,FALSE())</f>
        <v>#N/A</v>
      </c>
      <c r="BD48" s="37" t="e">
        <f aca="false">VLOOKUP(BC48,'Cycles Long 2021-2022'!$B$10:$I$10584,2,FALSE())</f>
        <v>#N/A</v>
      </c>
      <c r="BE48" s="39" t="n">
        <f aca="false">BE47+1</f>
        <v>44783</v>
      </c>
      <c r="BF48" s="40" t="str">
        <f aca="false">VLOOKUP(BE48,'Cycles Long 2021-2022'!$B$10:$I$10584,2,FALSE())</f>
        <v>T</v>
      </c>
      <c r="BG48" s="40" t="str">
        <f aca="false">VLOOKUP(BE48,'Cycles Long 2021-2022'!$B$10:$I$10584,3,FALSE())</f>
        <v>T</v>
      </c>
      <c r="BH48" s="40" t="str">
        <f aca="false">VLOOKUP(BE48,'Cycles Long 2021-2022'!$B$10:$I$10584,4,FALSE())</f>
        <v>R</v>
      </c>
      <c r="BI48" s="40" t="str">
        <f aca="false">VLOOKUP(BE48,'Cycles Long 2021-2022'!$B$10:$I$10584,5,FALSE())</f>
        <v>T</v>
      </c>
      <c r="BJ48" s="41" t="str">
        <f aca="false">VLOOKUP(BE48,'Cycles Long 2021-2022'!$B$10:$I$10584,6,FALSE())</f>
        <v>T</v>
      </c>
      <c r="BK48" s="37" t="n">
        <f aca="false">VLOOKUP(BE48,'Cycles Long 2021-2022'!$B$10:$I$10584,8,FALSE())</f>
        <v>1</v>
      </c>
      <c r="BL48" s="37" t="e">
        <f aca="false">VLOOKUP(BK48,'Cycles Long 2021-2022'!$B$10:$I$10584,2,FALSE())</f>
        <v>#N/A</v>
      </c>
      <c r="BM48" s="37" t="e">
        <f aca="false">VLOOKUP(BL48,'Cycles Long 2021-2022'!$B$10:$I$10584,2,FALSE())</f>
        <v>#N/A</v>
      </c>
      <c r="BN48" s="37" t="e">
        <f aca="false">VLOOKUP(BM48,'Cycles Long 2021-2022'!$B$10:$I$10584,2,FALSE())</f>
        <v>#N/A</v>
      </c>
      <c r="BO48" s="37" t="e">
        <f aca="false">VLOOKUP(BN48,'Cycles Long 2021-2022'!$B$10:$I$10584,2,FALSE())</f>
        <v>#N/A</v>
      </c>
      <c r="BP48" s="24"/>
      <c r="BQ48" s="24"/>
    </row>
    <row r="49" customFormat="false" ht="15" hidden="false" customHeight="false" outlineLevel="0" collapsed="false">
      <c r="A49" s="49"/>
      <c r="B49" s="39" t="n">
        <f aca="false">B48+1</f>
        <v>44631</v>
      </c>
      <c r="C49" s="40" t="str">
        <f aca="false">VLOOKUP(B49,'Cycles Long 2021-2022'!$B$10:$I$10584,2,FALSE())</f>
        <v>T</v>
      </c>
      <c r="D49" s="40" t="str">
        <f aca="false">VLOOKUP(B49,'Cycles Long 2021-2022'!$B$10:$I$10584,3,FALSE())</f>
        <v>R</v>
      </c>
      <c r="E49" s="40" t="str">
        <f aca="false">VLOOKUP(B49,'Cycles Long 2021-2022'!$B$10:$I$10584,4,FALSE())</f>
        <v>T</v>
      </c>
      <c r="F49" s="40" t="str">
        <f aca="false">VLOOKUP(B49,'Cycles Long 2021-2022'!$B$10:$I$10584,5,FALSE())</f>
        <v>T</v>
      </c>
      <c r="G49" s="41" t="str">
        <f aca="false">VLOOKUP(B49,'Cycles Long 2021-2022'!$B$10:$I$10584,6,FALSE())</f>
        <v>T</v>
      </c>
      <c r="H49" s="37" t="n">
        <f aca="false">VLOOKUP(B49,'Cycles Long 2021-2022'!$B$10:$I$10584,8,FALSE())</f>
        <v>0</v>
      </c>
      <c r="I49" s="37" t="e">
        <f aca="false">VLOOKUP(H49,'Cycles Long 2021-2022'!$B$10:$I$10584,2,FALSE())</f>
        <v>#N/A</v>
      </c>
      <c r="J49" s="37" t="e">
        <f aca="false">VLOOKUP(I49,'Cycles Long 2021-2022'!$B$10:$I$10584,2,FALSE())</f>
        <v>#N/A</v>
      </c>
      <c r="K49" s="37" t="e">
        <f aca="false">VLOOKUP(J49,'Cycles Long 2021-2022'!$B$10:$I$10584,2,FALSE())</f>
        <v>#N/A</v>
      </c>
      <c r="L49" s="37" t="e">
        <f aca="false">VLOOKUP(K49,'Cycles Long 2021-2022'!$B$10:$I$10584,2,FALSE())</f>
        <v>#N/A</v>
      </c>
      <c r="M49" s="39" t="n">
        <f aca="false">M48+1</f>
        <v>44662</v>
      </c>
      <c r="N49" s="40" t="str">
        <f aca="false">VLOOKUP(M49,'Cycles Long 2021-2022'!$B$10:$I$10584,2,FALSE())</f>
        <v>Rc</v>
      </c>
      <c r="O49" s="40" t="str">
        <f aca="false">VLOOKUP(M49,'Cycles Long 2021-2022'!$B$10:$I$10584,3,FALSE())</f>
        <v>T</v>
      </c>
      <c r="P49" s="40" t="str">
        <f aca="false">VLOOKUP(M49,'Cycles Long 2021-2022'!$B$10:$I$10584,4,FALSE())</f>
        <v>T</v>
      </c>
      <c r="Q49" s="40" t="str">
        <f aca="false">VLOOKUP(M49,'Cycles Long 2021-2022'!$B$10:$I$10584,5,FALSE())</f>
        <v>Rc</v>
      </c>
      <c r="R49" s="41" t="str">
        <f aca="false">VLOOKUP(M49,'Cycles Long 2021-2022'!$B$10:$I$10584,6,FALSE())</f>
        <v>T</v>
      </c>
      <c r="S49" s="37" t="n">
        <f aca="false">VLOOKUP(M49,'Cycles Long 2021-2022'!$B$10:$I$10584,8,FALSE())</f>
        <v>1</v>
      </c>
      <c r="T49" s="37" t="e">
        <f aca="false">VLOOKUP(S49,'Cycles Long 2021-2022'!$B$10:$I$10584,2,FALSE())</f>
        <v>#N/A</v>
      </c>
      <c r="U49" s="37" t="e">
        <f aca="false">VLOOKUP(T49,'Cycles Long 2021-2022'!$B$10:$I$10584,2,FALSE())</f>
        <v>#N/A</v>
      </c>
      <c r="V49" s="37" t="e">
        <f aca="false">VLOOKUP(U49,'Cycles Long 2021-2022'!$B$10:$I$10584,2,FALSE())</f>
        <v>#N/A</v>
      </c>
      <c r="W49" s="37" t="e">
        <f aca="false">VLOOKUP(V49,'Cycles Long 2021-2022'!$B$10:$I$10584,2,FALSE())</f>
        <v>#N/A</v>
      </c>
      <c r="X49" s="39" t="n">
        <f aca="false">X48+1</f>
        <v>44692</v>
      </c>
      <c r="Y49" s="40" t="str">
        <f aca="false">VLOOKUP(X49,'Cycles Long 2021-2022'!$B$10:$I$10584,2,FALSE())</f>
        <v>R</v>
      </c>
      <c r="Z49" s="40" t="str">
        <f aca="false">VLOOKUP(X49,'Cycles Long 2021-2022'!$B$10:$I$10584,3,FALSE())</f>
        <v>T</v>
      </c>
      <c r="AA49" s="40" t="str">
        <f aca="false">VLOOKUP(X49,'Cycles Long 2021-2022'!$B$10:$I$10584,4,FALSE())</f>
        <v>T</v>
      </c>
      <c r="AB49" s="40" t="str">
        <f aca="false">VLOOKUP(X49,'Cycles Long 2021-2022'!$B$10:$I$10584,5,FALSE())</f>
        <v>T</v>
      </c>
      <c r="AC49" s="41" t="str">
        <f aca="false">VLOOKUP(X49,'Cycles Long 2021-2022'!$B$10:$I$10584,6,FALSE())</f>
        <v>T</v>
      </c>
      <c r="AD49" s="37" t="n">
        <f aca="false">VLOOKUP(X49,'Cycles Long 2021-2022'!$B$10:$I$10584,8,FALSE())</f>
        <v>0</v>
      </c>
      <c r="AE49" s="37" t="e">
        <f aca="false">VLOOKUP(AD49,'Cycles Long 2021-2022'!$B$10:$I$10584,2,FALSE())</f>
        <v>#N/A</v>
      </c>
      <c r="AF49" s="37" t="e">
        <f aca="false">VLOOKUP(AE49,'Cycles Long 2021-2022'!$B$10:$I$10584,2,FALSE())</f>
        <v>#N/A</v>
      </c>
      <c r="AG49" s="37" t="e">
        <f aca="false">VLOOKUP(AF49,'Cycles Long 2021-2022'!$B$10:$I$10584,2,FALSE())</f>
        <v>#N/A</v>
      </c>
      <c r="AH49" s="37" t="e">
        <f aca="false">VLOOKUP(AG49,'Cycles Long 2021-2022'!$B$10:$I$10584,2,FALSE())</f>
        <v>#N/A</v>
      </c>
      <c r="AI49" s="39" t="n">
        <f aca="false">AI48+1</f>
        <v>44723</v>
      </c>
      <c r="AJ49" s="40" t="str">
        <f aca="false">VLOOKUP(AI49,'Cycles Long 2021-2022'!$B$10:$I$10584,2,FALSE())</f>
        <v>R</v>
      </c>
      <c r="AK49" s="40" t="str">
        <f aca="false">VLOOKUP(AI49,'Cycles Long 2021-2022'!$B$10:$I$10584,3,FALSE())</f>
        <v>T</v>
      </c>
      <c r="AL49" s="40" t="str">
        <f aca="false">VLOOKUP(AI49,'Cycles Long 2021-2022'!$B$10:$I$10584,4,FALSE())</f>
        <v>R</v>
      </c>
      <c r="AM49" s="40" t="str">
        <f aca="false">VLOOKUP(AI49,'Cycles Long 2021-2022'!$B$10:$I$10584,5,FALSE())</f>
        <v>T</v>
      </c>
      <c r="AN49" s="41" t="str">
        <f aca="false">VLOOKUP(AI49,'Cycles Long 2021-2022'!$B$10:$I$10584,6,FALSE())</f>
        <v>T</v>
      </c>
      <c r="AO49" s="37" t="n">
        <f aca="false">VLOOKUP(AI49,'Cycles Long 2021-2022'!$B$10:$I$10584,8,FALSE())</f>
        <v>0</v>
      </c>
      <c r="AP49" s="37" t="e">
        <f aca="false">VLOOKUP(AO49,'Cycles Long 2021-2022'!$B$10:$I$10584,2,FALSE())</f>
        <v>#N/A</v>
      </c>
      <c r="AQ49" s="37" t="e">
        <f aca="false">VLOOKUP(AP49,'Cycles Long 2021-2022'!$B$10:$I$10584,2,FALSE())</f>
        <v>#N/A</v>
      </c>
      <c r="AR49" s="37" t="e">
        <f aca="false">VLOOKUP(AQ49,'Cycles Long 2021-2022'!$B$10:$I$10584,2,FALSE())</f>
        <v>#N/A</v>
      </c>
      <c r="AS49" s="37" t="e">
        <f aca="false">VLOOKUP(AR49,'Cycles Long 2021-2022'!$B$10:$I$10584,2,FALSE())</f>
        <v>#N/A</v>
      </c>
      <c r="AT49" s="39" t="n">
        <f aca="false">AT48+1</f>
        <v>44753</v>
      </c>
      <c r="AU49" s="40" t="str">
        <f aca="false">VLOOKUP(AT49,'Cycles Long 2021-2022'!$B$10:$I$10584,2,FALSE())</f>
        <v>Rc</v>
      </c>
      <c r="AV49" s="40" t="str">
        <f aca="false">VLOOKUP(AT49,'Cycles Long 2021-2022'!$B$10:$I$10584,3,FALSE())</f>
        <v>T</v>
      </c>
      <c r="AW49" s="40" t="str">
        <f aca="false">VLOOKUP(AT49,'Cycles Long 2021-2022'!$B$10:$I$10584,4,FALSE())</f>
        <v>Rc</v>
      </c>
      <c r="AX49" s="40" t="str">
        <f aca="false">VLOOKUP(AT49,'Cycles Long 2021-2022'!$B$10:$I$10584,5,FALSE())</f>
        <v>T</v>
      </c>
      <c r="AY49" s="41" t="str">
        <f aca="false">VLOOKUP(AT49,'Cycles Long 2021-2022'!$B$10:$I$10584,6,FALSE())</f>
        <v>T</v>
      </c>
      <c r="AZ49" s="37" t="n">
        <f aca="false">VLOOKUP(AT49,'Cycles Long 2021-2022'!$B$10:$I$10584,8,FALSE())</f>
        <v>1</v>
      </c>
      <c r="BA49" s="37" t="e">
        <f aca="false">VLOOKUP(AZ49,'Cycles Long 2021-2022'!$B$10:$I$10584,2,FALSE())</f>
        <v>#N/A</v>
      </c>
      <c r="BB49" s="37" t="e">
        <f aca="false">VLOOKUP(BA49,'Cycles Long 2021-2022'!$B$10:$I$10584,2,FALSE())</f>
        <v>#N/A</v>
      </c>
      <c r="BC49" s="37" t="e">
        <f aca="false">VLOOKUP(BB49,'Cycles Long 2021-2022'!$B$10:$I$10584,2,FALSE())</f>
        <v>#N/A</v>
      </c>
      <c r="BD49" s="37" t="e">
        <f aca="false">VLOOKUP(BC49,'Cycles Long 2021-2022'!$B$10:$I$10584,2,FALSE())</f>
        <v>#N/A</v>
      </c>
      <c r="BE49" s="39" t="n">
        <f aca="false">BE48+1</f>
        <v>44784</v>
      </c>
      <c r="BF49" s="40" t="str">
        <f aca="false">VLOOKUP(BE49,'Cycles Long 2021-2022'!$B$10:$I$10584,2,FALSE())</f>
        <v>T</v>
      </c>
      <c r="BG49" s="40" t="str">
        <f aca="false">VLOOKUP(BE49,'Cycles Long 2021-2022'!$B$10:$I$10584,3,FALSE())</f>
        <v>T</v>
      </c>
      <c r="BH49" s="40" t="str">
        <f aca="false">VLOOKUP(BE49,'Cycles Long 2021-2022'!$B$10:$I$10584,4,FALSE())</f>
        <v>T</v>
      </c>
      <c r="BI49" s="40" t="str">
        <f aca="false">VLOOKUP(BE49,'Cycles Long 2021-2022'!$B$10:$I$10584,5,FALSE())</f>
        <v>T</v>
      </c>
      <c r="BJ49" s="41" t="str">
        <f aca="false">VLOOKUP(BE49,'Cycles Long 2021-2022'!$B$10:$I$10584,6,FALSE())</f>
        <v>R</v>
      </c>
      <c r="BK49" s="37" t="n">
        <f aca="false">VLOOKUP(BE49,'Cycles Long 2021-2022'!$B$10:$I$10584,8,FALSE())</f>
        <v>1</v>
      </c>
      <c r="BL49" s="37" t="e">
        <f aca="false">VLOOKUP(BK49,'Cycles Long 2021-2022'!$B$10:$I$10584,2,FALSE())</f>
        <v>#N/A</v>
      </c>
      <c r="BM49" s="37" t="e">
        <f aca="false">VLOOKUP(BL49,'Cycles Long 2021-2022'!$B$10:$I$10584,2,FALSE())</f>
        <v>#N/A</v>
      </c>
      <c r="BN49" s="37" t="e">
        <f aca="false">VLOOKUP(BM49,'Cycles Long 2021-2022'!$B$10:$I$10584,2,FALSE())</f>
        <v>#N/A</v>
      </c>
      <c r="BO49" s="37" t="e">
        <f aca="false">VLOOKUP(BN49,'Cycles Long 2021-2022'!$B$10:$I$10584,2,FALSE())</f>
        <v>#N/A</v>
      </c>
      <c r="BP49" s="24"/>
      <c r="BQ49" s="24"/>
    </row>
    <row r="50" customFormat="false" ht="15" hidden="false" customHeight="false" outlineLevel="0" collapsed="false">
      <c r="A50" s="49"/>
      <c r="B50" s="39" t="n">
        <f aca="false">B49+1</f>
        <v>44632</v>
      </c>
      <c r="C50" s="40" t="str">
        <f aca="false">VLOOKUP(B50,'Cycles Long 2021-2022'!$B$10:$I$10584,2,FALSE())</f>
        <v>R</v>
      </c>
      <c r="D50" s="40" t="str">
        <f aca="false">VLOOKUP(B50,'Cycles Long 2021-2022'!$B$10:$I$10584,3,FALSE())</f>
        <v>T</v>
      </c>
      <c r="E50" s="40" t="str">
        <f aca="false">VLOOKUP(B50,'Cycles Long 2021-2022'!$B$10:$I$10584,4,FALSE())</f>
        <v>T</v>
      </c>
      <c r="F50" s="40" t="str">
        <f aca="false">VLOOKUP(B50,'Cycles Long 2021-2022'!$B$10:$I$10584,5,FALSE())</f>
        <v>R</v>
      </c>
      <c r="G50" s="41" t="str">
        <f aca="false">VLOOKUP(B50,'Cycles Long 2021-2022'!$B$10:$I$10584,6,FALSE())</f>
        <v>T</v>
      </c>
      <c r="H50" s="37" t="n">
        <f aca="false">VLOOKUP(B50,'Cycles Long 2021-2022'!$B$10:$I$10584,8,FALSE())</f>
        <v>0</v>
      </c>
      <c r="I50" s="37" t="e">
        <f aca="false">VLOOKUP(H50,'Cycles Long 2021-2022'!$B$10:$I$10584,2,FALSE())</f>
        <v>#N/A</v>
      </c>
      <c r="J50" s="37" t="e">
        <f aca="false">VLOOKUP(I50,'Cycles Long 2021-2022'!$B$10:$I$10584,2,FALSE())</f>
        <v>#N/A</v>
      </c>
      <c r="K50" s="37" t="e">
        <f aca="false">VLOOKUP(J50,'Cycles Long 2021-2022'!$B$10:$I$10584,2,FALSE())</f>
        <v>#N/A</v>
      </c>
      <c r="L50" s="37" t="e">
        <f aca="false">VLOOKUP(K50,'Cycles Long 2021-2022'!$B$10:$I$10584,2,FALSE())</f>
        <v>#N/A</v>
      </c>
      <c r="M50" s="39" t="n">
        <f aca="false">M49+1</f>
        <v>44663</v>
      </c>
      <c r="N50" s="40" t="str">
        <f aca="false">VLOOKUP(M50,'Cycles Long 2021-2022'!$B$10:$I$10584,2,FALSE())</f>
        <v>T</v>
      </c>
      <c r="O50" s="40" t="str">
        <f aca="false">VLOOKUP(M50,'Cycles Long 2021-2022'!$B$10:$I$10584,3,FALSE())</f>
        <v>T</v>
      </c>
      <c r="P50" s="40" t="str">
        <f aca="false">VLOOKUP(M50,'Cycles Long 2021-2022'!$B$10:$I$10584,4,FALSE())</f>
        <v>R</v>
      </c>
      <c r="Q50" s="40" t="str">
        <f aca="false">VLOOKUP(M50,'Cycles Long 2021-2022'!$B$10:$I$10584,5,FALSE())</f>
        <v>T</v>
      </c>
      <c r="R50" s="41" t="str">
        <f aca="false">VLOOKUP(M50,'Cycles Long 2021-2022'!$B$10:$I$10584,6,FALSE())</f>
        <v>T</v>
      </c>
      <c r="S50" s="37" t="n">
        <f aca="false">VLOOKUP(M50,'Cycles Long 2021-2022'!$B$10:$I$10584,8,FALSE())</f>
        <v>1</v>
      </c>
      <c r="T50" s="37" t="e">
        <f aca="false">VLOOKUP(S50,'Cycles Long 2021-2022'!$B$10:$I$10584,2,FALSE())</f>
        <v>#N/A</v>
      </c>
      <c r="U50" s="37" t="e">
        <f aca="false">VLOOKUP(T50,'Cycles Long 2021-2022'!$B$10:$I$10584,2,FALSE())</f>
        <v>#N/A</v>
      </c>
      <c r="V50" s="37" t="e">
        <f aca="false">VLOOKUP(U50,'Cycles Long 2021-2022'!$B$10:$I$10584,2,FALSE())</f>
        <v>#N/A</v>
      </c>
      <c r="W50" s="37" t="e">
        <f aca="false">VLOOKUP(V50,'Cycles Long 2021-2022'!$B$10:$I$10584,2,FALSE())</f>
        <v>#N/A</v>
      </c>
      <c r="X50" s="39" t="n">
        <f aca="false">X49+1</f>
        <v>44693</v>
      </c>
      <c r="Y50" s="40" t="str">
        <f aca="false">VLOOKUP(X50,'Cycles Long 2021-2022'!$B$10:$I$10584,2,FALSE())</f>
        <v>T</v>
      </c>
      <c r="Z50" s="40" t="str">
        <f aca="false">VLOOKUP(X50,'Cycles Long 2021-2022'!$B$10:$I$10584,3,FALSE())</f>
        <v>T</v>
      </c>
      <c r="AA50" s="40" t="str">
        <f aca="false">VLOOKUP(X50,'Cycles Long 2021-2022'!$B$10:$I$10584,4,FALSE())</f>
        <v>R</v>
      </c>
      <c r="AB50" s="40" t="str">
        <f aca="false">VLOOKUP(X50,'Cycles Long 2021-2022'!$B$10:$I$10584,5,FALSE())</f>
        <v>T</v>
      </c>
      <c r="AC50" s="41" t="str">
        <f aca="false">VLOOKUP(X50,'Cycles Long 2021-2022'!$B$10:$I$10584,6,FALSE())</f>
        <v>T</v>
      </c>
      <c r="AD50" s="37" t="n">
        <f aca="false">VLOOKUP(X50,'Cycles Long 2021-2022'!$B$10:$I$10584,8,FALSE())</f>
        <v>0</v>
      </c>
      <c r="AE50" s="37" t="e">
        <f aca="false">VLOOKUP(AD50,'Cycles Long 2021-2022'!$B$10:$I$10584,2,FALSE())</f>
        <v>#N/A</v>
      </c>
      <c r="AF50" s="37" t="e">
        <f aca="false">VLOOKUP(AE50,'Cycles Long 2021-2022'!$B$10:$I$10584,2,FALSE())</f>
        <v>#N/A</v>
      </c>
      <c r="AG50" s="37" t="e">
        <f aca="false">VLOOKUP(AF50,'Cycles Long 2021-2022'!$B$10:$I$10584,2,FALSE())</f>
        <v>#N/A</v>
      </c>
      <c r="AH50" s="37" t="e">
        <f aca="false">VLOOKUP(AG50,'Cycles Long 2021-2022'!$B$10:$I$10584,2,FALSE())</f>
        <v>#N/A</v>
      </c>
      <c r="AI50" s="39" t="n">
        <f aca="false">AI49+1</f>
        <v>44724</v>
      </c>
      <c r="AJ50" s="40" t="str">
        <f aca="false">VLOOKUP(AI50,'Cycles Long 2021-2022'!$B$10:$I$10584,2,FALSE())</f>
        <v>R</v>
      </c>
      <c r="AK50" s="40" t="str">
        <f aca="false">VLOOKUP(AI50,'Cycles Long 2021-2022'!$B$10:$I$10584,3,FALSE())</f>
        <v>R</v>
      </c>
      <c r="AL50" s="40" t="str">
        <f aca="false">VLOOKUP(AI50,'Cycles Long 2021-2022'!$B$10:$I$10584,4,FALSE())</f>
        <v>R</v>
      </c>
      <c r="AM50" s="40" t="str">
        <f aca="false">VLOOKUP(AI50,'Cycles Long 2021-2022'!$B$10:$I$10584,5,FALSE())</f>
        <v>T</v>
      </c>
      <c r="AN50" s="41" t="str">
        <f aca="false">VLOOKUP(AI50,'Cycles Long 2021-2022'!$B$10:$I$10584,6,FALSE())</f>
        <v>R</v>
      </c>
      <c r="AO50" s="37" t="n">
        <f aca="false">VLOOKUP(AI50,'Cycles Long 2021-2022'!$B$10:$I$10584,8,FALSE())</f>
        <v>0</v>
      </c>
      <c r="AP50" s="37" t="e">
        <f aca="false">VLOOKUP(AO50,'Cycles Long 2021-2022'!$B$10:$I$10584,2,FALSE())</f>
        <v>#N/A</v>
      </c>
      <c r="AQ50" s="37" t="e">
        <f aca="false">VLOOKUP(AP50,'Cycles Long 2021-2022'!$B$10:$I$10584,2,FALSE())</f>
        <v>#N/A</v>
      </c>
      <c r="AR50" s="37" t="e">
        <f aca="false">VLOOKUP(AQ50,'Cycles Long 2021-2022'!$B$10:$I$10584,2,FALSE())</f>
        <v>#N/A</v>
      </c>
      <c r="AS50" s="37" t="e">
        <f aca="false">VLOOKUP(AR50,'Cycles Long 2021-2022'!$B$10:$I$10584,2,FALSE())</f>
        <v>#N/A</v>
      </c>
      <c r="AT50" s="39" t="n">
        <f aca="false">AT49+1</f>
        <v>44754</v>
      </c>
      <c r="AU50" s="40" t="str">
        <f aca="false">VLOOKUP(AT50,'Cycles Long 2021-2022'!$B$10:$I$10584,2,FALSE())</f>
        <v>T</v>
      </c>
      <c r="AV50" s="40" t="str">
        <f aca="false">VLOOKUP(AT50,'Cycles Long 2021-2022'!$B$10:$I$10584,3,FALSE())</f>
        <v>T</v>
      </c>
      <c r="AW50" s="40" t="str">
        <f aca="false">VLOOKUP(AT50,'Cycles Long 2021-2022'!$B$10:$I$10584,4,FALSE())</f>
        <v>T</v>
      </c>
      <c r="AX50" s="40" t="str">
        <f aca="false">VLOOKUP(AT50,'Cycles Long 2021-2022'!$B$10:$I$10584,5,FALSE())</f>
        <v>T</v>
      </c>
      <c r="AY50" s="41" t="str">
        <f aca="false">VLOOKUP(AT50,'Cycles Long 2021-2022'!$B$10:$I$10584,6,FALSE())</f>
        <v>R</v>
      </c>
      <c r="AZ50" s="37" t="n">
        <f aca="false">VLOOKUP(AT50,'Cycles Long 2021-2022'!$B$10:$I$10584,8,FALSE())</f>
        <v>1</v>
      </c>
      <c r="BA50" s="37" t="e">
        <f aca="false">VLOOKUP(AZ50,'Cycles Long 2021-2022'!$B$10:$I$10584,2,FALSE())</f>
        <v>#N/A</v>
      </c>
      <c r="BB50" s="37" t="e">
        <f aca="false">VLOOKUP(BA50,'Cycles Long 2021-2022'!$B$10:$I$10584,2,FALSE())</f>
        <v>#N/A</v>
      </c>
      <c r="BC50" s="37" t="e">
        <f aca="false">VLOOKUP(BB50,'Cycles Long 2021-2022'!$B$10:$I$10584,2,FALSE())</f>
        <v>#N/A</v>
      </c>
      <c r="BD50" s="37" t="e">
        <f aca="false">VLOOKUP(BC50,'Cycles Long 2021-2022'!$B$10:$I$10584,2,FALSE())</f>
        <v>#N/A</v>
      </c>
      <c r="BE50" s="39" t="n">
        <f aca="false">BE49+1</f>
        <v>44785</v>
      </c>
      <c r="BF50" s="40" t="str">
        <f aca="false">VLOOKUP(BE50,'Cycles Long 2021-2022'!$B$10:$I$10584,2,FALSE())</f>
        <v>T</v>
      </c>
      <c r="BG50" s="40" t="str">
        <f aca="false">VLOOKUP(BE50,'Cycles Long 2021-2022'!$B$10:$I$10584,3,FALSE())</f>
        <v>T</v>
      </c>
      <c r="BH50" s="40" t="str">
        <f aca="false">VLOOKUP(BE50,'Cycles Long 2021-2022'!$B$10:$I$10584,4,FALSE())</f>
        <v>T</v>
      </c>
      <c r="BI50" s="40" t="str">
        <f aca="false">VLOOKUP(BE50,'Cycles Long 2021-2022'!$B$10:$I$10584,5,FALSE())</f>
        <v>T</v>
      </c>
      <c r="BJ50" s="41" t="str">
        <f aca="false">VLOOKUP(BE50,'Cycles Long 2021-2022'!$B$10:$I$10584,6,FALSE())</f>
        <v>R</v>
      </c>
      <c r="BK50" s="37" t="n">
        <f aca="false">VLOOKUP(BE50,'Cycles Long 2021-2022'!$B$10:$I$10584,8,FALSE())</f>
        <v>1</v>
      </c>
      <c r="BL50" s="37" t="e">
        <f aca="false">VLOOKUP(BK50,'Cycles Long 2021-2022'!$B$10:$I$10584,2,FALSE())</f>
        <v>#N/A</v>
      </c>
      <c r="BM50" s="37" t="e">
        <f aca="false">VLOOKUP(BL50,'Cycles Long 2021-2022'!$B$10:$I$10584,2,FALSE())</f>
        <v>#N/A</v>
      </c>
      <c r="BN50" s="37" t="e">
        <f aca="false">VLOOKUP(BM50,'Cycles Long 2021-2022'!$B$10:$I$10584,2,FALSE())</f>
        <v>#N/A</v>
      </c>
      <c r="BO50" s="37" t="e">
        <f aca="false">VLOOKUP(BN50,'Cycles Long 2021-2022'!$B$10:$I$10584,2,FALSE())</f>
        <v>#N/A</v>
      </c>
      <c r="BP50" s="24"/>
      <c r="BQ50" s="24"/>
    </row>
    <row r="51" customFormat="false" ht="15" hidden="false" customHeight="false" outlineLevel="0" collapsed="false">
      <c r="A51" s="49"/>
      <c r="B51" s="39" t="n">
        <f aca="false">B50+1</f>
        <v>44633</v>
      </c>
      <c r="C51" s="40" t="str">
        <f aca="false">VLOOKUP(B51,'Cycles Long 2021-2022'!$B$10:$I$10584,2,FALSE())</f>
        <v>R</v>
      </c>
      <c r="D51" s="40" t="str">
        <f aca="false">VLOOKUP(B51,'Cycles Long 2021-2022'!$B$10:$I$10584,3,FALSE())</f>
        <v>T</v>
      </c>
      <c r="E51" s="40" t="str">
        <f aca="false">VLOOKUP(B51,'Cycles Long 2021-2022'!$B$10:$I$10584,4,FALSE())</f>
        <v>R</v>
      </c>
      <c r="F51" s="40" t="str">
        <f aca="false">VLOOKUP(B51,'Cycles Long 2021-2022'!$B$10:$I$10584,5,FALSE())</f>
        <v>R</v>
      </c>
      <c r="G51" s="41" t="str">
        <f aca="false">VLOOKUP(B51,'Cycles Long 2021-2022'!$B$10:$I$10584,6,FALSE())</f>
        <v>R</v>
      </c>
      <c r="H51" s="37" t="n">
        <f aca="false">VLOOKUP(B51,'Cycles Long 2021-2022'!$B$10:$I$10584,8,FALSE())</f>
        <v>0</v>
      </c>
      <c r="I51" s="37" t="e">
        <f aca="false">VLOOKUP(H51,'Cycles Long 2021-2022'!$B$10:$I$10584,2,FALSE())</f>
        <v>#N/A</v>
      </c>
      <c r="J51" s="37" t="e">
        <f aca="false">VLOOKUP(I51,'Cycles Long 2021-2022'!$B$10:$I$10584,2,FALSE())</f>
        <v>#N/A</v>
      </c>
      <c r="K51" s="37" t="e">
        <f aca="false">VLOOKUP(J51,'Cycles Long 2021-2022'!$B$10:$I$10584,2,FALSE())</f>
        <v>#N/A</v>
      </c>
      <c r="L51" s="37" t="e">
        <f aca="false">VLOOKUP(K51,'Cycles Long 2021-2022'!$B$10:$I$10584,2,FALSE())</f>
        <v>#N/A</v>
      </c>
      <c r="M51" s="39" t="n">
        <f aca="false">M50+1</f>
        <v>44664</v>
      </c>
      <c r="N51" s="40" t="str">
        <f aca="false">VLOOKUP(M51,'Cycles Long 2021-2022'!$B$10:$I$10584,2,FALSE())</f>
        <v>T</v>
      </c>
      <c r="O51" s="40" t="str">
        <f aca="false">VLOOKUP(M51,'Cycles Long 2021-2022'!$B$10:$I$10584,3,FALSE())</f>
        <v>T</v>
      </c>
      <c r="P51" s="40" t="str">
        <f aca="false">VLOOKUP(M51,'Cycles Long 2021-2022'!$B$10:$I$10584,4,FALSE())</f>
        <v>T</v>
      </c>
      <c r="Q51" s="40" t="str">
        <f aca="false">VLOOKUP(M51,'Cycles Long 2021-2022'!$B$10:$I$10584,5,FALSE())</f>
        <v>T</v>
      </c>
      <c r="R51" s="41" t="str">
        <f aca="false">VLOOKUP(M51,'Cycles Long 2021-2022'!$B$10:$I$10584,6,FALSE())</f>
        <v>R</v>
      </c>
      <c r="S51" s="37" t="n">
        <f aca="false">VLOOKUP(M51,'Cycles Long 2021-2022'!$B$10:$I$10584,8,FALSE())</f>
        <v>1</v>
      </c>
      <c r="T51" s="37" t="e">
        <f aca="false">VLOOKUP(S51,'Cycles Long 2021-2022'!$B$10:$I$10584,2,FALSE())</f>
        <v>#N/A</v>
      </c>
      <c r="U51" s="37" t="e">
        <f aca="false">VLOOKUP(T51,'Cycles Long 2021-2022'!$B$10:$I$10584,2,FALSE())</f>
        <v>#N/A</v>
      </c>
      <c r="V51" s="37" t="e">
        <f aca="false">VLOOKUP(U51,'Cycles Long 2021-2022'!$B$10:$I$10584,2,FALSE())</f>
        <v>#N/A</v>
      </c>
      <c r="W51" s="37" t="e">
        <f aca="false">VLOOKUP(V51,'Cycles Long 2021-2022'!$B$10:$I$10584,2,FALSE())</f>
        <v>#N/A</v>
      </c>
      <c r="X51" s="39" t="n">
        <f aca="false">X50+1</f>
        <v>44694</v>
      </c>
      <c r="Y51" s="40" t="str">
        <f aca="false">VLOOKUP(X51,'Cycles Long 2021-2022'!$B$10:$I$10584,2,FALSE())</f>
        <v>T</v>
      </c>
      <c r="Z51" s="40" t="str">
        <f aca="false">VLOOKUP(X51,'Cycles Long 2021-2022'!$B$10:$I$10584,3,FALSE())</f>
        <v>T</v>
      </c>
      <c r="AA51" s="40" t="str">
        <f aca="false">VLOOKUP(X51,'Cycles Long 2021-2022'!$B$10:$I$10584,4,FALSE())</f>
        <v>R</v>
      </c>
      <c r="AB51" s="40" t="str">
        <f aca="false">VLOOKUP(X51,'Cycles Long 2021-2022'!$B$10:$I$10584,5,FALSE())</f>
        <v>T</v>
      </c>
      <c r="AC51" s="41" t="str">
        <f aca="false">VLOOKUP(X51,'Cycles Long 2021-2022'!$B$10:$I$10584,6,FALSE())</f>
        <v>T</v>
      </c>
      <c r="AD51" s="37" t="n">
        <f aca="false">VLOOKUP(X51,'Cycles Long 2021-2022'!$B$10:$I$10584,8,FALSE())</f>
        <v>0</v>
      </c>
      <c r="AE51" s="37" t="e">
        <f aca="false">VLOOKUP(AD51,'Cycles Long 2021-2022'!$B$10:$I$10584,2,FALSE())</f>
        <v>#N/A</v>
      </c>
      <c r="AF51" s="37" t="e">
        <f aca="false">VLOOKUP(AE51,'Cycles Long 2021-2022'!$B$10:$I$10584,2,FALSE())</f>
        <v>#N/A</v>
      </c>
      <c r="AG51" s="37" t="e">
        <f aca="false">VLOOKUP(AF51,'Cycles Long 2021-2022'!$B$10:$I$10584,2,FALSE())</f>
        <v>#N/A</v>
      </c>
      <c r="AH51" s="37" t="e">
        <f aca="false">VLOOKUP(AG51,'Cycles Long 2021-2022'!$B$10:$I$10584,2,FALSE())</f>
        <v>#N/A</v>
      </c>
      <c r="AI51" s="39" t="n">
        <f aca="false">AI50+1</f>
        <v>44725</v>
      </c>
      <c r="AJ51" s="40" t="str">
        <f aca="false">VLOOKUP(AI51,'Cycles Long 2021-2022'!$B$10:$I$10584,2,FALSE())</f>
        <v>T</v>
      </c>
      <c r="AK51" s="40" t="str">
        <f aca="false">VLOOKUP(AI51,'Cycles Long 2021-2022'!$B$10:$I$10584,3,FALSE())</f>
        <v>Rc</v>
      </c>
      <c r="AL51" s="40" t="str">
        <f aca="false">VLOOKUP(AI51,'Cycles Long 2021-2022'!$B$10:$I$10584,4,FALSE())</f>
        <v>T</v>
      </c>
      <c r="AM51" s="40" t="str">
        <f aca="false">VLOOKUP(AI51,'Cycles Long 2021-2022'!$B$10:$I$10584,5,FALSE())</f>
        <v>T</v>
      </c>
      <c r="AN51" s="41" t="str">
        <f aca="false">VLOOKUP(AI51,'Cycles Long 2021-2022'!$B$10:$I$10584,6,FALSE())</f>
        <v>Rc</v>
      </c>
      <c r="AO51" s="37" t="n">
        <f aca="false">VLOOKUP(AI51,'Cycles Long 2021-2022'!$B$10:$I$10584,8,FALSE())</f>
        <v>0</v>
      </c>
      <c r="AP51" s="37" t="e">
        <f aca="false">VLOOKUP(AO51,'Cycles Long 2021-2022'!$B$10:$I$10584,2,FALSE())</f>
        <v>#N/A</v>
      </c>
      <c r="AQ51" s="37" t="e">
        <f aca="false">VLOOKUP(AP51,'Cycles Long 2021-2022'!$B$10:$I$10584,2,FALSE())</f>
        <v>#N/A</v>
      </c>
      <c r="AR51" s="37" t="e">
        <f aca="false">VLOOKUP(AQ51,'Cycles Long 2021-2022'!$B$10:$I$10584,2,FALSE())</f>
        <v>#N/A</v>
      </c>
      <c r="AS51" s="37" t="e">
        <f aca="false">VLOOKUP(AR51,'Cycles Long 2021-2022'!$B$10:$I$10584,2,FALSE())</f>
        <v>#N/A</v>
      </c>
      <c r="AT51" s="39" t="n">
        <f aca="false">AT50+1</f>
        <v>44755</v>
      </c>
      <c r="AU51" s="40" t="str">
        <f aca="false">VLOOKUP(AT51,'Cycles Long 2021-2022'!$B$10:$I$10584,2,FALSE())</f>
        <v>T</v>
      </c>
      <c r="AV51" s="40" t="str">
        <f aca="false">VLOOKUP(AT51,'Cycles Long 2021-2022'!$B$10:$I$10584,3,FALSE())</f>
        <v>R</v>
      </c>
      <c r="AW51" s="40" t="str">
        <f aca="false">VLOOKUP(AT51,'Cycles Long 2021-2022'!$B$10:$I$10584,4,FALSE())</f>
        <v>T</v>
      </c>
      <c r="AX51" s="40" t="str">
        <f aca="false">VLOOKUP(AT51,'Cycles Long 2021-2022'!$B$10:$I$10584,5,FALSE())</f>
        <v>T</v>
      </c>
      <c r="AY51" s="41" t="str">
        <f aca="false">VLOOKUP(AT51,'Cycles Long 2021-2022'!$B$10:$I$10584,6,FALSE())</f>
        <v>T</v>
      </c>
      <c r="AZ51" s="37" t="n">
        <f aca="false">VLOOKUP(AT51,'Cycles Long 2021-2022'!$B$10:$I$10584,8,FALSE())</f>
        <v>1</v>
      </c>
      <c r="BA51" s="37" t="e">
        <f aca="false">VLOOKUP(AZ51,'Cycles Long 2021-2022'!$B$10:$I$10584,2,FALSE())</f>
        <v>#N/A</v>
      </c>
      <c r="BB51" s="37" t="e">
        <f aca="false">VLOOKUP(BA51,'Cycles Long 2021-2022'!$B$10:$I$10584,2,FALSE())</f>
        <v>#N/A</v>
      </c>
      <c r="BC51" s="37" t="e">
        <f aca="false">VLOOKUP(BB51,'Cycles Long 2021-2022'!$B$10:$I$10584,2,FALSE())</f>
        <v>#N/A</v>
      </c>
      <c r="BD51" s="37" t="e">
        <f aca="false">VLOOKUP(BC51,'Cycles Long 2021-2022'!$B$10:$I$10584,2,FALSE())</f>
        <v>#N/A</v>
      </c>
      <c r="BE51" s="39" t="n">
        <f aca="false">BE50+1</f>
        <v>44786</v>
      </c>
      <c r="BF51" s="40" t="str">
        <f aca="false">VLOOKUP(BE51,'Cycles Long 2021-2022'!$B$10:$I$10584,2,FALSE())</f>
        <v>T</v>
      </c>
      <c r="BG51" s="40" t="str">
        <f aca="false">VLOOKUP(BE51,'Cycles Long 2021-2022'!$B$10:$I$10584,3,FALSE())</f>
        <v>R</v>
      </c>
      <c r="BH51" s="40" t="str">
        <f aca="false">VLOOKUP(BE51,'Cycles Long 2021-2022'!$B$10:$I$10584,4,FALSE())</f>
        <v>T</v>
      </c>
      <c r="BI51" s="40" t="str">
        <f aca="false">VLOOKUP(BE51,'Cycles Long 2021-2022'!$B$10:$I$10584,5,FALSE())</f>
        <v>R</v>
      </c>
      <c r="BJ51" s="41" t="str">
        <f aca="false">VLOOKUP(BE51,'Cycles Long 2021-2022'!$B$10:$I$10584,6,FALSE())</f>
        <v>T</v>
      </c>
      <c r="BK51" s="37" t="n">
        <f aca="false">VLOOKUP(BE51,'Cycles Long 2021-2022'!$B$10:$I$10584,8,FALSE())</f>
        <v>1</v>
      </c>
      <c r="BL51" s="37" t="e">
        <f aca="false">VLOOKUP(BK51,'Cycles Long 2021-2022'!$B$10:$I$10584,2,FALSE())</f>
        <v>#N/A</v>
      </c>
      <c r="BM51" s="37" t="e">
        <f aca="false">VLOOKUP(BL51,'Cycles Long 2021-2022'!$B$10:$I$10584,2,FALSE())</f>
        <v>#N/A</v>
      </c>
      <c r="BN51" s="37" t="e">
        <f aca="false">VLOOKUP(BM51,'Cycles Long 2021-2022'!$B$10:$I$10584,2,FALSE())</f>
        <v>#N/A</v>
      </c>
      <c r="BO51" s="37" t="e">
        <f aca="false">VLOOKUP(BN51,'Cycles Long 2021-2022'!$B$10:$I$10584,2,FALSE())</f>
        <v>#N/A</v>
      </c>
      <c r="BP51" s="24"/>
      <c r="BQ51" s="24"/>
    </row>
    <row r="52" customFormat="false" ht="15" hidden="false" customHeight="false" outlineLevel="0" collapsed="false">
      <c r="A52" s="49"/>
      <c r="B52" s="39" t="n">
        <f aca="false">B51+1</f>
        <v>44634</v>
      </c>
      <c r="C52" s="40" t="str">
        <f aca="false">VLOOKUP(B52,'Cycles Long 2021-2022'!$B$10:$I$10584,2,FALSE())</f>
        <v>T</v>
      </c>
      <c r="D52" s="40" t="str">
        <f aca="false">VLOOKUP(B52,'Cycles Long 2021-2022'!$B$10:$I$10584,3,FALSE())</f>
        <v>T</v>
      </c>
      <c r="E52" s="40" t="str">
        <f aca="false">VLOOKUP(B52,'Cycles Long 2021-2022'!$B$10:$I$10584,4,FALSE())</f>
        <v>RC</v>
      </c>
      <c r="F52" s="40" t="str">
        <f aca="false">VLOOKUP(B52,'Cycles Long 2021-2022'!$B$10:$I$10584,5,FALSE())</f>
        <v>T</v>
      </c>
      <c r="G52" s="41" t="str">
        <f aca="false">VLOOKUP(B52,'Cycles Long 2021-2022'!$B$10:$I$10584,6,FALSE())</f>
        <v>RC</v>
      </c>
      <c r="H52" s="37" t="n">
        <f aca="false">VLOOKUP(B52,'Cycles Long 2021-2022'!$B$10:$I$10584,8,FALSE())</f>
        <v>0</v>
      </c>
      <c r="I52" s="37" t="e">
        <f aca="false">VLOOKUP(H52,'Cycles Long 2021-2022'!$B$10:$I$10584,2,FALSE())</f>
        <v>#N/A</v>
      </c>
      <c r="J52" s="37" t="e">
        <f aca="false">VLOOKUP(I52,'Cycles Long 2021-2022'!$B$10:$I$10584,2,FALSE())</f>
        <v>#N/A</v>
      </c>
      <c r="K52" s="37" t="e">
        <f aca="false">VLOOKUP(J52,'Cycles Long 2021-2022'!$B$10:$I$10584,2,FALSE())</f>
        <v>#N/A</v>
      </c>
      <c r="L52" s="37" t="e">
        <f aca="false">VLOOKUP(K52,'Cycles Long 2021-2022'!$B$10:$I$10584,2,FALSE())</f>
        <v>#N/A</v>
      </c>
      <c r="M52" s="39" t="n">
        <f aca="false">M51+1</f>
        <v>44665</v>
      </c>
      <c r="N52" s="40" t="str">
        <f aca="false">VLOOKUP(M52,'Cycles Long 2021-2022'!$B$10:$I$10584,2,FALSE())</f>
        <v>T</v>
      </c>
      <c r="O52" s="40" t="str">
        <f aca="false">VLOOKUP(M52,'Cycles Long 2021-2022'!$B$10:$I$10584,3,FALSE())</f>
        <v>R</v>
      </c>
      <c r="P52" s="40" t="str">
        <f aca="false">VLOOKUP(M52,'Cycles Long 2021-2022'!$B$10:$I$10584,4,FALSE())</f>
        <v>T</v>
      </c>
      <c r="Q52" s="40" t="str">
        <f aca="false">VLOOKUP(M52,'Cycles Long 2021-2022'!$B$10:$I$10584,5,FALSE())</f>
        <v>T</v>
      </c>
      <c r="R52" s="41" t="str">
        <f aca="false">VLOOKUP(M52,'Cycles Long 2021-2022'!$B$10:$I$10584,6,FALSE())</f>
        <v>T</v>
      </c>
      <c r="S52" s="37" t="n">
        <f aca="false">VLOOKUP(M52,'Cycles Long 2021-2022'!$B$10:$I$10584,8,FALSE())</f>
        <v>1</v>
      </c>
      <c r="T52" s="37" t="e">
        <f aca="false">VLOOKUP(S52,'Cycles Long 2021-2022'!$B$10:$I$10584,2,FALSE())</f>
        <v>#N/A</v>
      </c>
      <c r="U52" s="37" t="e">
        <f aca="false">VLOOKUP(T52,'Cycles Long 2021-2022'!$B$10:$I$10584,2,FALSE())</f>
        <v>#N/A</v>
      </c>
      <c r="V52" s="37" t="e">
        <f aca="false">VLOOKUP(U52,'Cycles Long 2021-2022'!$B$10:$I$10584,2,FALSE())</f>
        <v>#N/A</v>
      </c>
      <c r="W52" s="37" t="e">
        <f aca="false">VLOOKUP(V52,'Cycles Long 2021-2022'!$B$10:$I$10584,2,FALSE())</f>
        <v>#N/A</v>
      </c>
      <c r="X52" s="39" t="n">
        <f aca="false">X51+1</f>
        <v>44695</v>
      </c>
      <c r="Y52" s="40" t="str">
        <f aca="false">VLOOKUP(X52,'Cycles Long 2021-2022'!$B$10:$I$10584,2,FALSE())</f>
        <v>T</v>
      </c>
      <c r="Z52" s="40" t="str">
        <f aca="false">VLOOKUP(X52,'Cycles Long 2021-2022'!$B$10:$I$10584,3,FALSE())</f>
        <v>R</v>
      </c>
      <c r="AA52" s="40" t="str">
        <f aca="false">VLOOKUP(X52,'Cycles Long 2021-2022'!$B$10:$I$10584,4,FALSE())</f>
        <v>T</v>
      </c>
      <c r="AB52" s="40" t="str">
        <f aca="false">VLOOKUP(X52,'Cycles Long 2021-2022'!$B$10:$I$10584,5,FALSE())</f>
        <v>T</v>
      </c>
      <c r="AC52" s="41" t="str">
        <f aca="false">VLOOKUP(X52,'Cycles Long 2021-2022'!$B$10:$I$10584,6,FALSE())</f>
        <v>R</v>
      </c>
      <c r="AD52" s="37" t="n">
        <f aca="false">VLOOKUP(X52,'Cycles Long 2021-2022'!$B$10:$I$10584,8,FALSE())</f>
        <v>0</v>
      </c>
      <c r="AE52" s="37" t="e">
        <f aca="false">VLOOKUP(AD52,'Cycles Long 2021-2022'!$B$10:$I$10584,2,FALSE())</f>
        <v>#N/A</v>
      </c>
      <c r="AF52" s="37" t="e">
        <f aca="false">VLOOKUP(AE52,'Cycles Long 2021-2022'!$B$10:$I$10584,2,FALSE())</f>
        <v>#N/A</v>
      </c>
      <c r="AG52" s="37" t="e">
        <f aca="false">VLOOKUP(AF52,'Cycles Long 2021-2022'!$B$10:$I$10584,2,FALSE())</f>
        <v>#N/A</v>
      </c>
      <c r="AH52" s="37" t="e">
        <f aca="false">VLOOKUP(AG52,'Cycles Long 2021-2022'!$B$10:$I$10584,2,FALSE())</f>
        <v>#N/A</v>
      </c>
      <c r="AI52" s="39" t="n">
        <f aca="false">AI51+1</f>
        <v>44726</v>
      </c>
      <c r="AJ52" s="40" t="str">
        <f aca="false">VLOOKUP(AI52,'Cycles Long 2021-2022'!$B$10:$I$10584,2,FALSE())</f>
        <v>T</v>
      </c>
      <c r="AK52" s="40" t="str">
        <f aca="false">VLOOKUP(AI52,'Cycles Long 2021-2022'!$B$10:$I$10584,3,FALSE())</f>
        <v>T</v>
      </c>
      <c r="AL52" s="40" t="str">
        <f aca="false">VLOOKUP(AI52,'Cycles Long 2021-2022'!$B$10:$I$10584,4,FALSE())</f>
        <v>T</v>
      </c>
      <c r="AM52" s="40" t="str">
        <f aca="false">VLOOKUP(AI52,'Cycles Long 2021-2022'!$B$10:$I$10584,5,FALSE())</f>
        <v>R</v>
      </c>
      <c r="AN52" s="41" t="str">
        <f aca="false">VLOOKUP(AI52,'Cycles Long 2021-2022'!$B$10:$I$10584,6,FALSE())</f>
        <v>T</v>
      </c>
      <c r="AO52" s="37" t="n">
        <f aca="false">VLOOKUP(AI52,'Cycles Long 2021-2022'!$B$10:$I$10584,8,FALSE())</f>
        <v>0</v>
      </c>
      <c r="AP52" s="37" t="e">
        <f aca="false">VLOOKUP(AO52,'Cycles Long 2021-2022'!$B$10:$I$10584,2,FALSE())</f>
        <v>#N/A</v>
      </c>
      <c r="AQ52" s="37" t="e">
        <f aca="false">VLOOKUP(AP52,'Cycles Long 2021-2022'!$B$10:$I$10584,2,FALSE())</f>
        <v>#N/A</v>
      </c>
      <c r="AR52" s="37" t="e">
        <f aca="false">VLOOKUP(AQ52,'Cycles Long 2021-2022'!$B$10:$I$10584,2,FALSE())</f>
        <v>#N/A</v>
      </c>
      <c r="AS52" s="37" t="e">
        <f aca="false">VLOOKUP(AR52,'Cycles Long 2021-2022'!$B$10:$I$10584,2,FALSE())</f>
        <v>#N/A</v>
      </c>
      <c r="AT52" s="39" t="n">
        <f aca="false">AT51+1</f>
        <v>44756</v>
      </c>
      <c r="AU52" s="40" t="str">
        <f aca="false">VLOOKUP(AT52,'Cycles Long 2021-2022'!$B$10:$I$10584,2,FALSE())</f>
        <v>T</v>
      </c>
      <c r="AV52" s="40" t="str">
        <f aca="false">VLOOKUP(AT52,'Cycles Long 2021-2022'!$B$10:$I$10584,3,FALSE())</f>
        <v>T</v>
      </c>
      <c r="AW52" s="40" t="str">
        <f aca="false">VLOOKUP(AT52,'Cycles Long 2021-2022'!$B$10:$I$10584,4,FALSE())</f>
        <v>T</v>
      </c>
      <c r="AX52" s="40" t="str">
        <f aca="false">VLOOKUP(AT52,'Cycles Long 2021-2022'!$B$10:$I$10584,5,FALSE())</f>
        <v>R</v>
      </c>
      <c r="AY52" s="41" t="str">
        <f aca="false">VLOOKUP(AT52,'Cycles Long 2021-2022'!$B$10:$I$10584,6,FALSE())</f>
        <v>T</v>
      </c>
      <c r="AZ52" s="37" t="str">
        <f aca="false">VLOOKUP(AT52,'Cycles Long 2021-2022'!$B$10:$I$10584,8,FALSE())</f>
        <v>Fête Nationale</v>
      </c>
      <c r="BA52" s="37" t="e">
        <f aca="false">VLOOKUP(AZ52,'Cycles Long 2021-2022'!$B$10:$I$10584,2,FALSE())</f>
        <v>#N/A</v>
      </c>
      <c r="BB52" s="37" t="e">
        <f aca="false">VLOOKUP(BA52,'Cycles Long 2021-2022'!$B$10:$I$10584,2,FALSE())</f>
        <v>#N/A</v>
      </c>
      <c r="BC52" s="37" t="e">
        <f aca="false">VLOOKUP(BB52,'Cycles Long 2021-2022'!$B$10:$I$10584,2,FALSE())</f>
        <v>#N/A</v>
      </c>
      <c r="BD52" s="37" t="e">
        <f aca="false">VLOOKUP(BC52,'Cycles Long 2021-2022'!$B$10:$I$10584,2,FALSE())</f>
        <v>#N/A</v>
      </c>
      <c r="BE52" s="39" t="n">
        <f aca="false">BE51+1</f>
        <v>44787</v>
      </c>
      <c r="BF52" s="40" t="str">
        <f aca="false">VLOOKUP(BE52,'Cycles Long 2021-2022'!$B$10:$I$10584,2,FALSE())</f>
        <v>R</v>
      </c>
      <c r="BG52" s="40" t="str">
        <f aca="false">VLOOKUP(BE52,'Cycles Long 2021-2022'!$B$10:$I$10584,3,FALSE())</f>
        <v>R</v>
      </c>
      <c r="BH52" s="40" t="str">
        <f aca="false">VLOOKUP(BE52,'Cycles Long 2021-2022'!$B$10:$I$10584,4,FALSE())</f>
        <v>R</v>
      </c>
      <c r="BI52" s="40" t="str">
        <f aca="false">VLOOKUP(BE52,'Cycles Long 2021-2022'!$B$10:$I$10584,5,FALSE())</f>
        <v>R</v>
      </c>
      <c r="BJ52" s="41" t="str">
        <f aca="false">VLOOKUP(BE52,'Cycles Long 2021-2022'!$B$10:$I$10584,6,FALSE())</f>
        <v>T</v>
      </c>
      <c r="BK52" s="37" t="n">
        <f aca="false">VLOOKUP(BE52,'Cycles Long 2021-2022'!$B$10:$I$10584,8,FALSE())</f>
        <v>1</v>
      </c>
      <c r="BL52" s="37" t="e">
        <f aca="false">VLOOKUP(BK52,'Cycles Long 2021-2022'!$B$10:$I$10584,2,FALSE())</f>
        <v>#N/A</v>
      </c>
      <c r="BM52" s="37" t="e">
        <f aca="false">VLOOKUP(BL52,'Cycles Long 2021-2022'!$B$10:$I$10584,2,FALSE())</f>
        <v>#N/A</v>
      </c>
      <c r="BN52" s="37" t="e">
        <f aca="false">VLOOKUP(BM52,'Cycles Long 2021-2022'!$B$10:$I$10584,2,FALSE())</f>
        <v>#N/A</v>
      </c>
      <c r="BO52" s="37" t="e">
        <f aca="false">VLOOKUP(BN52,'Cycles Long 2021-2022'!$B$10:$I$10584,2,FALSE())</f>
        <v>#N/A</v>
      </c>
      <c r="BP52" s="24"/>
      <c r="BQ52" s="24"/>
    </row>
    <row r="53" customFormat="false" ht="15" hidden="false" customHeight="false" outlineLevel="0" collapsed="false">
      <c r="A53" s="49"/>
      <c r="B53" s="39" t="n">
        <f aca="false">B52+1</f>
        <v>44635</v>
      </c>
      <c r="C53" s="40" t="str">
        <f aca="false">VLOOKUP(B53,'Cycles Long 2021-2022'!$B$10:$I$10584,2,FALSE())</f>
        <v>T</v>
      </c>
      <c r="D53" s="40" t="str">
        <f aca="false">VLOOKUP(B53,'Cycles Long 2021-2022'!$B$10:$I$10584,3,FALSE())</f>
        <v>R</v>
      </c>
      <c r="E53" s="40" t="str">
        <f aca="false">VLOOKUP(B53,'Cycles Long 2021-2022'!$B$10:$I$10584,4,FALSE())</f>
        <v>T</v>
      </c>
      <c r="F53" s="40" t="str">
        <f aca="false">VLOOKUP(B53,'Cycles Long 2021-2022'!$B$10:$I$10584,5,FALSE())</f>
        <v>T</v>
      </c>
      <c r="G53" s="41" t="str">
        <f aca="false">VLOOKUP(B53,'Cycles Long 2021-2022'!$B$10:$I$10584,6,FALSE())</f>
        <v>T</v>
      </c>
      <c r="H53" s="37" t="n">
        <f aca="false">VLOOKUP(B53,'Cycles Long 2021-2022'!$B$10:$I$10584,8,FALSE())</f>
        <v>0</v>
      </c>
      <c r="I53" s="37" t="e">
        <f aca="false">VLOOKUP(H53,'Cycles Long 2021-2022'!$B$10:$I$10584,2,FALSE())</f>
        <v>#N/A</v>
      </c>
      <c r="J53" s="37" t="e">
        <f aca="false">VLOOKUP(I53,'Cycles Long 2021-2022'!$B$10:$I$10584,2,FALSE())</f>
        <v>#N/A</v>
      </c>
      <c r="K53" s="37" t="e">
        <f aca="false">VLOOKUP(J53,'Cycles Long 2021-2022'!$B$10:$I$10584,2,FALSE())</f>
        <v>#N/A</v>
      </c>
      <c r="L53" s="37" t="e">
        <f aca="false">VLOOKUP(K53,'Cycles Long 2021-2022'!$B$10:$I$10584,2,FALSE())</f>
        <v>#N/A</v>
      </c>
      <c r="M53" s="39" t="n">
        <f aca="false">M52+1</f>
        <v>44666</v>
      </c>
      <c r="N53" s="40" t="str">
        <f aca="false">VLOOKUP(M53,'Cycles Long 2021-2022'!$B$10:$I$10584,2,FALSE())</f>
        <v>T</v>
      </c>
      <c r="O53" s="40" t="str">
        <f aca="false">VLOOKUP(M53,'Cycles Long 2021-2022'!$B$10:$I$10584,3,FALSE())</f>
        <v>R</v>
      </c>
      <c r="P53" s="40" t="str">
        <f aca="false">VLOOKUP(M53,'Cycles Long 2021-2022'!$B$10:$I$10584,4,FALSE())</f>
        <v>T</v>
      </c>
      <c r="Q53" s="40" t="str">
        <f aca="false">VLOOKUP(M53,'Cycles Long 2021-2022'!$B$10:$I$10584,5,FALSE())</f>
        <v>T</v>
      </c>
      <c r="R53" s="41" t="str">
        <f aca="false">VLOOKUP(M53,'Cycles Long 2021-2022'!$B$10:$I$10584,6,FALSE())</f>
        <v>T</v>
      </c>
      <c r="S53" s="37" t="n">
        <f aca="false">VLOOKUP(M53,'Cycles Long 2021-2022'!$B$10:$I$10584,8,FALSE())</f>
        <v>1</v>
      </c>
      <c r="T53" s="37" t="e">
        <f aca="false">VLOOKUP(S53,'Cycles Long 2021-2022'!$B$10:$I$10584,2,FALSE())</f>
        <v>#N/A</v>
      </c>
      <c r="U53" s="37" t="e">
        <f aca="false">VLOOKUP(T53,'Cycles Long 2021-2022'!$B$10:$I$10584,2,FALSE())</f>
        <v>#N/A</v>
      </c>
      <c r="V53" s="37" t="e">
        <f aca="false">VLOOKUP(U53,'Cycles Long 2021-2022'!$B$10:$I$10584,2,FALSE())</f>
        <v>#N/A</v>
      </c>
      <c r="W53" s="37" t="e">
        <f aca="false">VLOOKUP(V53,'Cycles Long 2021-2022'!$B$10:$I$10584,2,FALSE())</f>
        <v>#N/A</v>
      </c>
      <c r="X53" s="39" t="n">
        <f aca="false">X52+1</f>
        <v>44696</v>
      </c>
      <c r="Y53" s="40" t="str">
        <f aca="false">VLOOKUP(X53,'Cycles Long 2021-2022'!$B$10:$I$10584,2,FALSE())</f>
        <v>R</v>
      </c>
      <c r="Z53" s="40" t="str">
        <f aca="false">VLOOKUP(X53,'Cycles Long 2021-2022'!$B$10:$I$10584,3,FALSE())</f>
        <v>R</v>
      </c>
      <c r="AA53" s="40" t="str">
        <f aca="false">VLOOKUP(X53,'Cycles Long 2021-2022'!$B$10:$I$10584,4,FALSE())</f>
        <v>T</v>
      </c>
      <c r="AB53" s="40" t="str">
        <f aca="false">VLOOKUP(X53,'Cycles Long 2021-2022'!$B$10:$I$10584,5,FALSE())</f>
        <v>R</v>
      </c>
      <c r="AC53" s="41" t="str">
        <f aca="false">VLOOKUP(X53,'Cycles Long 2021-2022'!$B$10:$I$10584,6,FALSE())</f>
        <v>R</v>
      </c>
      <c r="AD53" s="37" t="n">
        <f aca="false">VLOOKUP(X53,'Cycles Long 2021-2022'!$B$10:$I$10584,8,FALSE())</f>
        <v>0</v>
      </c>
      <c r="AE53" s="37" t="e">
        <f aca="false">VLOOKUP(AD53,'Cycles Long 2021-2022'!$B$10:$I$10584,2,FALSE())</f>
        <v>#N/A</v>
      </c>
      <c r="AF53" s="37" t="e">
        <f aca="false">VLOOKUP(AE53,'Cycles Long 2021-2022'!$B$10:$I$10584,2,FALSE())</f>
        <v>#N/A</v>
      </c>
      <c r="AG53" s="37" t="e">
        <f aca="false">VLOOKUP(AF53,'Cycles Long 2021-2022'!$B$10:$I$10584,2,FALSE())</f>
        <v>#N/A</v>
      </c>
      <c r="AH53" s="37" t="e">
        <f aca="false">VLOOKUP(AG53,'Cycles Long 2021-2022'!$B$10:$I$10584,2,FALSE())</f>
        <v>#N/A</v>
      </c>
      <c r="AI53" s="39" t="n">
        <f aca="false">AI52+1</f>
        <v>44727</v>
      </c>
      <c r="AJ53" s="40" t="str">
        <f aca="false">VLOOKUP(AI53,'Cycles Long 2021-2022'!$B$10:$I$10584,2,FALSE())</f>
        <v>R</v>
      </c>
      <c r="AK53" s="40" t="str">
        <f aca="false">VLOOKUP(AI53,'Cycles Long 2021-2022'!$B$10:$I$10584,3,FALSE())</f>
        <v>T</v>
      </c>
      <c r="AL53" s="40" t="str">
        <f aca="false">VLOOKUP(AI53,'Cycles Long 2021-2022'!$B$10:$I$10584,4,FALSE())</f>
        <v>T</v>
      </c>
      <c r="AM53" s="40" t="str">
        <f aca="false">VLOOKUP(AI53,'Cycles Long 2021-2022'!$B$10:$I$10584,5,FALSE())</f>
        <v>T</v>
      </c>
      <c r="AN53" s="41" t="str">
        <f aca="false">VLOOKUP(AI53,'Cycles Long 2021-2022'!$B$10:$I$10584,6,FALSE())</f>
        <v>T</v>
      </c>
      <c r="AO53" s="37" t="n">
        <f aca="false">VLOOKUP(AI53,'Cycles Long 2021-2022'!$B$10:$I$10584,8,FALSE())</f>
        <v>0</v>
      </c>
      <c r="AP53" s="37" t="e">
        <f aca="false">VLOOKUP(AO53,'Cycles Long 2021-2022'!$B$10:$I$10584,2,FALSE())</f>
        <v>#N/A</v>
      </c>
      <c r="AQ53" s="37" t="e">
        <f aca="false">VLOOKUP(AP53,'Cycles Long 2021-2022'!$B$10:$I$10584,2,FALSE())</f>
        <v>#N/A</v>
      </c>
      <c r="AR53" s="37" t="e">
        <f aca="false">VLOOKUP(AQ53,'Cycles Long 2021-2022'!$B$10:$I$10584,2,FALSE())</f>
        <v>#N/A</v>
      </c>
      <c r="AS53" s="37" t="e">
        <f aca="false">VLOOKUP(AR53,'Cycles Long 2021-2022'!$B$10:$I$10584,2,FALSE())</f>
        <v>#N/A</v>
      </c>
      <c r="AT53" s="39" t="n">
        <f aca="false">AT52+1</f>
        <v>44757</v>
      </c>
      <c r="AU53" s="40" t="str">
        <f aca="false">VLOOKUP(AT53,'Cycles Long 2021-2022'!$B$10:$I$10584,2,FALSE())</f>
        <v>T</v>
      </c>
      <c r="AV53" s="40" t="str">
        <f aca="false">VLOOKUP(AT53,'Cycles Long 2021-2022'!$B$10:$I$10584,3,FALSE())</f>
        <v>T</v>
      </c>
      <c r="AW53" s="40" t="str">
        <f aca="false">VLOOKUP(AT53,'Cycles Long 2021-2022'!$B$10:$I$10584,4,FALSE())</f>
        <v>T</v>
      </c>
      <c r="AX53" s="40" t="str">
        <f aca="false">VLOOKUP(AT53,'Cycles Long 2021-2022'!$B$10:$I$10584,5,FALSE())</f>
        <v>R</v>
      </c>
      <c r="AY53" s="41" t="str">
        <f aca="false">VLOOKUP(AT53,'Cycles Long 2021-2022'!$B$10:$I$10584,6,FALSE())</f>
        <v>T</v>
      </c>
      <c r="AZ53" s="37" t="n">
        <f aca="false">VLOOKUP(AT53,'Cycles Long 2021-2022'!$B$10:$I$10584,8,FALSE())</f>
        <v>1</v>
      </c>
      <c r="BA53" s="37" t="e">
        <f aca="false">VLOOKUP(AZ53,'Cycles Long 2021-2022'!$B$10:$I$10584,2,FALSE())</f>
        <v>#N/A</v>
      </c>
      <c r="BB53" s="37" t="e">
        <f aca="false">VLOOKUP(BA53,'Cycles Long 2021-2022'!$B$10:$I$10584,2,FALSE())</f>
        <v>#N/A</v>
      </c>
      <c r="BC53" s="37" t="e">
        <f aca="false">VLOOKUP(BB53,'Cycles Long 2021-2022'!$B$10:$I$10584,2,FALSE())</f>
        <v>#N/A</v>
      </c>
      <c r="BD53" s="37" t="e">
        <f aca="false">VLOOKUP(BC53,'Cycles Long 2021-2022'!$B$10:$I$10584,2,FALSE())</f>
        <v>#N/A</v>
      </c>
      <c r="BE53" s="39" t="n">
        <f aca="false">BE52+1</f>
        <v>44788</v>
      </c>
      <c r="BF53" s="40" t="str">
        <f aca="false">VLOOKUP(BE53,'Cycles Long 2021-2022'!$B$10:$I$10584,2,FALSE())</f>
        <v>Rc</v>
      </c>
      <c r="BG53" s="40" t="str">
        <f aca="false">VLOOKUP(BE53,'Cycles Long 2021-2022'!$B$10:$I$10584,3,FALSE())</f>
        <v>T</v>
      </c>
      <c r="BH53" s="40" t="str">
        <f aca="false">VLOOKUP(BE53,'Cycles Long 2021-2022'!$B$10:$I$10584,4,FALSE())</f>
        <v>Rc</v>
      </c>
      <c r="BI53" s="40" t="str">
        <f aca="false">VLOOKUP(BE53,'Cycles Long 2021-2022'!$B$10:$I$10584,5,FALSE())</f>
        <v>T</v>
      </c>
      <c r="BJ53" s="41" t="str">
        <f aca="false">VLOOKUP(BE53,'Cycles Long 2021-2022'!$B$10:$I$10584,6,FALSE())</f>
        <v>T</v>
      </c>
      <c r="BK53" s="37" t="str">
        <f aca="false">VLOOKUP(BE53,'Cycles Long 2021-2022'!$B$10:$I$10584,8,FALSE())</f>
        <v>Assomption</v>
      </c>
      <c r="BL53" s="37" t="e">
        <f aca="false">VLOOKUP(BK53,'Cycles Long 2021-2022'!$B$10:$I$10584,2,FALSE())</f>
        <v>#N/A</v>
      </c>
      <c r="BM53" s="37" t="e">
        <f aca="false">VLOOKUP(BL53,'Cycles Long 2021-2022'!$B$10:$I$10584,2,FALSE())</f>
        <v>#N/A</v>
      </c>
      <c r="BN53" s="37" t="e">
        <f aca="false">VLOOKUP(BM53,'Cycles Long 2021-2022'!$B$10:$I$10584,2,FALSE())</f>
        <v>#N/A</v>
      </c>
      <c r="BO53" s="37" t="e">
        <f aca="false">VLOOKUP(BN53,'Cycles Long 2021-2022'!$B$10:$I$10584,2,FALSE())</f>
        <v>#N/A</v>
      </c>
      <c r="BP53" s="24"/>
      <c r="BQ53" s="24"/>
    </row>
    <row r="54" customFormat="false" ht="15" hidden="false" customHeight="false" outlineLevel="0" collapsed="false">
      <c r="A54" s="49"/>
      <c r="B54" s="39" t="n">
        <f aca="false">B53+1</f>
        <v>44636</v>
      </c>
      <c r="C54" s="40" t="str">
        <f aca="false">VLOOKUP(B54,'Cycles Long 2021-2022'!$B$10:$I$10584,2,FALSE())</f>
        <v>T</v>
      </c>
      <c r="D54" s="40" t="str">
        <f aca="false">VLOOKUP(B54,'Cycles Long 2021-2022'!$B$10:$I$10584,3,FALSE())</f>
        <v>T</v>
      </c>
      <c r="E54" s="40" t="str">
        <f aca="false">VLOOKUP(B54,'Cycles Long 2021-2022'!$B$10:$I$10584,4,FALSE())</f>
        <v>T</v>
      </c>
      <c r="F54" s="40" t="str">
        <f aca="false">VLOOKUP(B54,'Cycles Long 2021-2022'!$B$10:$I$10584,5,FALSE())</f>
        <v>R</v>
      </c>
      <c r="G54" s="41" t="str">
        <f aca="false">VLOOKUP(B54,'Cycles Long 2021-2022'!$B$10:$I$10584,6,FALSE())</f>
        <v>T</v>
      </c>
      <c r="H54" s="37" t="n">
        <f aca="false">VLOOKUP(B54,'Cycles Long 2021-2022'!$B$10:$I$10584,8,FALSE())</f>
        <v>0</v>
      </c>
      <c r="I54" s="37" t="e">
        <f aca="false">VLOOKUP(H54,'Cycles Long 2021-2022'!$B$10:$I$10584,2,FALSE())</f>
        <v>#N/A</v>
      </c>
      <c r="J54" s="37" t="e">
        <f aca="false">VLOOKUP(I54,'Cycles Long 2021-2022'!$B$10:$I$10584,2,FALSE())</f>
        <v>#N/A</v>
      </c>
      <c r="K54" s="37" t="e">
        <f aca="false">VLOOKUP(J54,'Cycles Long 2021-2022'!$B$10:$I$10584,2,FALSE())</f>
        <v>#N/A</v>
      </c>
      <c r="L54" s="37" t="e">
        <f aca="false">VLOOKUP(K54,'Cycles Long 2021-2022'!$B$10:$I$10584,2,FALSE())</f>
        <v>#N/A</v>
      </c>
      <c r="M54" s="39" t="n">
        <f aca="false">M53+1</f>
        <v>44667</v>
      </c>
      <c r="N54" s="40" t="str">
        <f aca="false">VLOOKUP(M54,'Cycles Long 2021-2022'!$B$10:$I$10584,2,FALSE())</f>
        <v>R</v>
      </c>
      <c r="O54" s="40" t="str">
        <f aca="false">VLOOKUP(M54,'Cycles Long 2021-2022'!$B$10:$I$10584,3,FALSE())</f>
        <v>T</v>
      </c>
      <c r="P54" s="40" t="str">
        <f aca="false">VLOOKUP(M54,'Cycles Long 2021-2022'!$B$10:$I$10584,4,FALSE())</f>
        <v>T</v>
      </c>
      <c r="Q54" s="40" t="str">
        <f aca="false">VLOOKUP(M54,'Cycles Long 2021-2022'!$B$10:$I$10584,5,FALSE())</f>
        <v>R</v>
      </c>
      <c r="R54" s="41" t="str">
        <f aca="false">VLOOKUP(M54,'Cycles Long 2021-2022'!$B$10:$I$10584,6,FALSE())</f>
        <v>T</v>
      </c>
      <c r="S54" s="37" t="n">
        <f aca="false">VLOOKUP(M54,'Cycles Long 2021-2022'!$B$10:$I$10584,8,FALSE())</f>
        <v>1</v>
      </c>
      <c r="T54" s="37" t="e">
        <f aca="false">VLOOKUP(S54,'Cycles Long 2021-2022'!$B$10:$I$10584,2,FALSE())</f>
        <v>#N/A</v>
      </c>
      <c r="U54" s="37" t="e">
        <f aca="false">VLOOKUP(T54,'Cycles Long 2021-2022'!$B$10:$I$10584,2,FALSE())</f>
        <v>#N/A</v>
      </c>
      <c r="V54" s="37" t="e">
        <f aca="false">VLOOKUP(U54,'Cycles Long 2021-2022'!$B$10:$I$10584,2,FALSE())</f>
        <v>#N/A</v>
      </c>
      <c r="W54" s="37" t="e">
        <f aca="false">VLOOKUP(V54,'Cycles Long 2021-2022'!$B$10:$I$10584,2,FALSE())</f>
        <v>#N/A</v>
      </c>
      <c r="X54" s="39" t="n">
        <f aca="false">X53+1</f>
        <v>44697</v>
      </c>
      <c r="Y54" s="40" t="str">
        <f aca="false">VLOOKUP(X54,'Cycles Long 2021-2022'!$B$10:$I$10584,2,FALSE())</f>
        <v>Rc</v>
      </c>
      <c r="Z54" s="40" t="str">
        <f aca="false">VLOOKUP(X54,'Cycles Long 2021-2022'!$B$10:$I$10584,3,FALSE())</f>
        <v>T</v>
      </c>
      <c r="AA54" s="40" t="str">
        <f aca="false">VLOOKUP(X54,'Cycles Long 2021-2022'!$B$10:$I$10584,4,FALSE())</f>
        <v>T</v>
      </c>
      <c r="AB54" s="40" t="str">
        <f aca="false">VLOOKUP(X54,'Cycles Long 2021-2022'!$B$10:$I$10584,5,FALSE())</f>
        <v>Rc</v>
      </c>
      <c r="AC54" s="41" t="str">
        <f aca="false">VLOOKUP(X54,'Cycles Long 2021-2022'!$B$10:$I$10584,6,FALSE())</f>
        <v>T</v>
      </c>
      <c r="AD54" s="37" t="n">
        <f aca="false">VLOOKUP(X54,'Cycles Long 2021-2022'!$B$10:$I$10584,8,FALSE())</f>
        <v>0</v>
      </c>
      <c r="AE54" s="37" t="e">
        <f aca="false">VLOOKUP(AD54,'Cycles Long 2021-2022'!$B$10:$I$10584,2,FALSE())</f>
        <v>#N/A</v>
      </c>
      <c r="AF54" s="37" t="e">
        <f aca="false">VLOOKUP(AE54,'Cycles Long 2021-2022'!$B$10:$I$10584,2,FALSE())</f>
        <v>#N/A</v>
      </c>
      <c r="AG54" s="37" t="e">
        <f aca="false">VLOOKUP(AF54,'Cycles Long 2021-2022'!$B$10:$I$10584,2,FALSE())</f>
        <v>#N/A</v>
      </c>
      <c r="AH54" s="37" t="e">
        <f aca="false">VLOOKUP(AG54,'Cycles Long 2021-2022'!$B$10:$I$10584,2,FALSE())</f>
        <v>#N/A</v>
      </c>
      <c r="AI54" s="39" t="n">
        <f aca="false">AI53+1</f>
        <v>44728</v>
      </c>
      <c r="AJ54" s="40" t="str">
        <f aca="false">VLOOKUP(AI54,'Cycles Long 2021-2022'!$B$10:$I$10584,2,FALSE())</f>
        <v>T</v>
      </c>
      <c r="AK54" s="40" t="str">
        <f aca="false">VLOOKUP(AI54,'Cycles Long 2021-2022'!$B$10:$I$10584,3,FALSE())</f>
        <v>T</v>
      </c>
      <c r="AL54" s="40" t="str">
        <f aca="false">VLOOKUP(AI54,'Cycles Long 2021-2022'!$B$10:$I$10584,4,FALSE())</f>
        <v>R</v>
      </c>
      <c r="AM54" s="40" t="str">
        <f aca="false">VLOOKUP(AI54,'Cycles Long 2021-2022'!$B$10:$I$10584,5,FALSE())</f>
        <v>T</v>
      </c>
      <c r="AN54" s="41" t="str">
        <f aca="false">VLOOKUP(AI54,'Cycles Long 2021-2022'!$B$10:$I$10584,6,FALSE())</f>
        <v>T</v>
      </c>
      <c r="AO54" s="37" t="n">
        <f aca="false">VLOOKUP(AI54,'Cycles Long 2021-2022'!$B$10:$I$10584,8,FALSE())</f>
        <v>0</v>
      </c>
      <c r="AP54" s="37" t="e">
        <f aca="false">VLOOKUP(AO54,'Cycles Long 2021-2022'!$B$10:$I$10584,2,FALSE())</f>
        <v>#N/A</v>
      </c>
      <c r="AQ54" s="37" t="e">
        <f aca="false">VLOOKUP(AP54,'Cycles Long 2021-2022'!$B$10:$I$10584,2,FALSE())</f>
        <v>#N/A</v>
      </c>
      <c r="AR54" s="37" t="e">
        <f aca="false">VLOOKUP(AQ54,'Cycles Long 2021-2022'!$B$10:$I$10584,2,FALSE())</f>
        <v>#N/A</v>
      </c>
      <c r="AS54" s="37" t="e">
        <f aca="false">VLOOKUP(AR54,'Cycles Long 2021-2022'!$B$10:$I$10584,2,FALSE())</f>
        <v>#N/A</v>
      </c>
      <c r="AT54" s="39" t="n">
        <f aca="false">AT53+1</f>
        <v>44758</v>
      </c>
      <c r="AU54" s="40" t="str">
        <f aca="false">VLOOKUP(AT54,'Cycles Long 2021-2022'!$B$10:$I$10584,2,FALSE())</f>
        <v>R</v>
      </c>
      <c r="AV54" s="40" t="str">
        <f aca="false">VLOOKUP(AT54,'Cycles Long 2021-2022'!$B$10:$I$10584,3,FALSE())</f>
        <v>T</v>
      </c>
      <c r="AW54" s="40" t="str">
        <f aca="false">VLOOKUP(AT54,'Cycles Long 2021-2022'!$B$10:$I$10584,4,FALSE())</f>
        <v>R</v>
      </c>
      <c r="AX54" s="40" t="str">
        <f aca="false">VLOOKUP(AT54,'Cycles Long 2021-2022'!$B$10:$I$10584,5,FALSE())</f>
        <v>T</v>
      </c>
      <c r="AY54" s="41" t="str">
        <f aca="false">VLOOKUP(AT54,'Cycles Long 2021-2022'!$B$10:$I$10584,6,FALSE())</f>
        <v>T</v>
      </c>
      <c r="AZ54" s="37" t="n">
        <f aca="false">VLOOKUP(AT54,'Cycles Long 2021-2022'!$B$10:$I$10584,8,FALSE())</f>
        <v>1</v>
      </c>
      <c r="BA54" s="37" t="e">
        <f aca="false">VLOOKUP(AZ54,'Cycles Long 2021-2022'!$B$10:$I$10584,2,FALSE())</f>
        <v>#N/A</v>
      </c>
      <c r="BB54" s="37" t="e">
        <f aca="false">VLOOKUP(BA54,'Cycles Long 2021-2022'!$B$10:$I$10584,2,FALSE())</f>
        <v>#N/A</v>
      </c>
      <c r="BC54" s="37" t="e">
        <f aca="false">VLOOKUP(BB54,'Cycles Long 2021-2022'!$B$10:$I$10584,2,FALSE())</f>
        <v>#N/A</v>
      </c>
      <c r="BD54" s="37" t="e">
        <f aca="false">VLOOKUP(BC54,'Cycles Long 2021-2022'!$B$10:$I$10584,2,FALSE())</f>
        <v>#N/A</v>
      </c>
      <c r="BE54" s="39" t="n">
        <f aca="false">BE53+1</f>
        <v>44789</v>
      </c>
      <c r="BF54" s="40" t="str">
        <f aca="false">VLOOKUP(BE54,'Cycles Long 2021-2022'!$B$10:$I$10584,2,FALSE())</f>
        <v>T</v>
      </c>
      <c r="BG54" s="40" t="str">
        <f aca="false">VLOOKUP(BE54,'Cycles Long 2021-2022'!$B$10:$I$10584,3,FALSE())</f>
        <v>T</v>
      </c>
      <c r="BH54" s="40" t="str">
        <f aca="false">VLOOKUP(BE54,'Cycles Long 2021-2022'!$B$10:$I$10584,4,FALSE())</f>
        <v>T</v>
      </c>
      <c r="BI54" s="40" t="str">
        <f aca="false">VLOOKUP(BE54,'Cycles Long 2021-2022'!$B$10:$I$10584,5,FALSE())</f>
        <v>T</v>
      </c>
      <c r="BJ54" s="41" t="str">
        <f aca="false">VLOOKUP(BE54,'Cycles Long 2021-2022'!$B$10:$I$10584,6,FALSE())</f>
        <v>R</v>
      </c>
      <c r="BK54" s="37" t="n">
        <f aca="false">VLOOKUP(BE54,'Cycles Long 2021-2022'!$B$10:$I$10584,8,FALSE())</f>
        <v>1</v>
      </c>
      <c r="BL54" s="37" t="e">
        <f aca="false">VLOOKUP(BK54,'Cycles Long 2021-2022'!$B$10:$I$10584,2,FALSE())</f>
        <v>#N/A</v>
      </c>
      <c r="BM54" s="37" t="e">
        <f aca="false">VLOOKUP(BL54,'Cycles Long 2021-2022'!$B$10:$I$10584,2,FALSE())</f>
        <v>#N/A</v>
      </c>
      <c r="BN54" s="37" t="e">
        <f aca="false">VLOOKUP(BM54,'Cycles Long 2021-2022'!$B$10:$I$10584,2,FALSE())</f>
        <v>#N/A</v>
      </c>
      <c r="BO54" s="37" t="e">
        <f aca="false">VLOOKUP(BN54,'Cycles Long 2021-2022'!$B$10:$I$10584,2,FALSE())</f>
        <v>#N/A</v>
      </c>
      <c r="BP54" s="24"/>
      <c r="BQ54" s="24"/>
    </row>
    <row r="55" customFormat="false" ht="15" hidden="false" customHeight="false" outlineLevel="0" collapsed="false">
      <c r="A55" s="49"/>
      <c r="B55" s="39" t="n">
        <f aca="false">B54+1</f>
        <v>44637</v>
      </c>
      <c r="C55" s="40" t="str">
        <f aca="false">VLOOKUP(B55,'Cycles Long 2021-2022'!$B$10:$I$10584,2,FALSE())</f>
        <v>R</v>
      </c>
      <c r="D55" s="40" t="str">
        <f aca="false">VLOOKUP(B55,'Cycles Long 2021-2022'!$B$10:$I$10584,3,FALSE())</f>
        <v>T</v>
      </c>
      <c r="E55" s="40" t="str">
        <f aca="false">VLOOKUP(B55,'Cycles Long 2021-2022'!$B$10:$I$10584,4,FALSE())</f>
        <v>T</v>
      </c>
      <c r="F55" s="40" t="str">
        <f aca="false">VLOOKUP(B55,'Cycles Long 2021-2022'!$B$10:$I$10584,5,FALSE())</f>
        <v>T</v>
      </c>
      <c r="G55" s="41" t="str">
        <f aca="false">VLOOKUP(B55,'Cycles Long 2021-2022'!$B$10:$I$10584,6,FALSE())</f>
        <v>T</v>
      </c>
      <c r="H55" s="37" t="n">
        <f aca="false">VLOOKUP(B55,'Cycles Long 2021-2022'!$B$10:$I$10584,8,FALSE())</f>
        <v>0</v>
      </c>
      <c r="I55" s="37" t="e">
        <f aca="false">VLOOKUP(H55,'Cycles Long 2021-2022'!$B$10:$I$10584,2,FALSE())</f>
        <v>#N/A</v>
      </c>
      <c r="J55" s="37" t="e">
        <f aca="false">VLOOKUP(I55,'Cycles Long 2021-2022'!$B$10:$I$10584,2,FALSE())</f>
        <v>#N/A</v>
      </c>
      <c r="K55" s="37" t="e">
        <f aca="false">VLOOKUP(J55,'Cycles Long 2021-2022'!$B$10:$I$10584,2,FALSE())</f>
        <v>#N/A</v>
      </c>
      <c r="L55" s="37" t="e">
        <f aca="false">VLOOKUP(K55,'Cycles Long 2021-2022'!$B$10:$I$10584,2,FALSE())</f>
        <v>#N/A</v>
      </c>
      <c r="M55" s="39" t="n">
        <f aca="false">M54+1</f>
        <v>44668</v>
      </c>
      <c r="N55" s="40" t="str">
        <f aca="false">VLOOKUP(M55,'Cycles Long 2021-2022'!$B$10:$I$10584,2,FALSE())</f>
        <v>R</v>
      </c>
      <c r="O55" s="40" t="str">
        <f aca="false">VLOOKUP(M55,'Cycles Long 2021-2022'!$B$10:$I$10584,3,FALSE())</f>
        <v>T</v>
      </c>
      <c r="P55" s="40" t="str">
        <f aca="false">VLOOKUP(M55,'Cycles Long 2021-2022'!$B$10:$I$10584,4,FALSE())</f>
        <v>R</v>
      </c>
      <c r="Q55" s="40" t="str">
        <f aca="false">VLOOKUP(M55,'Cycles Long 2021-2022'!$B$10:$I$10584,5,FALSE())</f>
        <v>R</v>
      </c>
      <c r="R55" s="41" t="str">
        <f aca="false">VLOOKUP(M55,'Cycles Long 2021-2022'!$B$10:$I$10584,6,FALSE())</f>
        <v>R</v>
      </c>
      <c r="S55" s="37" t="str">
        <f aca="false">VLOOKUP(M55,'Cycles Long 2021-2022'!$B$10:$I$10584,8,FALSE())</f>
        <v>Pâques</v>
      </c>
      <c r="T55" s="37" t="e">
        <f aca="false">VLOOKUP(S55,'Cycles Long 2021-2022'!$B$10:$I$10584,2,FALSE())</f>
        <v>#N/A</v>
      </c>
      <c r="U55" s="37" t="e">
        <f aca="false">VLOOKUP(T55,'Cycles Long 2021-2022'!$B$10:$I$10584,2,FALSE())</f>
        <v>#N/A</v>
      </c>
      <c r="V55" s="37" t="e">
        <f aca="false">VLOOKUP(U55,'Cycles Long 2021-2022'!$B$10:$I$10584,2,FALSE())</f>
        <v>#N/A</v>
      </c>
      <c r="W55" s="37" t="e">
        <f aca="false">VLOOKUP(V55,'Cycles Long 2021-2022'!$B$10:$I$10584,2,FALSE())</f>
        <v>#N/A</v>
      </c>
      <c r="X55" s="39" t="n">
        <f aca="false">X54+1</f>
        <v>44698</v>
      </c>
      <c r="Y55" s="40" t="str">
        <f aca="false">VLOOKUP(X55,'Cycles Long 2021-2022'!$B$10:$I$10584,2,FALSE())</f>
        <v>T</v>
      </c>
      <c r="Z55" s="40" t="str">
        <f aca="false">VLOOKUP(X55,'Cycles Long 2021-2022'!$B$10:$I$10584,3,FALSE())</f>
        <v>T</v>
      </c>
      <c r="AA55" s="40" t="str">
        <f aca="false">VLOOKUP(X55,'Cycles Long 2021-2022'!$B$10:$I$10584,4,FALSE())</f>
        <v>R</v>
      </c>
      <c r="AB55" s="40" t="str">
        <f aca="false">VLOOKUP(X55,'Cycles Long 2021-2022'!$B$10:$I$10584,5,FALSE())</f>
        <v>T</v>
      </c>
      <c r="AC55" s="41" t="str">
        <f aca="false">VLOOKUP(X55,'Cycles Long 2021-2022'!$B$10:$I$10584,6,FALSE())</f>
        <v>T</v>
      </c>
      <c r="AD55" s="37" t="n">
        <f aca="false">VLOOKUP(X55,'Cycles Long 2021-2022'!$B$10:$I$10584,8,FALSE())</f>
        <v>0</v>
      </c>
      <c r="AE55" s="37" t="e">
        <f aca="false">VLOOKUP(AD55,'Cycles Long 2021-2022'!$B$10:$I$10584,2,FALSE())</f>
        <v>#N/A</v>
      </c>
      <c r="AF55" s="37" t="e">
        <f aca="false">VLOOKUP(AE55,'Cycles Long 2021-2022'!$B$10:$I$10584,2,FALSE())</f>
        <v>#N/A</v>
      </c>
      <c r="AG55" s="37" t="e">
        <f aca="false">VLOOKUP(AF55,'Cycles Long 2021-2022'!$B$10:$I$10584,2,FALSE())</f>
        <v>#N/A</v>
      </c>
      <c r="AH55" s="37" t="e">
        <f aca="false">VLOOKUP(AG55,'Cycles Long 2021-2022'!$B$10:$I$10584,2,FALSE())</f>
        <v>#N/A</v>
      </c>
      <c r="AI55" s="39" t="n">
        <f aca="false">AI54+1</f>
        <v>44729</v>
      </c>
      <c r="AJ55" s="40" t="str">
        <f aca="false">VLOOKUP(AI55,'Cycles Long 2021-2022'!$B$10:$I$10584,2,FALSE())</f>
        <v>T</v>
      </c>
      <c r="AK55" s="40" t="str">
        <f aca="false">VLOOKUP(AI55,'Cycles Long 2021-2022'!$B$10:$I$10584,3,FALSE())</f>
        <v>T</v>
      </c>
      <c r="AL55" s="40" t="str">
        <f aca="false">VLOOKUP(AI55,'Cycles Long 2021-2022'!$B$10:$I$10584,4,FALSE())</f>
        <v>R</v>
      </c>
      <c r="AM55" s="40" t="str">
        <f aca="false">VLOOKUP(AI55,'Cycles Long 2021-2022'!$B$10:$I$10584,5,FALSE())</f>
        <v>T</v>
      </c>
      <c r="AN55" s="41" t="str">
        <f aca="false">VLOOKUP(AI55,'Cycles Long 2021-2022'!$B$10:$I$10584,6,FALSE())</f>
        <v>T</v>
      </c>
      <c r="AO55" s="37" t="n">
        <f aca="false">VLOOKUP(AI55,'Cycles Long 2021-2022'!$B$10:$I$10584,8,FALSE())</f>
        <v>0</v>
      </c>
      <c r="AP55" s="37" t="e">
        <f aca="false">VLOOKUP(AO55,'Cycles Long 2021-2022'!$B$10:$I$10584,2,FALSE())</f>
        <v>#N/A</v>
      </c>
      <c r="AQ55" s="37" t="e">
        <f aca="false">VLOOKUP(AP55,'Cycles Long 2021-2022'!$B$10:$I$10584,2,FALSE())</f>
        <v>#N/A</v>
      </c>
      <c r="AR55" s="37" t="e">
        <f aca="false">VLOOKUP(AQ55,'Cycles Long 2021-2022'!$B$10:$I$10584,2,FALSE())</f>
        <v>#N/A</v>
      </c>
      <c r="AS55" s="37" t="e">
        <f aca="false">VLOOKUP(AR55,'Cycles Long 2021-2022'!$B$10:$I$10584,2,FALSE())</f>
        <v>#N/A</v>
      </c>
      <c r="AT55" s="39" t="n">
        <f aca="false">AT54+1</f>
        <v>44759</v>
      </c>
      <c r="AU55" s="40" t="str">
        <f aca="false">VLOOKUP(AT55,'Cycles Long 2021-2022'!$B$10:$I$10584,2,FALSE())</f>
        <v>R</v>
      </c>
      <c r="AV55" s="40" t="str">
        <f aca="false">VLOOKUP(AT55,'Cycles Long 2021-2022'!$B$10:$I$10584,3,FALSE())</f>
        <v>R</v>
      </c>
      <c r="AW55" s="40" t="str">
        <f aca="false">VLOOKUP(AT55,'Cycles Long 2021-2022'!$B$10:$I$10584,4,FALSE())</f>
        <v>R</v>
      </c>
      <c r="AX55" s="40" t="str">
        <f aca="false">VLOOKUP(AT55,'Cycles Long 2021-2022'!$B$10:$I$10584,5,FALSE())</f>
        <v>T</v>
      </c>
      <c r="AY55" s="41" t="str">
        <f aca="false">VLOOKUP(AT55,'Cycles Long 2021-2022'!$B$10:$I$10584,6,FALSE())</f>
        <v>R</v>
      </c>
      <c r="AZ55" s="37" t="n">
        <f aca="false">VLOOKUP(AT55,'Cycles Long 2021-2022'!$B$10:$I$10584,8,FALSE())</f>
        <v>1</v>
      </c>
      <c r="BA55" s="37" t="e">
        <f aca="false">VLOOKUP(AZ55,'Cycles Long 2021-2022'!$B$10:$I$10584,2,FALSE())</f>
        <v>#N/A</v>
      </c>
      <c r="BB55" s="37" t="e">
        <f aca="false">VLOOKUP(BA55,'Cycles Long 2021-2022'!$B$10:$I$10584,2,FALSE())</f>
        <v>#N/A</v>
      </c>
      <c r="BC55" s="37" t="e">
        <f aca="false">VLOOKUP(BB55,'Cycles Long 2021-2022'!$B$10:$I$10584,2,FALSE())</f>
        <v>#N/A</v>
      </c>
      <c r="BD55" s="37" t="e">
        <f aca="false">VLOOKUP(BC55,'Cycles Long 2021-2022'!$B$10:$I$10584,2,FALSE())</f>
        <v>#N/A</v>
      </c>
      <c r="BE55" s="39" t="n">
        <f aca="false">BE54+1</f>
        <v>44790</v>
      </c>
      <c r="BF55" s="40" t="str">
        <f aca="false">VLOOKUP(BE55,'Cycles Long 2021-2022'!$B$10:$I$10584,2,FALSE())</f>
        <v>T</v>
      </c>
      <c r="BG55" s="40" t="str">
        <f aca="false">VLOOKUP(BE55,'Cycles Long 2021-2022'!$B$10:$I$10584,3,FALSE())</f>
        <v>R</v>
      </c>
      <c r="BH55" s="40" t="str">
        <f aca="false">VLOOKUP(BE55,'Cycles Long 2021-2022'!$B$10:$I$10584,4,FALSE())</f>
        <v>T</v>
      </c>
      <c r="BI55" s="40" t="str">
        <f aca="false">VLOOKUP(BE55,'Cycles Long 2021-2022'!$B$10:$I$10584,5,FALSE())</f>
        <v>T</v>
      </c>
      <c r="BJ55" s="41" t="str">
        <f aca="false">VLOOKUP(BE55,'Cycles Long 2021-2022'!$B$10:$I$10584,6,FALSE())</f>
        <v>T</v>
      </c>
      <c r="BK55" s="37" t="n">
        <f aca="false">VLOOKUP(BE55,'Cycles Long 2021-2022'!$B$10:$I$10584,8,FALSE())</f>
        <v>1</v>
      </c>
      <c r="BL55" s="37" t="e">
        <f aca="false">VLOOKUP(BK55,'Cycles Long 2021-2022'!$B$10:$I$10584,2,FALSE())</f>
        <v>#N/A</v>
      </c>
      <c r="BM55" s="37" t="e">
        <f aca="false">VLOOKUP(BL55,'Cycles Long 2021-2022'!$B$10:$I$10584,2,FALSE())</f>
        <v>#N/A</v>
      </c>
      <c r="BN55" s="37" t="e">
        <f aca="false">VLOOKUP(BM55,'Cycles Long 2021-2022'!$B$10:$I$10584,2,FALSE())</f>
        <v>#N/A</v>
      </c>
      <c r="BO55" s="37" t="e">
        <f aca="false">VLOOKUP(BN55,'Cycles Long 2021-2022'!$B$10:$I$10584,2,FALSE())</f>
        <v>#N/A</v>
      </c>
      <c r="BP55" s="24"/>
      <c r="BQ55" s="24"/>
    </row>
    <row r="56" customFormat="false" ht="15" hidden="false" customHeight="false" outlineLevel="0" collapsed="false">
      <c r="A56" s="49"/>
      <c r="B56" s="39" t="n">
        <f aca="false">B55+1</f>
        <v>44638</v>
      </c>
      <c r="C56" s="40" t="str">
        <f aca="false">VLOOKUP(B56,'Cycles Long 2021-2022'!$B$10:$I$10584,2,FALSE())</f>
        <v>R</v>
      </c>
      <c r="D56" s="40" t="str">
        <f aca="false">VLOOKUP(B56,'Cycles Long 2021-2022'!$B$10:$I$10584,3,FALSE())</f>
        <v>T</v>
      </c>
      <c r="E56" s="40" t="str">
        <f aca="false">VLOOKUP(B56,'Cycles Long 2021-2022'!$B$10:$I$10584,4,FALSE())</f>
        <v>T</v>
      </c>
      <c r="F56" s="40" t="str">
        <f aca="false">VLOOKUP(B56,'Cycles Long 2021-2022'!$B$10:$I$10584,5,FALSE())</f>
        <v>T</v>
      </c>
      <c r="G56" s="41" t="str">
        <f aca="false">VLOOKUP(B56,'Cycles Long 2021-2022'!$B$10:$I$10584,6,FALSE())</f>
        <v>T</v>
      </c>
      <c r="H56" s="37" t="n">
        <f aca="false">VLOOKUP(B56,'Cycles Long 2021-2022'!$B$10:$I$10584,8,FALSE())</f>
        <v>0</v>
      </c>
      <c r="I56" s="37" t="e">
        <f aca="false">VLOOKUP(H56,'Cycles Long 2021-2022'!$B$10:$I$10584,2,FALSE())</f>
        <v>#N/A</v>
      </c>
      <c r="J56" s="37" t="e">
        <f aca="false">VLOOKUP(I56,'Cycles Long 2021-2022'!$B$10:$I$10584,2,FALSE())</f>
        <v>#N/A</v>
      </c>
      <c r="K56" s="37" t="e">
        <f aca="false">VLOOKUP(J56,'Cycles Long 2021-2022'!$B$10:$I$10584,2,FALSE())</f>
        <v>#N/A</v>
      </c>
      <c r="L56" s="37" t="e">
        <f aca="false">VLOOKUP(K56,'Cycles Long 2021-2022'!$B$10:$I$10584,2,FALSE())</f>
        <v>#N/A</v>
      </c>
      <c r="M56" s="39" t="n">
        <f aca="false">M55+1</f>
        <v>44669</v>
      </c>
      <c r="N56" s="40" t="str">
        <f aca="false">VLOOKUP(M56,'Cycles Long 2021-2022'!$B$10:$I$10584,2,FALSE())</f>
        <v>T</v>
      </c>
      <c r="O56" s="40" t="str">
        <f aca="false">VLOOKUP(M56,'Cycles Long 2021-2022'!$B$10:$I$10584,3,FALSE())</f>
        <v>T</v>
      </c>
      <c r="P56" s="40" t="str">
        <f aca="false">VLOOKUP(M56,'Cycles Long 2021-2022'!$B$10:$I$10584,4,FALSE())</f>
        <v>RC</v>
      </c>
      <c r="Q56" s="40" t="str">
        <f aca="false">VLOOKUP(M56,'Cycles Long 2021-2022'!$B$10:$I$10584,5,FALSE())</f>
        <v>T</v>
      </c>
      <c r="R56" s="41" t="str">
        <f aca="false">VLOOKUP(M56,'Cycles Long 2021-2022'!$B$10:$I$10584,6,FALSE())</f>
        <v>RC</v>
      </c>
      <c r="S56" s="37" t="str">
        <f aca="false">VLOOKUP(M56,'Cycles Long 2021-2022'!$B$10:$I$10584,8,FALSE())</f>
        <v>Lundi de Pâques</v>
      </c>
      <c r="T56" s="37" t="e">
        <f aca="false">VLOOKUP(S56,'Cycles Long 2021-2022'!$B$10:$I$10584,2,FALSE())</f>
        <v>#N/A</v>
      </c>
      <c r="U56" s="37" t="e">
        <f aca="false">VLOOKUP(T56,'Cycles Long 2021-2022'!$B$10:$I$10584,2,FALSE())</f>
        <v>#N/A</v>
      </c>
      <c r="V56" s="37" t="e">
        <f aca="false">VLOOKUP(U56,'Cycles Long 2021-2022'!$B$10:$I$10584,2,FALSE())</f>
        <v>#N/A</v>
      </c>
      <c r="W56" s="37" t="e">
        <f aca="false">VLOOKUP(V56,'Cycles Long 2021-2022'!$B$10:$I$10584,2,FALSE())</f>
        <v>#N/A</v>
      </c>
      <c r="X56" s="39" t="n">
        <f aca="false">X55+1</f>
        <v>44699</v>
      </c>
      <c r="Y56" s="40" t="str">
        <f aca="false">VLOOKUP(X56,'Cycles Long 2021-2022'!$B$10:$I$10584,2,FALSE())</f>
        <v>T</v>
      </c>
      <c r="Z56" s="40" t="str">
        <f aca="false">VLOOKUP(X56,'Cycles Long 2021-2022'!$B$10:$I$10584,3,FALSE())</f>
        <v>T</v>
      </c>
      <c r="AA56" s="40" t="str">
        <f aca="false">VLOOKUP(X56,'Cycles Long 2021-2022'!$B$10:$I$10584,4,FALSE())</f>
        <v>T</v>
      </c>
      <c r="AB56" s="40" t="str">
        <f aca="false">VLOOKUP(X56,'Cycles Long 2021-2022'!$B$10:$I$10584,5,FALSE())</f>
        <v>T</v>
      </c>
      <c r="AC56" s="41" t="str">
        <f aca="false">VLOOKUP(X56,'Cycles Long 2021-2022'!$B$10:$I$10584,6,FALSE())</f>
        <v>R</v>
      </c>
      <c r="AD56" s="37" t="n">
        <f aca="false">VLOOKUP(X56,'Cycles Long 2021-2022'!$B$10:$I$10584,8,FALSE())</f>
        <v>0</v>
      </c>
      <c r="AE56" s="37" t="e">
        <f aca="false">VLOOKUP(AD56,'Cycles Long 2021-2022'!$B$10:$I$10584,2,FALSE())</f>
        <v>#N/A</v>
      </c>
      <c r="AF56" s="37" t="e">
        <f aca="false">VLOOKUP(AE56,'Cycles Long 2021-2022'!$B$10:$I$10584,2,FALSE())</f>
        <v>#N/A</v>
      </c>
      <c r="AG56" s="37" t="e">
        <f aca="false">VLOOKUP(AF56,'Cycles Long 2021-2022'!$B$10:$I$10584,2,FALSE())</f>
        <v>#N/A</v>
      </c>
      <c r="AH56" s="37" t="e">
        <f aca="false">VLOOKUP(AG56,'Cycles Long 2021-2022'!$B$10:$I$10584,2,FALSE())</f>
        <v>#N/A</v>
      </c>
      <c r="AI56" s="39" t="n">
        <f aca="false">AI55+1</f>
        <v>44730</v>
      </c>
      <c r="AJ56" s="40" t="str">
        <f aca="false">VLOOKUP(AI56,'Cycles Long 2021-2022'!$B$10:$I$10584,2,FALSE())</f>
        <v>T</v>
      </c>
      <c r="AK56" s="40" t="str">
        <f aca="false">VLOOKUP(AI56,'Cycles Long 2021-2022'!$B$10:$I$10584,3,FALSE())</f>
        <v>R</v>
      </c>
      <c r="AL56" s="40" t="str">
        <f aca="false">VLOOKUP(AI56,'Cycles Long 2021-2022'!$B$10:$I$10584,4,FALSE())</f>
        <v>T</v>
      </c>
      <c r="AM56" s="40" t="str">
        <f aca="false">VLOOKUP(AI56,'Cycles Long 2021-2022'!$B$10:$I$10584,5,FALSE())</f>
        <v>T</v>
      </c>
      <c r="AN56" s="41" t="str">
        <f aca="false">VLOOKUP(AI56,'Cycles Long 2021-2022'!$B$10:$I$10584,6,FALSE())</f>
        <v>R</v>
      </c>
      <c r="AO56" s="37" t="n">
        <f aca="false">VLOOKUP(AI56,'Cycles Long 2021-2022'!$B$10:$I$10584,8,FALSE())</f>
        <v>0</v>
      </c>
      <c r="AP56" s="37" t="e">
        <f aca="false">VLOOKUP(AO56,'Cycles Long 2021-2022'!$B$10:$I$10584,2,FALSE())</f>
        <v>#N/A</v>
      </c>
      <c r="AQ56" s="37" t="e">
        <f aca="false">VLOOKUP(AP56,'Cycles Long 2021-2022'!$B$10:$I$10584,2,FALSE())</f>
        <v>#N/A</v>
      </c>
      <c r="AR56" s="37" t="e">
        <f aca="false">VLOOKUP(AQ56,'Cycles Long 2021-2022'!$B$10:$I$10584,2,FALSE())</f>
        <v>#N/A</v>
      </c>
      <c r="AS56" s="37" t="e">
        <f aca="false">VLOOKUP(AR56,'Cycles Long 2021-2022'!$B$10:$I$10584,2,FALSE())</f>
        <v>#N/A</v>
      </c>
      <c r="AT56" s="39" t="n">
        <f aca="false">AT55+1</f>
        <v>44760</v>
      </c>
      <c r="AU56" s="40" t="str">
        <f aca="false">VLOOKUP(AT56,'Cycles Long 2021-2022'!$B$10:$I$10584,2,FALSE())</f>
        <v>T</v>
      </c>
      <c r="AV56" s="40" t="str">
        <f aca="false">VLOOKUP(AT56,'Cycles Long 2021-2022'!$B$10:$I$10584,3,FALSE())</f>
        <v>Rc</v>
      </c>
      <c r="AW56" s="40" t="str">
        <f aca="false">VLOOKUP(AT56,'Cycles Long 2021-2022'!$B$10:$I$10584,4,FALSE())</f>
        <v>T</v>
      </c>
      <c r="AX56" s="40" t="str">
        <f aca="false">VLOOKUP(AT56,'Cycles Long 2021-2022'!$B$10:$I$10584,5,FALSE())</f>
        <v>T</v>
      </c>
      <c r="AY56" s="41" t="str">
        <f aca="false">VLOOKUP(AT56,'Cycles Long 2021-2022'!$B$10:$I$10584,6,FALSE())</f>
        <v>Rc</v>
      </c>
      <c r="AZ56" s="37" t="n">
        <f aca="false">VLOOKUP(AT56,'Cycles Long 2021-2022'!$B$10:$I$10584,8,FALSE())</f>
        <v>1</v>
      </c>
      <c r="BA56" s="37" t="e">
        <f aca="false">VLOOKUP(AZ56,'Cycles Long 2021-2022'!$B$10:$I$10584,2,FALSE())</f>
        <v>#N/A</v>
      </c>
      <c r="BB56" s="37" t="e">
        <f aca="false">VLOOKUP(BA56,'Cycles Long 2021-2022'!$B$10:$I$10584,2,FALSE())</f>
        <v>#N/A</v>
      </c>
      <c r="BC56" s="37" t="e">
        <f aca="false">VLOOKUP(BB56,'Cycles Long 2021-2022'!$B$10:$I$10584,2,FALSE())</f>
        <v>#N/A</v>
      </c>
      <c r="BD56" s="37" t="e">
        <f aca="false">VLOOKUP(BC56,'Cycles Long 2021-2022'!$B$10:$I$10584,2,FALSE())</f>
        <v>#N/A</v>
      </c>
      <c r="BE56" s="39" t="n">
        <f aca="false">BE55+1</f>
        <v>44791</v>
      </c>
      <c r="BF56" s="40" t="str">
        <f aca="false">VLOOKUP(BE56,'Cycles Long 2021-2022'!$B$10:$I$10584,2,FALSE())</f>
        <v>T</v>
      </c>
      <c r="BG56" s="40" t="str">
        <f aca="false">VLOOKUP(BE56,'Cycles Long 2021-2022'!$B$10:$I$10584,3,FALSE())</f>
        <v>T</v>
      </c>
      <c r="BH56" s="40" t="str">
        <f aca="false">VLOOKUP(BE56,'Cycles Long 2021-2022'!$B$10:$I$10584,4,FALSE())</f>
        <v>T</v>
      </c>
      <c r="BI56" s="40" t="str">
        <f aca="false">VLOOKUP(BE56,'Cycles Long 2021-2022'!$B$10:$I$10584,5,FALSE())</f>
        <v>R</v>
      </c>
      <c r="BJ56" s="41" t="str">
        <f aca="false">VLOOKUP(BE56,'Cycles Long 2021-2022'!$B$10:$I$10584,6,FALSE())</f>
        <v>T</v>
      </c>
      <c r="BK56" s="37" t="n">
        <f aca="false">VLOOKUP(BE56,'Cycles Long 2021-2022'!$B$10:$I$10584,8,FALSE())</f>
        <v>1</v>
      </c>
      <c r="BL56" s="37" t="e">
        <f aca="false">VLOOKUP(BK56,'Cycles Long 2021-2022'!$B$10:$I$10584,2,FALSE())</f>
        <v>#N/A</v>
      </c>
      <c r="BM56" s="37" t="e">
        <f aca="false">VLOOKUP(BL56,'Cycles Long 2021-2022'!$B$10:$I$10584,2,FALSE())</f>
        <v>#N/A</v>
      </c>
      <c r="BN56" s="37" t="e">
        <f aca="false">VLOOKUP(BM56,'Cycles Long 2021-2022'!$B$10:$I$10584,2,FALSE())</f>
        <v>#N/A</v>
      </c>
      <c r="BO56" s="37" t="e">
        <f aca="false">VLOOKUP(BN56,'Cycles Long 2021-2022'!$B$10:$I$10584,2,FALSE())</f>
        <v>#N/A</v>
      </c>
      <c r="BP56" s="24"/>
      <c r="BQ56" s="24"/>
    </row>
    <row r="57" customFormat="false" ht="15" hidden="false" customHeight="false" outlineLevel="0" collapsed="false">
      <c r="A57" s="49"/>
      <c r="B57" s="39" t="n">
        <f aca="false">B56+1</f>
        <v>44639</v>
      </c>
      <c r="C57" s="40" t="str">
        <f aca="false">VLOOKUP(B57,'Cycles Long 2021-2022'!$B$10:$I$10584,2,FALSE())</f>
        <v>T</v>
      </c>
      <c r="D57" s="40" t="str">
        <f aca="false">VLOOKUP(B57,'Cycles Long 2021-2022'!$B$10:$I$10584,3,FALSE())</f>
        <v>T</v>
      </c>
      <c r="E57" s="40" t="str">
        <f aca="false">VLOOKUP(B57,'Cycles Long 2021-2022'!$B$10:$I$10584,4,FALSE())</f>
        <v>R</v>
      </c>
      <c r="F57" s="40" t="str">
        <f aca="false">VLOOKUP(B57,'Cycles Long 2021-2022'!$B$10:$I$10584,5,FALSE())</f>
        <v>T</v>
      </c>
      <c r="G57" s="41" t="str">
        <f aca="false">VLOOKUP(B57,'Cycles Long 2021-2022'!$B$10:$I$10584,6,FALSE())</f>
        <v>R</v>
      </c>
      <c r="H57" s="37" t="n">
        <f aca="false">VLOOKUP(B57,'Cycles Long 2021-2022'!$B$10:$I$10584,8,FALSE())</f>
        <v>0</v>
      </c>
      <c r="I57" s="37" t="e">
        <f aca="false">VLOOKUP(H57,'Cycles Long 2021-2022'!$B$10:$I$10584,2,FALSE())</f>
        <v>#N/A</v>
      </c>
      <c r="J57" s="37" t="e">
        <f aca="false">VLOOKUP(I57,'Cycles Long 2021-2022'!$B$10:$I$10584,2,FALSE())</f>
        <v>#N/A</v>
      </c>
      <c r="K57" s="37" t="e">
        <f aca="false">VLOOKUP(J57,'Cycles Long 2021-2022'!$B$10:$I$10584,2,FALSE())</f>
        <v>#N/A</v>
      </c>
      <c r="L57" s="37" t="e">
        <f aca="false">VLOOKUP(K57,'Cycles Long 2021-2022'!$B$10:$I$10584,2,FALSE())</f>
        <v>#N/A</v>
      </c>
      <c r="M57" s="39" t="n">
        <f aca="false">M56+1</f>
        <v>44670</v>
      </c>
      <c r="N57" s="40" t="str">
        <f aca="false">VLOOKUP(M57,'Cycles Long 2021-2022'!$B$10:$I$10584,2,FALSE())</f>
        <v>T</v>
      </c>
      <c r="O57" s="40" t="str">
        <f aca="false">VLOOKUP(M57,'Cycles Long 2021-2022'!$B$10:$I$10584,3,FALSE())</f>
        <v>R</v>
      </c>
      <c r="P57" s="40" t="str">
        <f aca="false">VLOOKUP(M57,'Cycles Long 2021-2022'!$B$10:$I$10584,4,FALSE())</f>
        <v>T</v>
      </c>
      <c r="Q57" s="40" t="str">
        <f aca="false">VLOOKUP(M57,'Cycles Long 2021-2022'!$B$10:$I$10584,5,FALSE())</f>
        <v>T</v>
      </c>
      <c r="R57" s="41" t="str">
        <f aca="false">VLOOKUP(M57,'Cycles Long 2021-2022'!$B$10:$I$10584,6,FALSE())</f>
        <v>T</v>
      </c>
      <c r="S57" s="37" t="n">
        <f aca="false">VLOOKUP(M57,'Cycles Long 2021-2022'!$B$10:$I$10584,8,FALSE())</f>
        <v>1</v>
      </c>
      <c r="T57" s="37" t="e">
        <f aca="false">VLOOKUP(S57,'Cycles Long 2021-2022'!$B$10:$I$10584,2,FALSE())</f>
        <v>#N/A</v>
      </c>
      <c r="U57" s="37" t="e">
        <f aca="false">VLOOKUP(T57,'Cycles Long 2021-2022'!$B$10:$I$10584,2,FALSE())</f>
        <v>#N/A</v>
      </c>
      <c r="V57" s="37" t="e">
        <f aca="false">VLOOKUP(U57,'Cycles Long 2021-2022'!$B$10:$I$10584,2,FALSE())</f>
        <v>#N/A</v>
      </c>
      <c r="W57" s="37" t="e">
        <f aca="false">VLOOKUP(V57,'Cycles Long 2021-2022'!$B$10:$I$10584,2,FALSE())</f>
        <v>#N/A</v>
      </c>
      <c r="X57" s="39" t="n">
        <f aca="false">X56+1</f>
        <v>44700</v>
      </c>
      <c r="Y57" s="40" t="str">
        <f aca="false">VLOOKUP(X57,'Cycles Long 2021-2022'!$B$10:$I$10584,2,FALSE())</f>
        <v>T</v>
      </c>
      <c r="Z57" s="40" t="str">
        <f aca="false">VLOOKUP(X57,'Cycles Long 2021-2022'!$B$10:$I$10584,3,FALSE())</f>
        <v>R</v>
      </c>
      <c r="AA57" s="40" t="str">
        <f aca="false">VLOOKUP(X57,'Cycles Long 2021-2022'!$B$10:$I$10584,4,FALSE())</f>
        <v>T</v>
      </c>
      <c r="AB57" s="40" t="str">
        <f aca="false">VLOOKUP(X57,'Cycles Long 2021-2022'!$B$10:$I$10584,5,FALSE())</f>
        <v>T</v>
      </c>
      <c r="AC57" s="41" t="str">
        <f aca="false">VLOOKUP(X57,'Cycles Long 2021-2022'!$B$10:$I$10584,6,FALSE())</f>
        <v>T</v>
      </c>
      <c r="AD57" s="37" t="n">
        <f aca="false">VLOOKUP(X57,'Cycles Long 2021-2022'!$B$10:$I$10584,8,FALSE())</f>
        <v>0</v>
      </c>
      <c r="AE57" s="37" t="e">
        <f aca="false">VLOOKUP(AD57,'Cycles Long 2021-2022'!$B$10:$I$10584,2,FALSE())</f>
        <v>#N/A</v>
      </c>
      <c r="AF57" s="37" t="e">
        <f aca="false">VLOOKUP(AE57,'Cycles Long 2021-2022'!$B$10:$I$10584,2,FALSE())</f>
        <v>#N/A</v>
      </c>
      <c r="AG57" s="37" t="e">
        <f aca="false">VLOOKUP(AF57,'Cycles Long 2021-2022'!$B$10:$I$10584,2,FALSE())</f>
        <v>#N/A</v>
      </c>
      <c r="AH57" s="37" t="e">
        <f aca="false">VLOOKUP(AG57,'Cycles Long 2021-2022'!$B$10:$I$10584,2,FALSE())</f>
        <v>#N/A</v>
      </c>
      <c r="AI57" s="39" t="n">
        <f aca="false">AI56+1</f>
        <v>44731</v>
      </c>
      <c r="AJ57" s="40" t="str">
        <f aca="false">VLOOKUP(AI57,'Cycles Long 2021-2022'!$B$10:$I$10584,2,FALSE())</f>
        <v>R</v>
      </c>
      <c r="AK57" s="40" t="str">
        <f aca="false">VLOOKUP(AI57,'Cycles Long 2021-2022'!$B$10:$I$10584,3,FALSE())</f>
        <v>R</v>
      </c>
      <c r="AL57" s="40" t="str">
        <f aca="false">VLOOKUP(AI57,'Cycles Long 2021-2022'!$B$10:$I$10584,4,FALSE())</f>
        <v>T</v>
      </c>
      <c r="AM57" s="40" t="str">
        <f aca="false">VLOOKUP(AI57,'Cycles Long 2021-2022'!$B$10:$I$10584,5,FALSE())</f>
        <v>R</v>
      </c>
      <c r="AN57" s="41" t="str">
        <f aca="false">VLOOKUP(AI57,'Cycles Long 2021-2022'!$B$10:$I$10584,6,FALSE())</f>
        <v>R</v>
      </c>
      <c r="AO57" s="37" t="n">
        <f aca="false">VLOOKUP(AI57,'Cycles Long 2021-2022'!$B$10:$I$10584,8,FALSE())</f>
        <v>0</v>
      </c>
      <c r="AP57" s="37" t="e">
        <f aca="false">VLOOKUP(AO57,'Cycles Long 2021-2022'!$B$10:$I$10584,2,FALSE())</f>
        <v>#N/A</v>
      </c>
      <c r="AQ57" s="37" t="e">
        <f aca="false">VLOOKUP(AP57,'Cycles Long 2021-2022'!$B$10:$I$10584,2,FALSE())</f>
        <v>#N/A</v>
      </c>
      <c r="AR57" s="37" t="e">
        <f aca="false">VLOOKUP(AQ57,'Cycles Long 2021-2022'!$B$10:$I$10584,2,FALSE())</f>
        <v>#N/A</v>
      </c>
      <c r="AS57" s="37" t="e">
        <f aca="false">VLOOKUP(AR57,'Cycles Long 2021-2022'!$B$10:$I$10584,2,FALSE())</f>
        <v>#N/A</v>
      </c>
      <c r="AT57" s="39" t="n">
        <f aca="false">AT56+1</f>
        <v>44761</v>
      </c>
      <c r="AU57" s="40" t="str">
        <f aca="false">VLOOKUP(AT57,'Cycles Long 2021-2022'!$B$10:$I$10584,2,FALSE())</f>
        <v>T</v>
      </c>
      <c r="AV57" s="40" t="str">
        <f aca="false">VLOOKUP(AT57,'Cycles Long 2021-2022'!$B$10:$I$10584,3,FALSE())</f>
        <v>T</v>
      </c>
      <c r="AW57" s="40" t="str">
        <f aca="false">VLOOKUP(AT57,'Cycles Long 2021-2022'!$B$10:$I$10584,4,FALSE())</f>
        <v>T</v>
      </c>
      <c r="AX57" s="40" t="str">
        <f aca="false">VLOOKUP(AT57,'Cycles Long 2021-2022'!$B$10:$I$10584,5,FALSE())</f>
        <v>R</v>
      </c>
      <c r="AY57" s="41" t="str">
        <f aca="false">VLOOKUP(AT57,'Cycles Long 2021-2022'!$B$10:$I$10584,6,FALSE())</f>
        <v>T</v>
      </c>
      <c r="AZ57" s="37" t="n">
        <f aca="false">VLOOKUP(AT57,'Cycles Long 2021-2022'!$B$10:$I$10584,8,FALSE())</f>
        <v>1</v>
      </c>
      <c r="BA57" s="37" t="e">
        <f aca="false">VLOOKUP(AZ57,'Cycles Long 2021-2022'!$B$10:$I$10584,2,FALSE())</f>
        <v>#N/A</v>
      </c>
      <c r="BB57" s="37" t="e">
        <f aca="false">VLOOKUP(BA57,'Cycles Long 2021-2022'!$B$10:$I$10584,2,FALSE())</f>
        <v>#N/A</v>
      </c>
      <c r="BC57" s="37" t="e">
        <f aca="false">VLOOKUP(BB57,'Cycles Long 2021-2022'!$B$10:$I$10584,2,FALSE())</f>
        <v>#N/A</v>
      </c>
      <c r="BD57" s="37" t="e">
        <f aca="false">VLOOKUP(BC57,'Cycles Long 2021-2022'!$B$10:$I$10584,2,FALSE())</f>
        <v>#N/A</v>
      </c>
      <c r="BE57" s="39" t="n">
        <f aca="false">BE56+1</f>
        <v>44792</v>
      </c>
      <c r="BF57" s="40" t="str">
        <f aca="false">VLOOKUP(BE57,'Cycles Long 2021-2022'!$B$10:$I$10584,2,FALSE())</f>
        <v>T</v>
      </c>
      <c r="BG57" s="40" t="str">
        <f aca="false">VLOOKUP(BE57,'Cycles Long 2021-2022'!$B$10:$I$10584,3,FALSE())</f>
        <v>T</v>
      </c>
      <c r="BH57" s="40" t="str">
        <f aca="false">VLOOKUP(BE57,'Cycles Long 2021-2022'!$B$10:$I$10584,4,FALSE())</f>
        <v>T</v>
      </c>
      <c r="BI57" s="40" t="str">
        <f aca="false">VLOOKUP(BE57,'Cycles Long 2021-2022'!$B$10:$I$10584,5,FALSE())</f>
        <v>R</v>
      </c>
      <c r="BJ57" s="41" t="str">
        <f aca="false">VLOOKUP(BE57,'Cycles Long 2021-2022'!$B$10:$I$10584,6,FALSE())</f>
        <v>T</v>
      </c>
      <c r="BK57" s="37" t="n">
        <f aca="false">VLOOKUP(BE57,'Cycles Long 2021-2022'!$B$10:$I$10584,8,FALSE())</f>
        <v>1</v>
      </c>
      <c r="BL57" s="37" t="e">
        <f aca="false">VLOOKUP(BK57,'Cycles Long 2021-2022'!$B$10:$I$10584,2,FALSE())</f>
        <v>#N/A</v>
      </c>
      <c r="BM57" s="37" t="e">
        <f aca="false">VLOOKUP(BL57,'Cycles Long 2021-2022'!$B$10:$I$10584,2,FALSE())</f>
        <v>#N/A</v>
      </c>
      <c r="BN57" s="37" t="e">
        <f aca="false">VLOOKUP(BM57,'Cycles Long 2021-2022'!$B$10:$I$10584,2,FALSE())</f>
        <v>#N/A</v>
      </c>
      <c r="BO57" s="37" t="e">
        <f aca="false">VLOOKUP(BN57,'Cycles Long 2021-2022'!$B$10:$I$10584,2,FALSE())</f>
        <v>#N/A</v>
      </c>
      <c r="BP57" s="24"/>
      <c r="BQ57" s="24"/>
    </row>
    <row r="58" customFormat="false" ht="15" hidden="false" customHeight="false" outlineLevel="0" collapsed="false">
      <c r="A58" s="49"/>
      <c r="B58" s="39" t="n">
        <f aca="false">B57+1</f>
        <v>44640</v>
      </c>
      <c r="C58" s="40" t="str">
        <f aca="false">VLOOKUP(B58,'Cycles Long 2021-2022'!$B$10:$I$10584,2,FALSE())</f>
        <v>T</v>
      </c>
      <c r="D58" s="40" t="str">
        <f aca="false">VLOOKUP(B58,'Cycles Long 2021-2022'!$B$10:$I$10584,3,FALSE())</f>
        <v>R</v>
      </c>
      <c r="E58" s="40" t="str">
        <f aca="false">VLOOKUP(B58,'Cycles Long 2021-2022'!$B$10:$I$10584,4,FALSE())</f>
        <v>R</v>
      </c>
      <c r="F58" s="40" t="str">
        <f aca="false">VLOOKUP(B58,'Cycles Long 2021-2022'!$B$10:$I$10584,5,FALSE())</f>
        <v>R</v>
      </c>
      <c r="G58" s="41" t="str">
        <f aca="false">VLOOKUP(B58,'Cycles Long 2021-2022'!$B$10:$I$10584,6,FALSE())</f>
        <v>R</v>
      </c>
      <c r="H58" s="37" t="n">
        <f aca="false">VLOOKUP(B58,'Cycles Long 2021-2022'!$B$10:$I$10584,8,FALSE())</f>
        <v>0</v>
      </c>
      <c r="I58" s="37" t="e">
        <f aca="false">VLOOKUP(H58,'Cycles Long 2021-2022'!$B$10:$I$10584,2,FALSE())</f>
        <v>#N/A</v>
      </c>
      <c r="J58" s="37" t="e">
        <f aca="false">VLOOKUP(I58,'Cycles Long 2021-2022'!$B$10:$I$10584,2,FALSE())</f>
        <v>#N/A</v>
      </c>
      <c r="K58" s="37" t="e">
        <f aca="false">VLOOKUP(J58,'Cycles Long 2021-2022'!$B$10:$I$10584,2,FALSE())</f>
        <v>#N/A</v>
      </c>
      <c r="L58" s="37" t="e">
        <f aca="false">VLOOKUP(K58,'Cycles Long 2021-2022'!$B$10:$I$10584,2,FALSE())</f>
        <v>#N/A</v>
      </c>
      <c r="M58" s="39" t="n">
        <f aca="false">M57+1</f>
        <v>44671</v>
      </c>
      <c r="N58" s="40" t="str">
        <f aca="false">VLOOKUP(M58,'Cycles Long 2021-2022'!$B$10:$I$10584,2,FALSE())</f>
        <v>T</v>
      </c>
      <c r="O58" s="40" t="str">
        <f aca="false">VLOOKUP(M58,'Cycles Long 2021-2022'!$B$10:$I$10584,3,FALSE())</f>
        <v>T</v>
      </c>
      <c r="P58" s="40" t="str">
        <f aca="false">VLOOKUP(M58,'Cycles Long 2021-2022'!$B$10:$I$10584,4,FALSE())</f>
        <v>T</v>
      </c>
      <c r="Q58" s="40" t="str">
        <f aca="false">VLOOKUP(M58,'Cycles Long 2021-2022'!$B$10:$I$10584,5,FALSE())</f>
        <v>R</v>
      </c>
      <c r="R58" s="41" t="str">
        <f aca="false">VLOOKUP(M58,'Cycles Long 2021-2022'!$B$10:$I$10584,6,FALSE())</f>
        <v>T</v>
      </c>
      <c r="S58" s="37" t="n">
        <f aca="false">VLOOKUP(M58,'Cycles Long 2021-2022'!$B$10:$I$10584,8,FALSE())</f>
        <v>1</v>
      </c>
      <c r="T58" s="37" t="e">
        <f aca="false">VLOOKUP(S58,'Cycles Long 2021-2022'!$B$10:$I$10584,2,FALSE())</f>
        <v>#N/A</v>
      </c>
      <c r="U58" s="37" t="e">
        <f aca="false">VLOOKUP(T58,'Cycles Long 2021-2022'!$B$10:$I$10584,2,FALSE())</f>
        <v>#N/A</v>
      </c>
      <c r="V58" s="37" t="e">
        <f aca="false">VLOOKUP(U58,'Cycles Long 2021-2022'!$B$10:$I$10584,2,FALSE())</f>
        <v>#N/A</v>
      </c>
      <c r="W58" s="37" t="e">
        <f aca="false">VLOOKUP(V58,'Cycles Long 2021-2022'!$B$10:$I$10584,2,FALSE())</f>
        <v>#N/A</v>
      </c>
      <c r="X58" s="39" t="n">
        <f aca="false">X57+1</f>
        <v>44701</v>
      </c>
      <c r="Y58" s="40" t="str">
        <f aca="false">VLOOKUP(X58,'Cycles Long 2021-2022'!$B$10:$I$10584,2,FALSE())</f>
        <v>T</v>
      </c>
      <c r="Z58" s="40" t="str">
        <f aca="false">VLOOKUP(X58,'Cycles Long 2021-2022'!$B$10:$I$10584,3,FALSE())</f>
        <v>R</v>
      </c>
      <c r="AA58" s="40" t="str">
        <f aca="false">VLOOKUP(X58,'Cycles Long 2021-2022'!$B$10:$I$10584,4,FALSE())</f>
        <v>T</v>
      </c>
      <c r="AB58" s="40" t="str">
        <f aca="false">VLOOKUP(X58,'Cycles Long 2021-2022'!$B$10:$I$10584,5,FALSE())</f>
        <v>T</v>
      </c>
      <c r="AC58" s="41" t="str">
        <f aca="false">VLOOKUP(X58,'Cycles Long 2021-2022'!$B$10:$I$10584,6,FALSE())</f>
        <v>T</v>
      </c>
      <c r="AD58" s="37" t="n">
        <f aca="false">VLOOKUP(X58,'Cycles Long 2021-2022'!$B$10:$I$10584,8,FALSE())</f>
        <v>0</v>
      </c>
      <c r="AE58" s="37" t="e">
        <f aca="false">VLOOKUP(AD58,'Cycles Long 2021-2022'!$B$10:$I$10584,2,FALSE())</f>
        <v>#N/A</v>
      </c>
      <c r="AF58" s="37" t="e">
        <f aca="false">VLOOKUP(AE58,'Cycles Long 2021-2022'!$B$10:$I$10584,2,FALSE())</f>
        <v>#N/A</v>
      </c>
      <c r="AG58" s="37" t="e">
        <f aca="false">VLOOKUP(AF58,'Cycles Long 2021-2022'!$B$10:$I$10584,2,FALSE())</f>
        <v>#N/A</v>
      </c>
      <c r="AH58" s="37" t="e">
        <f aca="false">VLOOKUP(AG58,'Cycles Long 2021-2022'!$B$10:$I$10584,2,FALSE())</f>
        <v>#N/A</v>
      </c>
      <c r="AI58" s="39" t="n">
        <f aca="false">AI57+1</f>
        <v>44732</v>
      </c>
      <c r="AJ58" s="40" t="str">
        <f aca="false">VLOOKUP(AI58,'Cycles Long 2021-2022'!$B$10:$I$10584,2,FALSE())</f>
        <v>Rc</v>
      </c>
      <c r="AK58" s="40" t="str">
        <f aca="false">VLOOKUP(AI58,'Cycles Long 2021-2022'!$B$10:$I$10584,3,FALSE())</f>
        <v>T</v>
      </c>
      <c r="AL58" s="40" t="str">
        <f aca="false">VLOOKUP(AI58,'Cycles Long 2021-2022'!$B$10:$I$10584,4,FALSE())</f>
        <v>T</v>
      </c>
      <c r="AM58" s="40" t="str">
        <f aca="false">VLOOKUP(AI58,'Cycles Long 2021-2022'!$B$10:$I$10584,5,FALSE())</f>
        <v>Rc</v>
      </c>
      <c r="AN58" s="41" t="str">
        <f aca="false">VLOOKUP(AI58,'Cycles Long 2021-2022'!$B$10:$I$10584,6,FALSE())</f>
        <v>T</v>
      </c>
      <c r="AO58" s="37" t="n">
        <f aca="false">VLOOKUP(AI58,'Cycles Long 2021-2022'!$B$10:$I$10584,8,FALSE())</f>
        <v>0</v>
      </c>
      <c r="AP58" s="37" t="e">
        <f aca="false">VLOOKUP(AO58,'Cycles Long 2021-2022'!$B$10:$I$10584,2,FALSE())</f>
        <v>#N/A</v>
      </c>
      <c r="AQ58" s="37" t="e">
        <f aca="false">VLOOKUP(AP58,'Cycles Long 2021-2022'!$B$10:$I$10584,2,FALSE())</f>
        <v>#N/A</v>
      </c>
      <c r="AR58" s="37" t="e">
        <f aca="false">VLOOKUP(AQ58,'Cycles Long 2021-2022'!$B$10:$I$10584,2,FALSE())</f>
        <v>#N/A</v>
      </c>
      <c r="AS58" s="37" t="e">
        <f aca="false">VLOOKUP(AR58,'Cycles Long 2021-2022'!$B$10:$I$10584,2,FALSE())</f>
        <v>#N/A</v>
      </c>
      <c r="AT58" s="39" t="n">
        <f aca="false">AT57+1</f>
        <v>44762</v>
      </c>
      <c r="AU58" s="40" t="str">
        <f aca="false">VLOOKUP(AT58,'Cycles Long 2021-2022'!$B$10:$I$10584,2,FALSE())</f>
        <v>R</v>
      </c>
      <c r="AV58" s="40" t="str">
        <f aca="false">VLOOKUP(AT58,'Cycles Long 2021-2022'!$B$10:$I$10584,3,FALSE())</f>
        <v>T</v>
      </c>
      <c r="AW58" s="40" t="str">
        <f aca="false">VLOOKUP(AT58,'Cycles Long 2021-2022'!$B$10:$I$10584,4,FALSE())</f>
        <v>T</v>
      </c>
      <c r="AX58" s="40" t="str">
        <f aca="false">VLOOKUP(AT58,'Cycles Long 2021-2022'!$B$10:$I$10584,5,FALSE())</f>
        <v>T</v>
      </c>
      <c r="AY58" s="41" t="str">
        <f aca="false">VLOOKUP(AT58,'Cycles Long 2021-2022'!$B$10:$I$10584,6,FALSE())</f>
        <v>T</v>
      </c>
      <c r="AZ58" s="37" t="n">
        <f aca="false">VLOOKUP(AT58,'Cycles Long 2021-2022'!$B$10:$I$10584,8,FALSE())</f>
        <v>1</v>
      </c>
      <c r="BA58" s="37" t="e">
        <f aca="false">VLOOKUP(AZ58,'Cycles Long 2021-2022'!$B$10:$I$10584,2,FALSE())</f>
        <v>#N/A</v>
      </c>
      <c r="BB58" s="37" t="e">
        <f aca="false">VLOOKUP(BA58,'Cycles Long 2021-2022'!$B$10:$I$10584,2,FALSE())</f>
        <v>#N/A</v>
      </c>
      <c r="BC58" s="37" t="e">
        <f aca="false">VLOOKUP(BB58,'Cycles Long 2021-2022'!$B$10:$I$10584,2,FALSE())</f>
        <v>#N/A</v>
      </c>
      <c r="BD58" s="37" t="e">
        <f aca="false">VLOOKUP(BC58,'Cycles Long 2021-2022'!$B$10:$I$10584,2,FALSE())</f>
        <v>#N/A</v>
      </c>
      <c r="BE58" s="39" t="n">
        <f aca="false">BE57+1</f>
        <v>44793</v>
      </c>
      <c r="BF58" s="40" t="str">
        <f aca="false">VLOOKUP(BE58,'Cycles Long 2021-2022'!$B$10:$I$10584,2,FALSE())</f>
        <v>R</v>
      </c>
      <c r="BG58" s="40" t="str">
        <f aca="false">VLOOKUP(BE58,'Cycles Long 2021-2022'!$B$10:$I$10584,3,FALSE())</f>
        <v>T</v>
      </c>
      <c r="BH58" s="40" t="str">
        <f aca="false">VLOOKUP(BE58,'Cycles Long 2021-2022'!$B$10:$I$10584,4,FALSE())</f>
        <v>R</v>
      </c>
      <c r="BI58" s="40" t="str">
        <f aca="false">VLOOKUP(BE58,'Cycles Long 2021-2022'!$B$10:$I$10584,5,FALSE())</f>
        <v>T</v>
      </c>
      <c r="BJ58" s="41" t="str">
        <f aca="false">VLOOKUP(BE58,'Cycles Long 2021-2022'!$B$10:$I$10584,6,FALSE())</f>
        <v>T</v>
      </c>
      <c r="BK58" s="37" t="n">
        <f aca="false">VLOOKUP(BE58,'Cycles Long 2021-2022'!$B$10:$I$10584,8,FALSE())</f>
        <v>1</v>
      </c>
      <c r="BL58" s="37" t="e">
        <f aca="false">VLOOKUP(BK58,'Cycles Long 2021-2022'!$B$10:$I$10584,2,FALSE())</f>
        <v>#N/A</v>
      </c>
      <c r="BM58" s="37" t="e">
        <f aca="false">VLOOKUP(BL58,'Cycles Long 2021-2022'!$B$10:$I$10584,2,FALSE())</f>
        <v>#N/A</v>
      </c>
      <c r="BN58" s="37" t="e">
        <f aca="false">VLOOKUP(BM58,'Cycles Long 2021-2022'!$B$10:$I$10584,2,FALSE())</f>
        <v>#N/A</v>
      </c>
      <c r="BO58" s="37" t="e">
        <f aca="false">VLOOKUP(BN58,'Cycles Long 2021-2022'!$B$10:$I$10584,2,FALSE())</f>
        <v>#N/A</v>
      </c>
      <c r="BP58" s="24"/>
      <c r="BQ58" s="24"/>
    </row>
    <row r="59" customFormat="false" ht="15" hidden="false" customHeight="false" outlineLevel="0" collapsed="false">
      <c r="A59" s="49"/>
      <c r="B59" s="39" t="n">
        <f aca="false">B58+1</f>
        <v>44641</v>
      </c>
      <c r="C59" s="40" t="str">
        <f aca="false">VLOOKUP(B59,'Cycles Long 2021-2022'!$B$10:$I$10584,2,FALSE())</f>
        <v>T</v>
      </c>
      <c r="D59" s="40" t="str">
        <f aca="false">VLOOKUP(B59,'Cycles Long 2021-2022'!$B$10:$I$10584,3,FALSE())</f>
        <v>Rc</v>
      </c>
      <c r="E59" s="40" t="str">
        <f aca="false">VLOOKUP(B59,'Cycles Long 2021-2022'!$B$10:$I$10584,4,FALSE())</f>
        <v>T</v>
      </c>
      <c r="F59" s="40" t="str">
        <f aca="false">VLOOKUP(B59,'Cycles Long 2021-2022'!$B$10:$I$10584,5,FALSE())</f>
        <v>Rc</v>
      </c>
      <c r="G59" s="41" t="str">
        <f aca="false">VLOOKUP(B59,'Cycles Long 2021-2022'!$B$10:$I$10584,6,FALSE())</f>
        <v>T</v>
      </c>
      <c r="H59" s="37" t="n">
        <f aca="false">VLOOKUP(B59,'Cycles Long 2021-2022'!$B$10:$I$10584,8,FALSE())</f>
        <v>0</v>
      </c>
      <c r="I59" s="37" t="e">
        <f aca="false">VLOOKUP(H59,'Cycles Long 2021-2022'!$B$10:$I$10584,2,FALSE())</f>
        <v>#N/A</v>
      </c>
      <c r="J59" s="37" t="e">
        <f aca="false">VLOOKUP(I59,'Cycles Long 2021-2022'!$B$10:$I$10584,2,FALSE())</f>
        <v>#N/A</v>
      </c>
      <c r="K59" s="37" t="e">
        <f aca="false">VLOOKUP(J59,'Cycles Long 2021-2022'!$B$10:$I$10584,2,FALSE())</f>
        <v>#N/A</v>
      </c>
      <c r="L59" s="37" t="e">
        <f aca="false">VLOOKUP(K59,'Cycles Long 2021-2022'!$B$10:$I$10584,2,FALSE())</f>
        <v>#N/A</v>
      </c>
      <c r="M59" s="39" t="n">
        <f aca="false">M58+1</f>
        <v>44672</v>
      </c>
      <c r="N59" s="40" t="str">
        <f aca="false">VLOOKUP(M59,'Cycles Long 2021-2022'!$B$10:$I$10584,2,FALSE())</f>
        <v>R</v>
      </c>
      <c r="O59" s="40" t="str">
        <f aca="false">VLOOKUP(M59,'Cycles Long 2021-2022'!$B$10:$I$10584,3,FALSE())</f>
        <v>T</v>
      </c>
      <c r="P59" s="40" t="str">
        <f aca="false">VLOOKUP(M59,'Cycles Long 2021-2022'!$B$10:$I$10584,4,FALSE())</f>
        <v>T</v>
      </c>
      <c r="Q59" s="40" t="str">
        <f aca="false">VLOOKUP(M59,'Cycles Long 2021-2022'!$B$10:$I$10584,5,FALSE())</f>
        <v>T</v>
      </c>
      <c r="R59" s="41" t="str">
        <f aca="false">VLOOKUP(M59,'Cycles Long 2021-2022'!$B$10:$I$10584,6,FALSE())</f>
        <v>T</v>
      </c>
      <c r="S59" s="37" t="n">
        <f aca="false">VLOOKUP(M59,'Cycles Long 2021-2022'!$B$10:$I$10584,8,FALSE())</f>
        <v>1</v>
      </c>
      <c r="T59" s="37" t="e">
        <f aca="false">VLOOKUP(S59,'Cycles Long 2021-2022'!$B$10:$I$10584,2,FALSE())</f>
        <v>#N/A</v>
      </c>
      <c r="U59" s="37" t="e">
        <f aca="false">VLOOKUP(T59,'Cycles Long 2021-2022'!$B$10:$I$10584,2,FALSE())</f>
        <v>#N/A</v>
      </c>
      <c r="V59" s="37" t="e">
        <f aca="false">VLOOKUP(U59,'Cycles Long 2021-2022'!$B$10:$I$10584,2,FALSE())</f>
        <v>#N/A</v>
      </c>
      <c r="W59" s="37" t="e">
        <f aca="false">VLOOKUP(V59,'Cycles Long 2021-2022'!$B$10:$I$10584,2,FALSE())</f>
        <v>#N/A</v>
      </c>
      <c r="X59" s="39" t="n">
        <f aca="false">X58+1</f>
        <v>44702</v>
      </c>
      <c r="Y59" s="40" t="str">
        <f aca="false">VLOOKUP(X59,'Cycles Long 2021-2022'!$B$10:$I$10584,2,FALSE())</f>
        <v>R</v>
      </c>
      <c r="Z59" s="40" t="str">
        <f aca="false">VLOOKUP(X59,'Cycles Long 2021-2022'!$B$10:$I$10584,3,FALSE())</f>
        <v>T</v>
      </c>
      <c r="AA59" s="40" t="str">
        <f aca="false">VLOOKUP(X59,'Cycles Long 2021-2022'!$B$10:$I$10584,4,FALSE())</f>
        <v>T</v>
      </c>
      <c r="AB59" s="40" t="str">
        <f aca="false">VLOOKUP(X59,'Cycles Long 2021-2022'!$B$10:$I$10584,5,FALSE())</f>
        <v>R</v>
      </c>
      <c r="AC59" s="41" t="str">
        <f aca="false">VLOOKUP(X59,'Cycles Long 2021-2022'!$B$10:$I$10584,6,FALSE())</f>
        <v>T</v>
      </c>
      <c r="AD59" s="37" t="n">
        <f aca="false">VLOOKUP(X59,'Cycles Long 2021-2022'!$B$10:$I$10584,8,FALSE())</f>
        <v>0</v>
      </c>
      <c r="AE59" s="37" t="e">
        <f aca="false">VLOOKUP(AD59,'Cycles Long 2021-2022'!$B$10:$I$10584,2,FALSE())</f>
        <v>#N/A</v>
      </c>
      <c r="AF59" s="37" t="e">
        <f aca="false">VLOOKUP(AE59,'Cycles Long 2021-2022'!$B$10:$I$10584,2,FALSE())</f>
        <v>#N/A</v>
      </c>
      <c r="AG59" s="37" t="e">
        <f aca="false">VLOOKUP(AF59,'Cycles Long 2021-2022'!$B$10:$I$10584,2,FALSE())</f>
        <v>#N/A</v>
      </c>
      <c r="AH59" s="37" t="e">
        <f aca="false">VLOOKUP(AG59,'Cycles Long 2021-2022'!$B$10:$I$10584,2,FALSE())</f>
        <v>#N/A</v>
      </c>
      <c r="AI59" s="39" t="n">
        <f aca="false">AI58+1</f>
        <v>44733</v>
      </c>
      <c r="AJ59" s="40" t="str">
        <f aca="false">VLOOKUP(AI59,'Cycles Long 2021-2022'!$B$10:$I$10584,2,FALSE())</f>
        <v>T</v>
      </c>
      <c r="AK59" s="40" t="str">
        <f aca="false">VLOOKUP(AI59,'Cycles Long 2021-2022'!$B$10:$I$10584,3,FALSE())</f>
        <v>T</v>
      </c>
      <c r="AL59" s="40" t="str">
        <f aca="false">VLOOKUP(AI59,'Cycles Long 2021-2022'!$B$10:$I$10584,4,FALSE())</f>
        <v>R</v>
      </c>
      <c r="AM59" s="40" t="str">
        <f aca="false">VLOOKUP(AI59,'Cycles Long 2021-2022'!$B$10:$I$10584,5,FALSE())</f>
        <v>T</v>
      </c>
      <c r="AN59" s="41" t="str">
        <f aca="false">VLOOKUP(AI59,'Cycles Long 2021-2022'!$B$10:$I$10584,6,FALSE())</f>
        <v>T</v>
      </c>
      <c r="AO59" s="37" t="n">
        <f aca="false">VLOOKUP(AI59,'Cycles Long 2021-2022'!$B$10:$I$10584,8,FALSE())</f>
        <v>0</v>
      </c>
      <c r="AP59" s="37" t="e">
        <f aca="false">VLOOKUP(AO59,'Cycles Long 2021-2022'!$B$10:$I$10584,2,FALSE())</f>
        <v>#N/A</v>
      </c>
      <c r="AQ59" s="37" t="e">
        <f aca="false">VLOOKUP(AP59,'Cycles Long 2021-2022'!$B$10:$I$10584,2,FALSE())</f>
        <v>#N/A</v>
      </c>
      <c r="AR59" s="37" t="e">
        <f aca="false">VLOOKUP(AQ59,'Cycles Long 2021-2022'!$B$10:$I$10584,2,FALSE())</f>
        <v>#N/A</v>
      </c>
      <c r="AS59" s="37" t="e">
        <f aca="false">VLOOKUP(AR59,'Cycles Long 2021-2022'!$B$10:$I$10584,2,FALSE())</f>
        <v>#N/A</v>
      </c>
      <c r="AT59" s="39" t="n">
        <f aca="false">AT58+1</f>
        <v>44763</v>
      </c>
      <c r="AU59" s="40" t="str">
        <f aca="false">VLOOKUP(AT59,'Cycles Long 2021-2022'!$B$10:$I$10584,2,FALSE())</f>
        <v>T</v>
      </c>
      <c r="AV59" s="40" t="str">
        <f aca="false">VLOOKUP(AT59,'Cycles Long 2021-2022'!$B$10:$I$10584,3,FALSE())</f>
        <v>T</v>
      </c>
      <c r="AW59" s="40" t="str">
        <f aca="false">VLOOKUP(AT59,'Cycles Long 2021-2022'!$B$10:$I$10584,4,FALSE())</f>
        <v>R</v>
      </c>
      <c r="AX59" s="40" t="str">
        <f aca="false">VLOOKUP(AT59,'Cycles Long 2021-2022'!$B$10:$I$10584,5,FALSE())</f>
        <v>T</v>
      </c>
      <c r="AY59" s="41" t="str">
        <f aca="false">VLOOKUP(AT59,'Cycles Long 2021-2022'!$B$10:$I$10584,6,FALSE())</f>
        <v>T</v>
      </c>
      <c r="AZ59" s="37" t="n">
        <f aca="false">VLOOKUP(AT59,'Cycles Long 2021-2022'!$B$10:$I$10584,8,FALSE())</f>
        <v>1</v>
      </c>
      <c r="BA59" s="37" t="e">
        <f aca="false">VLOOKUP(AZ59,'Cycles Long 2021-2022'!$B$10:$I$10584,2,FALSE())</f>
        <v>#N/A</v>
      </c>
      <c r="BB59" s="37" t="e">
        <f aca="false">VLOOKUP(BA59,'Cycles Long 2021-2022'!$B$10:$I$10584,2,FALSE())</f>
        <v>#N/A</v>
      </c>
      <c r="BC59" s="37" t="e">
        <f aca="false">VLOOKUP(BB59,'Cycles Long 2021-2022'!$B$10:$I$10584,2,FALSE())</f>
        <v>#N/A</v>
      </c>
      <c r="BD59" s="37" t="e">
        <f aca="false">VLOOKUP(BC59,'Cycles Long 2021-2022'!$B$10:$I$10584,2,FALSE())</f>
        <v>#N/A</v>
      </c>
      <c r="BE59" s="39" t="n">
        <f aca="false">BE58+1</f>
        <v>44794</v>
      </c>
      <c r="BF59" s="40" t="str">
        <f aca="false">VLOOKUP(BE59,'Cycles Long 2021-2022'!$B$10:$I$10584,2,FALSE())</f>
        <v>R</v>
      </c>
      <c r="BG59" s="40" t="str">
        <f aca="false">VLOOKUP(BE59,'Cycles Long 2021-2022'!$B$10:$I$10584,3,FALSE())</f>
        <v>R</v>
      </c>
      <c r="BH59" s="40" t="str">
        <f aca="false">VLOOKUP(BE59,'Cycles Long 2021-2022'!$B$10:$I$10584,4,FALSE())</f>
        <v>R</v>
      </c>
      <c r="BI59" s="40" t="str">
        <f aca="false">VLOOKUP(BE59,'Cycles Long 2021-2022'!$B$10:$I$10584,5,FALSE())</f>
        <v>T</v>
      </c>
      <c r="BJ59" s="41" t="str">
        <f aca="false">VLOOKUP(BE59,'Cycles Long 2021-2022'!$B$10:$I$10584,6,FALSE())</f>
        <v>R</v>
      </c>
      <c r="BK59" s="37" t="n">
        <f aca="false">VLOOKUP(BE59,'Cycles Long 2021-2022'!$B$10:$I$10584,8,FALSE())</f>
        <v>1</v>
      </c>
      <c r="BL59" s="37" t="e">
        <f aca="false">VLOOKUP(BK59,'Cycles Long 2021-2022'!$B$10:$I$10584,2,FALSE())</f>
        <v>#N/A</v>
      </c>
      <c r="BM59" s="37" t="e">
        <f aca="false">VLOOKUP(BL59,'Cycles Long 2021-2022'!$B$10:$I$10584,2,FALSE())</f>
        <v>#N/A</v>
      </c>
      <c r="BN59" s="37" t="e">
        <f aca="false">VLOOKUP(BM59,'Cycles Long 2021-2022'!$B$10:$I$10584,2,FALSE())</f>
        <v>#N/A</v>
      </c>
      <c r="BO59" s="37" t="e">
        <f aca="false">VLOOKUP(BN59,'Cycles Long 2021-2022'!$B$10:$I$10584,2,FALSE())</f>
        <v>#N/A</v>
      </c>
      <c r="BP59" s="24"/>
      <c r="BQ59" s="24"/>
    </row>
    <row r="60" customFormat="false" ht="15" hidden="false" customHeight="false" outlineLevel="0" collapsed="false">
      <c r="A60" s="49"/>
      <c r="B60" s="39" t="n">
        <f aca="false">B59+1</f>
        <v>44642</v>
      </c>
      <c r="C60" s="40" t="str">
        <f aca="false">VLOOKUP(B60,'Cycles Long 2021-2022'!$B$10:$I$10584,2,FALSE())</f>
        <v>R</v>
      </c>
      <c r="D60" s="40" t="str">
        <f aca="false">VLOOKUP(B60,'Cycles Long 2021-2022'!$B$10:$I$10584,3,FALSE())</f>
        <v>T</v>
      </c>
      <c r="E60" s="40" t="str">
        <f aca="false">VLOOKUP(B60,'Cycles Long 2021-2022'!$B$10:$I$10584,4,FALSE())</f>
        <v>T</v>
      </c>
      <c r="F60" s="40" t="str">
        <f aca="false">VLOOKUP(B60,'Cycles Long 2021-2022'!$B$10:$I$10584,5,FALSE())</f>
        <v>T</v>
      </c>
      <c r="G60" s="41" t="str">
        <f aca="false">VLOOKUP(B60,'Cycles Long 2021-2022'!$B$10:$I$10584,6,FALSE())</f>
        <v>T</v>
      </c>
      <c r="H60" s="37" t="n">
        <f aca="false">VLOOKUP(B60,'Cycles Long 2021-2022'!$B$10:$I$10584,8,FALSE())</f>
        <v>0</v>
      </c>
      <c r="I60" s="37" t="e">
        <f aca="false">VLOOKUP(H60,'Cycles Long 2021-2022'!$B$10:$I$10584,2,FALSE())</f>
        <v>#N/A</v>
      </c>
      <c r="J60" s="37" t="e">
        <f aca="false">VLOOKUP(I60,'Cycles Long 2021-2022'!$B$10:$I$10584,2,FALSE())</f>
        <v>#N/A</v>
      </c>
      <c r="K60" s="37" t="e">
        <f aca="false">VLOOKUP(J60,'Cycles Long 2021-2022'!$B$10:$I$10584,2,FALSE())</f>
        <v>#N/A</v>
      </c>
      <c r="L60" s="37" t="e">
        <f aca="false">VLOOKUP(K60,'Cycles Long 2021-2022'!$B$10:$I$10584,2,FALSE())</f>
        <v>#N/A</v>
      </c>
      <c r="M60" s="39" t="n">
        <f aca="false">M59+1</f>
        <v>44673</v>
      </c>
      <c r="N60" s="40" t="str">
        <f aca="false">VLOOKUP(M60,'Cycles Long 2021-2022'!$B$10:$I$10584,2,FALSE())</f>
        <v>R</v>
      </c>
      <c r="O60" s="40" t="str">
        <f aca="false">VLOOKUP(M60,'Cycles Long 2021-2022'!$B$10:$I$10584,3,FALSE())</f>
        <v>T</v>
      </c>
      <c r="P60" s="40" t="str">
        <f aca="false">VLOOKUP(M60,'Cycles Long 2021-2022'!$B$10:$I$10584,4,FALSE())</f>
        <v>T</v>
      </c>
      <c r="Q60" s="40" t="str">
        <f aca="false">VLOOKUP(M60,'Cycles Long 2021-2022'!$B$10:$I$10584,5,FALSE())</f>
        <v>T</v>
      </c>
      <c r="R60" s="41" t="str">
        <f aca="false">VLOOKUP(M60,'Cycles Long 2021-2022'!$B$10:$I$10584,6,FALSE())</f>
        <v>T</v>
      </c>
      <c r="S60" s="37" t="n">
        <f aca="false">VLOOKUP(M60,'Cycles Long 2021-2022'!$B$10:$I$10584,8,FALSE())</f>
        <v>1</v>
      </c>
      <c r="T60" s="37" t="e">
        <f aca="false">VLOOKUP(S60,'Cycles Long 2021-2022'!$B$10:$I$10584,2,FALSE())</f>
        <v>#N/A</v>
      </c>
      <c r="U60" s="37" t="e">
        <f aca="false">VLOOKUP(T60,'Cycles Long 2021-2022'!$B$10:$I$10584,2,FALSE())</f>
        <v>#N/A</v>
      </c>
      <c r="V60" s="37" t="e">
        <f aca="false">VLOOKUP(U60,'Cycles Long 2021-2022'!$B$10:$I$10584,2,FALSE())</f>
        <v>#N/A</v>
      </c>
      <c r="W60" s="37" t="e">
        <f aca="false">VLOOKUP(V60,'Cycles Long 2021-2022'!$B$10:$I$10584,2,FALSE())</f>
        <v>#N/A</v>
      </c>
      <c r="X60" s="39" t="n">
        <f aca="false">X59+1</f>
        <v>44703</v>
      </c>
      <c r="Y60" s="40" t="str">
        <f aca="false">VLOOKUP(X60,'Cycles Long 2021-2022'!$B$10:$I$10584,2,FALSE())</f>
        <v>R</v>
      </c>
      <c r="Z60" s="40" t="str">
        <f aca="false">VLOOKUP(X60,'Cycles Long 2021-2022'!$B$10:$I$10584,3,FALSE())</f>
        <v>T</v>
      </c>
      <c r="AA60" s="40" t="str">
        <f aca="false">VLOOKUP(X60,'Cycles Long 2021-2022'!$B$10:$I$10584,4,FALSE())</f>
        <v>R</v>
      </c>
      <c r="AB60" s="40" t="str">
        <f aca="false">VLOOKUP(X60,'Cycles Long 2021-2022'!$B$10:$I$10584,5,FALSE())</f>
        <v>R</v>
      </c>
      <c r="AC60" s="41" t="str">
        <f aca="false">VLOOKUP(X60,'Cycles Long 2021-2022'!$B$10:$I$10584,6,FALSE())</f>
        <v>R</v>
      </c>
      <c r="AD60" s="37" t="n">
        <f aca="false">VLOOKUP(X60,'Cycles Long 2021-2022'!$B$10:$I$10584,8,FALSE())</f>
        <v>0</v>
      </c>
      <c r="AE60" s="37" t="e">
        <f aca="false">VLOOKUP(AD60,'Cycles Long 2021-2022'!$B$10:$I$10584,2,FALSE())</f>
        <v>#N/A</v>
      </c>
      <c r="AF60" s="37" t="e">
        <f aca="false">VLOOKUP(AE60,'Cycles Long 2021-2022'!$B$10:$I$10584,2,FALSE())</f>
        <v>#N/A</v>
      </c>
      <c r="AG60" s="37" t="e">
        <f aca="false">VLOOKUP(AF60,'Cycles Long 2021-2022'!$B$10:$I$10584,2,FALSE())</f>
        <v>#N/A</v>
      </c>
      <c r="AH60" s="37" t="e">
        <f aca="false">VLOOKUP(AG60,'Cycles Long 2021-2022'!$B$10:$I$10584,2,FALSE())</f>
        <v>#N/A</v>
      </c>
      <c r="AI60" s="39" t="n">
        <f aca="false">AI59+1</f>
        <v>44734</v>
      </c>
      <c r="AJ60" s="40" t="str">
        <f aca="false">VLOOKUP(AI60,'Cycles Long 2021-2022'!$B$10:$I$10584,2,FALSE())</f>
        <v>T</v>
      </c>
      <c r="AK60" s="40" t="str">
        <f aca="false">VLOOKUP(AI60,'Cycles Long 2021-2022'!$B$10:$I$10584,3,FALSE())</f>
        <v>T</v>
      </c>
      <c r="AL60" s="40" t="str">
        <f aca="false">VLOOKUP(AI60,'Cycles Long 2021-2022'!$B$10:$I$10584,4,FALSE())</f>
        <v>T</v>
      </c>
      <c r="AM60" s="40" t="str">
        <f aca="false">VLOOKUP(AI60,'Cycles Long 2021-2022'!$B$10:$I$10584,5,FALSE())</f>
        <v>T</v>
      </c>
      <c r="AN60" s="41" t="str">
        <f aca="false">VLOOKUP(AI60,'Cycles Long 2021-2022'!$B$10:$I$10584,6,FALSE())</f>
        <v>R</v>
      </c>
      <c r="AO60" s="37" t="n">
        <f aca="false">VLOOKUP(AI60,'Cycles Long 2021-2022'!$B$10:$I$10584,8,FALSE())</f>
        <v>0</v>
      </c>
      <c r="AP60" s="37" t="e">
        <f aca="false">VLOOKUP(AO60,'Cycles Long 2021-2022'!$B$10:$I$10584,2,FALSE())</f>
        <v>#N/A</v>
      </c>
      <c r="AQ60" s="37" t="e">
        <f aca="false">VLOOKUP(AP60,'Cycles Long 2021-2022'!$B$10:$I$10584,2,FALSE())</f>
        <v>#N/A</v>
      </c>
      <c r="AR60" s="37" t="e">
        <f aca="false">VLOOKUP(AQ60,'Cycles Long 2021-2022'!$B$10:$I$10584,2,FALSE())</f>
        <v>#N/A</v>
      </c>
      <c r="AS60" s="37" t="e">
        <f aca="false">VLOOKUP(AR60,'Cycles Long 2021-2022'!$B$10:$I$10584,2,FALSE())</f>
        <v>#N/A</v>
      </c>
      <c r="AT60" s="39" t="n">
        <f aca="false">AT59+1</f>
        <v>44764</v>
      </c>
      <c r="AU60" s="40" t="str">
        <f aca="false">VLOOKUP(AT60,'Cycles Long 2021-2022'!$B$10:$I$10584,2,FALSE())</f>
        <v>T</v>
      </c>
      <c r="AV60" s="40" t="str">
        <f aca="false">VLOOKUP(AT60,'Cycles Long 2021-2022'!$B$10:$I$10584,3,FALSE())</f>
        <v>T</v>
      </c>
      <c r="AW60" s="40" t="str">
        <f aca="false">VLOOKUP(AT60,'Cycles Long 2021-2022'!$B$10:$I$10584,4,FALSE())</f>
        <v>R</v>
      </c>
      <c r="AX60" s="40" t="str">
        <f aca="false">VLOOKUP(AT60,'Cycles Long 2021-2022'!$B$10:$I$10584,5,FALSE())</f>
        <v>T</v>
      </c>
      <c r="AY60" s="41" t="str">
        <f aca="false">VLOOKUP(AT60,'Cycles Long 2021-2022'!$B$10:$I$10584,6,FALSE())</f>
        <v>T</v>
      </c>
      <c r="AZ60" s="37" t="n">
        <f aca="false">VLOOKUP(AT60,'Cycles Long 2021-2022'!$B$10:$I$10584,8,FALSE())</f>
        <v>1</v>
      </c>
      <c r="BA60" s="37" t="e">
        <f aca="false">VLOOKUP(AZ60,'Cycles Long 2021-2022'!$B$10:$I$10584,2,FALSE())</f>
        <v>#N/A</v>
      </c>
      <c r="BB60" s="37" t="e">
        <f aca="false">VLOOKUP(BA60,'Cycles Long 2021-2022'!$B$10:$I$10584,2,FALSE())</f>
        <v>#N/A</v>
      </c>
      <c r="BC60" s="37" t="e">
        <f aca="false">VLOOKUP(BB60,'Cycles Long 2021-2022'!$B$10:$I$10584,2,FALSE())</f>
        <v>#N/A</v>
      </c>
      <c r="BD60" s="37" t="e">
        <f aca="false">VLOOKUP(BC60,'Cycles Long 2021-2022'!$B$10:$I$10584,2,FALSE())</f>
        <v>#N/A</v>
      </c>
      <c r="BE60" s="39" t="n">
        <f aca="false">BE59+1</f>
        <v>44795</v>
      </c>
      <c r="BF60" s="40" t="str">
        <f aca="false">VLOOKUP(BE60,'Cycles Long 2021-2022'!$B$10:$I$10584,2,FALSE())</f>
        <v>T</v>
      </c>
      <c r="BG60" s="40" t="str">
        <f aca="false">VLOOKUP(BE60,'Cycles Long 2021-2022'!$B$10:$I$10584,3,FALSE())</f>
        <v>Rc</v>
      </c>
      <c r="BH60" s="40" t="str">
        <f aca="false">VLOOKUP(BE60,'Cycles Long 2021-2022'!$B$10:$I$10584,4,FALSE())</f>
        <v>T</v>
      </c>
      <c r="BI60" s="40" t="str">
        <f aca="false">VLOOKUP(BE60,'Cycles Long 2021-2022'!$B$10:$I$10584,5,FALSE())</f>
        <v>T</v>
      </c>
      <c r="BJ60" s="41" t="str">
        <f aca="false">VLOOKUP(BE60,'Cycles Long 2021-2022'!$B$10:$I$10584,6,FALSE())</f>
        <v>Rc</v>
      </c>
      <c r="BK60" s="37" t="n">
        <f aca="false">VLOOKUP(BE60,'Cycles Long 2021-2022'!$B$10:$I$10584,8,FALSE())</f>
        <v>1</v>
      </c>
      <c r="BL60" s="37" t="e">
        <f aca="false">VLOOKUP(BK60,'Cycles Long 2021-2022'!$B$10:$I$10584,2,FALSE())</f>
        <v>#N/A</v>
      </c>
      <c r="BM60" s="37" t="e">
        <f aca="false">VLOOKUP(BL60,'Cycles Long 2021-2022'!$B$10:$I$10584,2,FALSE())</f>
        <v>#N/A</v>
      </c>
      <c r="BN60" s="37" t="e">
        <f aca="false">VLOOKUP(BM60,'Cycles Long 2021-2022'!$B$10:$I$10584,2,FALSE())</f>
        <v>#N/A</v>
      </c>
      <c r="BO60" s="37" t="e">
        <f aca="false">VLOOKUP(BN60,'Cycles Long 2021-2022'!$B$10:$I$10584,2,FALSE())</f>
        <v>#N/A</v>
      </c>
      <c r="BP60" s="24"/>
      <c r="BQ60" s="24"/>
    </row>
    <row r="61" customFormat="false" ht="15" hidden="false" customHeight="false" outlineLevel="0" collapsed="false">
      <c r="A61" s="49"/>
      <c r="B61" s="39" t="n">
        <f aca="false">B60+1</f>
        <v>44643</v>
      </c>
      <c r="C61" s="40" t="str">
        <f aca="false">VLOOKUP(B61,'Cycles Long 2021-2022'!$B$10:$I$10584,2,FALSE())</f>
        <v>T</v>
      </c>
      <c r="D61" s="40" t="str">
        <f aca="false">VLOOKUP(B61,'Cycles Long 2021-2022'!$B$10:$I$10584,3,FALSE())</f>
        <v>T</v>
      </c>
      <c r="E61" s="40" t="str">
        <f aca="false">VLOOKUP(B61,'Cycles Long 2021-2022'!$B$10:$I$10584,4,FALSE())</f>
        <v>R</v>
      </c>
      <c r="F61" s="40" t="str">
        <f aca="false">VLOOKUP(B61,'Cycles Long 2021-2022'!$B$10:$I$10584,5,FALSE())</f>
        <v>T</v>
      </c>
      <c r="G61" s="41" t="str">
        <f aca="false">VLOOKUP(B61,'Cycles Long 2021-2022'!$B$10:$I$10584,6,FALSE())</f>
        <v>T</v>
      </c>
      <c r="H61" s="37" t="n">
        <f aca="false">VLOOKUP(B61,'Cycles Long 2021-2022'!$B$10:$I$10584,8,FALSE())</f>
        <v>0</v>
      </c>
      <c r="I61" s="37" t="e">
        <f aca="false">VLOOKUP(H61,'Cycles Long 2021-2022'!$B$10:$I$10584,2,FALSE())</f>
        <v>#N/A</v>
      </c>
      <c r="J61" s="37" t="e">
        <f aca="false">VLOOKUP(I61,'Cycles Long 2021-2022'!$B$10:$I$10584,2,FALSE())</f>
        <v>#N/A</v>
      </c>
      <c r="K61" s="37" t="e">
        <f aca="false">VLOOKUP(J61,'Cycles Long 2021-2022'!$B$10:$I$10584,2,FALSE())</f>
        <v>#N/A</v>
      </c>
      <c r="L61" s="37" t="e">
        <f aca="false">VLOOKUP(K61,'Cycles Long 2021-2022'!$B$10:$I$10584,2,FALSE())</f>
        <v>#N/A</v>
      </c>
      <c r="M61" s="39" t="n">
        <f aca="false">M60+1</f>
        <v>44674</v>
      </c>
      <c r="N61" s="40" t="str">
        <f aca="false">VLOOKUP(M61,'Cycles Long 2021-2022'!$B$10:$I$10584,2,FALSE())</f>
        <v>T</v>
      </c>
      <c r="O61" s="40" t="str">
        <f aca="false">VLOOKUP(M61,'Cycles Long 2021-2022'!$B$10:$I$10584,3,FALSE())</f>
        <v>T</v>
      </c>
      <c r="P61" s="40" t="str">
        <f aca="false">VLOOKUP(M61,'Cycles Long 2021-2022'!$B$10:$I$10584,4,FALSE())</f>
        <v>R</v>
      </c>
      <c r="Q61" s="40" t="str">
        <f aca="false">VLOOKUP(M61,'Cycles Long 2021-2022'!$B$10:$I$10584,5,FALSE())</f>
        <v>T</v>
      </c>
      <c r="R61" s="41" t="str">
        <f aca="false">VLOOKUP(M61,'Cycles Long 2021-2022'!$B$10:$I$10584,6,FALSE())</f>
        <v>R</v>
      </c>
      <c r="S61" s="37" t="n">
        <f aca="false">VLOOKUP(M61,'Cycles Long 2021-2022'!$B$10:$I$10584,8,FALSE())</f>
        <v>1</v>
      </c>
      <c r="T61" s="37" t="e">
        <f aca="false">VLOOKUP(S61,'Cycles Long 2021-2022'!$B$10:$I$10584,2,FALSE())</f>
        <v>#N/A</v>
      </c>
      <c r="U61" s="37" t="e">
        <f aca="false">VLOOKUP(T61,'Cycles Long 2021-2022'!$B$10:$I$10584,2,FALSE())</f>
        <v>#N/A</v>
      </c>
      <c r="V61" s="37" t="e">
        <f aca="false">VLOOKUP(U61,'Cycles Long 2021-2022'!$B$10:$I$10584,2,FALSE())</f>
        <v>#N/A</v>
      </c>
      <c r="W61" s="37" t="e">
        <f aca="false">VLOOKUP(V61,'Cycles Long 2021-2022'!$B$10:$I$10584,2,FALSE())</f>
        <v>#N/A</v>
      </c>
      <c r="X61" s="39" t="n">
        <f aca="false">X60+1</f>
        <v>44704</v>
      </c>
      <c r="Y61" s="40" t="str">
        <f aca="false">VLOOKUP(X61,'Cycles Long 2021-2022'!$B$10:$I$10584,2,FALSE())</f>
        <v>T</v>
      </c>
      <c r="Z61" s="40" t="str">
        <f aca="false">VLOOKUP(X61,'Cycles Long 2021-2022'!$B$10:$I$10584,3,FALSE())</f>
        <v>T</v>
      </c>
      <c r="AA61" s="40" t="str">
        <f aca="false">VLOOKUP(X61,'Cycles Long 2021-2022'!$B$10:$I$10584,4,FALSE())</f>
        <v>RC</v>
      </c>
      <c r="AB61" s="40" t="str">
        <f aca="false">VLOOKUP(X61,'Cycles Long 2021-2022'!$B$10:$I$10584,5,FALSE())</f>
        <v>T</v>
      </c>
      <c r="AC61" s="41" t="str">
        <f aca="false">VLOOKUP(X61,'Cycles Long 2021-2022'!$B$10:$I$10584,6,FALSE())</f>
        <v>RC</v>
      </c>
      <c r="AD61" s="37" t="n">
        <f aca="false">VLOOKUP(X61,'Cycles Long 2021-2022'!$B$10:$I$10584,8,FALSE())</f>
        <v>0</v>
      </c>
      <c r="AE61" s="37" t="e">
        <f aca="false">VLOOKUP(AD61,'Cycles Long 2021-2022'!$B$10:$I$10584,2,FALSE())</f>
        <v>#N/A</v>
      </c>
      <c r="AF61" s="37" t="e">
        <f aca="false">VLOOKUP(AE61,'Cycles Long 2021-2022'!$B$10:$I$10584,2,FALSE())</f>
        <v>#N/A</v>
      </c>
      <c r="AG61" s="37" t="e">
        <f aca="false">VLOOKUP(AF61,'Cycles Long 2021-2022'!$B$10:$I$10584,2,FALSE())</f>
        <v>#N/A</v>
      </c>
      <c r="AH61" s="37" t="e">
        <f aca="false">VLOOKUP(AG61,'Cycles Long 2021-2022'!$B$10:$I$10584,2,FALSE())</f>
        <v>#N/A</v>
      </c>
      <c r="AI61" s="39" t="n">
        <f aca="false">AI60+1</f>
        <v>44735</v>
      </c>
      <c r="AJ61" s="40" t="str">
        <f aca="false">VLOOKUP(AI61,'Cycles Long 2021-2022'!$B$10:$I$10584,2,FALSE())</f>
        <v>T</v>
      </c>
      <c r="AK61" s="40" t="str">
        <f aca="false">VLOOKUP(AI61,'Cycles Long 2021-2022'!$B$10:$I$10584,3,FALSE())</f>
        <v>R</v>
      </c>
      <c r="AL61" s="40" t="str">
        <f aca="false">VLOOKUP(AI61,'Cycles Long 2021-2022'!$B$10:$I$10584,4,FALSE())</f>
        <v>T</v>
      </c>
      <c r="AM61" s="40" t="str">
        <f aca="false">VLOOKUP(AI61,'Cycles Long 2021-2022'!$B$10:$I$10584,5,FALSE())</f>
        <v>T</v>
      </c>
      <c r="AN61" s="41" t="str">
        <f aca="false">VLOOKUP(AI61,'Cycles Long 2021-2022'!$B$10:$I$10584,6,FALSE())</f>
        <v>T</v>
      </c>
      <c r="AO61" s="37" t="n">
        <f aca="false">VLOOKUP(AI61,'Cycles Long 2021-2022'!$B$10:$I$10584,8,FALSE())</f>
        <v>0</v>
      </c>
      <c r="AP61" s="37" t="e">
        <f aca="false">VLOOKUP(AO61,'Cycles Long 2021-2022'!$B$10:$I$10584,2,FALSE())</f>
        <v>#N/A</v>
      </c>
      <c r="AQ61" s="37" t="e">
        <f aca="false">VLOOKUP(AP61,'Cycles Long 2021-2022'!$B$10:$I$10584,2,FALSE())</f>
        <v>#N/A</v>
      </c>
      <c r="AR61" s="37" t="e">
        <f aca="false">VLOOKUP(AQ61,'Cycles Long 2021-2022'!$B$10:$I$10584,2,FALSE())</f>
        <v>#N/A</v>
      </c>
      <c r="AS61" s="37" t="e">
        <f aca="false">VLOOKUP(AR61,'Cycles Long 2021-2022'!$B$10:$I$10584,2,FALSE())</f>
        <v>#N/A</v>
      </c>
      <c r="AT61" s="39" t="n">
        <f aca="false">AT60+1</f>
        <v>44765</v>
      </c>
      <c r="AU61" s="40" t="str">
        <f aca="false">VLOOKUP(AT61,'Cycles Long 2021-2022'!$B$10:$I$10584,2,FALSE())</f>
        <v>T</v>
      </c>
      <c r="AV61" s="40" t="str">
        <f aca="false">VLOOKUP(AT61,'Cycles Long 2021-2022'!$B$10:$I$10584,3,FALSE())</f>
        <v>R</v>
      </c>
      <c r="AW61" s="40" t="str">
        <f aca="false">VLOOKUP(AT61,'Cycles Long 2021-2022'!$B$10:$I$10584,4,FALSE())</f>
        <v>T</v>
      </c>
      <c r="AX61" s="40" t="str">
        <f aca="false">VLOOKUP(AT61,'Cycles Long 2021-2022'!$B$10:$I$10584,5,FALSE())</f>
        <v>T</v>
      </c>
      <c r="AY61" s="41" t="str">
        <f aca="false">VLOOKUP(AT61,'Cycles Long 2021-2022'!$B$10:$I$10584,6,FALSE())</f>
        <v>R</v>
      </c>
      <c r="AZ61" s="37" t="n">
        <f aca="false">VLOOKUP(AT61,'Cycles Long 2021-2022'!$B$10:$I$10584,8,FALSE())</f>
        <v>1</v>
      </c>
      <c r="BA61" s="37" t="e">
        <f aca="false">VLOOKUP(AZ61,'Cycles Long 2021-2022'!$B$10:$I$10584,2,FALSE())</f>
        <v>#N/A</v>
      </c>
      <c r="BB61" s="37" t="e">
        <f aca="false">VLOOKUP(BA61,'Cycles Long 2021-2022'!$B$10:$I$10584,2,FALSE())</f>
        <v>#N/A</v>
      </c>
      <c r="BC61" s="37" t="e">
        <f aca="false">VLOOKUP(BB61,'Cycles Long 2021-2022'!$B$10:$I$10584,2,FALSE())</f>
        <v>#N/A</v>
      </c>
      <c r="BD61" s="37" t="e">
        <f aca="false">VLOOKUP(BC61,'Cycles Long 2021-2022'!$B$10:$I$10584,2,FALSE())</f>
        <v>#N/A</v>
      </c>
      <c r="BE61" s="39" t="n">
        <f aca="false">BE60+1</f>
        <v>44796</v>
      </c>
      <c r="BF61" s="40" t="str">
        <f aca="false">VLOOKUP(BE61,'Cycles Long 2021-2022'!$B$10:$I$10584,2,FALSE())</f>
        <v>T</v>
      </c>
      <c r="BG61" s="40" t="str">
        <f aca="false">VLOOKUP(BE61,'Cycles Long 2021-2022'!$B$10:$I$10584,3,FALSE())</f>
        <v>T</v>
      </c>
      <c r="BH61" s="40" t="str">
        <f aca="false">VLOOKUP(BE61,'Cycles Long 2021-2022'!$B$10:$I$10584,4,FALSE())</f>
        <v>T</v>
      </c>
      <c r="BI61" s="40" t="str">
        <f aca="false">VLOOKUP(BE61,'Cycles Long 2021-2022'!$B$10:$I$10584,5,FALSE())</f>
        <v>R</v>
      </c>
      <c r="BJ61" s="41" t="str">
        <f aca="false">VLOOKUP(BE61,'Cycles Long 2021-2022'!$B$10:$I$10584,6,FALSE())</f>
        <v>T</v>
      </c>
      <c r="BK61" s="37" t="n">
        <f aca="false">VLOOKUP(BE61,'Cycles Long 2021-2022'!$B$10:$I$10584,8,FALSE())</f>
        <v>1</v>
      </c>
      <c r="BL61" s="37" t="e">
        <f aca="false">VLOOKUP(BK61,'Cycles Long 2021-2022'!$B$10:$I$10584,2,FALSE())</f>
        <v>#N/A</v>
      </c>
      <c r="BM61" s="37" t="e">
        <f aca="false">VLOOKUP(BL61,'Cycles Long 2021-2022'!$B$10:$I$10584,2,FALSE())</f>
        <v>#N/A</v>
      </c>
      <c r="BN61" s="37" t="e">
        <f aca="false">VLOOKUP(BM61,'Cycles Long 2021-2022'!$B$10:$I$10584,2,FALSE())</f>
        <v>#N/A</v>
      </c>
      <c r="BO61" s="37" t="e">
        <f aca="false">VLOOKUP(BN61,'Cycles Long 2021-2022'!$B$10:$I$10584,2,FALSE())</f>
        <v>#N/A</v>
      </c>
      <c r="BP61" s="24"/>
      <c r="BQ61" s="24"/>
    </row>
    <row r="62" customFormat="false" ht="15" hidden="false" customHeight="false" outlineLevel="0" collapsed="false">
      <c r="A62" s="49"/>
      <c r="B62" s="39" t="n">
        <f aca="false">B61+1</f>
        <v>44644</v>
      </c>
      <c r="C62" s="40" t="str">
        <f aca="false">VLOOKUP(B62,'Cycles Long 2021-2022'!$B$10:$I$10584,2,FALSE())</f>
        <v>T</v>
      </c>
      <c r="D62" s="40" t="str">
        <f aca="false">VLOOKUP(B62,'Cycles Long 2021-2022'!$B$10:$I$10584,3,FALSE())</f>
        <v>T</v>
      </c>
      <c r="E62" s="40" t="str">
        <f aca="false">VLOOKUP(B62,'Cycles Long 2021-2022'!$B$10:$I$10584,4,FALSE())</f>
        <v>T</v>
      </c>
      <c r="F62" s="40" t="str">
        <f aca="false">VLOOKUP(B62,'Cycles Long 2021-2022'!$B$10:$I$10584,5,FALSE())</f>
        <v>T</v>
      </c>
      <c r="G62" s="41" t="str">
        <f aca="false">VLOOKUP(B62,'Cycles Long 2021-2022'!$B$10:$I$10584,6,FALSE())</f>
        <v>R</v>
      </c>
      <c r="H62" s="37" t="n">
        <f aca="false">VLOOKUP(B62,'Cycles Long 2021-2022'!$B$10:$I$10584,8,FALSE())</f>
        <v>0</v>
      </c>
      <c r="I62" s="37" t="e">
        <f aca="false">VLOOKUP(H62,'Cycles Long 2021-2022'!$B$10:$I$10584,2,FALSE())</f>
        <v>#N/A</v>
      </c>
      <c r="J62" s="37" t="e">
        <f aca="false">VLOOKUP(I62,'Cycles Long 2021-2022'!$B$10:$I$10584,2,FALSE())</f>
        <v>#N/A</v>
      </c>
      <c r="K62" s="37" t="e">
        <f aca="false">VLOOKUP(J62,'Cycles Long 2021-2022'!$B$10:$I$10584,2,FALSE())</f>
        <v>#N/A</v>
      </c>
      <c r="L62" s="37" t="e">
        <f aca="false">VLOOKUP(K62,'Cycles Long 2021-2022'!$B$10:$I$10584,2,FALSE())</f>
        <v>#N/A</v>
      </c>
      <c r="M62" s="39" t="n">
        <f aca="false">M61+1</f>
        <v>44675</v>
      </c>
      <c r="N62" s="40" t="str">
        <f aca="false">VLOOKUP(M62,'Cycles Long 2021-2022'!$B$10:$I$10584,2,FALSE())</f>
        <v>T</v>
      </c>
      <c r="O62" s="40" t="str">
        <f aca="false">VLOOKUP(M62,'Cycles Long 2021-2022'!$B$10:$I$10584,3,FALSE())</f>
        <v>R</v>
      </c>
      <c r="P62" s="40" t="str">
        <f aca="false">VLOOKUP(M62,'Cycles Long 2021-2022'!$B$10:$I$10584,4,FALSE())</f>
        <v>R</v>
      </c>
      <c r="Q62" s="40" t="str">
        <f aca="false">VLOOKUP(M62,'Cycles Long 2021-2022'!$B$10:$I$10584,5,FALSE())</f>
        <v>R</v>
      </c>
      <c r="R62" s="41" t="str">
        <f aca="false">VLOOKUP(M62,'Cycles Long 2021-2022'!$B$10:$I$10584,6,FALSE())</f>
        <v>R</v>
      </c>
      <c r="S62" s="37" t="n">
        <f aca="false">VLOOKUP(M62,'Cycles Long 2021-2022'!$B$10:$I$10584,8,FALSE())</f>
        <v>1</v>
      </c>
      <c r="T62" s="37" t="e">
        <f aca="false">VLOOKUP(S62,'Cycles Long 2021-2022'!$B$10:$I$10584,2,FALSE())</f>
        <v>#N/A</v>
      </c>
      <c r="U62" s="37" t="e">
        <f aca="false">VLOOKUP(T62,'Cycles Long 2021-2022'!$B$10:$I$10584,2,FALSE())</f>
        <v>#N/A</v>
      </c>
      <c r="V62" s="37" t="e">
        <f aca="false">VLOOKUP(U62,'Cycles Long 2021-2022'!$B$10:$I$10584,2,FALSE())</f>
        <v>#N/A</v>
      </c>
      <c r="W62" s="37" t="e">
        <f aca="false">VLOOKUP(V62,'Cycles Long 2021-2022'!$B$10:$I$10584,2,FALSE())</f>
        <v>#N/A</v>
      </c>
      <c r="X62" s="39" t="n">
        <f aca="false">X61+1</f>
        <v>44705</v>
      </c>
      <c r="Y62" s="40" t="str">
        <f aca="false">VLOOKUP(X62,'Cycles Long 2021-2022'!$B$10:$I$10584,2,FALSE())</f>
        <v>T</v>
      </c>
      <c r="Z62" s="40" t="str">
        <f aca="false">VLOOKUP(X62,'Cycles Long 2021-2022'!$B$10:$I$10584,3,FALSE())</f>
        <v>R</v>
      </c>
      <c r="AA62" s="40" t="str">
        <f aca="false">VLOOKUP(X62,'Cycles Long 2021-2022'!$B$10:$I$10584,4,FALSE())</f>
        <v>T</v>
      </c>
      <c r="AB62" s="40" t="str">
        <f aca="false">VLOOKUP(X62,'Cycles Long 2021-2022'!$B$10:$I$10584,5,FALSE())</f>
        <v>T</v>
      </c>
      <c r="AC62" s="41" t="str">
        <f aca="false">VLOOKUP(X62,'Cycles Long 2021-2022'!$B$10:$I$10584,6,FALSE())</f>
        <v>T</v>
      </c>
      <c r="AD62" s="37" t="n">
        <f aca="false">VLOOKUP(X62,'Cycles Long 2021-2022'!$B$10:$I$10584,8,FALSE())</f>
        <v>0</v>
      </c>
      <c r="AE62" s="37" t="e">
        <f aca="false">VLOOKUP(AD62,'Cycles Long 2021-2022'!$B$10:$I$10584,2,FALSE())</f>
        <v>#N/A</v>
      </c>
      <c r="AF62" s="37" t="e">
        <f aca="false">VLOOKUP(AE62,'Cycles Long 2021-2022'!$B$10:$I$10584,2,FALSE())</f>
        <v>#N/A</v>
      </c>
      <c r="AG62" s="37" t="e">
        <f aca="false">VLOOKUP(AF62,'Cycles Long 2021-2022'!$B$10:$I$10584,2,FALSE())</f>
        <v>#N/A</v>
      </c>
      <c r="AH62" s="37" t="e">
        <f aca="false">VLOOKUP(AG62,'Cycles Long 2021-2022'!$B$10:$I$10584,2,FALSE())</f>
        <v>#N/A</v>
      </c>
      <c r="AI62" s="39" t="n">
        <f aca="false">AI61+1</f>
        <v>44736</v>
      </c>
      <c r="AJ62" s="40" t="str">
        <f aca="false">VLOOKUP(AI62,'Cycles Long 2021-2022'!$B$10:$I$10584,2,FALSE())</f>
        <v>T</v>
      </c>
      <c r="AK62" s="40" t="str">
        <f aca="false">VLOOKUP(AI62,'Cycles Long 2021-2022'!$B$10:$I$10584,3,FALSE())</f>
        <v>R</v>
      </c>
      <c r="AL62" s="40" t="str">
        <f aca="false">VLOOKUP(AI62,'Cycles Long 2021-2022'!$B$10:$I$10584,4,FALSE())</f>
        <v>T</v>
      </c>
      <c r="AM62" s="40" t="str">
        <f aca="false">VLOOKUP(AI62,'Cycles Long 2021-2022'!$B$10:$I$10584,5,FALSE())</f>
        <v>T</v>
      </c>
      <c r="AN62" s="41" t="str">
        <f aca="false">VLOOKUP(AI62,'Cycles Long 2021-2022'!$B$10:$I$10584,6,FALSE())</f>
        <v>T</v>
      </c>
      <c r="AO62" s="37" t="n">
        <f aca="false">VLOOKUP(AI62,'Cycles Long 2021-2022'!$B$10:$I$10584,8,FALSE())</f>
        <v>0</v>
      </c>
      <c r="AP62" s="37" t="e">
        <f aca="false">VLOOKUP(AO62,'Cycles Long 2021-2022'!$B$10:$I$10584,2,FALSE())</f>
        <v>#N/A</v>
      </c>
      <c r="AQ62" s="37" t="e">
        <f aca="false">VLOOKUP(AP62,'Cycles Long 2021-2022'!$B$10:$I$10584,2,FALSE())</f>
        <v>#N/A</v>
      </c>
      <c r="AR62" s="37" t="e">
        <f aca="false">VLOOKUP(AQ62,'Cycles Long 2021-2022'!$B$10:$I$10584,2,FALSE())</f>
        <v>#N/A</v>
      </c>
      <c r="AS62" s="37" t="e">
        <f aca="false">VLOOKUP(AR62,'Cycles Long 2021-2022'!$B$10:$I$10584,2,FALSE())</f>
        <v>#N/A</v>
      </c>
      <c r="AT62" s="39" t="n">
        <f aca="false">AT61+1</f>
        <v>44766</v>
      </c>
      <c r="AU62" s="40" t="str">
        <f aca="false">VLOOKUP(AT62,'Cycles Long 2021-2022'!$B$10:$I$10584,2,FALSE())</f>
        <v>R</v>
      </c>
      <c r="AV62" s="40" t="str">
        <f aca="false">VLOOKUP(AT62,'Cycles Long 2021-2022'!$B$10:$I$10584,3,FALSE())</f>
        <v>R</v>
      </c>
      <c r="AW62" s="40" t="str">
        <f aca="false">VLOOKUP(AT62,'Cycles Long 2021-2022'!$B$10:$I$10584,4,FALSE())</f>
        <v>T</v>
      </c>
      <c r="AX62" s="40" t="str">
        <f aca="false">VLOOKUP(AT62,'Cycles Long 2021-2022'!$B$10:$I$10584,5,FALSE())</f>
        <v>R</v>
      </c>
      <c r="AY62" s="41" t="str">
        <f aca="false">VLOOKUP(AT62,'Cycles Long 2021-2022'!$B$10:$I$10584,6,FALSE())</f>
        <v>R</v>
      </c>
      <c r="AZ62" s="37" t="n">
        <f aca="false">VLOOKUP(AT62,'Cycles Long 2021-2022'!$B$10:$I$10584,8,FALSE())</f>
        <v>1</v>
      </c>
      <c r="BA62" s="37" t="e">
        <f aca="false">VLOOKUP(AZ62,'Cycles Long 2021-2022'!$B$10:$I$10584,2,FALSE())</f>
        <v>#N/A</v>
      </c>
      <c r="BB62" s="37" t="e">
        <f aca="false">VLOOKUP(BA62,'Cycles Long 2021-2022'!$B$10:$I$10584,2,FALSE())</f>
        <v>#N/A</v>
      </c>
      <c r="BC62" s="37" t="e">
        <f aca="false">VLOOKUP(BB62,'Cycles Long 2021-2022'!$B$10:$I$10584,2,FALSE())</f>
        <v>#N/A</v>
      </c>
      <c r="BD62" s="37" t="e">
        <f aca="false">VLOOKUP(BC62,'Cycles Long 2021-2022'!$B$10:$I$10584,2,FALSE())</f>
        <v>#N/A</v>
      </c>
      <c r="BE62" s="39" t="n">
        <f aca="false">BE61+1</f>
        <v>44797</v>
      </c>
      <c r="BF62" s="40" t="str">
        <f aca="false">VLOOKUP(BE62,'Cycles Long 2021-2022'!$B$10:$I$10584,2,FALSE())</f>
        <v>R</v>
      </c>
      <c r="BG62" s="40" t="str">
        <f aca="false">VLOOKUP(BE62,'Cycles Long 2021-2022'!$B$10:$I$10584,3,FALSE())</f>
        <v>T</v>
      </c>
      <c r="BH62" s="40" t="str">
        <f aca="false">VLOOKUP(BE62,'Cycles Long 2021-2022'!$B$10:$I$10584,4,FALSE())</f>
        <v>T</v>
      </c>
      <c r="BI62" s="40" t="str">
        <f aca="false">VLOOKUP(BE62,'Cycles Long 2021-2022'!$B$10:$I$10584,5,FALSE())</f>
        <v>T</v>
      </c>
      <c r="BJ62" s="41" t="str">
        <f aca="false">VLOOKUP(BE62,'Cycles Long 2021-2022'!$B$10:$I$10584,6,FALSE())</f>
        <v>T</v>
      </c>
      <c r="BK62" s="37" t="n">
        <f aca="false">VLOOKUP(BE62,'Cycles Long 2021-2022'!$B$10:$I$10584,8,FALSE())</f>
        <v>1</v>
      </c>
      <c r="BL62" s="37" t="e">
        <f aca="false">VLOOKUP(BK62,'Cycles Long 2021-2022'!$B$10:$I$10584,2,FALSE())</f>
        <v>#N/A</v>
      </c>
      <c r="BM62" s="37" t="e">
        <f aca="false">VLOOKUP(BL62,'Cycles Long 2021-2022'!$B$10:$I$10584,2,FALSE())</f>
        <v>#N/A</v>
      </c>
      <c r="BN62" s="37" t="e">
        <f aca="false">VLOOKUP(BM62,'Cycles Long 2021-2022'!$B$10:$I$10584,2,FALSE())</f>
        <v>#N/A</v>
      </c>
      <c r="BO62" s="37" t="e">
        <f aca="false">VLOOKUP(BN62,'Cycles Long 2021-2022'!$B$10:$I$10584,2,FALSE())</f>
        <v>#N/A</v>
      </c>
      <c r="BP62" s="24"/>
      <c r="BQ62" s="24"/>
    </row>
    <row r="63" customFormat="false" ht="15" hidden="false" customHeight="false" outlineLevel="0" collapsed="false">
      <c r="A63" s="49"/>
      <c r="B63" s="39" t="n">
        <f aca="false">B62+1</f>
        <v>44645</v>
      </c>
      <c r="C63" s="40" t="str">
        <f aca="false">VLOOKUP(B63,'Cycles Long 2021-2022'!$B$10:$I$10584,2,FALSE())</f>
        <v>T</v>
      </c>
      <c r="D63" s="40" t="str">
        <f aca="false">VLOOKUP(B63,'Cycles Long 2021-2022'!$B$10:$I$10584,3,FALSE())</f>
        <v>T</v>
      </c>
      <c r="E63" s="40" t="str">
        <f aca="false">VLOOKUP(B63,'Cycles Long 2021-2022'!$B$10:$I$10584,4,FALSE())</f>
        <v>T</v>
      </c>
      <c r="F63" s="40" t="str">
        <f aca="false">VLOOKUP(B63,'Cycles Long 2021-2022'!$B$10:$I$10584,5,FALSE())</f>
        <v>T</v>
      </c>
      <c r="G63" s="41" t="str">
        <f aca="false">VLOOKUP(B63,'Cycles Long 2021-2022'!$B$10:$I$10584,6,FALSE())</f>
        <v>R</v>
      </c>
      <c r="H63" s="37" t="n">
        <f aca="false">VLOOKUP(B63,'Cycles Long 2021-2022'!$B$10:$I$10584,8,FALSE())</f>
        <v>0</v>
      </c>
      <c r="I63" s="37" t="e">
        <f aca="false">VLOOKUP(H63,'Cycles Long 2021-2022'!$B$10:$I$10584,2,FALSE())</f>
        <v>#N/A</v>
      </c>
      <c r="J63" s="37" t="e">
        <f aca="false">VLOOKUP(I63,'Cycles Long 2021-2022'!$B$10:$I$10584,2,FALSE())</f>
        <v>#N/A</v>
      </c>
      <c r="K63" s="37" t="e">
        <f aca="false">VLOOKUP(J63,'Cycles Long 2021-2022'!$B$10:$I$10584,2,FALSE())</f>
        <v>#N/A</v>
      </c>
      <c r="L63" s="37" t="e">
        <f aca="false">VLOOKUP(K63,'Cycles Long 2021-2022'!$B$10:$I$10584,2,FALSE())</f>
        <v>#N/A</v>
      </c>
      <c r="M63" s="39" t="n">
        <f aca="false">M62+1</f>
        <v>44676</v>
      </c>
      <c r="N63" s="40" t="str">
        <f aca="false">VLOOKUP(M63,'Cycles Long 2021-2022'!$B$10:$I$10584,2,FALSE())</f>
        <v>T</v>
      </c>
      <c r="O63" s="40" t="str">
        <f aca="false">VLOOKUP(M63,'Cycles Long 2021-2022'!$B$10:$I$10584,3,FALSE())</f>
        <v>Rc</v>
      </c>
      <c r="P63" s="40" t="str">
        <f aca="false">VLOOKUP(M63,'Cycles Long 2021-2022'!$B$10:$I$10584,4,FALSE())</f>
        <v>T</v>
      </c>
      <c r="Q63" s="40" t="str">
        <f aca="false">VLOOKUP(M63,'Cycles Long 2021-2022'!$B$10:$I$10584,5,FALSE())</f>
        <v>Rc</v>
      </c>
      <c r="R63" s="41" t="str">
        <f aca="false">VLOOKUP(M63,'Cycles Long 2021-2022'!$B$10:$I$10584,6,FALSE())</f>
        <v>T</v>
      </c>
      <c r="S63" s="37" t="n">
        <f aca="false">VLOOKUP(M63,'Cycles Long 2021-2022'!$B$10:$I$10584,8,FALSE())</f>
        <v>0</v>
      </c>
      <c r="T63" s="37" t="e">
        <f aca="false">VLOOKUP(S63,'Cycles Long 2021-2022'!$B$10:$I$10584,2,FALSE())</f>
        <v>#N/A</v>
      </c>
      <c r="U63" s="37" t="e">
        <f aca="false">VLOOKUP(T63,'Cycles Long 2021-2022'!$B$10:$I$10584,2,FALSE())</f>
        <v>#N/A</v>
      </c>
      <c r="V63" s="37" t="e">
        <f aca="false">VLOOKUP(U63,'Cycles Long 2021-2022'!$B$10:$I$10584,2,FALSE())</f>
        <v>#N/A</v>
      </c>
      <c r="W63" s="37" t="e">
        <f aca="false">VLOOKUP(V63,'Cycles Long 2021-2022'!$B$10:$I$10584,2,FALSE())</f>
        <v>#N/A</v>
      </c>
      <c r="X63" s="39" t="n">
        <f aca="false">X62+1</f>
        <v>44706</v>
      </c>
      <c r="Y63" s="40" t="str">
        <f aca="false">VLOOKUP(X63,'Cycles Long 2021-2022'!$B$10:$I$10584,2,FALSE())</f>
        <v>T</v>
      </c>
      <c r="Z63" s="40" t="str">
        <f aca="false">VLOOKUP(X63,'Cycles Long 2021-2022'!$B$10:$I$10584,3,FALSE())</f>
        <v>T</v>
      </c>
      <c r="AA63" s="40" t="str">
        <f aca="false">VLOOKUP(X63,'Cycles Long 2021-2022'!$B$10:$I$10584,4,FALSE())</f>
        <v>T</v>
      </c>
      <c r="AB63" s="40" t="str">
        <f aca="false">VLOOKUP(X63,'Cycles Long 2021-2022'!$B$10:$I$10584,5,FALSE())</f>
        <v>R</v>
      </c>
      <c r="AC63" s="41" t="str">
        <f aca="false">VLOOKUP(X63,'Cycles Long 2021-2022'!$B$10:$I$10584,6,FALSE())</f>
        <v>T</v>
      </c>
      <c r="AD63" s="37" t="n">
        <f aca="false">VLOOKUP(X63,'Cycles Long 2021-2022'!$B$10:$I$10584,8,FALSE())</f>
        <v>0</v>
      </c>
      <c r="AE63" s="37" t="e">
        <f aca="false">VLOOKUP(AD63,'Cycles Long 2021-2022'!$B$10:$I$10584,2,FALSE())</f>
        <v>#N/A</v>
      </c>
      <c r="AF63" s="37" t="e">
        <f aca="false">VLOOKUP(AE63,'Cycles Long 2021-2022'!$B$10:$I$10584,2,FALSE())</f>
        <v>#N/A</v>
      </c>
      <c r="AG63" s="37" t="e">
        <f aca="false">VLOOKUP(AF63,'Cycles Long 2021-2022'!$B$10:$I$10584,2,FALSE())</f>
        <v>#N/A</v>
      </c>
      <c r="AH63" s="37" t="e">
        <f aca="false">VLOOKUP(AG63,'Cycles Long 2021-2022'!$B$10:$I$10584,2,FALSE())</f>
        <v>#N/A</v>
      </c>
      <c r="AI63" s="39" t="n">
        <f aca="false">AI62+1</f>
        <v>44737</v>
      </c>
      <c r="AJ63" s="40" t="str">
        <f aca="false">VLOOKUP(AI63,'Cycles Long 2021-2022'!$B$10:$I$10584,2,FALSE())</f>
        <v>R</v>
      </c>
      <c r="AK63" s="40" t="str">
        <f aca="false">VLOOKUP(AI63,'Cycles Long 2021-2022'!$B$10:$I$10584,3,FALSE())</f>
        <v>T</v>
      </c>
      <c r="AL63" s="40" t="str">
        <f aca="false">VLOOKUP(AI63,'Cycles Long 2021-2022'!$B$10:$I$10584,4,FALSE())</f>
        <v>T</v>
      </c>
      <c r="AM63" s="40" t="str">
        <f aca="false">VLOOKUP(AI63,'Cycles Long 2021-2022'!$B$10:$I$10584,5,FALSE())</f>
        <v>R</v>
      </c>
      <c r="AN63" s="41" t="str">
        <f aca="false">VLOOKUP(AI63,'Cycles Long 2021-2022'!$B$10:$I$10584,6,FALSE())</f>
        <v>T</v>
      </c>
      <c r="AO63" s="37" t="n">
        <f aca="false">VLOOKUP(AI63,'Cycles Long 2021-2022'!$B$10:$I$10584,8,FALSE())</f>
        <v>0</v>
      </c>
      <c r="AP63" s="37" t="e">
        <f aca="false">VLOOKUP(AO63,'Cycles Long 2021-2022'!$B$10:$I$10584,2,FALSE())</f>
        <v>#N/A</v>
      </c>
      <c r="AQ63" s="37" t="e">
        <f aca="false">VLOOKUP(AP63,'Cycles Long 2021-2022'!$B$10:$I$10584,2,FALSE())</f>
        <v>#N/A</v>
      </c>
      <c r="AR63" s="37" t="e">
        <f aca="false">VLOOKUP(AQ63,'Cycles Long 2021-2022'!$B$10:$I$10584,2,FALSE())</f>
        <v>#N/A</v>
      </c>
      <c r="AS63" s="37" t="e">
        <f aca="false">VLOOKUP(AR63,'Cycles Long 2021-2022'!$B$10:$I$10584,2,FALSE())</f>
        <v>#N/A</v>
      </c>
      <c r="AT63" s="39" t="n">
        <f aca="false">AT62+1</f>
        <v>44767</v>
      </c>
      <c r="AU63" s="40" t="str">
        <f aca="false">VLOOKUP(AT63,'Cycles Long 2021-2022'!$B$10:$I$10584,2,FALSE())</f>
        <v>Rc</v>
      </c>
      <c r="AV63" s="40" t="str">
        <f aca="false">VLOOKUP(AT63,'Cycles Long 2021-2022'!$B$10:$I$10584,3,FALSE())</f>
        <v>T</v>
      </c>
      <c r="AW63" s="40" t="str">
        <f aca="false">VLOOKUP(AT63,'Cycles Long 2021-2022'!$B$10:$I$10584,4,FALSE())</f>
        <v>T</v>
      </c>
      <c r="AX63" s="40" t="str">
        <f aca="false">VLOOKUP(AT63,'Cycles Long 2021-2022'!$B$10:$I$10584,5,FALSE())</f>
        <v>Rc</v>
      </c>
      <c r="AY63" s="41" t="str">
        <f aca="false">VLOOKUP(AT63,'Cycles Long 2021-2022'!$B$10:$I$10584,6,FALSE())</f>
        <v>T</v>
      </c>
      <c r="AZ63" s="37" t="n">
        <f aca="false">VLOOKUP(AT63,'Cycles Long 2021-2022'!$B$10:$I$10584,8,FALSE())</f>
        <v>1</v>
      </c>
      <c r="BA63" s="37" t="e">
        <f aca="false">VLOOKUP(AZ63,'Cycles Long 2021-2022'!$B$10:$I$10584,2,FALSE())</f>
        <v>#N/A</v>
      </c>
      <c r="BB63" s="37" t="e">
        <f aca="false">VLOOKUP(BA63,'Cycles Long 2021-2022'!$B$10:$I$10584,2,FALSE())</f>
        <v>#N/A</v>
      </c>
      <c r="BC63" s="37" t="e">
        <f aca="false">VLOOKUP(BB63,'Cycles Long 2021-2022'!$B$10:$I$10584,2,FALSE())</f>
        <v>#N/A</v>
      </c>
      <c r="BD63" s="37" t="e">
        <f aca="false">VLOOKUP(BC63,'Cycles Long 2021-2022'!$B$10:$I$10584,2,FALSE())</f>
        <v>#N/A</v>
      </c>
      <c r="BE63" s="39" t="n">
        <f aca="false">BE62+1</f>
        <v>44798</v>
      </c>
      <c r="BF63" s="40" t="str">
        <f aca="false">VLOOKUP(BE63,'Cycles Long 2021-2022'!$B$10:$I$10584,2,FALSE())</f>
        <v>T</v>
      </c>
      <c r="BG63" s="40" t="str">
        <f aca="false">VLOOKUP(BE63,'Cycles Long 2021-2022'!$B$10:$I$10584,3,FALSE())</f>
        <v>T</v>
      </c>
      <c r="BH63" s="40" t="str">
        <f aca="false">VLOOKUP(BE63,'Cycles Long 2021-2022'!$B$10:$I$10584,4,FALSE())</f>
        <v>R</v>
      </c>
      <c r="BI63" s="40" t="str">
        <f aca="false">VLOOKUP(BE63,'Cycles Long 2021-2022'!$B$10:$I$10584,5,FALSE())</f>
        <v>T</v>
      </c>
      <c r="BJ63" s="41" t="str">
        <f aca="false">VLOOKUP(BE63,'Cycles Long 2021-2022'!$B$10:$I$10584,6,FALSE())</f>
        <v>T</v>
      </c>
      <c r="BK63" s="37" t="n">
        <f aca="false">VLOOKUP(BE63,'Cycles Long 2021-2022'!$B$10:$I$10584,8,FALSE())</f>
        <v>1</v>
      </c>
      <c r="BL63" s="37" t="e">
        <f aca="false">VLOOKUP(BK63,'Cycles Long 2021-2022'!$B$10:$I$10584,2,FALSE())</f>
        <v>#N/A</v>
      </c>
      <c r="BM63" s="37" t="e">
        <f aca="false">VLOOKUP(BL63,'Cycles Long 2021-2022'!$B$10:$I$10584,2,FALSE())</f>
        <v>#N/A</v>
      </c>
      <c r="BN63" s="37" t="e">
        <f aca="false">VLOOKUP(BM63,'Cycles Long 2021-2022'!$B$10:$I$10584,2,FALSE())</f>
        <v>#N/A</v>
      </c>
      <c r="BO63" s="37" t="e">
        <f aca="false">VLOOKUP(BN63,'Cycles Long 2021-2022'!$B$10:$I$10584,2,FALSE())</f>
        <v>#N/A</v>
      </c>
      <c r="BP63" s="24"/>
      <c r="BQ63" s="24"/>
    </row>
    <row r="64" customFormat="false" ht="15" hidden="false" customHeight="false" outlineLevel="0" collapsed="false">
      <c r="A64" s="49"/>
      <c r="B64" s="39" t="n">
        <f aca="false">B63+1</f>
        <v>44646</v>
      </c>
      <c r="C64" s="40" t="str">
        <f aca="false">VLOOKUP(B64,'Cycles Long 2021-2022'!$B$10:$I$10584,2,FALSE())</f>
        <v>T</v>
      </c>
      <c r="D64" s="40" t="str">
        <f aca="false">VLOOKUP(B64,'Cycles Long 2021-2022'!$B$10:$I$10584,3,FALSE())</f>
        <v>R</v>
      </c>
      <c r="E64" s="40" t="str">
        <f aca="false">VLOOKUP(B64,'Cycles Long 2021-2022'!$B$10:$I$10584,4,FALSE())</f>
        <v>T</v>
      </c>
      <c r="F64" s="40" t="str">
        <f aca="false">VLOOKUP(B64,'Cycles Long 2021-2022'!$B$10:$I$10584,5,FALSE())</f>
        <v>R</v>
      </c>
      <c r="G64" s="41" t="str">
        <f aca="false">VLOOKUP(B64,'Cycles Long 2021-2022'!$B$10:$I$10584,6,FALSE())</f>
        <v>T</v>
      </c>
      <c r="H64" s="37" t="n">
        <f aca="false">VLOOKUP(B64,'Cycles Long 2021-2022'!$B$10:$I$10584,8,FALSE())</f>
        <v>0</v>
      </c>
      <c r="I64" s="37" t="e">
        <f aca="false">VLOOKUP(H64,'Cycles Long 2021-2022'!$B$10:$I$10584,2,FALSE())</f>
        <v>#N/A</v>
      </c>
      <c r="J64" s="37" t="e">
        <f aca="false">VLOOKUP(I64,'Cycles Long 2021-2022'!$B$10:$I$10584,2,FALSE())</f>
        <v>#N/A</v>
      </c>
      <c r="K64" s="37" t="e">
        <f aca="false">VLOOKUP(J64,'Cycles Long 2021-2022'!$B$10:$I$10584,2,FALSE())</f>
        <v>#N/A</v>
      </c>
      <c r="L64" s="37" t="e">
        <f aca="false">VLOOKUP(K64,'Cycles Long 2021-2022'!$B$10:$I$10584,2,FALSE())</f>
        <v>#N/A</v>
      </c>
      <c r="M64" s="39" t="n">
        <f aca="false">M63+1</f>
        <v>44677</v>
      </c>
      <c r="N64" s="40" t="str">
        <f aca="false">VLOOKUP(M64,'Cycles Long 2021-2022'!$B$10:$I$10584,2,FALSE())</f>
        <v>R</v>
      </c>
      <c r="O64" s="40" t="str">
        <f aca="false">VLOOKUP(M64,'Cycles Long 2021-2022'!$B$10:$I$10584,3,FALSE())</f>
        <v>T</v>
      </c>
      <c r="P64" s="40" t="str">
        <f aca="false">VLOOKUP(M64,'Cycles Long 2021-2022'!$B$10:$I$10584,4,FALSE())</f>
        <v>T</v>
      </c>
      <c r="Q64" s="40" t="str">
        <f aca="false">VLOOKUP(M64,'Cycles Long 2021-2022'!$B$10:$I$10584,5,FALSE())</f>
        <v>T</v>
      </c>
      <c r="R64" s="41" t="str">
        <f aca="false">VLOOKUP(M64,'Cycles Long 2021-2022'!$B$10:$I$10584,6,FALSE())</f>
        <v>T</v>
      </c>
      <c r="S64" s="37" t="n">
        <f aca="false">VLOOKUP(M64,'Cycles Long 2021-2022'!$B$10:$I$10584,8,FALSE())</f>
        <v>0</v>
      </c>
      <c r="T64" s="37" t="e">
        <f aca="false">VLOOKUP(S64,'Cycles Long 2021-2022'!$B$10:$I$10584,2,FALSE())</f>
        <v>#N/A</v>
      </c>
      <c r="U64" s="37" t="e">
        <f aca="false">VLOOKUP(T64,'Cycles Long 2021-2022'!$B$10:$I$10584,2,FALSE())</f>
        <v>#N/A</v>
      </c>
      <c r="V64" s="37" t="e">
        <f aca="false">VLOOKUP(U64,'Cycles Long 2021-2022'!$B$10:$I$10584,2,FALSE())</f>
        <v>#N/A</v>
      </c>
      <c r="W64" s="37" t="e">
        <f aca="false">VLOOKUP(V64,'Cycles Long 2021-2022'!$B$10:$I$10584,2,FALSE())</f>
        <v>#N/A</v>
      </c>
      <c r="X64" s="39" t="n">
        <f aca="false">X63+1</f>
        <v>44707</v>
      </c>
      <c r="Y64" s="40" t="str">
        <f aca="false">VLOOKUP(X64,'Cycles Long 2021-2022'!$B$10:$I$10584,2,FALSE())</f>
        <v>R</v>
      </c>
      <c r="Z64" s="40" t="str">
        <f aca="false">VLOOKUP(X64,'Cycles Long 2021-2022'!$B$10:$I$10584,3,FALSE())</f>
        <v>T</v>
      </c>
      <c r="AA64" s="40" t="str">
        <f aca="false">VLOOKUP(X64,'Cycles Long 2021-2022'!$B$10:$I$10584,4,FALSE())</f>
        <v>T</v>
      </c>
      <c r="AB64" s="40" t="str">
        <f aca="false">VLOOKUP(X64,'Cycles Long 2021-2022'!$B$10:$I$10584,5,FALSE())</f>
        <v>T</v>
      </c>
      <c r="AC64" s="41" t="str">
        <f aca="false">VLOOKUP(X64,'Cycles Long 2021-2022'!$B$10:$I$10584,6,FALSE())</f>
        <v>T</v>
      </c>
      <c r="AD64" s="37" t="str">
        <f aca="false">VLOOKUP(X64,'Cycles Long 2021-2022'!$B$10:$I$10584,8,FALSE())</f>
        <v>Ascension</v>
      </c>
      <c r="AE64" s="37" t="e">
        <f aca="false">VLOOKUP(AD64,'Cycles Long 2021-2022'!$B$10:$I$10584,2,FALSE())</f>
        <v>#N/A</v>
      </c>
      <c r="AF64" s="37" t="e">
        <f aca="false">VLOOKUP(AE64,'Cycles Long 2021-2022'!$B$10:$I$10584,2,FALSE())</f>
        <v>#N/A</v>
      </c>
      <c r="AG64" s="37" t="e">
        <f aca="false">VLOOKUP(AF64,'Cycles Long 2021-2022'!$B$10:$I$10584,2,FALSE())</f>
        <v>#N/A</v>
      </c>
      <c r="AH64" s="37" t="e">
        <f aca="false">VLOOKUP(AG64,'Cycles Long 2021-2022'!$B$10:$I$10584,2,FALSE())</f>
        <v>#N/A</v>
      </c>
      <c r="AI64" s="39" t="n">
        <f aca="false">AI63+1</f>
        <v>44738</v>
      </c>
      <c r="AJ64" s="40" t="str">
        <f aca="false">VLOOKUP(AI64,'Cycles Long 2021-2022'!$B$10:$I$10584,2,FALSE())</f>
        <v>R</v>
      </c>
      <c r="AK64" s="40" t="str">
        <f aca="false">VLOOKUP(AI64,'Cycles Long 2021-2022'!$B$10:$I$10584,3,FALSE())</f>
        <v>T</v>
      </c>
      <c r="AL64" s="40" t="str">
        <f aca="false">VLOOKUP(AI64,'Cycles Long 2021-2022'!$B$10:$I$10584,4,FALSE())</f>
        <v>R</v>
      </c>
      <c r="AM64" s="40" t="str">
        <f aca="false">VLOOKUP(AI64,'Cycles Long 2021-2022'!$B$10:$I$10584,5,FALSE())</f>
        <v>R</v>
      </c>
      <c r="AN64" s="41" t="str">
        <f aca="false">VLOOKUP(AI64,'Cycles Long 2021-2022'!$B$10:$I$10584,6,FALSE())</f>
        <v>R</v>
      </c>
      <c r="AO64" s="37" t="n">
        <f aca="false">VLOOKUP(AI64,'Cycles Long 2021-2022'!$B$10:$I$10584,8,FALSE())</f>
        <v>0</v>
      </c>
      <c r="AP64" s="37" t="e">
        <f aca="false">VLOOKUP(AO64,'Cycles Long 2021-2022'!$B$10:$I$10584,2,FALSE())</f>
        <v>#N/A</v>
      </c>
      <c r="AQ64" s="37" t="e">
        <f aca="false">VLOOKUP(AP64,'Cycles Long 2021-2022'!$B$10:$I$10584,2,FALSE())</f>
        <v>#N/A</v>
      </c>
      <c r="AR64" s="37" t="e">
        <f aca="false">VLOOKUP(AQ64,'Cycles Long 2021-2022'!$B$10:$I$10584,2,FALSE())</f>
        <v>#N/A</v>
      </c>
      <c r="AS64" s="37" t="e">
        <f aca="false">VLOOKUP(AR64,'Cycles Long 2021-2022'!$B$10:$I$10584,2,FALSE())</f>
        <v>#N/A</v>
      </c>
      <c r="AT64" s="39" t="n">
        <f aca="false">AT63+1</f>
        <v>44768</v>
      </c>
      <c r="AU64" s="40" t="str">
        <f aca="false">VLOOKUP(AT64,'Cycles Long 2021-2022'!$B$10:$I$10584,2,FALSE())</f>
        <v>T</v>
      </c>
      <c r="AV64" s="40" t="str">
        <f aca="false">VLOOKUP(AT64,'Cycles Long 2021-2022'!$B$10:$I$10584,3,FALSE())</f>
        <v>T</v>
      </c>
      <c r="AW64" s="40" t="str">
        <f aca="false">VLOOKUP(AT64,'Cycles Long 2021-2022'!$B$10:$I$10584,4,FALSE())</f>
        <v>R</v>
      </c>
      <c r="AX64" s="40" t="str">
        <f aca="false">VLOOKUP(AT64,'Cycles Long 2021-2022'!$B$10:$I$10584,5,FALSE())</f>
        <v>T</v>
      </c>
      <c r="AY64" s="41" t="str">
        <f aca="false">VLOOKUP(AT64,'Cycles Long 2021-2022'!$B$10:$I$10584,6,FALSE())</f>
        <v>T</v>
      </c>
      <c r="AZ64" s="37" t="n">
        <f aca="false">VLOOKUP(AT64,'Cycles Long 2021-2022'!$B$10:$I$10584,8,FALSE())</f>
        <v>1</v>
      </c>
      <c r="BA64" s="37" t="e">
        <f aca="false">VLOOKUP(AZ64,'Cycles Long 2021-2022'!$B$10:$I$10584,2,FALSE())</f>
        <v>#N/A</v>
      </c>
      <c r="BB64" s="37" t="e">
        <f aca="false">VLOOKUP(BA64,'Cycles Long 2021-2022'!$B$10:$I$10584,2,FALSE())</f>
        <v>#N/A</v>
      </c>
      <c r="BC64" s="37" t="e">
        <f aca="false">VLOOKUP(BB64,'Cycles Long 2021-2022'!$B$10:$I$10584,2,FALSE())</f>
        <v>#N/A</v>
      </c>
      <c r="BD64" s="37" t="e">
        <f aca="false">VLOOKUP(BC64,'Cycles Long 2021-2022'!$B$10:$I$10584,2,FALSE())</f>
        <v>#N/A</v>
      </c>
      <c r="BE64" s="39" t="n">
        <f aca="false">BE63+1</f>
        <v>44799</v>
      </c>
      <c r="BF64" s="40" t="str">
        <f aca="false">VLOOKUP(BE64,'Cycles Long 2021-2022'!$B$10:$I$10584,2,FALSE())</f>
        <v>T</v>
      </c>
      <c r="BG64" s="40" t="str">
        <f aca="false">VLOOKUP(BE64,'Cycles Long 2021-2022'!$B$10:$I$10584,3,FALSE())</f>
        <v>T</v>
      </c>
      <c r="BH64" s="40" t="str">
        <f aca="false">VLOOKUP(BE64,'Cycles Long 2021-2022'!$B$10:$I$10584,4,FALSE())</f>
        <v>R</v>
      </c>
      <c r="BI64" s="40" t="str">
        <f aca="false">VLOOKUP(BE64,'Cycles Long 2021-2022'!$B$10:$I$10584,5,FALSE())</f>
        <v>T</v>
      </c>
      <c r="BJ64" s="41" t="str">
        <f aca="false">VLOOKUP(BE64,'Cycles Long 2021-2022'!$B$10:$I$10584,6,FALSE())</f>
        <v>T</v>
      </c>
      <c r="BK64" s="37" t="n">
        <f aca="false">VLOOKUP(BE64,'Cycles Long 2021-2022'!$B$10:$I$10584,8,FALSE())</f>
        <v>1</v>
      </c>
      <c r="BL64" s="37" t="e">
        <f aca="false">VLOOKUP(BK64,'Cycles Long 2021-2022'!$B$10:$I$10584,2,FALSE())</f>
        <v>#N/A</v>
      </c>
      <c r="BM64" s="37" t="e">
        <f aca="false">VLOOKUP(BL64,'Cycles Long 2021-2022'!$B$10:$I$10584,2,FALSE())</f>
        <v>#N/A</v>
      </c>
      <c r="BN64" s="37" t="e">
        <f aca="false">VLOOKUP(BM64,'Cycles Long 2021-2022'!$B$10:$I$10584,2,FALSE())</f>
        <v>#N/A</v>
      </c>
      <c r="BO64" s="37" t="e">
        <f aca="false">VLOOKUP(BN64,'Cycles Long 2021-2022'!$B$10:$I$10584,2,FALSE())</f>
        <v>#N/A</v>
      </c>
      <c r="BP64" s="24"/>
      <c r="BQ64" s="24"/>
    </row>
    <row r="65" customFormat="false" ht="15" hidden="false" customHeight="false" outlineLevel="0" collapsed="false">
      <c r="A65" s="49"/>
      <c r="B65" s="39" t="n">
        <f aca="false">B64+1</f>
        <v>44647</v>
      </c>
      <c r="C65" s="40" t="str">
        <f aca="false">VLOOKUP(B65,'Cycles Long 2021-2022'!$B$10:$I$10584,2,FALSE())</f>
        <v>R</v>
      </c>
      <c r="D65" s="40" t="str">
        <f aca="false">VLOOKUP(B65,'Cycles Long 2021-2022'!$B$10:$I$10584,3,FALSE())</f>
        <v>R</v>
      </c>
      <c r="E65" s="40" t="str">
        <f aca="false">VLOOKUP(B65,'Cycles Long 2021-2022'!$B$10:$I$10584,4,FALSE())</f>
        <v>R</v>
      </c>
      <c r="F65" s="40" t="str">
        <f aca="false">VLOOKUP(B65,'Cycles Long 2021-2022'!$B$10:$I$10584,5,FALSE())</f>
        <v>R</v>
      </c>
      <c r="G65" s="41" t="str">
        <f aca="false">VLOOKUP(B65,'Cycles Long 2021-2022'!$B$10:$I$10584,6,FALSE())</f>
        <v>T</v>
      </c>
      <c r="H65" s="37" t="n">
        <f aca="false">VLOOKUP(B65,'Cycles Long 2021-2022'!$B$10:$I$10584,8,FALSE())</f>
        <v>0</v>
      </c>
      <c r="I65" s="37" t="e">
        <f aca="false">VLOOKUP(H65,'Cycles Long 2021-2022'!$B$10:$I$10584,2,FALSE())</f>
        <v>#N/A</v>
      </c>
      <c r="J65" s="37" t="e">
        <f aca="false">VLOOKUP(I65,'Cycles Long 2021-2022'!$B$10:$I$10584,2,FALSE())</f>
        <v>#N/A</v>
      </c>
      <c r="K65" s="37" t="e">
        <f aca="false">VLOOKUP(J65,'Cycles Long 2021-2022'!$B$10:$I$10584,2,FALSE())</f>
        <v>#N/A</v>
      </c>
      <c r="L65" s="37" t="e">
        <f aca="false">VLOOKUP(K65,'Cycles Long 2021-2022'!$B$10:$I$10584,2,FALSE())</f>
        <v>#N/A</v>
      </c>
      <c r="M65" s="39" t="n">
        <f aca="false">M64+1</f>
        <v>44678</v>
      </c>
      <c r="N65" s="40" t="str">
        <f aca="false">VLOOKUP(M65,'Cycles Long 2021-2022'!$B$10:$I$10584,2,FALSE())</f>
        <v>T</v>
      </c>
      <c r="O65" s="40" t="str">
        <f aca="false">VLOOKUP(M65,'Cycles Long 2021-2022'!$B$10:$I$10584,3,FALSE())</f>
        <v>T</v>
      </c>
      <c r="P65" s="40" t="str">
        <f aca="false">VLOOKUP(M65,'Cycles Long 2021-2022'!$B$10:$I$10584,4,FALSE())</f>
        <v>R</v>
      </c>
      <c r="Q65" s="40" t="str">
        <f aca="false">VLOOKUP(M65,'Cycles Long 2021-2022'!$B$10:$I$10584,5,FALSE())</f>
        <v>T</v>
      </c>
      <c r="R65" s="41" t="str">
        <f aca="false">VLOOKUP(M65,'Cycles Long 2021-2022'!$B$10:$I$10584,6,FALSE())</f>
        <v>T</v>
      </c>
      <c r="S65" s="37" t="n">
        <f aca="false">VLOOKUP(M65,'Cycles Long 2021-2022'!$B$10:$I$10584,8,FALSE())</f>
        <v>0</v>
      </c>
      <c r="T65" s="37" t="e">
        <f aca="false">VLOOKUP(S65,'Cycles Long 2021-2022'!$B$10:$I$10584,2,FALSE())</f>
        <v>#N/A</v>
      </c>
      <c r="U65" s="37" t="e">
        <f aca="false">VLOOKUP(T65,'Cycles Long 2021-2022'!$B$10:$I$10584,2,FALSE())</f>
        <v>#N/A</v>
      </c>
      <c r="V65" s="37" t="e">
        <f aca="false">VLOOKUP(U65,'Cycles Long 2021-2022'!$B$10:$I$10584,2,FALSE())</f>
        <v>#N/A</v>
      </c>
      <c r="W65" s="37" t="e">
        <f aca="false">VLOOKUP(V65,'Cycles Long 2021-2022'!$B$10:$I$10584,2,FALSE())</f>
        <v>#N/A</v>
      </c>
      <c r="X65" s="39" t="n">
        <f aca="false">X64+1</f>
        <v>44708</v>
      </c>
      <c r="Y65" s="40" t="str">
        <f aca="false">VLOOKUP(X65,'Cycles Long 2021-2022'!$B$10:$I$10584,2,FALSE())</f>
        <v>R</v>
      </c>
      <c r="Z65" s="40" t="str">
        <f aca="false">VLOOKUP(X65,'Cycles Long 2021-2022'!$B$10:$I$10584,3,FALSE())</f>
        <v>T</v>
      </c>
      <c r="AA65" s="40" t="str">
        <f aca="false">VLOOKUP(X65,'Cycles Long 2021-2022'!$B$10:$I$10584,4,FALSE())</f>
        <v>T</v>
      </c>
      <c r="AB65" s="40" t="str">
        <f aca="false">VLOOKUP(X65,'Cycles Long 2021-2022'!$B$10:$I$10584,5,FALSE())</f>
        <v>T</v>
      </c>
      <c r="AC65" s="41" t="str">
        <f aca="false">VLOOKUP(X65,'Cycles Long 2021-2022'!$B$10:$I$10584,6,FALSE())</f>
        <v>T</v>
      </c>
      <c r="AD65" s="37" t="n">
        <f aca="false">VLOOKUP(X65,'Cycles Long 2021-2022'!$B$10:$I$10584,8,FALSE())</f>
        <v>0</v>
      </c>
      <c r="AE65" s="37" t="e">
        <f aca="false">VLOOKUP(AD65,'Cycles Long 2021-2022'!$B$10:$I$10584,2,FALSE())</f>
        <v>#N/A</v>
      </c>
      <c r="AF65" s="37" t="e">
        <f aca="false">VLOOKUP(AE65,'Cycles Long 2021-2022'!$B$10:$I$10584,2,FALSE())</f>
        <v>#N/A</v>
      </c>
      <c r="AG65" s="37" t="e">
        <f aca="false">VLOOKUP(AF65,'Cycles Long 2021-2022'!$B$10:$I$10584,2,FALSE())</f>
        <v>#N/A</v>
      </c>
      <c r="AH65" s="37" t="e">
        <f aca="false">VLOOKUP(AG65,'Cycles Long 2021-2022'!$B$10:$I$10584,2,FALSE())</f>
        <v>#N/A</v>
      </c>
      <c r="AI65" s="39" t="n">
        <f aca="false">AI64+1</f>
        <v>44739</v>
      </c>
      <c r="AJ65" s="40" t="str">
        <f aca="false">VLOOKUP(AI65,'Cycles Long 2021-2022'!$B$10:$I$10584,2,FALSE())</f>
        <v>T</v>
      </c>
      <c r="AK65" s="40" t="str">
        <f aca="false">VLOOKUP(AI65,'Cycles Long 2021-2022'!$B$10:$I$10584,3,FALSE())</f>
        <v>T</v>
      </c>
      <c r="AL65" s="40" t="str">
        <f aca="false">VLOOKUP(AI65,'Cycles Long 2021-2022'!$B$10:$I$10584,4,FALSE())</f>
        <v>RC</v>
      </c>
      <c r="AM65" s="40" t="str">
        <f aca="false">VLOOKUP(AI65,'Cycles Long 2021-2022'!$B$10:$I$10584,5,FALSE())</f>
        <v>T</v>
      </c>
      <c r="AN65" s="41" t="str">
        <f aca="false">VLOOKUP(AI65,'Cycles Long 2021-2022'!$B$10:$I$10584,6,FALSE())</f>
        <v>RC</v>
      </c>
      <c r="AO65" s="37" t="n">
        <f aca="false">VLOOKUP(AI65,'Cycles Long 2021-2022'!$B$10:$I$10584,8,FALSE())</f>
        <v>0</v>
      </c>
      <c r="AP65" s="37" t="e">
        <f aca="false">VLOOKUP(AO65,'Cycles Long 2021-2022'!$B$10:$I$10584,2,FALSE())</f>
        <v>#N/A</v>
      </c>
      <c r="AQ65" s="37" t="e">
        <f aca="false">VLOOKUP(AP65,'Cycles Long 2021-2022'!$B$10:$I$10584,2,FALSE())</f>
        <v>#N/A</v>
      </c>
      <c r="AR65" s="37" t="e">
        <f aca="false">VLOOKUP(AQ65,'Cycles Long 2021-2022'!$B$10:$I$10584,2,FALSE())</f>
        <v>#N/A</v>
      </c>
      <c r="AS65" s="37" t="e">
        <f aca="false">VLOOKUP(AR65,'Cycles Long 2021-2022'!$B$10:$I$10584,2,FALSE())</f>
        <v>#N/A</v>
      </c>
      <c r="AT65" s="39" t="n">
        <f aca="false">AT64+1</f>
        <v>44769</v>
      </c>
      <c r="AU65" s="40" t="str">
        <f aca="false">VLOOKUP(AT65,'Cycles Long 2021-2022'!$B$10:$I$10584,2,FALSE())</f>
        <v>T</v>
      </c>
      <c r="AV65" s="40" t="str">
        <f aca="false">VLOOKUP(AT65,'Cycles Long 2021-2022'!$B$10:$I$10584,3,FALSE())</f>
        <v>T</v>
      </c>
      <c r="AW65" s="40" t="str">
        <f aca="false">VLOOKUP(AT65,'Cycles Long 2021-2022'!$B$10:$I$10584,4,FALSE())</f>
        <v>T</v>
      </c>
      <c r="AX65" s="40" t="str">
        <f aca="false">VLOOKUP(AT65,'Cycles Long 2021-2022'!$B$10:$I$10584,5,FALSE())</f>
        <v>T</v>
      </c>
      <c r="AY65" s="41" t="str">
        <f aca="false">VLOOKUP(AT65,'Cycles Long 2021-2022'!$B$10:$I$10584,6,FALSE())</f>
        <v>R</v>
      </c>
      <c r="AZ65" s="37" t="n">
        <f aca="false">VLOOKUP(AT65,'Cycles Long 2021-2022'!$B$10:$I$10584,8,FALSE())</f>
        <v>1</v>
      </c>
      <c r="BA65" s="37" t="e">
        <f aca="false">VLOOKUP(AZ65,'Cycles Long 2021-2022'!$B$10:$I$10584,2,FALSE())</f>
        <v>#N/A</v>
      </c>
      <c r="BB65" s="37" t="e">
        <f aca="false">VLOOKUP(BA65,'Cycles Long 2021-2022'!$B$10:$I$10584,2,FALSE())</f>
        <v>#N/A</v>
      </c>
      <c r="BC65" s="37" t="e">
        <f aca="false">VLOOKUP(BB65,'Cycles Long 2021-2022'!$B$10:$I$10584,2,FALSE())</f>
        <v>#N/A</v>
      </c>
      <c r="BD65" s="37" t="e">
        <f aca="false">VLOOKUP(BC65,'Cycles Long 2021-2022'!$B$10:$I$10584,2,FALSE())</f>
        <v>#N/A</v>
      </c>
      <c r="BE65" s="39" t="n">
        <f aca="false">BE64+1</f>
        <v>44800</v>
      </c>
      <c r="BF65" s="40" t="str">
        <f aca="false">VLOOKUP(BE65,'Cycles Long 2021-2022'!$B$10:$I$10584,2,FALSE())</f>
        <v>T</v>
      </c>
      <c r="BG65" s="40" t="str">
        <f aca="false">VLOOKUP(BE65,'Cycles Long 2021-2022'!$B$10:$I$10584,3,FALSE())</f>
        <v>R</v>
      </c>
      <c r="BH65" s="40" t="str">
        <f aca="false">VLOOKUP(BE65,'Cycles Long 2021-2022'!$B$10:$I$10584,4,FALSE())</f>
        <v>T</v>
      </c>
      <c r="BI65" s="40" t="str">
        <f aca="false">VLOOKUP(BE65,'Cycles Long 2021-2022'!$B$10:$I$10584,5,FALSE())</f>
        <v>T</v>
      </c>
      <c r="BJ65" s="41" t="str">
        <f aca="false">VLOOKUP(BE65,'Cycles Long 2021-2022'!$B$10:$I$10584,6,FALSE())</f>
        <v>R</v>
      </c>
      <c r="BK65" s="37" t="n">
        <f aca="false">VLOOKUP(BE65,'Cycles Long 2021-2022'!$B$10:$I$10584,8,FALSE())</f>
        <v>1</v>
      </c>
      <c r="BL65" s="37" t="e">
        <f aca="false">VLOOKUP(BK65,'Cycles Long 2021-2022'!$B$10:$I$10584,2,FALSE())</f>
        <v>#N/A</v>
      </c>
      <c r="BM65" s="37" t="e">
        <f aca="false">VLOOKUP(BL65,'Cycles Long 2021-2022'!$B$10:$I$10584,2,FALSE())</f>
        <v>#N/A</v>
      </c>
      <c r="BN65" s="37" t="e">
        <f aca="false">VLOOKUP(BM65,'Cycles Long 2021-2022'!$B$10:$I$10584,2,FALSE())</f>
        <v>#N/A</v>
      </c>
      <c r="BO65" s="37" t="e">
        <f aca="false">VLOOKUP(BN65,'Cycles Long 2021-2022'!$B$10:$I$10584,2,FALSE())</f>
        <v>#N/A</v>
      </c>
      <c r="BP65" s="24"/>
      <c r="BQ65" s="24"/>
    </row>
    <row r="66" customFormat="false" ht="15" hidden="false" customHeight="false" outlineLevel="0" collapsed="false">
      <c r="A66" s="49"/>
      <c r="B66" s="39" t="n">
        <f aca="false">B65+1</f>
        <v>44648</v>
      </c>
      <c r="C66" s="40" t="str">
        <f aca="false">VLOOKUP(B66,'Cycles Long 2021-2022'!$B$10:$I$10584,2,FALSE())</f>
        <v>Rc</v>
      </c>
      <c r="D66" s="40" t="str">
        <f aca="false">VLOOKUP(B66,'Cycles Long 2021-2022'!$B$10:$I$10584,3,FALSE())</f>
        <v>T</v>
      </c>
      <c r="E66" s="40" t="str">
        <f aca="false">VLOOKUP(B66,'Cycles Long 2021-2022'!$B$10:$I$10584,4,FALSE())</f>
        <v>Rc</v>
      </c>
      <c r="F66" s="40" t="str">
        <f aca="false">VLOOKUP(B66,'Cycles Long 2021-2022'!$B$10:$I$10584,5,FALSE())</f>
        <v>T</v>
      </c>
      <c r="G66" s="41" t="str">
        <f aca="false">VLOOKUP(B66,'Cycles Long 2021-2022'!$B$10:$I$10584,6,FALSE())</f>
        <v>T</v>
      </c>
      <c r="H66" s="37" t="n">
        <f aca="false">VLOOKUP(B66,'Cycles Long 2021-2022'!$B$10:$I$10584,8,FALSE())</f>
        <v>0</v>
      </c>
      <c r="I66" s="37" t="e">
        <f aca="false">VLOOKUP(H66,'Cycles Long 2021-2022'!$B$10:$I$10584,2,FALSE())</f>
        <v>#N/A</v>
      </c>
      <c r="J66" s="37" t="e">
        <f aca="false">VLOOKUP(I66,'Cycles Long 2021-2022'!$B$10:$I$10584,2,FALSE())</f>
        <v>#N/A</v>
      </c>
      <c r="K66" s="37" t="e">
        <f aca="false">VLOOKUP(J66,'Cycles Long 2021-2022'!$B$10:$I$10584,2,FALSE())</f>
        <v>#N/A</v>
      </c>
      <c r="L66" s="37" t="e">
        <f aca="false">VLOOKUP(K66,'Cycles Long 2021-2022'!$B$10:$I$10584,2,FALSE())</f>
        <v>#N/A</v>
      </c>
      <c r="M66" s="39" t="n">
        <f aca="false">M65+1</f>
        <v>44679</v>
      </c>
      <c r="N66" s="40" t="str">
        <f aca="false">VLOOKUP(M66,'Cycles Long 2021-2022'!$B$10:$I$10584,2,FALSE())</f>
        <v>T</v>
      </c>
      <c r="O66" s="40" t="str">
        <f aca="false">VLOOKUP(M66,'Cycles Long 2021-2022'!$B$10:$I$10584,3,FALSE())</f>
        <v>T</v>
      </c>
      <c r="P66" s="40" t="str">
        <f aca="false">VLOOKUP(M66,'Cycles Long 2021-2022'!$B$10:$I$10584,4,FALSE())</f>
        <v>T</v>
      </c>
      <c r="Q66" s="40" t="str">
        <f aca="false">VLOOKUP(M66,'Cycles Long 2021-2022'!$B$10:$I$10584,5,FALSE())</f>
        <v>T</v>
      </c>
      <c r="R66" s="41" t="str">
        <f aca="false">VLOOKUP(M66,'Cycles Long 2021-2022'!$B$10:$I$10584,6,FALSE())</f>
        <v>R</v>
      </c>
      <c r="S66" s="37" t="n">
        <f aca="false">VLOOKUP(M66,'Cycles Long 2021-2022'!$B$10:$I$10584,8,FALSE())</f>
        <v>0</v>
      </c>
      <c r="T66" s="37" t="e">
        <f aca="false">VLOOKUP(S66,'Cycles Long 2021-2022'!$B$10:$I$10584,2,FALSE())</f>
        <v>#N/A</v>
      </c>
      <c r="U66" s="37" t="e">
        <f aca="false">VLOOKUP(T66,'Cycles Long 2021-2022'!$B$10:$I$10584,2,FALSE())</f>
        <v>#N/A</v>
      </c>
      <c r="V66" s="37" t="e">
        <f aca="false">VLOOKUP(U66,'Cycles Long 2021-2022'!$B$10:$I$10584,2,FALSE())</f>
        <v>#N/A</v>
      </c>
      <c r="W66" s="37" t="e">
        <f aca="false">VLOOKUP(V66,'Cycles Long 2021-2022'!$B$10:$I$10584,2,FALSE())</f>
        <v>#N/A</v>
      </c>
      <c r="X66" s="39" t="n">
        <f aca="false">X65+1</f>
        <v>44709</v>
      </c>
      <c r="Y66" s="40" t="str">
        <f aca="false">VLOOKUP(X66,'Cycles Long 2021-2022'!$B$10:$I$10584,2,FALSE())</f>
        <v>T</v>
      </c>
      <c r="Z66" s="40" t="str">
        <f aca="false">VLOOKUP(X66,'Cycles Long 2021-2022'!$B$10:$I$10584,3,FALSE())</f>
        <v>T</v>
      </c>
      <c r="AA66" s="40" t="str">
        <f aca="false">VLOOKUP(X66,'Cycles Long 2021-2022'!$B$10:$I$10584,4,FALSE())</f>
        <v>R</v>
      </c>
      <c r="AB66" s="40" t="str">
        <f aca="false">VLOOKUP(X66,'Cycles Long 2021-2022'!$B$10:$I$10584,5,FALSE())</f>
        <v>T</v>
      </c>
      <c r="AC66" s="41" t="str">
        <f aca="false">VLOOKUP(X66,'Cycles Long 2021-2022'!$B$10:$I$10584,6,FALSE())</f>
        <v>R</v>
      </c>
      <c r="AD66" s="37" t="n">
        <f aca="false">VLOOKUP(X66,'Cycles Long 2021-2022'!$B$10:$I$10584,8,FALSE())</f>
        <v>0</v>
      </c>
      <c r="AE66" s="37" t="e">
        <f aca="false">VLOOKUP(AD66,'Cycles Long 2021-2022'!$B$10:$I$10584,2,FALSE())</f>
        <v>#N/A</v>
      </c>
      <c r="AF66" s="37" t="e">
        <f aca="false">VLOOKUP(AE66,'Cycles Long 2021-2022'!$B$10:$I$10584,2,FALSE())</f>
        <v>#N/A</v>
      </c>
      <c r="AG66" s="37" t="e">
        <f aca="false">VLOOKUP(AF66,'Cycles Long 2021-2022'!$B$10:$I$10584,2,FALSE())</f>
        <v>#N/A</v>
      </c>
      <c r="AH66" s="37" t="e">
        <f aca="false">VLOOKUP(AG66,'Cycles Long 2021-2022'!$B$10:$I$10584,2,FALSE())</f>
        <v>#N/A</v>
      </c>
      <c r="AI66" s="39" t="n">
        <f aca="false">AI65+1</f>
        <v>44740</v>
      </c>
      <c r="AJ66" s="40" t="str">
        <f aca="false">VLOOKUP(AI66,'Cycles Long 2021-2022'!$B$10:$I$10584,2,FALSE())</f>
        <v>T</v>
      </c>
      <c r="AK66" s="40" t="str">
        <f aca="false">VLOOKUP(AI66,'Cycles Long 2021-2022'!$B$10:$I$10584,3,FALSE())</f>
        <v>R</v>
      </c>
      <c r="AL66" s="40" t="str">
        <f aca="false">VLOOKUP(AI66,'Cycles Long 2021-2022'!$B$10:$I$10584,4,FALSE())</f>
        <v>T</v>
      </c>
      <c r="AM66" s="40" t="str">
        <f aca="false">VLOOKUP(AI66,'Cycles Long 2021-2022'!$B$10:$I$10584,5,FALSE())</f>
        <v>T</v>
      </c>
      <c r="AN66" s="41" t="str">
        <f aca="false">VLOOKUP(AI66,'Cycles Long 2021-2022'!$B$10:$I$10584,6,FALSE())</f>
        <v>T</v>
      </c>
      <c r="AO66" s="37" t="n">
        <f aca="false">VLOOKUP(AI66,'Cycles Long 2021-2022'!$B$10:$I$10584,8,FALSE())</f>
        <v>0</v>
      </c>
      <c r="AP66" s="37" t="e">
        <f aca="false">VLOOKUP(AO66,'Cycles Long 2021-2022'!$B$10:$I$10584,2,FALSE())</f>
        <v>#N/A</v>
      </c>
      <c r="AQ66" s="37" t="e">
        <f aca="false">VLOOKUP(AP66,'Cycles Long 2021-2022'!$B$10:$I$10584,2,FALSE())</f>
        <v>#N/A</v>
      </c>
      <c r="AR66" s="37" t="e">
        <f aca="false">VLOOKUP(AQ66,'Cycles Long 2021-2022'!$B$10:$I$10584,2,FALSE())</f>
        <v>#N/A</v>
      </c>
      <c r="AS66" s="37" t="e">
        <f aca="false">VLOOKUP(AR66,'Cycles Long 2021-2022'!$B$10:$I$10584,2,FALSE())</f>
        <v>#N/A</v>
      </c>
      <c r="AT66" s="39" t="n">
        <f aca="false">AT65+1</f>
        <v>44770</v>
      </c>
      <c r="AU66" s="40" t="str">
        <f aca="false">VLOOKUP(AT66,'Cycles Long 2021-2022'!$B$10:$I$10584,2,FALSE())</f>
        <v>T</v>
      </c>
      <c r="AV66" s="40" t="str">
        <f aca="false">VLOOKUP(AT66,'Cycles Long 2021-2022'!$B$10:$I$10584,3,FALSE())</f>
        <v>R</v>
      </c>
      <c r="AW66" s="40" t="str">
        <f aca="false">VLOOKUP(AT66,'Cycles Long 2021-2022'!$B$10:$I$10584,4,FALSE())</f>
        <v>T</v>
      </c>
      <c r="AX66" s="40" t="str">
        <f aca="false">VLOOKUP(AT66,'Cycles Long 2021-2022'!$B$10:$I$10584,5,FALSE())</f>
        <v>T</v>
      </c>
      <c r="AY66" s="41" t="str">
        <f aca="false">VLOOKUP(AT66,'Cycles Long 2021-2022'!$B$10:$I$10584,6,FALSE())</f>
        <v>T</v>
      </c>
      <c r="AZ66" s="37" t="n">
        <f aca="false">VLOOKUP(AT66,'Cycles Long 2021-2022'!$B$10:$I$10584,8,FALSE())</f>
        <v>1</v>
      </c>
      <c r="BA66" s="37" t="e">
        <f aca="false">VLOOKUP(AZ66,'Cycles Long 2021-2022'!$B$10:$I$10584,2,FALSE())</f>
        <v>#N/A</v>
      </c>
      <c r="BB66" s="37" t="e">
        <f aca="false">VLOOKUP(BA66,'Cycles Long 2021-2022'!$B$10:$I$10584,2,FALSE())</f>
        <v>#N/A</v>
      </c>
      <c r="BC66" s="37" t="e">
        <f aca="false">VLOOKUP(BB66,'Cycles Long 2021-2022'!$B$10:$I$10584,2,FALSE())</f>
        <v>#N/A</v>
      </c>
      <c r="BD66" s="37" t="e">
        <f aca="false">VLOOKUP(BC66,'Cycles Long 2021-2022'!$B$10:$I$10584,2,FALSE())</f>
        <v>#N/A</v>
      </c>
      <c r="BE66" s="39" t="n">
        <f aca="false">BE65+1</f>
        <v>44801</v>
      </c>
      <c r="BF66" s="40" t="str">
        <f aca="false">VLOOKUP(BE66,'Cycles Long 2021-2022'!$B$10:$I$10584,2,FALSE())</f>
        <v>R</v>
      </c>
      <c r="BG66" s="40" t="str">
        <f aca="false">VLOOKUP(BE66,'Cycles Long 2021-2022'!$B$10:$I$10584,3,FALSE())</f>
        <v>R</v>
      </c>
      <c r="BH66" s="40" t="str">
        <f aca="false">VLOOKUP(BE66,'Cycles Long 2021-2022'!$B$10:$I$10584,4,FALSE())</f>
        <v>T</v>
      </c>
      <c r="BI66" s="40" t="str">
        <f aca="false">VLOOKUP(BE66,'Cycles Long 2021-2022'!$B$10:$I$10584,5,FALSE())</f>
        <v>R</v>
      </c>
      <c r="BJ66" s="41" t="str">
        <f aca="false">VLOOKUP(BE66,'Cycles Long 2021-2022'!$B$10:$I$10584,6,FALSE())</f>
        <v>R</v>
      </c>
      <c r="BK66" s="37" t="n">
        <f aca="false">VLOOKUP(BE66,'Cycles Long 2021-2022'!$B$10:$I$10584,8,FALSE())</f>
        <v>1</v>
      </c>
      <c r="BL66" s="37" t="e">
        <f aca="false">VLOOKUP(BK66,'Cycles Long 2021-2022'!$B$10:$I$10584,2,FALSE())</f>
        <v>#N/A</v>
      </c>
      <c r="BM66" s="37" t="e">
        <f aca="false">VLOOKUP(BL66,'Cycles Long 2021-2022'!$B$10:$I$10584,2,FALSE())</f>
        <v>#N/A</v>
      </c>
      <c r="BN66" s="37" t="e">
        <f aca="false">VLOOKUP(BM66,'Cycles Long 2021-2022'!$B$10:$I$10584,2,FALSE())</f>
        <v>#N/A</v>
      </c>
      <c r="BO66" s="37" t="e">
        <f aca="false">VLOOKUP(BN66,'Cycles Long 2021-2022'!$B$10:$I$10584,2,FALSE())</f>
        <v>#N/A</v>
      </c>
      <c r="BP66" s="24"/>
      <c r="BQ66" s="24"/>
    </row>
    <row r="67" customFormat="false" ht="15" hidden="false" customHeight="false" outlineLevel="0" collapsed="false">
      <c r="A67" s="49"/>
      <c r="B67" s="39" t="n">
        <f aca="false">B66+1</f>
        <v>44649</v>
      </c>
      <c r="C67" s="40" t="str">
        <f aca="false">VLOOKUP(B67,'Cycles Long 2021-2022'!$B$10:$I$10584,2,FALSE())</f>
        <v>T</v>
      </c>
      <c r="D67" s="40" t="str">
        <f aca="false">VLOOKUP(B67,'Cycles Long 2021-2022'!$B$10:$I$10584,3,FALSE())</f>
        <v>T</v>
      </c>
      <c r="E67" s="40" t="str">
        <f aca="false">VLOOKUP(B67,'Cycles Long 2021-2022'!$B$10:$I$10584,4,FALSE())</f>
        <v>T</v>
      </c>
      <c r="F67" s="40" t="str">
        <f aca="false">VLOOKUP(B67,'Cycles Long 2021-2022'!$B$10:$I$10584,5,FALSE())</f>
        <v>T</v>
      </c>
      <c r="G67" s="41" t="str">
        <f aca="false">VLOOKUP(B67,'Cycles Long 2021-2022'!$B$10:$I$10584,6,FALSE())</f>
        <v>R</v>
      </c>
      <c r="H67" s="37" t="n">
        <f aca="false">VLOOKUP(B67,'Cycles Long 2021-2022'!$B$10:$I$10584,8,FALSE())</f>
        <v>0</v>
      </c>
      <c r="I67" s="37" t="e">
        <f aca="false">VLOOKUP(H67,'Cycles Long 2021-2022'!$B$10:$I$10584,2,FALSE())</f>
        <v>#N/A</v>
      </c>
      <c r="J67" s="37" t="e">
        <f aca="false">VLOOKUP(I67,'Cycles Long 2021-2022'!$B$10:$I$10584,2,FALSE())</f>
        <v>#N/A</v>
      </c>
      <c r="K67" s="37" t="e">
        <f aca="false">VLOOKUP(J67,'Cycles Long 2021-2022'!$B$10:$I$10584,2,FALSE())</f>
        <v>#N/A</v>
      </c>
      <c r="L67" s="37" t="e">
        <f aca="false">VLOOKUP(K67,'Cycles Long 2021-2022'!$B$10:$I$10584,2,FALSE())</f>
        <v>#N/A</v>
      </c>
      <c r="M67" s="39" t="n">
        <f aca="false">M66+1</f>
        <v>44680</v>
      </c>
      <c r="N67" s="40" t="str">
        <f aca="false">VLOOKUP(M67,'Cycles Long 2021-2022'!$B$10:$I$10584,2,FALSE())</f>
        <v>T</v>
      </c>
      <c r="O67" s="40" t="str">
        <f aca="false">VLOOKUP(M67,'Cycles Long 2021-2022'!$B$10:$I$10584,3,FALSE())</f>
        <v>T</v>
      </c>
      <c r="P67" s="40" t="str">
        <f aca="false">VLOOKUP(M67,'Cycles Long 2021-2022'!$B$10:$I$10584,4,FALSE())</f>
        <v>T</v>
      </c>
      <c r="Q67" s="40" t="str">
        <f aca="false">VLOOKUP(M67,'Cycles Long 2021-2022'!$B$10:$I$10584,5,FALSE())</f>
        <v>T</v>
      </c>
      <c r="R67" s="41" t="str">
        <f aca="false">VLOOKUP(M67,'Cycles Long 2021-2022'!$B$10:$I$10584,6,FALSE())</f>
        <v>R</v>
      </c>
      <c r="S67" s="37" t="n">
        <f aca="false">VLOOKUP(M67,'Cycles Long 2021-2022'!$B$10:$I$10584,8,FALSE())</f>
        <v>0</v>
      </c>
      <c r="T67" s="37" t="e">
        <f aca="false">VLOOKUP(S67,'Cycles Long 2021-2022'!$B$10:$I$10584,2,FALSE())</f>
        <v>#N/A</v>
      </c>
      <c r="U67" s="37" t="e">
        <f aca="false">VLOOKUP(T67,'Cycles Long 2021-2022'!$B$10:$I$10584,2,FALSE())</f>
        <v>#N/A</v>
      </c>
      <c r="V67" s="37" t="e">
        <f aca="false">VLOOKUP(U67,'Cycles Long 2021-2022'!$B$10:$I$10584,2,FALSE())</f>
        <v>#N/A</v>
      </c>
      <c r="W67" s="37" t="e">
        <f aca="false">VLOOKUP(V67,'Cycles Long 2021-2022'!$B$10:$I$10584,2,FALSE())</f>
        <v>#N/A</v>
      </c>
      <c r="X67" s="39" t="n">
        <f aca="false">X66+1</f>
        <v>44710</v>
      </c>
      <c r="Y67" s="40" t="str">
        <f aca="false">VLOOKUP(X67,'Cycles Long 2021-2022'!$B$10:$I$10584,2,FALSE())</f>
        <v>T</v>
      </c>
      <c r="Z67" s="40" t="str">
        <f aca="false">VLOOKUP(X67,'Cycles Long 2021-2022'!$B$10:$I$10584,3,FALSE())</f>
        <v>R</v>
      </c>
      <c r="AA67" s="40" t="str">
        <f aca="false">VLOOKUP(X67,'Cycles Long 2021-2022'!$B$10:$I$10584,4,FALSE())</f>
        <v>R</v>
      </c>
      <c r="AB67" s="40" t="str">
        <f aca="false">VLOOKUP(X67,'Cycles Long 2021-2022'!$B$10:$I$10584,5,FALSE())</f>
        <v>R</v>
      </c>
      <c r="AC67" s="41" t="str">
        <f aca="false">VLOOKUP(X67,'Cycles Long 2021-2022'!$B$10:$I$10584,6,FALSE())</f>
        <v>R</v>
      </c>
      <c r="AD67" s="37" t="n">
        <f aca="false">VLOOKUP(X67,'Cycles Long 2021-2022'!$B$10:$I$10584,8,FALSE())</f>
        <v>0</v>
      </c>
      <c r="AE67" s="37" t="e">
        <f aca="false">VLOOKUP(AD67,'Cycles Long 2021-2022'!$B$10:$I$10584,2,FALSE())</f>
        <v>#N/A</v>
      </c>
      <c r="AF67" s="37" t="e">
        <f aca="false">VLOOKUP(AE67,'Cycles Long 2021-2022'!$B$10:$I$10584,2,FALSE())</f>
        <v>#N/A</v>
      </c>
      <c r="AG67" s="37" t="e">
        <f aca="false">VLOOKUP(AF67,'Cycles Long 2021-2022'!$B$10:$I$10584,2,FALSE())</f>
        <v>#N/A</v>
      </c>
      <c r="AH67" s="37" t="e">
        <f aca="false">VLOOKUP(AG67,'Cycles Long 2021-2022'!$B$10:$I$10584,2,FALSE())</f>
        <v>#N/A</v>
      </c>
      <c r="AI67" s="39" t="n">
        <f aca="false">AI66+1</f>
        <v>44741</v>
      </c>
      <c r="AJ67" s="40" t="str">
        <f aca="false">VLOOKUP(AI67,'Cycles Long 2021-2022'!$B$10:$I$10584,2,FALSE())</f>
        <v>T</v>
      </c>
      <c r="AK67" s="40" t="str">
        <f aca="false">VLOOKUP(AI67,'Cycles Long 2021-2022'!$B$10:$I$10584,3,FALSE())</f>
        <v>T</v>
      </c>
      <c r="AL67" s="40" t="str">
        <f aca="false">VLOOKUP(AI67,'Cycles Long 2021-2022'!$B$10:$I$10584,4,FALSE())</f>
        <v>T</v>
      </c>
      <c r="AM67" s="40" t="str">
        <f aca="false">VLOOKUP(AI67,'Cycles Long 2021-2022'!$B$10:$I$10584,5,FALSE())</f>
        <v>R</v>
      </c>
      <c r="AN67" s="41" t="str">
        <f aca="false">VLOOKUP(AI67,'Cycles Long 2021-2022'!$B$10:$I$10584,6,FALSE())</f>
        <v>T</v>
      </c>
      <c r="AO67" s="37" t="n">
        <f aca="false">VLOOKUP(AI67,'Cycles Long 2021-2022'!$B$10:$I$10584,8,FALSE())</f>
        <v>0</v>
      </c>
      <c r="AP67" s="37" t="e">
        <f aca="false">VLOOKUP(AO67,'Cycles Long 2021-2022'!$B$10:$I$10584,2,FALSE())</f>
        <v>#N/A</v>
      </c>
      <c r="AQ67" s="37" t="e">
        <f aca="false">VLOOKUP(AP67,'Cycles Long 2021-2022'!$B$10:$I$10584,2,FALSE())</f>
        <v>#N/A</v>
      </c>
      <c r="AR67" s="37" t="e">
        <f aca="false">VLOOKUP(AQ67,'Cycles Long 2021-2022'!$B$10:$I$10584,2,FALSE())</f>
        <v>#N/A</v>
      </c>
      <c r="AS67" s="37" t="e">
        <f aca="false">VLOOKUP(AR67,'Cycles Long 2021-2022'!$B$10:$I$10584,2,FALSE())</f>
        <v>#N/A</v>
      </c>
      <c r="AT67" s="39" t="n">
        <f aca="false">AT66+1</f>
        <v>44771</v>
      </c>
      <c r="AU67" s="40" t="str">
        <f aca="false">VLOOKUP(AT67,'Cycles Long 2021-2022'!$B$10:$I$10584,2,FALSE())</f>
        <v>T</v>
      </c>
      <c r="AV67" s="40" t="str">
        <f aca="false">VLOOKUP(AT67,'Cycles Long 2021-2022'!$B$10:$I$10584,3,FALSE())</f>
        <v>R</v>
      </c>
      <c r="AW67" s="40" t="str">
        <f aca="false">VLOOKUP(AT67,'Cycles Long 2021-2022'!$B$10:$I$10584,4,FALSE())</f>
        <v>T</v>
      </c>
      <c r="AX67" s="40" t="str">
        <f aca="false">VLOOKUP(AT67,'Cycles Long 2021-2022'!$B$10:$I$10584,5,FALSE())</f>
        <v>T</v>
      </c>
      <c r="AY67" s="41" t="str">
        <f aca="false">VLOOKUP(AT67,'Cycles Long 2021-2022'!$B$10:$I$10584,6,FALSE())</f>
        <v>T</v>
      </c>
      <c r="AZ67" s="37" t="n">
        <f aca="false">VLOOKUP(AT67,'Cycles Long 2021-2022'!$B$10:$I$10584,8,FALSE())</f>
        <v>1</v>
      </c>
      <c r="BA67" s="37" t="e">
        <f aca="false">VLOOKUP(AZ67,'Cycles Long 2021-2022'!$B$10:$I$10584,2,FALSE())</f>
        <v>#N/A</v>
      </c>
      <c r="BB67" s="37" t="e">
        <f aca="false">VLOOKUP(BA67,'Cycles Long 2021-2022'!$B$10:$I$10584,2,FALSE())</f>
        <v>#N/A</v>
      </c>
      <c r="BC67" s="37" t="e">
        <f aca="false">VLOOKUP(BB67,'Cycles Long 2021-2022'!$B$10:$I$10584,2,FALSE())</f>
        <v>#N/A</v>
      </c>
      <c r="BD67" s="37" t="e">
        <f aca="false">VLOOKUP(BC67,'Cycles Long 2021-2022'!$B$10:$I$10584,2,FALSE())</f>
        <v>#N/A</v>
      </c>
      <c r="BE67" s="39" t="n">
        <f aca="false">BE66+1</f>
        <v>44802</v>
      </c>
      <c r="BF67" s="40" t="str">
        <f aca="false">VLOOKUP(BE67,'Cycles Long 2021-2022'!$B$10:$I$10584,2,FALSE())</f>
        <v>Rc</v>
      </c>
      <c r="BG67" s="40" t="str">
        <f aca="false">VLOOKUP(BE67,'Cycles Long 2021-2022'!$B$10:$I$10584,3,FALSE())</f>
        <v>T</v>
      </c>
      <c r="BH67" s="40" t="str">
        <f aca="false">VLOOKUP(BE67,'Cycles Long 2021-2022'!$B$10:$I$10584,4,FALSE())</f>
        <v>T</v>
      </c>
      <c r="BI67" s="40" t="str">
        <f aca="false">VLOOKUP(BE67,'Cycles Long 2021-2022'!$B$10:$I$10584,5,FALSE())</f>
        <v>Rc</v>
      </c>
      <c r="BJ67" s="41" t="str">
        <f aca="false">VLOOKUP(BE67,'Cycles Long 2021-2022'!$B$10:$I$10584,6,FALSE())</f>
        <v>T</v>
      </c>
      <c r="BK67" s="37" t="n">
        <f aca="false">VLOOKUP(BE67,'Cycles Long 2021-2022'!$B$10:$I$10584,8,FALSE())</f>
        <v>1</v>
      </c>
      <c r="BL67" s="37" t="e">
        <f aca="false">VLOOKUP(BK67,'Cycles Long 2021-2022'!$B$10:$I$10584,2,FALSE())</f>
        <v>#N/A</v>
      </c>
      <c r="BM67" s="37" t="e">
        <f aca="false">VLOOKUP(BL67,'Cycles Long 2021-2022'!$B$10:$I$10584,2,FALSE())</f>
        <v>#N/A</v>
      </c>
      <c r="BN67" s="37" t="e">
        <f aca="false">VLOOKUP(BM67,'Cycles Long 2021-2022'!$B$10:$I$10584,2,FALSE())</f>
        <v>#N/A</v>
      </c>
      <c r="BO67" s="37" t="e">
        <f aca="false">VLOOKUP(BN67,'Cycles Long 2021-2022'!$B$10:$I$10584,2,FALSE())</f>
        <v>#N/A</v>
      </c>
      <c r="BP67" s="24"/>
      <c r="BQ67" s="24"/>
    </row>
    <row r="68" customFormat="false" ht="15" hidden="false" customHeight="false" outlineLevel="0" collapsed="false">
      <c r="A68" s="49"/>
      <c r="B68" s="39" t="n">
        <f aca="false">B67+1</f>
        <v>44650</v>
      </c>
      <c r="C68" s="40" t="str">
        <f aca="false">VLOOKUP(B68,'Cycles Long 2021-2022'!$B$10:$I$10584,2,FALSE())</f>
        <v>T</v>
      </c>
      <c r="D68" s="40" t="str">
        <f aca="false">VLOOKUP(B68,'Cycles Long 2021-2022'!$B$10:$I$10584,3,FALSE())</f>
        <v>R</v>
      </c>
      <c r="E68" s="40" t="str">
        <f aca="false">VLOOKUP(B68,'Cycles Long 2021-2022'!$B$10:$I$10584,4,FALSE())</f>
        <v>T</v>
      </c>
      <c r="F68" s="40" t="str">
        <f aca="false">VLOOKUP(B68,'Cycles Long 2021-2022'!$B$10:$I$10584,5,FALSE())</f>
        <v>T</v>
      </c>
      <c r="G68" s="41" t="str">
        <f aca="false">VLOOKUP(B68,'Cycles Long 2021-2022'!$B$10:$I$10584,6,FALSE())</f>
        <v>T</v>
      </c>
      <c r="H68" s="37" t="n">
        <f aca="false">VLOOKUP(B68,'Cycles Long 2021-2022'!$B$10:$I$10584,8,FALSE())</f>
        <v>0</v>
      </c>
      <c r="I68" s="37" t="e">
        <f aca="false">VLOOKUP(H68,'Cycles Long 2021-2022'!$B$10:$I$10584,2,FALSE())</f>
        <v>#N/A</v>
      </c>
      <c r="J68" s="37" t="e">
        <f aca="false">VLOOKUP(I68,'Cycles Long 2021-2022'!$B$10:$I$10584,2,FALSE())</f>
        <v>#N/A</v>
      </c>
      <c r="K68" s="37" t="e">
        <f aca="false">VLOOKUP(J68,'Cycles Long 2021-2022'!$B$10:$I$10584,2,FALSE())</f>
        <v>#N/A</v>
      </c>
      <c r="L68" s="37" t="e">
        <f aca="false">VLOOKUP(K68,'Cycles Long 2021-2022'!$B$10:$I$10584,2,FALSE())</f>
        <v>#N/A</v>
      </c>
      <c r="M68" s="39" t="n">
        <f aca="false">M67+1</f>
        <v>44681</v>
      </c>
      <c r="N68" s="40" t="str">
        <f aca="false">VLOOKUP(M68,'Cycles Long 2021-2022'!$B$10:$I$10584,2,FALSE())</f>
        <v>T</v>
      </c>
      <c r="O68" s="40" t="str">
        <f aca="false">VLOOKUP(M68,'Cycles Long 2021-2022'!$B$10:$I$10584,3,FALSE())</f>
        <v>R</v>
      </c>
      <c r="P68" s="40" t="str">
        <f aca="false">VLOOKUP(M68,'Cycles Long 2021-2022'!$B$10:$I$10584,4,FALSE())</f>
        <v>T</v>
      </c>
      <c r="Q68" s="40" t="str">
        <f aca="false">VLOOKUP(M68,'Cycles Long 2021-2022'!$B$10:$I$10584,5,FALSE())</f>
        <v>R</v>
      </c>
      <c r="R68" s="41" t="str">
        <f aca="false">VLOOKUP(M68,'Cycles Long 2021-2022'!$B$10:$I$10584,6,FALSE())</f>
        <v>T</v>
      </c>
      <c r="S68" s="37" t="n">
        <f aca="false">VLOOKUP(M68,'Cycles Long 2021-2022'!$B$10:$I$10584,8,FALSE())</f>
        <v>0</v>
      </c>
      <c r="T68" s="37" t="e">
        <f aca="false">VLOOKUP(S68,'Cycles Long 2021-2022'!$B$10:$I$10584,2,FALSE())</f>
        <v>#N/A</v>
      </c>
      <c r="U68" s="37" t="e">
        <f aca="false">VLOOKUP(T68,'Cycles Long 2021-2022'!$B$10:$I$10584,2,FALSE())</f>
        <v>#N/A</v>
      </c>
      <c r="V68" s="37" t="e">
        <f aca="false">VLOOKUP(U68,'Cycles Long 2021-2022'!$B$10:$I$10584,2,FALSE())</f>
        <v>#N/A</v>
      </c>
      <c r="W68" s="37" t="e">
        <f aca="false">VLOOKUP(V68,'Cycles Long 2021-2022'!$B$10:$I$10584,2,FALSE())</f>
        <v>#N/A</v>
      </c>
      <c r="X68" s="39" t="n">
        <f aca="false">X67+1</f>
        <v>44711</v>
      </c>
      <c r="Y68" s="40" t="str">
        <f aca="false">VLOOKUP(X68,'Cycles Long 2021-2022'!$B$10:$I$10584,2,FALSE())</f>
        <v>T</v>
      </c>
      <c r="Z68" s="40" t="str">
        <f aca="false">VLOOKUP(X68,'Cycles Long 2021-2022'!$B$10:$I$10584,3,FALSE())</f>
        <v>Rc</v>
      </c>
      <c r="AA68" s="40" t="str">
        <f aca="false">VLOOKUP(X68,'Cycles Long 2021-2022'!$B$10:$I$10584,4,FALSE())</f>
        <v>T</v>
      </c>
      <c r="AB68" s="40" t="str">
        <f aca="false">VLOOKUP(X68,'Cycles Long 2021-2022'!$B$10:$I$10584,5,FALSE())</f>
        <v>Rc</v>
      </c>
      <c r="AC68" s="41" t="str">
        <f aca="false">VLOOKUP(X68,'Cycles Long 2021-2022'!$B$10:$I$10584,6,FALSE())</f>
        <v>T</v>
      </c>
      <c r="AD68" s="37" t="n">
        <f aca="false">VLOOKUP(X68,'Cycles Long 2021-2022'!$B$10:$I$10584,8,FALSE())</f>
        <v>0</v>
      </c>
      <c r="AE68" s="37" t="e">
        <f aca="false">VLOOKUP(AD68,'Cycles Long 2021-2022'!$B$10:$I$10584,2,FALSE())</f>
        <v>#N/A</v>
      </c>
      <c r="AF68" s="37" t="e">
        <f aca="false">VLOOKUP(AE68,'Cycles Long 2021-2022'!$B$10:$I$10584,2,FALSE())</f>
        <v>#N/A</v>
      </c>
      <c r="AG68" s="37" t="e">
        <f aca="false">VLOOKUP(AF68,'Cycles Long 2021-2022'!$B$10:$I$10584,2,FALSE())</f>
        <v>#N/A</v>
      </c>
      <c r="AH68" s="37" t="e">
        <f aca="false">VLOOKUP(AG68,'Cycles Long 2021-2022'!$B$10:$I$10584,2,FALSE())</f>
        <v>#N/A</v>
      </c>
      <c r="AI68" s="39" t="n">
        <f aca="false">AI67+1</f>
        <v>44742</v>
      </c>
      <c r="AJ68" s="40" t="str">
        <f aca="false">VLOOKUP(AI68,'Cycles Long 2021-2022'!$B$10:$I$10584,2,FALSE())</f>
        <v>R</v>
      </c>
      <c r="AK68" s="40" t="str">
        <f aca="false">VLOOKUP(AI68,'Cycles Long 2021-2022'!$B$10:$I$10584,3,FALSE())</f>
        <v>T</v>
      </c>
      <c r="AL68" s="40" t="str">
        <f aca="false">VLOOKUP(AI68,'Cycles Long 2021-2022'!$B$10:$I$10584,4,FALSE())</f>
        <v>T</v>
      </c>
      <c r="AM68" s="40" t="str">
        <f aca="false">VLOOKUP(AI68,'Cycles Long 2021-2022'!$B$10:$I$10584,5,FALSE())</f>
        <v>T</v>
      </c>
      <c r="AN68" s="41" t="str">
        <f aca="false">VLOOKUP(AI68,'Cycles Long 2021-2022'!$B$10:$I$10584,6,FALSE())</f>
        <v>T</v>
      </c>
      <c r="AO68" s="37" t="n">
        <f aca="false">VLOOKUP(AI68,'Cycles Long 2021-2022'!$B$10:$I$10584,8,FALSE())</f>
        <v>0</v>
      </c>
      <c r="AP68" s="37" t="e">
        <f aca="false">VLOOKUP(AO68,'Cycles Long 2021-2022'!$B$10:$I$10584,2,FALSE())</f>
        <v>#N/A</v>
      </c>
      <c r="AQ68" s="37" t="e">
        <f aca="false">VLOOKUP(AP68,'Cycles Long 2021-2022'!$B$10:$I$10584,2,FALSE())</f>
        <v>#N/A</v>
      </c>
      <c r="AR68" s="37" t="e">
        <f aca="false">VLOOKUP(AQ68,'Cycles Long 2021-2022'!$B$10:$I$10584,2,FALSE())</f>
        <v>#N/A</v>
      </c>
      <c r="AS68" s="37" t="e">
        <f aca="false">VLOOKUP(AR68,'Cycles Long 2021-2022'!$B$10:$I$10584,2,FALSE())</f>
        <v>#N/A</v>
      </c>
      <c r="AT68" s="39" t="n">
        <f aca="false">AT67+1</f>
        <v>44772</v>
      </c>
      <c r="AU68" s="40" t="str">
        <f aca="false">VLOOKUP(AT68,'Cycles Long 2021-2022'!$B$10:$I$10584,2,FALSE())</f>
        <v>R</v>
      </c>
      <c r="AV68" s="40" t="str">
        <f aca="false">VLOOKUP(AT68,'Cycles Long 2021-2022'!$B$10:$I$10584,3,FALSE())</f>
        <v>T</v>
      </c>
      <c r="AW68" s="40" t="str">
        <f aca="false">VLOOKUP(AT68,'Cycles Long 2021-2022'!$B$10:$I$10584,4,FALSE())</f>
        <v>T</v>
      </c>
      <c r="AX68" s="40" t="str">
        <f aca="false">VLOOKUP(AT68,'Cycles Long 2021-2022'!$B$10:$I$10584,5,FALSE())</f>
        <v>R</v>
      </c>
      <c r="AY68" s="41" t="str">
        <f aca="false">VLOOKUP(AT68,'Cycles Long 2021-2022'!$B$10:$I$10584,6,FALSE())</f>
        <v>T</v>
      </c>
      <c r="AZ68" s="37" t="n">
        <f aca="false">VLOOKUP(AT68,'Cycles Long 2021-2022'!$B$10:$I$10584,8,FALSE())</f>
        <v>1</v>
      </c>
      <c r="BA68" s="37" t="e">
        <f aca="false">VLOOKUP(AZ68,'Cycles Long 2021-2022'!$B$10:$I$10584,2,FALSE())</f>
        <v>#N/A</v>
      </c>
      <c r="BB68" s="37" t="e">
        <f aca="false">VLOOKUP(BA68,'Cycles Long 2021-2022'!$B$10:$I$10584,2,FALSE())</f>
        <v>#N/A</v>
      </c>
      <c r="BC68" s="37" t="e">
        <f aca="false">VLOOKUP(BB68,'Cycles Long 2021-2022'!$B$10:$I$10584,2,FALSE())</f>
        <v>#N/A</v>
      </c>
      <c r="BD68" s="37" t="e">
        <f aca="false">VLOOKUP(BC68,'Cycles Long 2021-2022'!$B$10:$I$10584,2,FALSE())</f>
        <v>#N/A</v>
      </c>
      <c r="BE68" s="39" t="n">
        <f aca="false">BE67+1</f>
        <v>44803</v>
      </c>
      <c r="BF68" s="40" t="str">
        <f aca="false">VLOOKUP(BE68,'Cycles Long 2021-2022'!$B$10:$I$10584,2,FALSE())</f>
        <v>T</v>
      </c>
      <c r="BG68" s="40" t="str">
        <f aca="false">VLOOKUP(BE68,'Cycles Long 2021-2022'!$B$10:$I$10584,3,FALSE())</f>
        <v>T</v>
      </c>
      <c r="BH68" s="40" t="str">
        <f aca="false">VLOOKUP(BE68,'Cycles Long 2021-2022'!$B$10:$I$10584,4,FALSE())</f>
        <v>R</v>
      </c>
      <c r="BI68" s="40" t="str">
        <f aca="false">VLOOKUP(BE68,'Cycles Long 2021-2022'!$B$10:$I$10584,5,FALSE())</f>
        <v>T</v>
      </c>
      <c r="BJ68" s="41" t="str">
        <f aca="false">VLOOKUP(BE68,'Cycles Long 2021-2022'!$B$10:$I$10584,6,FALSE())</f>
        <v>T</v>
      </c>
      <c r="BK68" s="37" t="n">
        <f aca="false">VLOOKUP(BE68,'Cycles Long 2021-2022'!$B$10:$I$10584,8,FALSE())</f>
        <v>1</v>
      </c>
      <c r="BL68" s="37" t="e">
        <f aca="false">VLOOKUP(BK68,'Cycles Long 2021-2022'!$B$10:$I$10584,2,FALSE())</f>
        <v>#N/A</v>
      </c>
      <c r="BM68" s="37" t="e">
        <f aca="false">VLOOKUP(BL68,'Cycles Long 2021-2022'!$B$10:$I$10584,2,FALSE())</f>
        <v>#N/A</v>
      </c>
      <c r="BN68" s="37" t="e">
        <f aca="false">VLOOKUP(BM68,'Cycles Long 2021-2022'!$B$10:$I$10584,2,FALSE())</f>
        <v>#N/A</v>
      </c>
      <c r="BO68" s="37" t="e">
        <f aca="false">VLOOKUP(BN68,'Cycles Long 2021-2022'!$B$10:$I$10584,2,FALSE())</f>
        <v>#N/A</v>
      </c>
      <c r="BP68" s="24"/>
      <c r="BQ68" s="24"/>
    </row>
    <row r="69" customFormat="false" ht="15.75" hidden="false" customHeight="false" outlineLevel="0" collapsed="false">
      <c r="A69" s="49"/>
      <c r="B69" s="45" t="n">
        <f aca="false">B68+1</f>
        <v>44651</v>
      </c>
      <c r="C69" s="46" t="str">
        <f aca="false">VLOOKUP(B69,'Cycles Long 2021-2022'!$B$10:$I$10584,2,FALSE())</f>
        <v>T</v>
      </c>
      <c r="D69" s="46" t="str">
        <f aca="false">VLOOKUP(B69,'Cycles Long 2021-2022'!$B$10:$I$10584,3,FALSE())</f>
        <v>T</v>
      </c>
      <c r="E69" s="46" t="str">
        <f aca="false">VLOOKUP(B69,'Cycles Long 2021-2022'!$B$10:$I$10584,4,FALSE())</f>
        <v>T</v>
      </c>
      <c r="F69" s="46" t="str">
        <f aca="false">VLOOKUP(B69,'Cycles Long 2021-2022'!$B$10:$I$10584,5,FALSE())</f>
        <v>R</v>
      </c>
      <c r="G69" s="47" t="str">
        <f aca="false">VLOOKUP(B69,'Cycles Long 2021-2022'!$B$10:$I$10584,6,FALSE())</f>
        <v>T</v>
      </c>
      <c r="H69" s="48" t="n">
        <f aca="false">VLOOKUP(B69,'Cycles Long 2021-2022'!$B$10:$I$10584,8,FALSE())</f>
        <v>0</v>
      </c>
      <c r="I69" s="48" t="e">
        <f aca="false">VLOOKUP(H69,'Cycles Long 2021-2022'!$B$10:$I$10584,2,FALSE())</f>
        <v>#N/A</v>
      </c>
      <c r="J69" s="48" t="e">
        <f aca="false">VLOOKUP(I69,'Cycles Long 2021-2022'!$B$10:$I$10584,2,FALSE())</f>
        <v>#N/A</v>
      </c>
      <c r="K69" s="48" t="e">
        <f aca="false">VLOOKUP(J69,'Cycles Long 2021-2022'!$B$10:$I$10584,2,FALSE())</f>
        <v>#N/A</v>
      </c>
      <c r="L69" s="48" t="e">
        <f aca="false">VLOOKUP(K69,'Cycles Long 2021-2022'!$B$10:$I$10584,2,FALSE())</f>
        <v>#N/A</v>
      </c>
      <c r="M69" s="45" t="n">
        <f aca="false">M68+1</f>
        <v>44682</v>
      </c>
      <c r="N69" s="46" t="str">
        <f aca="false">VLOOKUP(M69,'Cycles Long 2021-2022'!$B$10:$I$10584,2,FALSE())</f>
        <v>R</v>
      </c>
      <c r="O69" s="46" t="str">
        <f aca="false">VLOOKUP(M69,'Cycles Long 2021-2022'!$B$10:$I$10584,3,FALSE())</f>
        <v>R</v>
      </c>
      <c r="P69" s="46" t="str">
        <f aca="false">VLOOKUP(M69,'Cycles Long 2021-2022'!$B$10:$I$10584,4,FALSE())</f>
        <v>R</v>
      </c>
      <c r="Q69" s="46" t="str">
        <f aca="false">VLOOKUP(M69,'Cycles Long 2021-2022'!$B$10:$I$10584,5,FALSE())</f>
        <v>R</v>
      </c>
      <c r="R69" s="47" t="str">
        <f aca="false">VLOOKUP(M69,'Cycles Long 2021-2022'!$B$10:$I$10584,6,FALSE())</f>
        <v>T</v>
      </c>
      <c r="S69" s="48" t="str">
        <f aca="false">VLOOKUP(M69,'Cycles Long 2021-2022'!$B$10:$I$10584,8,FALSE())</f>
        <v>Fête du travail</v>
      </c>
      <c r="T69" s="48" t="e">
        <f aca="false">VLOOKUP(S69,'Cycles Long 2021-2022'!$B$10:$I$10584,2,FALSE())</f>
        <v>#N/A</v>
      </c>
      <c r="U69" s="48" t="e">
        <f aca="false">VLOOKUP(T69,'Cycles Long 2021-2022'!$B$10:$I$10584,2,FALSE())</f>
        <v>#N/A</v>
      </c>
      <c r="V69" s="48" t="e">
        <f aca="false">VLOOKUP(U69,'Cycles Long 2021-2022'!$B$10:$I$10584,2,FALSE())</f>
        <v>#N/A</v>
      </c>
      <c r="W69" s="48" t="e">
        <f aca="false">VLOOKUP(V69,'Cycles Long 2021-2022'!$B$10:$I$10584,2,FALSE())</f>
        <v>#N/A</v>
      </c>
      <c r="X69" s="45" t="n">
        <f aca="false">X68+1</f>
        <v>44712</v>
      </c>
      <c r="Y69" s="46" t="str">
        <f aca="false">VLOOKUP(X69,'Cycles Long 2021-2022'!$B$10:$I$10584,2,FALSE())</f>
        <v>R</v>
      </c>
      <c r="Z69" s="46" t="str">
        <f aca="false">VLOOKUP(X69,'Cycles Long 2021-2022'!$B$10:$I$10584,3,FALSE())</f>
        <v>T</v>
      </c>
      <c r="AA69" s="46" t="str">
        <f aca="false">VLOOKUP(X69,'Cycles Long 2021-2022'!$B$10:$I$10584,4,FALSE())</f>
        <v>T</v>
      </c>
      <c r="AB69" s="46" t="str">
        <f aca="false">VLOOKUP(X69,'Cycles Long 2021-2022'!$B$10:$I$10584,5,FALSE())</f>
        <v>T</v>
      </c>
      <c r="AC69" s="47" t="str">
        <f aca="false">VLOOKUP(X69,'Cycles Long 2021-2022'!$B$10:$I$10584,6,FALSE())</f>
        <v>T</v>
      </c>
      <c r="AD69" s="48" t="n">
        <f aca="false">VLOOKUP(X69,'Cycles Long 2021-2022'!$B$10:$I$10584,8,FALSE())</f>
        <v>0</v>
      </c>
      <c r="AE69" s="48" t="e">
        <f aca="false">VLOOKUP(AD69,'Cycles Long 2021-2022'!$B$10:$I$10584,2,FALSE())</f>
        <v>#N/A</v>
      </c>
      <c r="AF69" s="48" t="e">
        <f aca="false">VLOOKUP(AE69,'Cycles Long 2021-2022'!$B$10:$I$10584,2,FALSE())</f>
        <v>#N/A</v>
      </c>
      <c r="AG69" s="48" t="e">
        <f aca="false">VLOOKUP(AF69,'Cycles Long 2021-2022'!$B$10:$I$10584,2,FALSE())</f>
        <v>#N/A</v>
      </c>
      <c r="AH69" s="48" t="e">
        <f aca="false">VLOOKUP(AG69,'Cycles Long 2021-2022'!$B$10:$I$10584,2,FALSE())</f>
        <v>#N/A</v>
      </c>
      <c r="AI69" s="45" t="n">
        <f aca="false">AI68+1</f>
        <v>44743</v>
      </c>
      <c r="AJ69" s="46" t="str">
        <f aca="false">VLOOKUP(AI69,'Cycles Long 2021-2022'!$B$10:$I$10584,2,FALSE())</f>
        <v>R</v>
      </c>
      <c r="AK69" s="46" t="str">
        <f aca="false">VLOOKUP(AI69,'Cycles Long 2021-2022'!$B$10:$I$10584,3,FALSE())</f>
        <v>T</v>
      </c>
      <c r="AL69" s="46" t="str">
        <f aca="false">VLOOKUP(AI69,'Cycles Long 2021-2022'!$B$10:$I$10584,4,FALSE())</f>
        <v>T</v>
      </c>
      <c r="AM69" s="46" t="str">
        <f aca="false">VLOOKUP(AI69,'Cycles Long 2021-2022'!$B$10:$I$10584,5,FALSE())</f>
        <v>T</v>
      </c>
      <c r="AN69" s="47" t="str">
        <f aca="false">VLOOKUP(AI69,'Cycles Long 2021-2022'!$B$10:$I$10584,6,FALSE())</f>
        <v>T</v>
      </c>
      <c r="AO69" s="48" t="n">
        <f aca="false">VLOOKUP(AI69,'Cycles Long 2021-2022'!$B$10:$I$10584,8,FALSE())</f>
        <v>0</v>
      </c>
      <c r="AP69" s="48" t="e">
        <f aca="false">VLOOKUP(AO69,'Cycles Long 2021-2022'!$B$10:$I$10584,2,FALSE())</f>
        <v>#N/A</v>
      </c>
      <c r="AQ69" s="48" t="e">
        <f aca="false">VLOOKUP(AP69,'Cycles Long 2021-2022'!$B$10:$I$10584,2,FALSE())</f>
        <v>#N/A</v>
      </c>
      <c r="AR69" s="48" t="e">
        <f aca="false">VLOOKUP(AQ69,'Cycles Long 2021-2022'!$B$10:$I$10584,2,FALSE())</f>
        <v>#N/A</v>
      </c>
      <c r="AS69" s="48" t="e">
        <f aca="false">VLOOKUP(AR69,'Cycles Long 2021-2022'!$B$10:$I$10584,2,FALSE())</f>
        <v>#N/A</v>
      </c>
      <c r="AT69" s="45" t="n">
        <f aca="false">AT68+1</f>
        <v>44773</v>
      </c>
      <c r="AU69" s="46" t="str">
        <f aca="false">VLOOKUP(AT69,'Cycles Long 2021-2022'!$B$10:$I$10584,2,FALSE())</f>
        <v>R</v>
      </c>
      <c r="AV69" s="46" t="str">
        <f aca="false">VLOOKUP(AT69,'Cycles Long 2021-2022'!$B$10:$I$10584,3,FALSE())</f>
        <v>T</v>
      </c>
      <c r="AW69" s="46" t="str">
        <f aca="false">VLOOKUP(AT69,'Cycles Long 2021-2022'!$B$10:$I$10584,4,FALSE())</f>
        <v>R</v>
      </c>
      <c r="AX69" s="46" t="str">
        <f aca="false">VLOOKUP(AT69,'Cycles Long 2021-2022'!$B$10:$I$10584,5,FALSE())</f>
        <v>R</v>
      </c>
      <c r="AY69" s="47" t="str">
        <f aca="false">VLOOKUP(AT69,'Cycles Long 2021-2022'!$B$10:$I$10584,6,FALSE())</f>
        <v>R</v>
      </c>
      <c r="AZ69" s="48" t="n">
        <f aca="false">VLOOKUP(AT69,'Cycles Long 2021-2022'!$B$10:$I$10584,8,FALSE())</f>
        <v>1</v>
      </c>
      <c r="BA69" s="48" t="e">
        <f aca="false">VLOOKUP(AZ69,'Cycles Long 2021-2022'!$B$10:$I$10584,2,FALSE())</f>
        <v>#N/A</v>
      </c>
      <c r="BB69" s="48" t="e">
        <f aca="false">VLOOKUP(BA69,'Cycles Long 2021-2022'!$B$10:$I$10584,2,FALSE())</f>
        <v>#N/A</v>
      </c>
      <c r="BC69" s="48" t="e">
        <f aca="false">VLOOKUP(BB69,'Cycles Long 2021-2022'!$B$10:$I$10584,2,FALSE())</f>
        <v>#N/A</v>
      </c>
      <c r="BD69" s="48" t="e">
        <f aca="false">VLOOKUP(BC69,'Cycles Long 2021-2022'!$B$10:$I$10584,2,FALSE())</f>
        <v>#N/A</v>
      </c>
      <c r="BE69" s="45" t="n">
        <f aca="false">BE68+1</f>
        <v>44804</v>
      </c>
      <c r="BF69" s="46" t="str">
        <f aca="false">VLOOKUP(BE69,'Cycles Long 2021-2022'!$B$10:$I$10584,2,FALSE())</f>
        <v>T</v>
      </c>
      <c r="BG69" s="46" t="str">
        <f aca="false">VLOOKUP(BE69,'Cycles Long 2021-2022'!$B$10:$I$10584,3,FALSE())</f>
        <v>T</v>
      </c>
      <c r="BH69" s="46" t="str">
        <f aca="false">VLOOKUP(BE69,'Cycles Long 2021-2022'!$B$10:$I$10584,4,FALSE())</f>
        <v>T</v>
      </c>
      <c r="BI69" s="46" t="str">
        <f aca="false">VLOOKUP(BE69,'Cycles Long 2021-2022'!$B$10:$I$10584,5,FALSE())</f>
        <v>T</v>
      </c>
      <c r="BJ69" s="47" t="str">
        <f aca="false">VLOOKUP(BE69,'Cycles Long 2021-2022'!$B$10:$I$10584,6,FALSE())</f>
        <v>R</v>
      </c>
      <c r="BK69" s="48" t="n">
        <f aca="false">VLOOKUP(BE69,'Cycles Long 2021-2022'!$B$10:$I$10584,8,FALSE())</f>
        <v>1</v>
      </c>
      <c r="BL69" s="48" t="e">
        <f aca="false">VLOOKUP(BK69,'Cycles Long 2021-2022'!$B$10:$I$10584,2,FALSE())</f>
        <v>#N/A</v>
      </c>
      <c r="BM69" s="48" t="e">
        <f aca="false">VLOOKUP(BL69,'Cycles Long 2021-2022'!$B$10:$I$10584,2,FALSE())</f>
        <v>#N/A</v>
      </c>
      <c r="BN69" s="48" t="e">
        <f aca="false">VLOOKUP(BM69,'Cycles Long 2021-2022'!$B$10:$I$10584,2,FALSE())</f>
        <v>#N/A</v>
      </c>
      <c r="BO69" s="48" t="e">
        <f aca="false">VLOOKUP(BN69,'Cycles Long 2021-2022'!$B$10:$I$10584,2,FALSE())</f>
        <v>#N/A</v>
      </c>
      <c r="BP69" s="24"/>
      <c r="BQ69" s="24"/>
    </row>
    <row r="70" customFormat="false" ht="15" hidden="false" customHeight="false" outlineLevel="0" collapsed="false">
      <c r="A70" s="49"/>
      <c r="B70" s="24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</row>
    <row r="71" customFormat="false" ht="15" hidden="false" customHeight="false" outlineLevel="0" collapsed="false">
      <c r="A71" s="49"/>
      <c r="B71" s="24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</row>
    <row r="72" customFormat="false" ht="15" hidden="false" customHeight="false" outlineLevel="0" collapsed="false">
      <c r="A72" s="49"/>
      <c r="B72" s="24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</row>
    <row r="73" customFormat="false" ht="15" hidden="false" customHeight="false" outlineLevel="0" collapsed="false">
      <c r="A73" s="49"/>
      <c r="B73" s="24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</row>
    <row r="74" customFormat="false" ht="15" hidden="false" customHeight="false" outlineLevel="0" collapsed="false">
      <c r="A74" s="49"/>
      <c r="B74" s="24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</row>
    <row r="75" customFormat="false" ht="15" hidden="false" customHeight="false" outlineLevel="0" collapsed="false">
      <c r="A75" s="49"/>
      <c r="B75" s="24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</row>
    <row r="76" customFormat="false" ht="15" hidden="false" customHeight="false" outlineLevel="0" collapsed="false">
      <c r="A76" s="49"/>
      <c r="B76" s="24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</row>
    <row r="77" customFormat="false" ht="15" hidden="false" customHeight="false" outlineLevel="0" collapsed="false">
      <c r="A77" s="49"/>
      <c r="B77" s="24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</row>
    <row r="78" customFormat="false" ht="15" hidden="false" customHeight="false" outlineLevel="0" collapsed="false">
      <c r="A78" s="49"/>
      <c r="B78" s="24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</row>
    <row r="79" customFormat="false" ht="15" hidden="false" customHeight="false" outlineLevel="0" collapsed="false">
      <c r="A79" s="49"/>
      <c r="B79" s="24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</row>
    <row r="80" customFormat="false" ht="15" hidden="false" customHeight="false" outlineLevel="0" collapsed="false">
      <c r="A80" s="49"/>
      <c r="B80" s="24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</row>
    <row r="81" customFormat="false" ht="15" hidden="false" customHeight="false" outlineLevel="0" collapsed="false">
      <c r="A81" s="49"/>
      <c r="B81" s="24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</row>
    <row r="82" customFormat="false" ht="15" hidden="false" customHeight="false" outlineLevel="0" collapsed="false">
      <c r="A82" s="49"/>
      <c r="B82" s="24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</row>
    <row r="83" customFormat="false" ht="15" hidden="false" customHeight="false" outlineLevel="0" collapsed="false">
      <c r="A83" s="49"/>
      <c r="B83" s="24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</row>
  </sheetData>
  <mergeCells count="386">
    <mergeCell ref="C1:I1"/>
    <mergeCell ref="C2:I2"/>
    <mergeCell ref="H4:L4"/>
    <mergeCell ref="S4:W4"/>
    <mergeCell ref="AD4:AH4"/>
    <mergeCell ref="AO4:AS4"/>
    <mergeCell ref="AZ4:BD4"/>
    <mergeCell ref="BK4:BO4"/>
    <mergeCell ref="H5:L5"/>
    <mergeCell ref="S5:W5"/>
    <mergeCell ref="AD5:AH5"/>
    <mergeCell ref="AO5:AS5"/>
    <mergeCell ref="AZ5:BD5"/>
    <mergeCell ref="BK5:BO5"/>
    <mergeCell ref="H6:L6"/>
    <mergeCell ref="S6:W6"/>
    <mergeCell ref="AD6:AH6"/>
    <mergeCell ref="AO6:AS6"/>
    <mergeCell ref="AZ6:BD6"/>
    <mergeCell ref="BK6:BO6"/>
    <mergeCell ref="H7:L7"/>
    <mergeCell ref="S7:W7"/>
    <mergeCell ref="AD7:AH7"/>
    <mergeCell ref="AO7:AS7"/>
    <mergeCell ref="AZ7:BD7"/>
    <mergeCell ref="BK7:BO7"/>
    <mergeCell ref="H8:L8"/>
    <mergeCell ref="S8:W8"/>
    <mergeCell ref="AD8:AH8"/>
    <mergeCell ref="AO8:AS8"/>
    <mergeCell ref="AZ8:BD8"/>
    <mergeCell ref="BK8:BO8"/>
    <mergeCell ref="H9:L9"/>
    <mergeCell ref="S9:W9"/>
    <mergeCell ref="AD9:AH9"/>
    <mergeCell ref="AO9:AS9"/>
    <mergeCell ref="AZ9:BD9"/>
    <mergeCell ref="BK9:BO9"/>
    <mergeCell ref="H10:L10"/>
    <mergeCell ref="S10:W10"/>
    <mergeCell ref="AD10:AH10"/>
    <mergeCell ref="AO10:AS10"/>
    <mergeCell ref="AZ10:BD10"/>
    <mergeCell ref="BK10:BO10"/>
    <mergeCell ref="H11:L11"/>
    <mergeCell ref="S11:W11"/>
    <mergeCell ref="AD11:AH11"/>
    <mergeCell ref="AO11:AS11"/>
    <mergeCell ref="AZ11:BD11"/>
    <mergeCell ref="BK11:BO11"/>
    <mergeCell ref="H12:L12"/>
    <mergeCell ref="S12:W12"/>
    <mergeCell ref="AD12:AH12"/>
    <mergeCell ref="AO12:AS12"/>
    <mergeCell ref="AZ12:BD12"/>
    <mergeCell ref="BK12:BO12"/>
    <mergeCell ref="H13:L13"/>
    <mergeCell ref="S13:W13"/>
    <mergeCell ref="AD13:AH13"/>
    <mergeCell ref="AO13:AS13"/>
    <mergeCell ref="AZ13:BD13"/>
    <mergeCell ref="BK13:BO13"/>
    <mergeCell ref="H14:L14"/>
    <mergeCell ref="S14:W14"/>
    <mergeCell ref="AD14:AH14"/>
    <mergeCell ref="AO14:AS14"/>
    <mergeCell ref="AZ14:BD14"/>
    <mergeCell ref="BK14:BO14"/>
    <mergeCell ref="H15:L15"/>
    <mergeCell ref="S15:W15"/>
    <mergeCell ref="AD15:AH15"/>
    <mergeCell ref="AO15:AS15"/>
    <mergeCell ref="AZ15:BD15"/>
    <mergeCell ref="BK15:BO15"/>
    <mergeCell ref="H16:L16"/>
    <mergeCell ref="S16:W16"/>
    <mergeCell ref="AD16:AH16"/>
    <mergeCell ref="AO16:AS16"/>
    <mergeCell ref="AZ16:BD16"/>
    <mergeCell ref="BK16:BO16"/>
    <mergeCell ref="H17:L17"/>
    <mergeCell ref="S17:W17"/>
    <mergeCell ref="AD17:AH17"/>
    <mergeCell ref="AO17:AS17"/>
    <mergeCell ref="AZ17:BD17"/>
    <mergeCell ref="BK17:BO17"/>
    <mergeCell ref="H18:L18"/>
    <mergeCell ref="S18:W18"/>
    <mergeCell ref="AD18:AH18"/>
    <mergeCell ref="AO18:AS18"/>
    <mergeCell ref="AZ18:BD18"/>
    <mergeCell ref="BK18:BO18"/>
    <mergeCell ref="H19:L19"/>
    <mergeCell ref="S19:W19"/>
    <mergeCell ref="AD19:AH19"/>
    <mergeCell ref="AO19:AS19"/>
    <mergeCell ref="AZ19:BD19"/>
    <mergeCell ref="BK19:BO19"/>
    <mergeCell ref="H20:L20"/>
    <mergeCell ref="S20:W20"/>
    <mergeCell ref="AD20:AH20"/>
    <mergeCell ref="AO20:AS20"/>
    <mergeCell ref="AZ20:BD20"/>
    <mergeCell ref="BK20:BO20"/>
    <mergeCell ref="H21:L21"/>
    <mergeCell ref="S21:W21"/>
    <mergeCell ref="AD21:AH21"/>
    <mergeCell ref="AO21:AS21"/>
    <mergeCell ref="AZ21:BD21"/>
    <mergeCell ref="BK21:BO21"/>
    <mergeCell ref="H22:L22"/>
    <mergeCell ref="S22:W22"/>
    <mergeCell ref="AD22:AH22"/>
    <mergeCell ref="AO22:AS22"/>
    <mergeCell ref="AZ22:BD22"/>
    <mergeCell ref="BK22:BO22"/>
    <mergeCell ref="H23:L23"/>
    <mergeCell ref="S23:W23"/>
    <mergeCell ref="AD23:AH23"/>
    <mergeCell ref="AO23:AS23"/>
    <mergeCell ref="AZ23:BD23"/>
    <mergeCell ref="BK23:BO23"/>
    <mergeCell ref="H24:L24"/>
    <mergeCell ref="S24:W24"/>
    <mergeCell ref="AD24:AH24"/>
    <mergeCell ref="AO24:AS24"/>
    <mergeCell ref="AZ24:BD24"/>
    <mergeCell ref="BK24:BO24"/>
    <mergeCell ref="H25:L25"/>
    <mergeCell ref="S25:W25"/>
    <mergeCell ref="AD25:AH25"/>
    <mergeCell ref="AO25:AS25"/>
    <mergeCell ref="AZ25:BD25"/>
    <mergeCell ref="BK25:BO25"/>
    <mergeCell ref="H26:L26"/>
    <mergeCell ref="S26:W26"/>
    <mergeCell ref="AD26:AH26"/>
    <mergeCell ref="AO26:AS26"/>
    <mergeCell ref="AZ26:BD26"/>
    <mergeCell ref="BK26:BO26"/>
    <mergeCell ref="H27:L27"/>
    <mergeCell ref="S27:W27"/>
    <mergeCell ref="AD27:AH27"/>
    <mergeCell ref="AO27:AS27"/>
    <mergeCell ref="AZ27:BD27"/>
    <mergeCell ref="BK27:BO27"/>
    <mergeCell ref="H28:L28"/>
    <mergeCell ref="S28:W28"/>
    <mergeCell ref="AD28:AH28"/>
    <mergeCell ref="AO28:AS28"/>
    <mergeCell ref="AZ28:BD28"/>
    <mergeCell ref="BK28:BO28"/>
    <mergeCell ref="H29:L29"/>
    <mergeCell ref="S29:W29"/>
    <mergeCell ref="AD29:AH29"/>
    <mergeCell ref="AO29:AS29"/>
    <mergeCell ref="AZ29:BD29"/>
    <mergeCell ref="BK29:BO29"/>
    <mergeCell ref="H30:L30"/>
    <mergeCell ref="S30:W30"/>
    <mergeCell ref="AD30:AH30"/>
    <mergeCell ref="AO30:AS30"/>
    <mergeCell ref="AZ30:BD30"/>
    <mergeCell ref="BK30:BO30"/>
    <mergeCell ref="H31:L31"/>
    <mergeCell ref="S31:W31"/>
    <mergeCell ref="AD31:AH31"/>
    <mergeCell ref="AO31:AS31"/>
    <mergeCell ref="AZ31:BD31"/>
    <mergeCell ref="BK31:BO31"/>
    <mergeCell ref="H32:L32"/>
    <mergeCell ref="S32:W32"/>
    <mergeCell ref="AD32:AH32"/>
    <mergeCell ref="AO32:AS32"/>
    <mergeCell ref="AZ32:BD32"/>
    <mergeCell ref="BK32:BO32"/>
    <mergeCell ref="H33:L33"/>
    <mergeCell ref="S33:W33"/>
    <mergeCell ref="AD33:AH33"/>
    <mergeCell ref="AO33:AS33"/>
    <mergeCell ref="AZ33:BD33"/>
    <mergeCell ref="BK33:BO33"/>
    <mergeCell ref="H34:L34"/>
    <mergeCell ref="S34:W34"/>
    <mergeCell ref="AD34:AH34"/>
    <mergeCell ref="AO34:AS34"/>
    <mergeCell ref="AZ34:BD34"/>
    <mergeCell ref="BK34:BO34"/>
    <mergeCell ref="H35:L35"/>
    <mergeCell ref="S35:W35"/>
    <mergeCell ref="AD35:AH35"/>
    <mergeCell ref="AO35:AS35"/>
    <mergeCell ref="AZ35:BD35"/>
    <mergeCell ref="BK35:BO35"/>
    <mergeCell ref="H38:L38"/>
    <mergeCell ref="S38:W38"/>
    <mergeCell ref="AD38:AH38"/>
    <mergeCell ref="AO38:AS38"/>
    <mergeCell ref="AZ38:BD38"/>
    <mergeCell ref="BK38:BO38"/>
    <mergeCell ref="H39:L39"/>
    <mergeCell ref="S39:W39"/>
    <mergeCell ref="AD39:AH39"/>
    <mergeCell ref="AO39:AS39"/>
    <mergeCell ref="AZ39:BD39"/>
    <mergeCell ref="BK39:BO39"/>
    <mergeCell ref="H40:L40"/>
    <mergeCell ref="S40:W40"/>
    <mergeCell ref="AD40:AH40"/>
    <mergeCell ref="AO40:AS40"/>
    <mergeCell ref="AZ40:BD40"/>
    <mergeCell ref="BK40:BO40"/>
    <mergeCell ref="H41:L41"/>
    <mergeCell ref="S41:W41"/>
    <mergeCell ref="AD41:AH41"/>
    <mergeCell ref="AO41:AS41"/>
    <mergeCell ref="AZ41:BD41"/>
    <mergeCell ref="BK41:BO41"/>
    <mergeCell ref="H42:L42"/>
    <mergeCell ref="S42:W42"/>
    <mergeCell ref="AD42:AH42"/>
    <mergeCell ref="AO42:AS42"/>
    <mergeCell ref="AZ42:BD42"/>
    <mergeCell ref="BK42:BO42"/>
    <mergeCell ref="H43:L43"/>
    <mergeCell ref="S43:W43"/>
    <mergeCell ref="AD43:AH43"/>
    <mergeCell ref="AO43:AS43"/>
    <mergeCell ref="AZ43:BD43"/>
    <mergeCell ref="BK43:BO43"/>
    <mergeCell ref="H44:L44"/>
    <mergeCell ref="S44:W44"/>
    <mergeCell ref="AD44:AH44"/>
    <mergeCell ref="AO44:AS44"/>
    <mergeCell ref="AZ44:BD44"/>
    <mergeCell ref="BK44:BO44"/>
    <mergeCell ref="H45:L45"/>
    <mergeCell ref="S45:W45"/>
    <mergeCell ref="AD45:AH45"/>
    <mergeCell ref="AO45:AS45"/>
    <mergeCell ref="AZ45:BD45"/>
    <mergeCell ref="BK45:BO45"/>
    <mergeCell ref="H46:L46"/>
    <mergeCell ref="S46:W46"/>
    <mergeCell ref="AD46:AH46"/>
    <mergeCell ref="AO46:AS46"/>
    <mergeCell ref="AZ46:BD46"/>
    <mergeCell ref="BK46:BO46"/>
    <mergeCell ref="H47:L47"/>
    <mergeCell ref="S47:W47"/>
    <mergeCell ref="AD47:AH47"/>
    <mergeCell ref="AO47:AS47"/>
    <mergeCell ref="AZ47:BD47"/>
    <mergeCell ref="BK47:BO47"/>
    <mergeCell ref="H48:L48"/>
    <mergeCell ref="S48:W48"/>
    <mergeCell ref="AD48:AH48"/>
    <mergeCell ref="AO48:AS48"/>
    <mergeCell ref="AZ48:BD48"/>
    <mergeCell ref="BK48:BO48"/>
    <mergeCell ref="H49:L49"/>
    <mergeCell ref="S49:W49"/>
    <mergeCell ref="AD49:AH49"/>
    <mergeCell ref="AO49:AS49"/>
    <mergeCell ref="AZ49:BD49"/>
    <mergeCell ref="BK49:BO49"/>
    <mergeCell ref="H50:L50"/>
    <mergeCell ref="S50:W50"/>
    <mergeCell ref="AD50:AH50"/>
    <mergeCell ref="AO50:AS50"/>
    <mergeCell ref="AZ50:BD50"/>
    <mergeCell ref="BK50:BO50"/>
    <mergeCell ref="H51:L51"/>
    <mergeCell ref="S51:W51"/>
    <mergeCell ref="AD51:AH51"/>
    <mergeCell ref="AO51:AS51"/>
    <mergeCell ref="AZ51:BD51"/>
    <mergeCell ref="BK51:BO51"/>
    <mergeCell ref="H52:L52"/>
    <mergeCell ref="S52:W52"/>
    <mergeCell ref="AD52:AH52"/>
    <mergeCell ref="AO52:AS52"/>
    <mergeCell ref="AZ52:BD52"/>
    <mergeCell ref="BK52:BO52"/>
    <mergeCell ref="H53:L53"/>
    <mergeCell ref="S53:W53"/>
    <mergeCell ref="AD53:AH53"/>
    <mergeCell ref="AO53:AS53"/>
    <mergeCell ref="AZ53:BD53"/>
    <mergeCell ref="BK53:BO53"/>
    <mergeCell ref="H54:L54"/>
    <mergeCell ref="S54:W54"/>
    <mergeCell ref="AD54:AH54"/>
    <mergeCell ref="AO54:AS54"/>
    <mergeCell ref="AZ54:BD54"/>
    <mergeCell ref="BK54:BO54"/>
    <mergeCell ref="H55:L55"/>
    <mergeCell ref="S55:W55"/>
    <mergeCell ref="AD55:AH55"/>
    <mergeCell ref="AO55:AS55"/>
    <mergeCell ref="AZ55:BD55"/>
    <mergeCell ref="BK55:BO55"/>
    <mergeCell ref="H56:L56"/>
    <mergeCell ref="S56:W56"/>
    <mergeCell ref="AD56:AH56"/>
    <mergeCell ref="AO56:AS56"/>
    <mergeCell ref="AZ56:BD56"/>
    <mergeCell ref="BK56:BO56"/>
    <mergeCell ref="H57:L57"/>
    <mergeCell ref="S57:W57"/>
    <mergeCell ref="AD57:AH57"/>
    <mergeCell ref="AO57:AS57"/>
    <mergeCell ref="AZ57:BD57"/>
    <mergeCell ref="BK57:BO57"/>
    <mergeCell ref="H58:L58"/>
    <mergeCell ref="S58:W58"/>
    <mergeCell ref="AD58:AH58"/>
    <mergeCell ref="AO58:AS58"/>
    <mergeCell ref="AZ58:BD58"/>
    <mergeCell ref="BK58:BO58"/>
    <mergeCell ref="H59:L59"/>
    <mergeCell ref="S59:W59"/>
    <mergeCell ref="AD59:AH59"/>
    <mergeCell ref="AO59:AS59"/>
    <mergeCell ref="AZ59:BD59"/>
    <mergeCell ref="BK59:BO59"/>
    <mergeCell ref="H60:L60"/>
    <mergeCell ref="S60:W60"/>
    <mergeCell ref="AD60:AH60"/>
    <mergeCell ref="AO60:AS60"/>
    <mergeCell ref="AZ60:BD60"/>
    <mergeCell ref="BK60:BO60"/>
    <mergeCell ref="H61:L61"/>
    <mergeCell ref="S61:W61"/>
    <mergeCell ref="AD61:AH61"/>
    <mergeCell ref="AO61:AS61"/>
    <mergeCell ref="AZ61:BD61"/>
    <mergeCell ref="BK61:BO61"/>
    <mergeCell ref="H62:L62"/>
    <mergeCell ref="S62:W62"/>
    <mergeCell ref="AD62:AH62"/>
    <mergeCell ref="AO62:AS62"/>
    <mergeCell ref="AZ62:BD62"/>
    <mergeCell ref="BK62:BO62"/>
    <mergeCell ref="H63:L63"/>
    <mergeCell ref="S63:W63"/>
    <mergeCell ref="AD63:AH63"/>
    <mergeCell ref="AO63:AS63"/>
    <mergeCell ref="AZ63:BD63"/>
    <mergeCell ref="BK63:BO63"/>
    <mergeCell ref="H64:L64"/>
    <mergeCell ref="S64:W64"/>
    <mergeCell ref="AD64:AH64"/>
    <mergeCell ref="AO64:AS64"/>
    <mergeCell ref="AZ64:BD64"/>
    <mergeCell ref="BK64:BO64"/>
    <mergeCell ref="H65:L65"/>
    <mergeCell ref="S65:W65"/>
    <mergeCell ref="AD65:AH65"/>
    <mergeCell ref="AO65:AS65"/>
    <mergeCell ref="AZ65:BD65"/>
    <mergeCell ref="BK65:BO65"/>
    <mergeCell ref="H66:L66"/>
    <mergeCell ref="S66:W66"/>
    <mergeCell ref="AD66:AH66"/>
    <mergeCell ref="AO66:AS66"/>
    <mergeCell ref="AZ66:BD66"/>
    <mergeCell ref="BK66:BO66"/>
    <mergeCell ref="H67:L67"/>
    <mergeCell ref="S67:W67"/>
    <mergeCell ref="AD67:AH67"/>
    <mergeCell ref="AO67:AS67"/>
    <mergeCell ref="AZ67:BD67"/>
    <mergeCell ref="BK67:BO67"/>
    <mergeCell ref="H68:L68"/>
    <mergeCell ref="S68:W68"/>
    <mergeCell ref="AD68:AH68"/>
    <mergeCell ref="AO68:AS68"/>
    <mergeCell ref="AZ68:BD68"/>
    <mergeCell ref="BK68:BO68"/>
    <mergeCell ref="H69:L69"/>
    <mergeCell ref="S69:W69"/>
    <mergeCell ref="AD69:AH69"/>
    <mergeCell ref="AO69:AS69"/>
    <mergeCell ref="AZ69:BD69"/>
    <mergeCell ref="BK69:BO69"/>
  </mergeCells>
  <conditionalFormatting sqref="C5:G35">
    <cfRule type="cellIs" priority="2" operator="equal" aboveAverage="0" equalAverage="0" bottom="0" percent="0" rank="0" text="" dxfId="1977">
      <formula>"RC"</formula>
    </cfRule>
    <cfRule type="cellIs" priority="3" operator="equal" aboveAverage="0" equalAverage="0" bottom="0" percent="0" rank="0" text="" dxfId="1978">
      <formula>"T"</formula>
    </cfRule>
    <cfRule type="cellIs" priority="4" operator="equal" aboveAverage="0" equalAverage="0" bottom="0" percent="0" rank="0" text="" dxfId="1979">
      <formula>"R"</formula>
    </cfRule>
  </conditionalFormatting>
  <conditionalFormatting sqref="B5:G35">
    <cfRule type="expression" priority="5" aboveAverage="0" equalAverage="0" bottom="0" percent="0" rank="0" text="" dxfId="1980">
      <formula>WEEKDAY(B5,2)=7</formula>
    </cfRule>
  </conditionalFormatting>
  <conditionalFormatting sqref="H5">
    <cfRule type="cellIs" priority="6" operator="notEqual" aboveAverage="0" equalAverage="0" bottom="0" percent="0" rank="0" text="" dxfId="1981">
      <formula>0</formula>
    </cfRule>
  </conditionalFormatting>
  <conditionalFormatting sqref="B5:H5 B6:G35">
    <cfRule type="expression" priority="7" aboveAverage="0" equalAverage="0" bottom="0" percent="0" rank="0" text="" dxfId="1982">
      <formula>OR(WEEKDAY($B5,2)=1,WEEKDAY($B5,2)=2,WEEKDAY($B5,2)=3,WEEKDAY($B5,2)=4,WEEKDAY($B5,2)=5)</formula>
    </cfRule>
  </conditionalFormatting>
  <conditionalFormatting sqref="H6:H35">
    <cfRule type="cellIs" priority="8" operator="notEqual" aboveAverage="0" equalAverage="0" bottom="0" percent="0" rank="0" text="" dxfId="1983">
      <formula>0</formula>
    </cfRule>
  </conditionalFormatting>
  <conditionalFormatting sqref="B5:H5 B6:L35">
    <cfRule type="expression" priority="9" aboveAverage="0" equalAverage="0" bottom="0" percent="0" rank="0" text="" dxfId="1984">
      <formula>WEEKDAY($B5,2)=6</formula>
    </cfRule>
  </conditionalFormatting>
  <conditionalFormatting sqref="N5:R35">
    <cfRule type="cellIs" priority="10" operator="equal" aboveAverage="0" equalAverage="0" bottom="0" percent="0" rank="0" text="" dxfId="1985">
      <formula>"RC"</formula>
    </cfRule>
    <cfRule type="cellIs" priority="11" operator="equal" aboveAverage="0" equalAverage="0" bottom="0" percent="0" rank="0" text="" dxfId="1986">
      <formula>"T"</formula>
    </cfRule>
    <cfRule type="cellIs" priority="12" operator="equal" aboveAverage="0" equalAverage="0" bottom="0" percent="0" rank="0" text="" dxfId="1987">
      <formula>"R"</formula>
    </cfRule>
  </conditionalFormatting>
  <conditionalFormatting sqref="M5:R35">
    <cfRule type="expression" priority="13" aboveAverage="0" equalAverage="0" bottom="0" percent="0" rank="0" text="" dxfId="1988">
      <formula>WEEKDAY(M5,2)=7</formula>
    </cfRule>
  </conditionalFormatting>
  <conditionalFormatting sqref="S5">
    <cfRule type="cellIs" priority="14" operator="notEqual" aboveAverage="0" equalAverage="0" bottom="0" percent="0" rank="0" text="" dxfId="1989">
      <formula>0</formula>
    </cfRule>
  </conditionalFormatting>
  <conditionalFormatting sqref="S6:S35">
    <cfRule type="cellIs" priority="15" operator="notEqual" aboveAverage="0" equalAverage="0" bottom="0" percent="0" rank="0" text="" dxfId="1990">
      <formula>0</formula>
    </cfRule>
  </conditionalFormatting>
  <conditionalFormatting sqref="B5:H5 B6:L35">
    <cfRule type="expression" priority="16" aboveAverage="0" equalAverage="0" bottom="0" percent="0" rank="0" text="" dxfId="1991">
      <formula>WEEKDAY($B5,2)=6</formula>
    </cfRule>
    <cfRule type="expression" priority="17" aboveAverage="0" equalAverage="0" bottom="0" percent="0" rank="0" text="" dxfId="1992">
      <formula>OR(WEEKDAY($B5,2)=1,WEEKDAY($B5,2)=2,WEEKDAY($B5,2)=3,WEEKDAY($B5,2)=4,WEEKDAY($B5,2)=5)</formula>
    </cfRule>
  </conditionalFormatting>
  <conditionalFormatting sqref="M5:W35">
    <cfRule type="expression" priority="18" aboveAverage="0" equalAverage="0" bottom="0" percent="0" rank="0" text="" dxfId="1993">
      <formula>WEEKDAY($M5,2)=6</formula>
    </cfRule>
    <cfRule type="expression" priority="19" aboveAverage="0" equalAverage="0" bottom="0" percent="0" rank="0" text="" dxfId="1994">
      <formula>OR(WEEKDAY($M5,2)=1,WEEKDAY($M5,2)=2,WEEKDAY($M5,2)=3,WEEKDAY($M5,2)=4,WEEKDAY($M5,2)=5)</formula>
    </cfRule>
  </conditionalFormatting>
  <conditionalFormatting sqref="Y5:AC35">
    <cfRule type="cellIs" priority="20" operator="equal" aboveAverage="0" equalAverage="0" bottom="0" percent="0" rank="0" text="" dxfId="1995">
      <formula>"RC"</formula>
    </cfRule>
    <cfRule type="cellIs" priority="21" operator="equal" aboveAverage="0" equalAverage="0" bottom="0" percent="0" rank="0" text="" dxfId="1996">
      <formula>"T"</formula>
    </cfRule>
    <cfRule type="cellIs" priority="22" operator="equal" aboveAverage="0" equalAverage="0" bottom="0" percent="0" rank="0" text="" dxfId="1997">
      <formula>"R"</formula>
    </cfRule>
  </conditionalFormatting>
  <conditionalFormatting sqref="X5:AC35">
    <cfRule type="expression" priority="23" aboveAverage="0" equalAverage="0" bottom="0" percent="0" rank="0" text="" dxfId="1998">
      <formula>WEEKDAY(X5,2)=7</formula>
    </cfRule>
  </conditionalFormatting>
  <conditionalFormatting sqref="AD6:AD35">
    <cfRule type="cellIs" priority="24" operator="notEqual" aboveAverage="0" equalAverage="0" bottom="0" percent="0" rank="0" text="" dxfId="1999">
      <formula>0</formula>
    </cfRule>
  </conditionalFormatting>
  <conditionalFormatting sqref="X5:AH35">
    <cfRule type="expression" priority="25" aboveAverage="0" equalAverage="0" bottom="0" percent="0" rank="0" text="" dxfId="2000">
      <formula>WEEKDAY($X5,2)=6</formula>
    </cfRule>
    <cfRule type="expression" priority="26" aboveAverage="0" equalAverage="0" bottom="0" percent="0" rank="0" text="" dxfId="2001">
      <formula>OR(WEEKDAY($X5,2)=1,WEEKDAY($X5,2)=2,WEEKDAY($X5,2)=3,WEEKDAY($X5,2)=4,WEEKDAY($X5,2)=5)</formula>
    </cfRule>
  </conditionalFormatting>
  <conditionalFormatting sqref="M7:M34">
    <cfRule type="expression" priority="27" aboveAverage="0" equalAverage="0" bottom="0" percent="0" rank="0" text="" dxfId="2002">
      <formula>$S5=noel</formula>
    </cfRule>
  </conditionalFormatting>
  <conditionalFormatting sqref="AJ5:AN35">
    <cfRule type="cellIs" priority="28" operator="equal" aboveAverage="0" equalAverage="0" bottom="0" percent="0" rank="0" text="" dxfId="2003">
      <formula>"RC"</formula>
    </cfRule>
    <cfRule type="cellIs" priority="29" operator="equal" aboveAverage="0" equalAverage="0" bottom="0" percent="0" rank="0" text="" dxfId="2004">
      <formula>"T"</formula>
    </cfRule>
    <cfRule type="cellIs" priority="30" operator="equal" aboveAverage="0" equalAverage="0" bottom="0" percent="0" rank="0" text="" dxfId="2005">
      <formula>"R"</formula>
    </cfRule>
  </conditionalFormatting>
  <conditionalFormatting sqref="AI5:AN35">
    <cfRule type="expression" priority="31" aboveAverage="0" equalAverage="0" bottom="0" percent="0" rank="0" text="" dxfId="2006">
      <formula>WEEKDAY(AI5,2)=7</formula>
    </cfRule>
  </conditionalFormatting>
  <conditionalFormatting sqref="AO5">
    <cfRule type="cellIs" priority="32" operator="notEqual" aboveAverage="0" equalAverage="0" bottom="0" percent="0" rank="0" text="" dxfId="2007">
      <formula>0</formula>
    </cfRule>
  </conditionalFormatting>
  <conditionalFormatting sqref="AO6:AO35">
    <cfRule type="cellIs" priority="33" operator="notEqual" aboveAverage="0" equalAverage="0" bottom="0" percent="0" rank="0" text="" dxfId="2008">
      <formula>0</formula>
    </cfRule>
  </conditionalFormatting>
  <conditionalFormatting sqref="AI5:AS35">
    <cfRule type="expression" priority="34" aboveAverage="0" equalAverage="0" bottom="0" percent="0" rank="0" text="" dxfId="2009">
      <formula>WEEKDAY($AI5,2)=6</formula>
    </cfRule>
    <cfRule type="expression" priority="35" aboveAverage="0" equalAverage="0" bottom="0" percent="0" rank="0" text="" dxfId="2010">
      <formula>OR(WEEKDAY($AI5,2)=1,WEEKDAY($AI5,2)=2,WEEKDAY($AI5,2)=3,WEEKDAY($AI5,2)=4,WEEKDAY($AI5,2)=5)</formula>
    </cfRule>
  </conditionalFormatting>
  <conditionalFormatting sqref="AU5:AY35">
    <cfRule type="cellIs" priority="36" operator="equal" aboveAverage="0" equalAverage="0" bottom="0" percent="0" rank="0" text="" dxfId="2011">
      <formula>"RC"</formula>
    </cfRule>
    <cfRule type="cellIs" priority="37" operator="equal" aboveAverage="0" equalAverage="0" bottom="0" percent="0" rank="0" text="" dxfId="2012">
      <formula>"T"</formula>
    </cfRule>
    <cfRule type="cellIs" priority="38" operator="equal" aboveAverage="0" equalAverage="0" bottom="0" percent="0" rank="0" text="" dxfId="2013">
      <formula>"R"</formula>
    </cfRule>
  </conditionalFormatting>
  <conditionalFormatting sqref="AT5:AY35">
    <cfRule type="expression" priority="39" aboveAverage="0" equalAverage="0" bottom="0" percent="0" rank="0" text="" dxfId="2014">
      <formula>WEEKDAY(AT5,2)=7</formula>
    </cfRule>
  </conditionalFormatting>
  <conditionalFormatting sqref="AD5">
    <cfRule type="cellIs" priority="40" operator="notEqual" aboveAverage="0" equalAverage="0" bottom="0" percent="0" rank="0" text="" dxfId="2015">
      <formula>0</formula>
    </cfRule>
  </conditionalFormatting>
  <conditionalFormatting sqref="AZ6:AZ35">
    <cfRule type="cellIs" priority="41" operator="notEqual" aboveAverage="0" equalAverage="0" bottom="0" percent="0" rank="0" text="" dxfId="2016">
      <formula>0</formula>
    </cfRule>
  </conditionalFormatting>
  <conditionalFormatting sqref="AD5:AH35">
    <cfRule type="cellIs" priority="42" operator="equal" aboveAverage="0" equalAverage="0" bottom="0" percent="0" rank="0" text="" dxfId="2017">
      <formula>1</formula>
    </cfRule>
    <cfRule type="cellIs" priority="43" operator="notEqual" aboveAverage="0" equalAverage="0" bottom="0" percent="0" rank="0" text="" dxfId="2018">
      <formula>0</formula>
    </cfRule>
  </conditionalFormatting>
  <conditionalFormatting sqref="AZ5">
    <cfRule type="cellIs" priority="44" operator="notEqual" aboveAverage="0" equalAverage="0" bottom="0" percent="0" rank="0" text="" dxfId="2019">
      <formula>0</formula>
    </cfRule>
  </conditionalFormatting>
  <conditionalFormatting sqref="AZ5:BD35">
    <cfRule type="cellIs" priority="45" operator="equal" aboveAverage="0" equalAverage="0" bottom="0" percent="0" rank="0" text="" dxfId="2020">
      <formula>1</formula>
    </cfRule>
    <cfRule type="cellIs" priority="46" operator="notEqual" aboveAverage="0" equalAverage="0" bottom="0" percent="0" rank="0" text="" dxfId="2021">
      <formula>0</formula>
    </cfRule>
  </conditionalFormatting>
  <conditionalFormatting sqref="X10">
    <cfRule type="expression" priority="47" aboveAverage="0" equalAverage="0" bottom="0" percent="0" rank="0" text="" dxfId="2022">
      <formula>$AD$10=1</formula>
    </cfRule>
  </conditionalFormatting>
  <conditionalFormatting sqref="BF5:BJ35">
    <cfRule type="cellIs" priority="48" operator="equal" aboveAverage="0" equalAverage="0" bottom="0" percent="0" rank="0" text="" dxfId="2023">
      <formula>"RC"</formula>
    </cfRule>
    <cfRule type="cellIs" priority="49" operator="equal" aboveAverage="0" equalAverage="0" bottom="0" percent="0" rank="0" text="" dxfId="2024">
      <formula>"T"</formula>
    </cfRule>
    <cfRule type="cellIs" priority="50" operator="equal" aboveAverage="0" equalAverage="0" bottom="0" percent="0" rank="0" text="" dxfId="2025">
      <formula>"R"</formula>
    </cfRule>
  </conditionalFormatting>
  <conditionalFormatting sqref="BE5:BJ35">
    <cfRule type="expression" priority="51" aboveAverage="0" equalAverage="0" bottom="0" percent="0" rank="0" text="" dxfId="2026">
      <formula>WEEKDAY(BE5,2)=7</formula>
    </cfRule>
  </conditionalFormatting>
  <conditionalFormatting sqref="BK6:BK35">
    <cfRule type="cellIs" priority="52" operator="notEqual" aboveAverage="0" equalAverage="0" bottom="0" percent="0" rank="0" text="" dxfId="2027">
      <formula>0</formula>
    </cfRule>
  </conditionalFormatting>
  <conditionalFormatting sqref="BK5">
    <cfRule type="cellIs" priority="53" operator="notEqual" aboveAverage="0" equalAverage="0" bottom="0" percent="0" rank="0" text="" dxfId="2028">
      <formula>0</formula>
    </cfRule>
  </conditionalFormatting>
  <conditionalFormatting sqref="BK5:BO5">
    <cfRule type="cellIs" priority="54" operator="notEqual" aboveAverage="0" equalAverage="0" bottom="0" percent="0" rank="0" text="" dxfId="2029">
      <formula>0</formula>
    </cfRule>
  </conditionalFormatting>
  <conditionalFormatting sqref="B5:L35">
    <cfRule type="cellIs" priority="55" operator="equal" aboveAverage="0" equalAverage="0" bottom="0" percent="0" rank="0" text="" dxfId="2030">
      <formula>"Toussaint"</formula>
    </cfRule>
  </conditionalFormatting>
  <conditionalFormatting sqref="AT5:BD35">
    <cfRule type="expression" priority="56" aboveAverage="0" equalAverage="0" bottom="0" percent="0" rank="0" text="" dxfId="2031">
      <formula>OR(WEEKDAY($AT5,2)=1,WEEKDAY($AT5,2)=2,WEEKDAY($AT5,2)=3,WEEKDAY($AT5,2)=4,WEEKDAY($AT5,2)=5)</formula>
    </cfRule>
    <cfRule type="expression" priority="57" aboveAverage="0" equalAverage="0" bottom="0" percent="0" rank="0" text="" dxfId="2032">
      <formula>WEEKDAY($AT5,2)=6</formula>
    </cfRule>
    <cfRule type="expression" priority="58" aboveAverage="0" equalAverage="0" bottom="0" percent="0" rank="0" text="" dxfId="2033">
      <formula>OR(WEEKDAY($M5,2)=1,WEEKDAY($M5,2)=2,WEEKDAY($M5,2)=3,WEEKDAY($M5,2)=4,WEEKDAY($M5,2)=5)</formula>
    </cfRule>
  </conditionalFormatting>
  <conditionalFormatting sqref="BE5:BO35">
    <cfRule type="expression" priority="59" aboveAverage="0" equalAverage="0" bottom="0" percent="0" rank="0" text="" dxfId="2034">
      <formula>WEEKDAY($BE5,2)=6</formula>
    </cfRule>
    <cfRule type="expression" priority="60" aboveAverage="0" equalAverage="0" bottom="0" percent="0" rank="0" text="" dxfId="2035">
      <formula>OR(WEEKDAY($BE5,2)=1,WEEKDAY($BE5,2)=2,WEEKDAY($BE5,2)=3,WEEKDAY($BE5,2)=4,WEEKDAY($BE5,2)=5)</formula>
    </cfRule>
  </conditionalFormatting>
  <conditionalFormatting sqref="C39:G69">
    <cfRule type="cellIs" priority="61" operator="equal" aboveAverage="0" equalAverage="0" bottom="0" percent="0" rank="0" text="" dxfId="2036">
      <formula>"RC"</formula>
    </cfRule>
    <cfRule type="cellIs" priority="62" operator="equal" aboveAverage="0" equalAverage="0" bottom="0" percent="0" rank="0" text="" dxfId="2037">
      <formula>"T"</formula>
    </cfRule>
    <cfRule type="cellIs" priority="63" operator="equal" aboveAverage="0" equalAverage="0" bottom="0" percent="0" rank="0" text="" dxfId="2038">
      <formula>"R"</formula>
    </cfRule>
  </conditionalFormatting>
  <conditionalFormatting sqref="B39:G69">
    <cfRule type="expression" priority="64" aboveAverage="0" equalAverage="0" bottom="0" percent="0" rank="0" text="" dxfId="2039">
      <formula>WEEKDAY(B39,2)=7</formula>
    </cfRule>
  </conditionalFormatting>
  <conditionalFormatting sqref="H39">
    <cfRule type="cellIs" priority="65" operator="notEqual" aboveAverage="0" equalAverage="0" bottom="0" percent="0" rank="0" text="" dxfId="2040">
      <formula>0</formula>
    </cfRule>
  </conditionalFormatting>
  <conditionalFormatting sqref="B40:G69 B39:H39">
    <cfRule type="expression" priority="66" aboveAverage="0" equalAverage="0" bottom="0" percent="0" rank="0" text="" dxfId="2041">
      <formula>OR(WEEKDAY($B39,2)=1,WEEKDAY($B39,2)=2,WEEKDAY($B39,2)=3,WEEKDAY($B39,2)=4,WEEKDAY($B39,2)=5)</formula>
    </cfRule>
  </conditionalFormatting>
  <conditionalFormatting sqref="H40:H69">
    <cfRule type="cellIs" priority="67" operator="notEqual" aboveAverage="0" equalAverage="0" bottom="0" percent="0" rank="0" text="" dxfId="2042">
      <formula>0</formula>
    </cfRule>
  </conditionalFormatting>
  <conditionalFormatting sqref="B40:L69 B39:H39">
    <cfRule type="expression" priority="68" aboveAverage="0" equalAverage="0" bottom="0" percent="0" rank="0" text="" dxfId="2043">
      <formula>WEEKDAY($B39,2)=6</formula>
    </cfRule>
  </conditionalFormatting>
  <conditionalFormatting sqref="N39:R69">
    <cfRule type="cellIs" priority="69" operator="equal" aboveAverage="0" equalAverage="0" bottom="0" percent="0" rank="0" text="" dxfId="2044">
      <formula>"RC"</formula>
    </cfRule>
    <cfRule type="cellIs" priority="70" operator="equal" aboveAverage="0" equalAverage="0" bottom="0" percent="0" rank="0" text="" dxfId="2045">
      <formula>"T"</formula>
    </cfRule>
    <cfRule type="cellIs" priority="71" operator="equal" aboveAverage="0" equalAverage="0" bottom="0" percent="0" rank="0" text="" dxfId="2046">
      <formula>"R"</formula>
    </cfRule>
  </conditionalFormatting>
  <conditionalFormatting sqref="M39:R69">
    <cfRule type="expression" priority="72" aboveAverage="0" equalAverage="0" bottom="0" percent="0" rank="0" text="" dxfId="2047">
      <formula>WEEKDAY(M39,2)=7</formula>
    </cfRule>
  </conditionalFormatting>
  <conditionalFormatting sqref="S39">
    <cfRule type="cellIs" priority="73" operator="notEqual" aboveAverage="0" equalAverage="0" bottom="0" percent="0" rank="0" text="" dxfId="2048">
      <formula>0</formula>
    </cfRule>
  </conditionalFormatting>
  <conditionalFormatting sqref="S40:S69">
    <cfRule type="cellIs" priority="74" operator="notEqual" aboveAverage="0" equalAverage="0" bottom="0" percent="0" rank="0" text="" dxfId="2049">
      <formula>0</formula>
    </cfRule>
  </conditionalFormatting>
  <conditionalFormatting sqref="B40:L69 B39:H39">
    <cfRule type="expression" priority="75" aboveAverage="0" equalAverage="0" bottom="0" percent="0" rank="0" text="" dxfId="2050">
      <formula>WEEKDAY($B39,2)=6</formula>
    </cfRule>
    <cfRule type="expression" priority="76" aboveAverage="0" equalAverage="0" bottom="0" percent="0" rank="0" text="" dxfId="2051">
      <formula>OR(WEEKDAY($B39,2)=1,WEEKDAY($B39,2)=2,WEEKDAY($B39,2)=3,WEEKDAY($B39,2)=4,WEEKDAY($B39,2)=5)</formula>
    </cfRule>
  </conditionalFormatting>
  <conditionalFormatting sqref="Y39:AC69">
    <cfRule type="cellIs" priority="77" operator="equal" aboveAverage="0" equalAverage="0" bottom="0" percent="0" rank="0" text="" dxfId="2052">
      <formula>"RC"</formula>
    </cfRule>
    <cfRule type="cellIs" priority="78" operator="equal" aboveAverage="0" equalAverage="0" bottom="0" percent="0" rank="0" text="" dxfId="2053">
      <formula>"T"</formula>
    </cfRule>
    <cfRule type="cellIs" priority="79" operator="equal" aboveAverage="0" equalAverage="0" bottom="0" percent="0" rank="0" text="" dxfId="2054">
      <formula>"R"</formula>
    </cfRule>
  </conditionalFormatting>
  <conditionalFormatting sqref="X39:AC69">
    <cfRule type="expression" priority="80" aboveAverage="0" equalAverage="0" bottom="0" percent="0" rank="0" text="" dxfId="2055">
      <formula>WEEKDAY(X39,2)=7</formula>
    </cfRule>
  </conditionalFormatting>
  <conditionalFormatting sqref="AD40:AD69">
    <cfRule type="cellIs" priority="81" operator="notEqual" aboveAverage="0" equalAverage="0" bottom="0" percent="0" rank="0" text="" dxfId="2056">
      <formula>0</formula>
    </cfRule>
  </conditionalFormatting>
  <conditionalFormatting sqref="X39:AH69">
    <cfRule type="expression" priority="82" aboveAverage="0" equalAverage="0" bottom="0" percent="0" rank="0" text="" dxfId="2057">
      <formula>OR(WEEKDAY($X39,2)=1,WEEKDAY($X39,2)=2,WEEKDAY($X39,2)=3,WEEKDAY($X39,2)=4,WEEKDAY($X39,2)=5)</formula>
    </cfRule>
    <cfRule type="expression" priority="83" aboveAverage="0" equalAverage="0" bottom="0" percent="0" rank="0" text="" dxfId="2058">
      <formula>WEEKDAY($X39,2)=6</formula>
    </cfRule>
  </conditionalFormatting>
  <conditionalFormatting sqref="M41:M68">
    <cfRule type="expression" priority="84" aboveAverage="0" equalAverage="0" bottom="0" percent="0" rank="0" text="" dxfId="2059">
      <formula>$S39=noel</formula>
    </cfRule>
  </conditionalFormatting>
  <conditionalFormatting sqref="AJ39:AN69">
    <cfRule type="cellIs" priority="85" operator="equal" aboveAverage="0" equalAverage="0" bottom="0" percent="0" rank="0" text="" dxfId="2060">
      <formula>"RC"</formula>
    </cfRule>
    <cfRule type="cellIs" priority="86" operator="equal" aboveAverage="0" equalAverage="0" bottom="0" percent="0" rank="0" text="" dxfId="2061">
      <formula>"T"</formula>
    </cfRule>
    <cfRule type="cellIs" priority="87" operator="equal" aboveAverage="0" equalAverage="0" bottom="0" percent="0" rank="0" text="" dxfId="2062">
      <formula>"R"</formula>
    </cfRule>
  </conditionalFormatting>
  <conditionalFormatting sqref="AI39:AN69">
    <cfRule type="expression" priority="88" aboveAverage="0" equalAverage="0" bottom="0" percent="0" rank="0" text="" dxfId="2063">
      <formula>WEEKDAY(AI39,2)=7</formula>
    </cfRule>
  </conditionalFormatting>
  <conditionalFormatting sqref="AO39">
    <cfRule type="cellIs" priority="89" operator="notEqual" aboveAverage="0" equalAverage="0" bottom="0" percent="0" rank="0" text="" dxfId="2064">
      <formula>0</formula>
    </cfRule>
  </conditionalFormatting>
  <conditionalFormatting sqref="AO40:AO69">
    <cfRule type="cellIs" priority="90" operator="notEqual" aboveAverage="0" equalAverage="0" bottom="0" percent="0" rank="0" text="" dxfId="2065">
      <formula>0</formula>
    </cfRule>
  </conditionalFormatting>
  <conditionalFormatting sqref="AI39:AS69">
    <cfRule type="expression" priority="91" aboveAverage="0" equalAverage="0" bottom="0" percent="0" rank="0" text="" dxfId="2066">
      <formula>OR(WEEKDAY($AI39,2)=1,WEEKDAY($AI39,2)=2,WEEKDAY($AI39,2)=3,WEEKDAY($AI39,2)=4,WEEKDAY($AI39,2)=5)</formula>
    </cfRule>
    <cfRule type="expression" priority="92" aboveAverage="0" equalAverage="0" bottom="0" percent="0" rank="0" text="" dxfId="2067">
      <formula>WEEKDAY($AI39,2)=6</formula>
    </cfRule>
  </conditionalFormatting>
  <conditionalFormatting sqref="AU39:AY69">
    <cfRule type="cellIs" priority="93" operator="equal" aboveAverage="0" equalAverage="0" bottom="0" percent="0" rank="0" text="" dxfId="2068">
      <formula>"RC"</formula>
    </cfRule>
    <cfRule type="cellIs" priority="94" operator="equal" aboveAverage="0" equalAverage="0" bottom="0" percent="0" rank="0" text="" dxfId="2069">
      <formula>"T"</formula>
    </cfRule>
    <cfRule type="cellIs" priority="95" operator="equal" aboveAverage="0" equalAverage="0" bottom="0" percent="0" rank="0" text="" dxfId="2070">
      <formula>"R"</formula>
    </cfRule>
  </conditionalFormatting>
  <conditionalFormatting sqref="AT39:AY69">
    <cfRule type="expression" priority="96" aboveAverage="0" equalAverage="0" bottom="0" percent="0" rank="0" text="" dxfId="2071">
      <formula>WEEKDAY(AT39,2)=7</formula>
    </cfRule>
  </conditionalFormatting>
  <conditionalFormatting sqref="AD39">
    <cfRule type="cellIs" priority="97" operator="notEqual" aboveAverage="0" equalAverage="0" bottom="0" percent="0" rank="0" text="" dxfId="2072">
      <formula>0</formula>
    </cfRule>
  </conditionalFormatting>
  <conditionalFormatting sqref="AZ40:AZ69">
    <cfRule type="cellIs" priority="98" operator="notEqual" aboveAverage="0" equalAverage="0" bottom="0" percent="0" rank="0" text="" dxfId="2073">
      <formula>0</formula>
    </cfRule>
  </conditionalFormatting>
  <conditionalFormatting sqref="AD39:AH69">
    <cfRule type="cellIs" priority="99" operator="equal" aboveAverage="0" equalAverage="0" bottom="0" percent="0" rank="0" text="" dxfId="2074">
      <formula>1</formula>
    </cfRule>
    <cfRule type="cellIs" priority="100" operator="notEqual" aboveAverage="0" equalAverage="0" bottom="0" percent="0" rank="0" text="" dxfId="2075">
      <formula>0</formula>
    </cfRule>
  </conditionalFormatting>
  <conditionalFormatting sqref="AZ39">
    <cfRule type="cellIs" priority="101" operator="notEqual" aboveAverage="0" equalAverage="0" bottom="0" percent="0" rank="0" text="" dxfId="2076">
      <formula>0</formula>
    </cfRule>
  </conditionalFormatting>
  <conditionalFormatting sqref="AZ39:BD39">
    <cfRule type="cellIs" priority="102" operator="notEqual" aboveAverage="0" equalAverage="0" bottom="0" percent="0" rank="0" text="" dxfId="2077">
      <formula>0</formula>
    </cfRule>
  </conditionalFormatting>
  <conditionalFormatting sqref="X44">
    <cfRule type="expression" priority="103" aboveAverage="0" equalAverage="0" bottom="0" percent="0" rank="0" text="" dxfId="2078">
      <formula>$AD$10=1</formula>
    </cfRule>
  </conditionalFormatting>
  <conditionalFormatting sqref="BF39:BJ69">
    <cfRule type="cellIs" priority="104" operator="equal" aboveAverage="0" equalAverage="0" bottom="0" percent="0" rank="0" text="" dxfId="2079">
      <formula>"RC"</formula>
    </cfRule>
    <cfRule type="cellIs" priority="105" operator="equal" aboveAverage="0" equalAverage="0" bottom="0" percent="0" rank="0" text="" dxfId="2080">
      <formula>"T"</formula>
    </cfRule>
    <cfRule type="cellIs" priority="106" operator="equal" aboveAverage="0" equalAverage="0" bottom="0" percent="0" rank="0" text="" dxfId="2081">
      <formula>"R"</formula>
    </cfRule>
  </conditionalFormatting>
  <conditionalFormatting sqref="BE39:BJ69">
    <cfRule type="expression" priority="107" aboveAverage="0" equalAverage="0" bottom="0" percent="0" rank="0" text="" dxfId="2082">
      <formula>WEEKDAY(BE39,2)=7</formula>
    </cfRule>
  </conditionalFormatting>
  <conditionalFormatting sqref="BK40:BK69">
    <cfRule type="cellIs" priority="108" operator="notEqual" aboveAverage="0" equalAverage="0" bottom="0" percent="0" rank="0" text="" dxfId="2083">
      <formula>0</formula>
    </cfRule>
  </conditionalFormatting>
  <conditionalFormatting sqref="BK39">
    <cfRule type="cellIs" priority="109" operator="notEqual" aboveAverage="0" equalAverage="0" bottom="0" percent="0" rank="0" text="" dxfId="2084">
      <formula>0</formula>
    </cfRule>
  </conditionalFormatting>
  <conditionalFormatting sqref="BK39:BO39">
    <cfRule type="cellIs" priority="110" operator="notEqual" aboveAverage="0" equalAverage="0" bottom="0" percent="0" rank="0" text="" dxfId="2085">
      <formula>0</formula>
    </cfRule>
  </conditionalFormatting>
  <conditionalFormatting sqref="B39:BO69 B38:G38 M38:R38 X38:AC38 AI38:AN38 AT38:AY38 BE38:BJ38 B5:BO37">
    <cfRule type="cellIs" priority="111" operator="equal" aboveAverage="0" equalAverage="0" bottom="0" percent="0" rank="0" text="" dxfId="2086">
      <formula>"Toussaint"</formula>
    </cfRule>
  </conditionalFormatting>
  <conditionalFormatting sqref="AT39:BD69">
    <cfRule type="expression" priority="112" aboveAverage="0" equalAverage="0" bottom="0" percent="0" rank="0" text="" dxfId="2087">
      <formula>WEEKDAY($AT39,2)=6</formula>
    </cfRule>
    <cfRule type="expression" priority="113" aboveAverage="0" equalAverage="0" bottom="0" percent="0" rank="0" text="" dxfId="2088">
      <formula>OR(WEEKDAY($AT39,2)=1,WEEKDAY($AT39,2)=2,WEEKDAY($AT39,2)=3,WEEKDAY($AT39,2)=4,WEEKDAY($AT39,2)=5)</formula>
    </cfRule>
    <cfRule type="expression" priority="114" aboveAverage="0" equalAverage="0" bottom="0" percent="0" rank="0" text="" dxfId="2089">
      <formula>OR(WEEKDAY($M39,2)=1,WEEKDAY($M39,2)=2,WEEKDAY($M39,2)=3,WEEKDAY($M39,2)=4,WEEKDAY($M39,2)=5)</formula>
    </cfRule>
  </conditionalFormatting>
  <conditionalFormatting sqref="BE39:BO69">
    <cfRule type="expression" priority="115" aboveAverage="0" equalAverage="0" bottom="0" percent="0" rank="0" text="" dxfId="2090">
      <formula>WEEKDAY($BE39,2)=6</formula>
    </cfRule>
    <cfRule type="expression" priority="116" aboveAverage="0" equalAverage="0" bottom="0" percent="0" rank="0" text="" dxfId="2091">
      <formula>OR(WEEKDAY($BE39,2)=1,WEEKDAY($BE39,2)=2,WEEKDAY($BE39,2)=3,WEEKDAY($BE39,2)=4,WEEKDAY($BE39,2)=5)</formula>
    </cfRule>
  </conditionalFormatting>
  <conditionalFormatting sqref="B39:BO69 B38:G38 M38:R38 X38:AC38 AI38:AN38 AT38:AY38 BE38:BJ38 B5:BO37">
    <cfRule type="cellIs" priority="117" operator="equal" aboveAverage="0" equalAverage="0" bottom="0" percent="0" rank="0" text="" dxfId="2092">
      <formula>"Fête nationale"</formula>
    </cfRule>
    <cfRule type="cellIs" priority="118" operator="equal" aboveAverage="0" equalAverage="0" bottom="0" percent="0" rank="0" text="" dxfId="2093">
      <formula>"Fête du travail"</formula>
    </cfRule>
    <cfRule type="cellIs" priority="119" operator="equal" aboveAverage="0" equalAverage="0" bottom="0" percent="0" rank="0" text="" dxfId="2094">
      <formula>"Victoire 1945"</formula>
    </cfRule>
    <cfRule type="cellIs" priority="120" operator="equal" aboveAverage="0" equalAverage="0" bottom="0" percent="0" rank="0" text="" dxfId="2095">
      <formula>"Lundi de Pentecôte"</formula>
    </cfRule>
    <cfRule type="cellIs" priority="121" operator="equal" aboveAverage="0" equalAverage="0" bottom="0" percent="0" rank="0" text="" dxfId="2096">
      <formula>"Pentecôte"</formula>
    </cfRule>
    <cfRule type="cellIs" priority="122" operator="equal" aboveAverage="0" equalAverage="0" bottom="0" percent="0" rank="0" text="" dxfId="2097">
      <formula>"Assomption"</formula>
    </cfRule>
    <cfRule type="cellIs" priority="123" operator="equal" aboveAverage="0" equalAverage="0" bottom="0" percent="0" rank="0" text="" dxfId="2098">
      <formula>"Ascension"</formula>
    </cfRule>
    <cfRule type="cellIs" priority="124" operator="equal" aboveAverage="0" equalAverage="0" bottom="0" percent="0" rank="0" text="" dxfId="2099">
      <formula>"Lundi de Pâques"</formula>
    </cfRule>
    <cfRule type="cellIs" priority="125" operator="equal" aboveAverage="0" equalAverage="0" bottom="0" percent="0" rank="0" text="" dxfId="2100">
      <formula>"Pâques"</formula>
    </cfRule>
    <cfRule type="cellIs" priority="126" operator="equal" aboveAverage="0" equalAverage="0" bottom="0" percent="0" rank="0" text="" dxfId="2101">
      <formula>"Premier de l'an"</formula>
    </cfRule>
    <cfRule type="cellIs" priority="127" operator="equal" aboveAverage="0" equalAverage="0" bottom="0" percent="0" rank="0" text="" dxfId="2102">
      <formula>"Noel"</formula>
    </cfRule>
    <cfRule type="cellIs" priority="128" operator="equal" aboveAverage="0" equalAverage="0" bottom="0" percent="0" rank="0" text="" dxfId="2103">
      <formula>"Armistice"</formula>
    </cfRule>
    <cfRule type="expression" priority="129" aboveAverage="0" equalAverage="0" bottom="0" percent="0" rank="0" text="" dxfId="2104">
      <formula>$H5="Toussaint"</formula>
    </cfRule>
  </conditionalFormatting>
  <conditionalFormatting sqref="B5:B35">
    <cfRule type="expression" priority="130" aboveAverage="0" equalAverage="0" bottom="0" percent="0" rank="0" text="" dxfId="2105">
      <formula>OR($H5="Toussaint",$H5="Armistice",$H5="noel",$H5="Premier de l'an",$H5="Pâques",$H5="Lundi de Pâques",$H5="Lundi de Pâques",$H5="Fête du travail",$H5="Victoire 1945",$H5="Ascension",$H5="Pentecôte",$H5="Lundi de Pentecôte",$H5="Fête Nationale",$H5="Assomption")</formula>
    </cfRule>
  </conditionalFormatting>
  <conditionalFormatting sqref="M5:M35">
    <cfRule type="expression" priority="131" aboveAverage="0" equalAverage="0" bottom="0" percent="0" rank="0" text="" dxfId="2106">
      <formula>OR($S5="Toussaint",$S5="Armistice",$S5="noel",$S5="Premier de l'an",$S5="Pâques",$S5="Lundi de Pâques",$S5="Lundi de Pâques",$S5="Fête du travail",$S5="Victoire 1945",$S5="Ascension",$S5="Pentecôte",$S5="Lundi de Pentecôte",$S5="Fête Nationale",$S5="Assomption")</formula>
    </cfRule>
  </conditionalFormatting>
  <conditionalFormatting sqref="X5:X35">
    <cfRule type="expression" priority="132" aboveAverage="0" equalAverage="0" bottom="0" percent="0" rank="0" text="" dxfId="2107">
      <formula>OR($AD5="Toussaint",$AD5="Armistice",$AD5="noel",$AD5="Premier de l'an",$AD5="Pâques",$AD5="Lundi de Pâques",$AD5="Lundi de Pâques",$AD5="Fête du travail",$AD5="Victoire 1945",$AD5="Ascension",$AD5="Pentecôte",$AD5="Lundi de Pentecôte",$AD5="Fête Nationale",$AD5="Assomption")</formula>
    </cfRule>
  </conditionalFormatting>
  <conditionalFormatting sqref="AI5:AI35">
    <cfRule type="expression" priority="133" aboveAverage="0" equalAverage="0" bottom="0" percent="0" rank="0" text="" dxfId="2108">
      <formula>OR($AO5="Toussaint",$AO5="Armistice",$AO5="noel",$AO5="Premier de l'an",$AO5="Pâques",$AO5="Lundi de Pâques",$AO5="Lundi de Pâques",$AO5="Fête du travail",$AO5="Victoire 1945",$AO5="Ascension",$AO5="Pentecôte",$AO5="Lundi de Pentecôte",$AO5="Fête Nationale",$AO5="Assomption")</formula>
    </cfRule>
  </conditionalFormatting>
  <conditionalFormatting sqref="AT5:AT35">
    <cfRule type="expression" priority="134" aboveAverage="0" equalAverage="0" bottom="0" percent="0" rank="0" text="" dxfId="2109">
      <formula>OR($AZ5="Toussaint",$AZ5="Armistice",$AZ5="noel",$AZ5="Premier de l'an",$AZ5="Pâques",$AZ5="Lundi de Pâques",$AZ5="Lundi de Pâques",$AZ5="Fête du travail",$AZ5="Victoire 1945",$AZ5="Ascension",$AZ5="Pentecôte",$AZ5="Lundi de Pentecôte",$AZ5="Fête Nationale",$AZ5="Assomption")</formula>
    </cfRule>
  </conditionalFormatting>
  <conditionalFormatting sqref="BE5:BE35">
    <cfRule type="expression" priority="135" aboveAverage="0" equalAverage="0" bottom="0" percent="0" rank="0" text="" dxfId="2110">
      <formula>OR($BK5="Toussaint",$BK5="Armistice",$BK5="noel",$BK5="Premier de l'an",$BK5="Pâques",$BK5="Lundi de Pâques",$BK5="Lundi de Pâques",$BK5="Fête du travail",$BK5="Victoire 1945",$BK5="Ascension",$BK5="Pentecôte",$BK5="Lundi de Pentecôte",$BK5="Fête Nationale",$BK5="Assomption")</formula>
    </cfRule>
  </conditionalFormatting>
  <conditionalFormatting sqref="B39:B69">
    <cfRule type="expression" priority="136" aboveAverage="0" equalAverage="0" bottom="0" percent="0" rank="0" text="" dxfId="2111">
      <formula>OR($H39="Toussaint",$H39="Armistice",$H39="noel",$H39="Premier de l'an",$H39="Pâques",$H39="Lundi de Pâques",$H39="Lundi de Pâques",$H39="Fête du travail",$H39="Victoire 1945",$H39="Ascension",$H39="Pentecôte",$H39="Lundi de Pentecôte",$H39="Fête Nationale",$H39="Assomption")</formula>
    </cfRule>
  </conditionalFormatting>
  <conditionalFormatting sqref="M39:M69">
    <cfRule type="expression" priority="137" aboveAverage="0" equalAverage="0" bottom="0" percent="0" rank="0" text="" dxfId="2112">
      <formula>OR($S39="Toussaint",$S39="Armistice",$S39="noel",$S39="Premier de l'an",$S39="Pâques",$S39="Lundi de Pâques",$S39="Lundi de Pâques",$S39="Fête du travail",$S39="Victoire 1945",$S39="Ascension",$S39="Pentecôte",$S39="Lundi de Pentecôte",$S39="Fête Nationale",$S39="Assomption")</formula>
    </cfRule>
  </conditionalFormatting>
  <conditionalFormatting sqref="X39:X69">
    <cfRule type="expression" priority="138" aboveAverage="0" equalAverage="0" bottom="0" percent="0" rank="0" text="" dxfId="2113">
      <formula>OR($AD39="Toussaint",$AD39="Armistice",$AD39="noel",$AD39="Premier de l'an",$AD39="Pâques",$AD39="Lundi de Pâques",$AD39="Lundi de Pâques",$AD39="Fête du travail",$AD39="Victoire 1945",$AD39="Ascension",$AD39="Pentecôte",$AD39="Lundi de Pentecôte",$AD39="Fête Nationale",$AD39="Assomption")</formula>
    </cfRule>
  </conditionalFormatting>
  <conditionalFormatting sqref="AI39:AI69">
    <cfRule type="expression" priority="139" aboveAverage="0" equalAverage="0" bottom="0" percent="0" rank="0" text="" dxfId="2114">
      <formula>OR($AO39="Toussaint",$AO39="Armistice",$AO39="noel",$AO39="Premier de l'an",$AO39="Pâques",$AO39="Lundi de Pâques",$AO39="Lundi de Pâques",$AO39="Fête du travail",$AO39="Victoire 1945",$AO39="Ascension",$AO39="Pentecôte",$AO39="Lundi de Pentecôte",$AO39="Fête Nationale",$AO39="Assomption")</formula>
    </cfRule>
  </conditionalFormatting>
  <conditionalFormatting sqref="AT39:AT69">
    <cfRule type="expression" priority="140" aboveAverage="0" equalAverage="0" bottom="0" percent="0" rank="0" text="" dxfId="2115">
      <formula>OR($AZ39="Toussaint",$AZ39="Armistice",$AZ39="noel",$AZ39="Premier de l'an",$AZ39="Pâques",$AZ39="Lundi de Pâques",$AZ39="Lundi de Pâques",$AZ39="Fête du travail",$AZ39="Victoire 1945",$AZ39="Ascension",$AZ39="Pentecôte",$AZ39="Lundi de Pentecôte",$AZ39="Fête Nationale",$AZ39="Assomption")</formula>
    </cfRule>
  </conditionalFormatting>
  <conditionalFormatting sqref="BE39:BE69">
    <cfRule type="expression" priority="141" aboveAverage="0" equalAverage="0" bottom="0" percent="0" rank="0" text="" dxfId="2116">
      <formula>OR($BK39="Toussaint",$BK39="Armistice",$BK39="noel",$BK39="Premier de l'an",$BK39="Pâques",$BK39="Lundi de Pâques",$BK39="Lundi de Pâques",$BK39="Fête du travail",$BK39="Victoire 1945",$BK39="Ascension",$BK39="Pentecôte",$BK39="Lundi de Pentecôte",$BK39="Fête Nationale",$BK39="Assomption")</formula>
    </cfRule>
  </conditionalFormatting>
  <conditionalFormatting sqref="AT32">
    <cfRule type="expression" priority="142" aboveAverage="0" equalAverage="0" bottom="0" percent="0" rank="0" text="" dxfId="2117">
      <formula>WEEKDAY(AT32,2)=7</formula>
    </cfRule>
  </conditionalFormatting>
  <conditionalFormatting sqref="AT32">
    <cfRule type="expression" priority="143" aboveAverage="0" equalAverage="0" bottom="0" percent="0" rank="0" text="" dxfId="2118">
      <formula>WEEKDAY($AI32,2)=6</formula>
    </cfRule>
    <cfRule type="expression" priority="144" aboveAverage="0" equalAverage="0" bottom="0" percent="0" rank="0" text="" dxfId="2119">
      <formula>OR(WEEKDAY($AI32,2)=1,WEEKDAY($AI32,2)=2,WEEKDAY($AI32,2)=3,WEEKDAY($AI32,2)=4,WEEKDAY($AI32,2)=5)</formula>
    </cfRule>
  </conditionalFormatting>
  <conditionalFormatting sqref="AT32">
    <cfRule type="expression" priority="145" aboveAverage="0" equalAverage="0" bottom="0" percent="0" rank="0" text="" dxfId="2120">
      <formula>OR($AO32="Toussaint",$AO32="Armistice",$AO32="noel",$AO32="Premier de l'an",$AO32="Pâques",$AO32="Lundi de Pâques",$AO32="Lundi de Pâques",$AO32="Fête du travail",$AO32="Victoire 1945",$AO32="Ascension",$AO32="Pentecôte",$AO32="Lundi de Pentecôte",$AO32="Fête Nationale",$AO32="Assomption")</formula>
    </cfRule>
  </conditionalFormatting>
  <conditionalFormatting sqref="AT20">
    <cfRule type="expression" priority="146" aboveAverage="0" equalAverage="0" bottom="0" percent="0" rank="0" text="" dxfId="2121">
      <formula>WEEKDAY(AT5,2)=7</formula>
    </cfRule>
  </conditionalFormatting>
  <conditionalFormatting sqref="AT20">
    <cfRule type="expression" priority="147" aboveAverage="0" equalAverage="0" bottom="0" percent="0" rank="0" text="" dxfId="2122">
      <formula>OR(WEEKDAY($AI20,2)=1,WEEKDAY($AI20,2)=2,WEEKDAY($AI20,2)=3,WEEKDAY($AI20,2)=4,WEEKDAY($AI20,2)=5)</formula>
    </cfRule>
  </conditionalFormatting>
  <conditionalFormatting sqref="AT20">
    <cfRule type="expression" priority="148" aboveAverage="0" equalAverage="0" bottom="0" percent="0" rank="0" text="" dxfId="2123">
      <formula>OR($AO20="Toussaint",$AO20="Armistice",$AO20="noel",$AO20="Premier de l'an",$AO20="Pâques",$AO20="Lundi de Pâques",$AO20="Lundi de Pâques",$AO20="Fête du travail",$AO20="Victoire 1945",$AO20="Ascension",$AO20="Pentecôte",$AO20="Lundi de Pentecôte",$AO20="Fête Nationale",$AO20="Assomption")</formula>
    </cfRule>
  </conditionalFormatting>
  <conditionalFormatting sqref="M39:W69">
    <cfRule type="expression" priority="149" aboveAverage="0" equalAverage="0" bottom="0" percent="0" rank="0" text="" dxfId="2124">
      <formula>OR(WEEKDAY($M39,2)=1,WEEKDAY($M39,2)=2,WEEKDAY($M39,2)=3,WEEKDAY($M39,2)=4,WEEKDAY($M39,2)=5)</formula>
    </cfRule>
    <cfRule type="expression" priority="150" aboveAverage="0" equalAverage="0" bottom="0" percent="0" rank="0" text="" dxfId="2125">
      <formula>WEEKDAY($M39,2)=6</formula>
    </cfRule>
  </conditionalFormatting>
  <conditionalFormatting sqref="H5:L35">
    <cfRule type="cellIs" priority="151" operator="equal" aboveAverage="0" equalAverage="0" bottom="0" percent="0" rank="0" text="" dxfId="2126">
      <formula>1</formula>
    </cfRule>
  </conditionalFormatting>
  <conditionalFormatting sqref="S5">
    <cfRule type="cellIs" priority="152" operator="notEqual" aboveAverage="0" equalAverage="0" bottom="0" percent="0" rank="0" text="" dxfId="2127">
      <formula>0</formula>
    </cfRule>
  </conditionalFormatting>
  <conditionalFormatting sqref="S5">
    <cfRule type="expression" priority="153" aboveAverage="0" equalAverage="0" bottom="0" percent="0" rank="0" text="" dxfId="2128">
      <formula>OR(WEEKDAY($B5,2)=1,WEEKDAY($B5,2)=2,WEEKDAY($B5,2)=3,WEEKDAY($B5,2)=4,WEEKDAY($B5,2)=5)</formula>
    </cfRule>
  </conditionalFormatting>
  <conditionalFormatting sqref="S5">
    <cfRule type="expression" priority="154" aboveAverage="0" equalAverage="0" bottom="0" percent="0" rank="0" text="" dxfId="2129">
      <formula>WEEKDAY($B5,2)=6</formula>
    </cfRule>
  </conditionalFormatting>
  <conditionalFormatting sqref="S5">
    <cfRule type="expression" priority="155" aboveAverage="0" equalAverage="0" bottom="0" percent="0" rank="0" text="" dxfId="2130">
      <formula>WEEKDAY($B5,2)=6</formula>
    </cfRule>
    <cfRule type="expression" priority="156" aboveAverage="0" equalAverage="0" bottom="0" percent="0" rank="0" text="" dxfId="2131">
      <formula>OR(WEEKDAY($B5,2)=1,WEEKDAY($B5,2)=2,WEEKDAY($B5,2)=3,WEEKDAY($B5,2)=4,WEEKDAY($B5,2)=5)</formula>
    </cfRule>
  </conditionalFormatting>
  <conditionalFormatting sqref="S5:W5">
    <cfRule type="cellIs" priority="157" operator="equal" aboveAverage="0" equalAverage="0" bottom="0" percent="0" rank="0" text="" dxfId="2132">
      <formula>"Toussaint"</formula>
    </cfRule>
  </conditionalFormatting>
  <conditionalFormatting sqref="S5:W5">
    <cfRule type="cellIs" priority="158" operator="equal" aboveAverage="0" equalAverage="0" bottom="0" percent="0" rank="0" text="" dxfId="2133">
      <formula>1</formula>
    </cfRule>
  </conditionalFormatting>
  <conditionalFormatting sqref="S5">
    <cfRule type="cellIs" priority="159" operator="notEqual" aboveAverage="0" equalAverage="0" bottom="0" percent="0" rank="0" text="" dxfId="2134">
      <formula>0</formula>
    </cfRule>
  </conditionalFormatting>
  <conditionalFormatting sqref="S5">
    <cfRule type="expression" priority="160" aboveAverage="0" equalAverage="0" bottom="0" percent="0" rank="0" text="" dxfId="2135">
      <formula>OR(WEEKDAY($B5,2)=1,WEEKDAY($B5,2)=2,WEEKDAY($B5,2)=3,WEEKDAY($B5,2)=4,WEEKDAY($B5,2)=5)</formula>
    </cfRule>
  </conditionalFormatting>
  <conditionalFormatting sqref="S5">
    <cfRule type="expression" priority="161" aboveAverage="0" equalAverage="0" bottom="0" percent="0" rank="0" text="" dxfId="2136">
      <formula>WEEKDAY($B5,2)=6</formula>
    </cfRule>
  </conditionalFormatting>
  <conditionalFormatting sqref="S5">
    <cfRule type="expression" priority="162" aboveAverage="0" equalAverage="0" bottom="0" percent="0" rank="0" text="" dxfId="2137">
      <formula>WEEKDAY($B5,2)=6</formula>
    </cfRule>
    <cfRule type="expression" priority="163" aboveAverage="0" equalAverage="0" bottom="0" percent="0" rank="0" text="" dxfId="2138">
      <formula>OR(WEEKDAY($B5,2)=1,WEEKDAY($B5,2)=2,WEEKDAY($B5,2)=3,WEEKDAY($B5,2)=4,WEEKDAY($B5,2)=5)</formula>
    </cfRule>
  </conditionalFormatting>
  <conditionalFormatting sqref="S5:W5">
    <cfRule type="cellIs" priority="164" operator="equal" aboveAverage="0" equalAverage="0" bottom="0" percent="0" rank="0" text="" dxfId="2139">
      <formula>"Toussaint"</formula>
    </cfRule>
  </conditionalFormatting>
  <conditionalFormatting sqref="S5:W5">
    <cfRule type="cellIs" priority="165" operator="equal" aboveAverage="0" equalAverage="0" bottom="0" percent="0" rank="0" text="" dxfId="2140">
      <formula>1</formula>
    </cfRule>
  </conditionalFormatting>
  <conditionalFormatting sqref="S5">
    <cfRule type="cellIs" priority="166" operator="notEqual" aboveAverage="0" equalAverage="0" bottom="0" percent="0" rank="0" text="" dxfId="2141">
      <formula>0</formula>
    </cfRule>
  </conditionalFormatting>
  <conditionalFormatting sqref="S5">
    <cfRule type="expression" priority="167" aboveAverage="0" equalAverage="0" bottom="0" percent="0" rank="0" text="" dxfId="2142">
      <formula>OR(WEEKDAY($B5,2)=1,WEEKDAY($B5,2)=2,WEEKDAY($B5,2)=3,WEEKDAY($B5,2)=4,WEEKDAY($B5,2)=5)</formula>
    </cfRule>
  </conditionalFormatting>
  <conditionalFormatting sqref="S5">
    <cfRule type="expression" priority="168" aboveAverage="0" equalAverage="0" bottom="0" percent="0" rank="0" text="" dxfId="2143">
      <formula>WEEKDAY($B5,2)=6</formula>
    </cfRule>
  </conditionalFormatting>
  <conditionalFormatting sqref="S5">
    <cfRule type="expression" priority="169" aboveAverage="0" equalAverage="0" bottom="0" percent="0" rank="0" text="" dxfId="2144">
      <formula>WEEKDAY($B5,2)=6</formula>
    </cfRule>
    <cfRule type="expression" priority="170" aboveAverage="0" equalAverage="0" bottom="0" percent="0" rank="0" text="" dxfId="2145">
      <formula>OR(WEEKDAY($B5,2)=1,WEEKDAY($B5,2)=2,WEEKDAY($B5,2)=3,WEEKDAY($B5,2)=4,WEEKDAY($B5,2)=5)</formula>
    </cfRule>
  </conditionalFormatting>
  <conditionalFormatting sqref="S5:W5">
    <cfRule type="cellIs" priority="171" operator="equal" aboveAverage="0" equalAverage="0" bottom="0" percent="0" rank="0" text="" dxfId="2146">
      <formula>"Toussaint"</formula>
    </cfRule>
  </conditionalFormatting>
  <conditionalFormatting sqref="S5:W35">
    <cfRule type="cellIs" priority="172" operator="equal" aboveAverage="0" equalAverage="0" bottom="0" percent="0" rank="0" text="" dxfId="2147">
      <formula>1</formula>
    </cfRule>
  </conditionalFormatting>
  <conditionalFormatting sqref="S5">
    <cfRule type="cellIs" priority="173" operator="notEqual" aboveAverage="0" equalAverage="0" bottom="0" percent="0" rank="0" text="" dxfId="2148">
      <formula>0</formula>
    </cfRule>
  </conditionalFormatting>
  <conditionalFormatting sqref="AO5:AS35">
    <cfRule type="cellIs" priority="174" operator="equal" aboveAverage="0" equalAverage="0" bottom="0" percent="0" rank="0" text="" dxfId="2149">
      <formula>1</formula>
    </cfRule>
  </conditionalFormatting>
  <conditionalFormatting sqref="BK5:BO35">
    <cfRule type="cellIs" priority="175" operator="equal" aboveAverage="0" equalAverage="0" bottom="0" percent="0" rank="0" text="" dxfId="2150">
      <formula>1</formula>
    </cfRule>
  </conditionalFormatting>
  <conditionalFormatting sqref="H39:L69">
    <cfRule type="cellIs" priority="176" operator="equal" aboveAverage="0" equalAverage="0" bottom="0" percent="0" rank="0" text="" dxfId="2151">
      <formula>1</formula>
    </cfRule>
  </conditionalFormatting>
  <conditionalFormatting sqref="S39:W69">
    <cfRule type="cellIs" priority="177" operator="equal" aboveAverage="0" equalAverage="0" bottom="0" percent="0" rank="0" text="" dxfId="2152">
      <formula>1</formula>
    </cfRule>
  </conditionalFormatting>
  <conditionalFormatting sqref="AO39:AS69">
    <cfRule type="cellIs" priority="178" operator="equal" aboveAverage="0" equalAverage="0" bottom="0" percent="0" rank="0" text="" dxfId="2153">
      <formula>1</formula>
    </cfRule>
  </conditionalFormatting>
  <conditionalFormatting sqref="AZ39:BD69">
    <cfRule type="cellIs" priority="179" operator="equal" aboveAverage="0" equalAverage="0" bottom="0" percent="0" rank="0" text="" dxfId="2154">
      <formula>1</formula>
    </cfRule>
  </conditionalFormatting>
  <conditionalFormatting sqref="BK39:BO69">
    <cfRule type="cellIs" priority="180" operator="equal" aboveAverage="0" equalAverage="0" bottom="0" percent="0" rank="0" text="" dxfId="2155">
      <formula>1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0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FF00"/>
    <pageSetUpPr fitToPage="false"/>
  </sheetPr>
  <dimension ref="A1:AI1598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pane xSplit="8" ySplit="9" topLeftCell="I1196" activePane="bottomRight" state="frozen"/>
      <selection pane="topLeft" activeCell="A1" activeCellId="0" sqref="A1"/>
      <selection pane="topRight" activeCell="I1" activeCellId="0" sqref="I1"/>
      <selection pane="bottomLeft" activeCell="A1196" activeCellId="0" sqref="A1196"/>
      <selection pane="bottomRight" activeCell="I10" activeCellId="0" sqref="I10"/>
    </sheetView>
  </sheetViews>
  <sheetFormatPr defaultColWidth="11.43359375" defaultRowHeight="15" zeroHeight="false" outlineLevelRow="0" outlineLevelCol="0"/>
  <cols>
    <col collapsed="false" customWidth="true" hidden="false" outlineLevel="0" max="1" min="1" style="61" width="3.42"/>
    <col collapsed="false" customWidth="true" hidden="false" outlineLevel="0" max="2" min="2" style="81" width="23.28"/>
    <col collapsed="false" customWidth="true" hidden="false" outlineLevel="0" max="4" min="3" style="61" width="4.86"/>
    <col collapsed="false" customWidth="true" hidden="false" outlineLevel="0" max="5" min="5" style="61" width="4.71"/>
    <col collapsed="false" customWidth="true" hidden="false" outlineLevel="0" max="6" min="6" style="61" width="4.57"/>
    <col collapsed="false" customWidth="true" hidden="false" outlineLevel="0" max="7" min="7" style="61" width="4.43"/>
    <col collapsed="false" customWidth="true" hidden="false" outlineLevel="0" max="8" min="8" style="61" width="2.71"/>
    <col collapsed="false" customWidth="true" hidden="false" outlineLevel="0" max="9" min="9" style="82" width="15.86"/>
    <col collapsed="false" customWidth="true" hidden="false" outlineLevel="0" max="10" min="10" style="61" width="18"/>
    <col collapsed="false" customWidth="true" hidden="true" outlineLevel="0" max="11" min="11" style="61" width="9.71"/>
    <col collapsed="false" customWidth="true" hidden="true" outlineLevel="0" max="18" min="12" style="61" width="8.71"/>
    <col collapsed="false" customWidth="true" hidden="true" outlineLevel="0" max="19" min="19" style="61" width="2.71"/>
    <col collapsed="false" customWidth="true" hidden="true" outlineLevel="0" max="20" min="20" style="61" width="11.52"/>
    <col collapsed="false" customWidth="true" hidden="true" outlineLevel="0" max="26" min="21" style="61" width="8.71"/>
    <col collapsed="false" customWidth="true" hidden="false" outlineLevel="0" max="27" min="27" style="61" width="5.01"/>
    <col collapsed="false" customWidth="false" hidden="false" outlineLevel="0" max="1024" min="28" style="61" width="11.42"/>
  </cols>
  <sheetData>
    <row r="1" customFormat="false" ht="15.75" hidden="false" customHeight="false" outlineLevel="0" collapsed="false">
      <c r="AB1" s="394" t="s">
        <v>95</v>
      </c>
      <c r="AC1" s="394"/>
      <c r="AD1" s="394"/>
      <c r="AE1" s="394"/>
      <c r="AF1" s="394"/>
      <c r="AG1" s="394"/>
      <c r="AH1" s="394"/>
      <c r="AI1" s="394"/>
    </row>
    <row r="2" customFormat="false" ht="15" hidden="false" customHeight="false" outlineLevel="0" collapsed="false">
      <c r="AB2" s="395" t="s">
        <v>96</v>
      </c>
      <c r="AC2" s="396" t="s">
        <v>97</v>
      </c>
      <c r="AD2" s="396" t="s">
        <v>98</v>
      </c>
      <c r="AE2" s="396" t="s">
        <v>99</v>
      </c>
      <c r="AF2" s="396" t="s">
        <v>100</v>
      </c>
      <c r="AG2" s="396" t="s">
        <v>101</v>
      </c>
      <c r="AH2" s="396" t="s">
        <v>102</v>
      </c>
      <c r="AI2" s="397" t="s">
        <v>103</v>
      </c>
    </row>
    <row r="3" customFormat="false" ht="15" hidden="false" customHeight="false" outlineLevel="0" collapsed="false">
      <c r="AB3" s="398" t="n">
        <v>1</v>
      </c>
      <c r="AC3" s="399"/>
      <c r="AD3" s="399"/>
      <c r="AE3" s="399"/>
      <c r="AF3" s="399" t="s">
        <v>104</v>
      </c>
      <c r="AG3" s="399" t="s">
        <v>104</v>
      </c>
      <c r="AH3" s="399"/>
      <c r="AI3" s="400"/>
    </row>
    <row r="4" customFormat="false" ht="15" hidden="false" customHeight="false" outlineLevel="0" collapsed="false">
      <c r="AB4" s="398" t="n">
        <v>2</v>
      </c>
      <c r="AC4" s="399"/>
      <c r="AD4" s="399" t="s">
        <v>104</v>
      </c>
      <c r="AE4" s="399"/>
      <c r="AF4" s="399"/>
      <c r="AG4" s="399"/>
      <c r="AH4" s="399"/>
      <c r="AI4" s="400" t="s">
        <v>104</v>
      </c>
    </row>
    <row r="5" customFormat="false" ht="15" hidden="false" customHeight="false" outlineLevel="0" collapsed="false">
      <c r="AB5" s="398" t="n">
        <v>3</v>
      </c>
      <c r="AC5" s="399" t="s">
        <v>84</v>
      </c>
      <c r="AD5" s="399"/>
      <c r="AE5" s="399"/>
      <c r="AF5" s="399"/>
      <c r="AG5" s="399"/>
      <c r="AH5" s="399" t="s">
        <v>104</v>
      </c>
      <c r="AI5" s="400" t="s">
        <v>104</v>
      </c>
    </row>
    <row r="6" customFormat="false" ht="15" hidden="false" customHeight="false" outlineLevel="0" collapsed="false">
      <c r="AB6" s="398" t="n">
        <v>4</v>
      </c>
      <c r="AC6" s="399"/>
      <c r="AD6" s="399"/>
      <c r="AE6" s="399" t="s">
        <v>104</v>
      </c>
      <c r="AF6" s="399"/>
      <c r="AG6" s="399"/>
      <c r="AH6" s="399"/>
      <c r="AI6" s="400" t="s">
        <v>104</v>
      </c>
    </row>
    <row r="7" customFormat="false" ht="15.75" hidden="false" customHeight="false" outlineLevel="0" collapsed="false">
      <c r="AB7" s="401" t="n">
        <v>5</v>
      </c>
      <c r="AC7" s="141" t="s">
        <v>84</v>
      </c>
      <c r="AD7" s="141"/>
      <c r="AE7" s="141"/>
      <c r="AF7" s="141"/>
      <c r="AG7" s="141"/>
      <c r="AH7" s="141" t="s">
        <v>104</v>
      </c>
      <c r="AI7" s="142" t="s">
        <v>104</v>
      </c>
    </row>
    <row r="8" customFormat="false" ht="15.75" hidden="false" customHeight="true" outlineLevel="0" collapsed="false">
      <c r="A8" s="402" t="s">
        <v>64</v>
      </c>
      <c r="C8" s="61" t="n">
        <v>1</v>
      </c>
      <c r="D8" s="61" t="n">
        <v>2</v>
      </c>
      <c r="E8" s="61" t="n">
        <v>3</v>
      </c>
      <c r="F8" s="61" t="n">
        <v>4</v>
      </c>
      <c r="G8" s="61" t="n">
        <v>5</v>
      </c>
      <c r="H8" s="402" t="s">
        <v>91</v>
      </c>
      <c r="I8" s="374"/>
    </row>
    <row r="9" customFormat="false" ht="24.75" hidden="false" customHeight="true" outlineLevel="0" collapsed="false">
      <c r="A9" s="402"/>
      <c r="B9" s="403" t="s">
        <v>105</v>
      </c>
      <c r="C9" s="376" t="s">
        <v>78</v>
      </c>
      <c r="D9" s="376" t="s">
        <v>79</v>
      </c>
      <c r="E9" s="376" t="s">
        <v>80</v>
      </c>
      <c r="F9" s="376" t="s">
        <v>81</v>
      </c>
      <c r="G9" s="377" t="s">
        <v>82</v>
      </c>
      <c r="H9" s="402"/>
      <c r="I9" s="404" t="s">
        <v>92</v>
      </c>
    </row>
    <row r="10" customFormat="false" ht="15" hidden="false" customHeight="true" outlineLevel="0" collapsed="false">
      <c r="A10" s="61" t="n">
        <f aca="false">WEEKNUM(B10,21)</f>
        <v>36</v>
      </c>
      <c r="B10" s="114" t="n">
        <v>44074</v>
      </c>
      <c r="C10" s="115" t="s">
        <v>75</v>
      </c>
      <c r="D10" s="115" t="s">
        <v>75</v>
      </c>
      <c r="E10" s="115" t="s">
        <v>75</v>
      </c>
      <c r="F10" s="115" t="s">
        <v>75</v>
      </c>
      <c r="G10" s="116" t="s">
        <v>86</v>
      </c>
      <c r="H10" s="117" t="n">
        <v>4</v>
      </c>
      <c r="I10" s="118"/>
      <c r="L10" s="85"/>
      <c r="M10" s="85"/>
      <c r="N10" s="85"/>
      <c r="O10" s="85"/>
      <c r="P10" s="85"/>
      <c r="Q10" s="85"/>
    </row>
    <row r="11" customFormat="false" ht="15" hidden="false" customHeight="true" outlineLevel="0" collapsed="false">
      <c r="A11" s="61" t="n">
        <f aca="false">WEEKNUM(B11,21)</f>
        <v>36</v>
      </c>
      <c r="B11" s="120" t="n">
        <v>44075</v>
      </c>
      <c r="C11" s="136" t="s">
        <v>75</v>
      </c>
      <c r="D11" s="136" t="s">
        <v>75</v>
      </c>
      <c r="E11" s="136" t="s">
        <v>75</v>
      </c>
      <c r="F11" s="136" t="s">
        <v>86</v>
      </c>
      <c r="G11" s="309" t="s">
        <v>75</v>
      </c>
      <c r="H11" s="123"/>
      <c r="I11" s="124" t="s">
        <v>45</v>
      </c>
      <c r="J11" s="61" t="e">
        <f aca="false">VLOOKUP(B11,'Vacances solaires'!$B2:$B232,1,FALSE())</f>
        <v>#N/A</v>
      </c>
      <c r="K11" s="405" t="s">
        <v>106</v>
      </c>
      <c r="L11" s="87" t="s">
        <v>66</v>
      </c>
      <c r="M11" s="88" t="s">
        <v>67</v>
      </c>
      <c r="N11" s="88" t="s">
        <v>68</v>
      </c>
      <c r="O11" s="88" t="s">
        <v>69</v>
      </c>
      <c r="P11" s="88" t="s">
        <v>70</v>
      </c>
      <c r="Q11" s="88" t="s">
        <v>71</v>
      </c>
      <c r="R11" s="89" t="s">
        <v>72</v>
      </c>
      <c r="T11" s="406" t="s">
        <v>107</v>
      </c>
      <c r="U11" s="87" t="s">
        <v>66</v>
      </c>
      <c r="V11" s="88" t="s">
        <v>67</v>
      </c>
      <c r="W11" s="88" t="s">
        <v>68</v>
      </c>
      <c r="X11" s="88" t="s">
        <v>69</v>
      </c>
      <c r="Y11" s="88" t="s">
        <v>70</v>
      </c>
      <c r="Z11" s="88" t="s">
        <v>71</v>
      </c>
      <c r="AA11" s="89" t="s">
        <v>72</v>
      </c>
    </row>
    <row r="12" customFormat="false" ht="15" hidden="false" customHeight="true" outlineLevel="0" collapsed="false">
      <c r="A12" s="61" t="n">
        <f aca="false">WEEKNUM(B12,21)</f>
        <v>36</v>
      </c>
      <c r="B12" s="135" t="n">
        <v>44076</v>
      </c>
      <c r="C12" s="128" t="s">
        <v>86</v>
      </c>
      <c r="D12" s="128" t="s">
        <v>75</v>
      </c>
      <c r="E12" s="128" t="s">
        <v>75</v>
      </c>
      <c r="F12" s="128" t="s">
        <v>75</v>
      </c>
      <c r="G12" s="129" t="s">
        <v>75</v>
      </c>
      <c r="H12" s="130"/>
      <c r="I12" s="131"/>
      <c r="J12" s="61" t="e">
        <f aca="false">VLOOKUP(B12,'Vacances solaires'!$B3:$B233,1,FALSE())</f>
        <v>#N/A</v>
      </c>
      <c r="K12" s="91" t="s">
        <v>16</v>
      </c>
      <c r="L12" s="92" t="s">
        <v>75</v>
      </c>
      <c r="M12" s="93" t="s">
        <v>75</v>
      </c>
      <c r="N12" s="93" t="s">
        <v>75</v>
      </c>
      <c r="O12" s="94" t="s">
        <v>76</v>
      </c>
      <c r="P12" s="94" t="s">
        <v>76</v>
      </c>
      <c r="Q12" s="93" t="s">
        <v>75</v>
      </c>
      <c r="R12" s="95" t="s">
        <v>75</v>
      </c>
      <c r="T12" s="91" t="s">
        <v>16</v>
      </c>
      <c r="U12" s="92" t="s">
        <v>75</v>
      </c>
      <c r="V12" s="93" t="s">
        <v>75</v>
      </c>
      <c r="W12" s="93" t="s">
        <v>75</v>
      </c>
      <c r="X12" s="94" t="s">
        <v>76</v>
      </c>
      <c r="Y12" s="94" t="s">
        <v>76</v>
      </c>
      <c r="Z12" s="93" t="s">
        <v>75</v>
      </c>
      <c r="AA12" s="95" t="s">
        <v>75</v>
      </c>
      <c r="AC12" s="407" t="n">
        <v>1</v>
      </c>
      <c r="AD12" s="133" t="n">
        <v>1</v>
      </c>
      <c r="AE12" s="134" t="n">
        <v>2</v>
      </c>
      <c r="AF12" s="134" t="n">
        <v>3</v>
      </c>
      <c r="AG12" s="134" t="n">
        <v>4</v>
      </c>
      <c r="AH12" s="134" t="n">
        <v>5</v>
      </c>
    </row>
    <row r="13" customFormat="false" ht="15" hidden="false" customHeight="true" outlineLevel="0" collapsed="false">
      <c r="A13" s="61" t="n">
        <f aca="false">WEEKNUM(B13,21)</f>
        <v>36</v>
      </c>
      <c r="B13" s="135" t="n">
        <v>44077</v>
      </c>
      <c r="C13" s="128" t="s">
        <v>75</v>
      </c>
      <c r="D13" s="128" t="s">
        <v>75</v>
      </c>
      <c r="E13" s="128" t="s">
        <v>86</v>
      </c>
      <c r="F13" s="128" t="s">
        <v>75</v>
      </c>
      <c r="G13" s="129" t="s">
        <v>75</v>
      </c>
      <c r="H13" s="130"/>
      <c r="I13" s="131"/>
      <c r="J13" s="61" t="e">
        <f aca="false">VLOOKUP(B13,'Vacances solaires'!$B4:$B234,1,FALSE())</f>
        <v>#N/A</v>
      </c>
      <c r="K13" s="96" t="s">
        <v>11</v>
      </c>
      <c r="L13" s="97" t="s">
        <v>75</v>
      </c>
      <c r="M13" s="98" t="s">
        <v>76</v>
      </c>
      <c r="N13" s="98" t="s">
        <v>75</v>
      </c>
      <c r="O13" s="98" t="s">
        <v>75</v>
      </c>
      <c r="P13" s="98" t="s">
        <v>75</v>
      </c>
      <c r="Q13" s="98" t="s">
        <v>75</v>
      </c>
      <c r="R13" s="99" t="s">
        <v>76</v>
      </c>
      <c r="T13" s="96" t="s">
        <v>11</v>
      </c>
      <c r="U13" s="97" t="s">
        <v>75</v>
      </c>
      <c r="V13" s="98" t="s">
        <v>76</v>
      </c>
      <c r="W13" s="98" t="s">
        <v>75</v>
      </c>
      <c r="X13" s="98" t="s">
        <v>75</v>
      </c>
      <c r="Y13" s="98" t="s">
        <v>75</v>
      </c>
      <c r="Z13" s="98" t="s">
        <v>75</v>
      </c>
      <c r="AA13" s="99" t="s">
        <v>76</v>
      </c>
      <c r="AC13" s="128" t="s">
        <v>97</v>
      </c>
      <c r="AD13" s="128" t="s">
        <v>75</v>
      </c>
      <c r="AE13" s="128" t="s">
        <v>75</v>
      </c>
      <c r="AF13" s="128" t="s">
        <v>84</v>
      </c>
      <c r="AG13" s="128" t="s">
        <v>75</v>
      </c>
      <c r="AH13" s="128" t="s">
        <v>84</v>
      </c>
    </row>
    <row r="14" customFormat="false" ht="15" hidden="false" customHeight="true" outlineLevel="0" collapsed="false">
      <c r="A14" s="61" t="n">
        <f aca="false">WEEKNUM(B14,21)</f>
        <v>36</v>
      </c>
      <c r="B14" s="135" t="n">
        <v>44078</v>
      </c>
      <c r="C14" s="128" t="s">
        <v>75</v>
      </c>
      <c r="D14" s="128" t="s">
        <v>75</v>
      </c>
      <c r="E14" s="128" t="s">
        <v>86</v>
      </c>
      <c r="F14" s="128" t="s">
        <v>75</v>
      </c>
      <c r="G14" s="129" t="s">
        <v>75</v>
      </c>
      <c r="H14" s="130"/>
      <c r="I14" s="131"/>
      <c r="J14" s="61" t="e">
        <f aca="false">VLOOKUP(B14,'Vacances solaires'!$B5:$B235,1,FALSE())</f>
        <v>#N/A</v>
      </c>
      <c r="K14" s="103" t="s">
        <v>12</v>
      </c>
      <c r="L14" s="97" t="s">
        <v>84</v>
      </c>
      <c r="M14" s="104" t="s">
        <v>75</v>
      </c>
      <c r="N14" s="104" t="s">
        <v>75</v>
      </c>
      <c r="O14" s="104" t="s">
        <v>75</v>
      </c>
      <c r="P14" s="104" t="s">
        <v>75</v>
      </c>
      <c r="Q14" s="98" t="s">
        <v>76</v>
      </c>
      <c r="R14" s="99" t="s">
        <v>76</v>
      </c>
      <c r="T14" s="103" t="s">
        <v>12</v>
      </c>
      <c r="U14" s="97" t="s">
        <v>84</v>
      </c>
      <c r="V14" s="104" t="s">
        <v>75</v>
      </c>
      <c r="W14" s="104" t="s">
        <v>75</v>
      </c>
      <c r="X14" s="104" t="s">
        <v>75</v>
      </c>
      <c r="Y14" s="104" t="s">
        <v>75</v>
      </c>
      <c r="Z14" s="98" t="s">
        <v>76</v>
      </c>
      <c r="AA14" s="99" t="s">
        <v>76</v>
      </c>
      <c r="AC14" s="128" t="s">
        <v>98</v>
      </c>
      <c r="AD14" s="128" t="s">
        <v>75</v>
      </c>
      <c r="AE14" s="128" t="s">
        <v>104</v>
      </c>
      <c r="AF14" s="128" t="s">
        <v>75</v>
      </c>
      <c r="AG14" s="128" t="s">
        <v>75</v>
      </c>
      <c r="AH14" s="128" t="s">
        <v>75</v>
      </c>
    </row>
    <row r="15" customFormat="false" ht="15" hidden="false" customHeight="true" outlineLevel="0" collapsed="false">
      <c r="A15" s="61" t="n">
        <f aca="false">WEEKNUM(B15,21)</f>
        <v>36</v>
      </c>
      <c r="B15" s="135" t="n">
        <v>44079</v>
      </c>
      <c r="C15" s="128" t="s">
        <v>75</v>
      </c>
      <c r="D15" s="128" t="s">
        <v>86</v>
      </c>
      <c r="E15" s="128" t="s">
        <v>75</v>
      </c>
      <c r="F15" s="128" t="s">
        <v>75</v>
      </c>
      <c r="G15" s="129" t="s">
        <v>86</v>
      </c>
      <c r="H15" s="130"/>
      <c r="I15" s="131"/>
      <c r="J15" s="61" t="e">
        <f aca="false">VLOOKUP(B15,'Vacances solaires'!$B6:$B236,1,FALSE())</f>
        <v>#N/A</v>
      </c>
      <c r="K15" s="96" t="s">
        <v>13</v>
      </c>
      <c r="L15" s="97" t="s">
        <v>75</v>
      </c>
      <c r="M15" s="98" t="s">
        <v>75</v>
      </c>
      <c r="N15" s="98" t="s">
        <v>76</v>
      </c>
      <c r="O15" s="98" t="s">
        <v>75</v>
      </c>
      <c r="P15" s="98" t="s">
        <v>75</v>
      </c>
      <c r="Q15" s="98" t="s">
        <v>75</v>
      </c>
      <c r="R15" s="99" t="s">
        <v>76</v>
      </c>
      <c r="T15" s="96" t="s">
        <v>13</v>
      </c>
      <c r="U15" s="97" t="s">
        <v>75</v>
      </c>
      <c r="V15" s="98" t="s">
        <v>75</v>
      </c>
      <c r="W15" s="98" t="s">
        <v>76</v>
      </c>
      <c r="X15" s="98" t="s">
        <v>75</v>
      </c>
      <c r="Y15" s="98" t="s">
        <v>75</v>
      </c>
      <c r="Z15" s="98" t="s">
        <v>75</v>
      </c>
      <c r="AA15" s="99" t="s">
        <v>76</v>
      </c>
      <c r="AC15" s="128" t="s">
        <v>99</v>
      </c>
      <c r="AD15" s="128" t="s">
        <v>75</v>
      </c>
      <c r="AE15" s="128" t="s">
        <v>75</v>
      </c>
      <c r="AF15" s="128" t="s">
        <v>75</v>
      </c>
      <c r="AG15" s="128" t="s">
        <v>104</v>
      </c>
      <c r="AH15" s="128" t="s">
        <v>75</v>
      </c>
    </row>
    <row r="16" customFormat="false" ht="15" hidden="false" customHeight="true" outlineLevel="0" collapsed="false">
      <c r="A16" s="61" t="n">
        <f aca="false">WEEKNUM(B16,21)</f>
        <v>36</v>
      </c>
      <c r="B16" s="140" t="n">
        <v>44080</v>
      </c>
      <c r="C16" s="141" t="s">
        <v>86</v>
      </c>
      <c r="D16" s="141" t="s">
        <v>86</v>
      </c>
      <c r="E16" s="141" t="s">
        <v>75</v>
      </c>
      <c r="F16" s="141" t="s">
        <v>86</v>
      </c>
      <c r="G16" s="142" t="s">
        <v>86</v>
      </c>
      <c r="H16" s="143"/>
      <c r="I16" s="144"/>
      <c r="J16" s="61" t="e">
        <f aca="false">VLOOKUP(B16,'Vacances solaires'!$B7:$B237,1,FALSE())</f>
        <v>#N/A</v>
      </c>
      <c r="K16" s="107" t="s">
        <v>14</v>
      </c>
      <c r="L16" s="108" t="s">
        <v>75</v>
      </c>
      <c r="M16" s="109" t="s">
        <v>75</v>
      </c>
      <c r="N16" s="109" t="s">
        <v>75</v>
      </c>
      <c r="O16" s="109" t="s">
        <v>75</v>
      </c>
      <c r="P16" s="408" t="s">
        <v>84</v>
      </c>
      <c r="Q16" s="110" t="s">
        <v>76</v>
      </c>
      <c r="R16" s="307" t="s">
        <v>76</v>
      </c>
      <c r="T16" s="107" t="s">
        <v>14</v>
      </c>
      <c r="U16" s="108" t="s">
        <v>75</v>
      </c>
      <c r="V16" s="109" t="s">
        <v>75</v>
      </c>
      <c r="W16" s="109" t="s">
        <v>75</v>
      </c>
      <c r="X16" s="109" t="s">
        <v>75</v>
      </c>
      <c r="Y16" s="109" t="s">
        <v>84</v>
      </c>
      <c r="Z16" s="110" t="s">
        <v>76</v>
      </c>
      <c r="AA16" s="307" t="s">
        <v>76</v>
      </c>
      <c r="AC16" s="128" t="s">
        <v>100</v>
      </c>
      <c r="AD16" s="128" t="s">
        <v>104</v>
      </c>
      <c r="AE16" s="128" t="s">
        <v>75</v>
      </c>
      <c r="AF16" s="128" t="s">
        <v>75</v>
      </c>
      <c r="AG16" s="128" t="s">
        <v>75</v>
      </c>
      <c r="AH16" s="128" t="s">
        <v>75</v>
      </c>
    </row>
    <row r="17" customFormat="false" ht="15" hidden="false" customHeight="true" outlineLevel="0" collapsed="false">
      <c r="A17" s="145" t="n">
        <f aca="false">WEEKNUM(B17,21)</f>
        <v>37</v>
      </c>
      <c r="B17" s="114" t="n">
        <v>44081</v>
      </c>
      <c r="C17" s="115" t="s">
        <v>75</v>
      </c>
      <c r="D17" s="115" t="s">
        <v>75</v>
      </c>
      <c r="E17" s="115" t="s">
        <v>75</v>
      </c>
      <c r="F17" s="115" t="s">
        <v>86</v>
      </c>
      <c r="G17" s="116" t="s">
        <v>75</v>
      </c>
      <c r="H17" s="117" t="n">
        <v>5</v>
      </c>
      <c r="I17" s="146"/>
      <c r="J17" s="61" t="e">
        <f aca="false">VLOOKUP(B17,'Vacances solaires'!$B8:$B238,1,FALSE())</f>
        <v>#N/A</v>
      </c>
      <c r="AC17" s="128" t="s">
        <v>101</v>
      </c>
      <c r="AD17" s="128" t="s">
        <v>104</v>
      </c>
      <c r="AE17" s="128" t="s">
        <v>75</v>
      </c>
      <c r="AF17" s="128" t="s">
        <v>75</v>
      </c>
      <c r="AG17" s="128" t="s">
        <v>75</v>
      </c>
      <c r="AH17" s="128" t="s">
        <v>75</v>
      </c>
    </row>
    <row r="18" customFormat="false" ht="15" hidden="false" customHeight="true" outlineLevel="0" collapsed="false">
      <c r="A18" s="126" t="n">
        <f aca="false">WEEKNUM(B18,21)</f>
        <v>37</v>
      </c>
      <c r="B18" s="135" t="n">
        <v>44082</v>
      </c>
      <c r="C18" s="128" t="s">
        <v>75</v>
      </c>
      <c r="D18" s="128" t="s">
        <v>75</v>
      </c>
      <c r="E18" s="128" t="s">
        <v>86</v>
      </c>
      <c r="F18" s="128" t="s">
        <v>75</v>
      </c>
      <c r="G18" s="129" t="s">
        <v>75</v>
      </c>
      <c r="H18" s="130"/>
      <c r="I18" s="131"/>
      <c r="J18" s="61" t="e">
        <f aca="false">VLOOKUP(B18,'Vacances solaires'!$B9:$B239,1,FALSE())</f>
        <v>#N/A</v>
      </c>
      <c r="K18" s="405" t="s">
        <v>108</v>
      </c>
      <c r="L18" s="87" t="s">
        <v>66</v>
      </c>
      <c r="M18" s="88" t="s">
        <v>67</v>
      </c>
      <c r="N18" s="88" t="s">
        <v>68</v>
      </c>
      <c r="O18" s="88" t="s">
        <v>69</v>
      </c>
      <c r="P18" s="88" t="s">
        <v>70</v>
      </c>
      <c r="Q18" s="88" t="s">
        <v>71</v>
      </c>
      <c r="R18" s="89" t="s">
        <v>72</v>
      </c>
      <c r="T18" s="406" t="s">
        <v>109</v>
      </c>
      <c r="U18" s="87" t="s">
        <v>66</v>
      </c>
      <c r="V18" s="88" t="s">
        <v>67</v>
      </c>
      <c r="W18" s="88" t="s">
        <v>68</v>
      </c>
      <c r="X18" s="88" t="s">
        <v>69</v>
      </c>
      <c r="Y18" s="88" t="s">
        <v>70</v>
      </c>
      <c r="Z18" s="88" t="s">
        <v>71</v>
      </c>
      <c r="AA18" s="89" t="s">
        <v>72</v>
      </c>
      <c r="AC18" s="128" t="s">
        <v>102</v>
      </c>
      <c r="AD18" s="128" t="s">
        <v>75</v>
      </c>
      <c r="AE18" s="128" t="s">
        <v>75</v>
      </c>
      <c r="AF18" s="128" t="s">
        <v>104</v>
      </c>
      <c r="AG18" s="128" t="s">
        <v>75</v>
      </c>
      <c r="AH18" s="128" t="s">
        <v>104</v>
      </c>
    </row>
    <row r="19" customFormat="false" ht="15" hidden="false" customHeight="true" outlineLevel="0" collapsed="false">
      <c r="A19" s="126" t="n">
        <f aca="false">WEEKNUM(B19,21)</f>
        <v>37</v>
      </c>
      <c r="B19" s="135" t="n">
        <v>44083</v>
      </c>
      <c r="C19" s="128" t="s">
        <v>75</v>
      </c>
      <c r="D19" s="128" t="s">
        <v>75</v>
      </c>
      <c r="E19" s="128" t="s">
        <v>75</v>
      </c>
      <c r="F19" s="128" t="s">
        <v>75</v>
      </c>
      <c r="G19" s="129" t="s">
        <v>86</v>
      </c>
      <c r="H19" s="130"/>
      <c r="I19" s="131"/>
      <c r="J19" s="61" t="e">
        <f aca="false">VLOOKUP(B19,'Vacances solaires'!$B10:$B240,1,FALSE())</f>
        <v>#N/A</v>
      </c>
      <c r="K19" s="91" t="s">
        <v>16</v>
      </c>
      <c r="L19" s="92" t="s">
        <v>75</v>
      </c>
      <c r="M19" s="93" t="s">
        <v>75</v>
      </c>
      <c r="N19" s="93" t="s">
        <v>75</v>
      </c>
      <c r="O19" s="94" t="s">
        <v>76</v>
      </c>
      <c r="P19" s="94" t="s">
        <v>76</v>
      </c>
      <c r="Q19" s="93" t="s">
        <v>75</v>
      </c>
      <c r="R19" s="95" t="s">
        <v>75</v>
      </c>
      <c r="T19" s="91" t="s">
        <v>16</v>
      </c>
      <c r="U19" s="92" t="s">
        <v>75</v>
      </c>
      <c r="V19" s="93" t="s">
        <v>75</v>
      </c>
      <c r="W19" s="93" t="s">
        <v>75</v>
      </c>
      <c r="X19" s="94" t="s">
        <v>76</v>
      </c>
      <c r="Y19" s="94" t="s">
        <v>76</v>
      </c>
      <c r="Z19" s="93" t="s">
        <v>75</v>
      </c>
      <c r="AA19" s="95" t="s">
        <v>75</v>
      </c>
      <c r="AC19" s="128" t="s">
        <v>103</v>
      </c>
      <c r="AD19" s="128" t="s">
        <v>75</v>
      </c>
      <c r="AE19" s="128" t="s">
        <v>104</v>
      </c>
      <c r="AF19" s="128" t="s">
        <v>104</v>
      </c>
      <c r="AG19" s="128" t="s">
        <v>104</v>
      </c>
      <c r="AH19" s="128" t="s">
        <v>104</v>
      </c>
    </row>
    <row r="20" customFormat="false" ht="15" hidden="false" customHeight="true" outlineLevel="0" collapsed="false">
      <c r="A20" s="126" t="n">
        <f aca="false">WEEKNUM(B20,21)</f>
        <v>37</v>
      </c>
      <c r="B20" s="135" t="n">
        <v>44084</v>
      </c>
      <c r="C20" s="128" t="s">
        <v>75</v>
      </c>
      <c r="D20" s="128" t="s">
        <v>86</v>
      </c>
      <c r="E20" s="128" t="s">
        <v>75</v>
      </c>
      <c r="F20" s="128" t="s">
        <v>75</v>
      </c>
      <c r="G20" s="129" t="s">
        <v>75</v>
      </c>
      <c r="H20" s="130"/>
      <c r="I20" s="131"/>
      <c r="J20" s="61" t="e">
        <f aca="false">VLOOKUP(B20,'Vacances solaires'!$B11:$B241,1,FALSE())</f>
        <v>#N/A</v>
      </c>
      <c r="K20" s="96" t="s">
        <v>11</v>
      </c>
      <c r="L20" s="97" t="s">
        <v>75</v>
      </c>
      <c r="M20" s="98" t="s">
        <v>76</v>
      </c>
      <c r="N20" s="98" t="s">
        <v>75</v>
      </c>
      <c r="O20" s="98" t="s">
        <v>75</v>
      </c>
      <c r="P20" s="98" t="s">
        <v>75</v>
      </c>
      <c r="Q20" s="98" t="s">
        <v>75</v>
      </c>
      <c r="R20" s="99" t="s">
        <v>76</v>
      </c>
      <c r="T20" s="96" t="s">
        <v>11</v>
      </c>
      <c r="U20" s="97" t="s">
        <v>75</v>
      </c>
      <c r="V20" s="98" t="s">
        <v>76</v>
      </c>
      <c r="W20" s="98" t="s">
        <v>75</v>
      </c>
      <c r="X20" s="98" t="s">
        <v>75</v>
      </c>
      <c r="Y20" s="98" t="s">
        <v>75</v>
      </c>
      <c r="Z20" s="98" t="s">
        <v>75</v>
      </c>
      <c r="AA20" s="99" t="s">
        <v>76</v>
      </c>
    </row>
    <row r="21" customFormat="false" ht="15" hidden="false" customHeight="true" outlineLevel="0" collapsed="false">
      <c r="A21" s="126" t="n">
        <f aca="false">WEEKNUM(B21,21)</f>
        <v>37</v>
      </c>
      <c r="B21" s="135" t="n">
        <v>44085</v>
      </c>
      <c r="C21" s="128" t="s">
        <v>75</v>
      </c>
      <c r="D21" s="128" t="s">
        <v>86</v>
      </c>
      <c r="E21" s="128" t="s">
        <v>75</v>
      </c>
      <c r="F21" s="128" t="s">
        <v>75</v>
      </c>
      <c r="G21" s="129" t="s">
        <v>75</v>
      </c>
      <c r="H21" s="130"/>
      <c r="I21" s="131"/>
      <c r="J21" s="61" t="e">
        <f aca="false">VLOOKUP(B21,'Vacances solaires'!$B12:$B242,1,FALSE())</f>
        <v>#N/A</v>
      </c>
      <c r="K21" s="103" t="s">
        <v>12</v>
      </c>
      <c r="L21" s="97" t="s">
        <v>84</v>
      </c>
      <c r="M21" s="104" t="s">
        <v>75</v>
      </c>
      <c r="N21" s="104" t="s">
        <v>75</v>
      </c>
      <c r="O21" s="104" t="s">
        <v>75</v>
      </c>
      <c r="P21" s="104" t="s">
        <v>75</v>
      </c>
      <c r="Q21" s="98" t="s">
        <v>76</v>
      </c>
      <c r="R21" s="99" t="s">
        <v>76</v>
      </c>
      <c r="T21" s="103" t="s">
        <v>12</v>
      </c>
      <c r="U21" s="97" t="s">
        <v>84</v>
      </c>
      <c r="V21" s="104" t="s">
        <v>75</v>
      </c>
      <c r="W21" s="104" t="s">
        <v>75</v>
      </c>
      <c r="X21" s="104" t="s">
        <v>75</v>
      </c>
      <c r="Y21" s="104" t="s">
        <v>75</v>
      </c>
      <c r="Z21" s="98" t="s">
        <v>76</v>
      </c>
      <c r="AA21" s="99" t="s">
        <v>76</v>
      </c>
      <c r="AC21" s="407" t="n">
        <v>2</v>
      </c>
      <c r="AD21" s="133" t="n">
        <v>1</v>
      </c>
      <c r="AE21" s="134" t="n">
        <v>2</v>
      </c>
      <c r="AF21" s="134" t="n">
        <v>3</v>
      </c>
      <c r="AG21" s="134" t="n">
        <v>4</v>
      </c>
      <c r="AH21" s="134" t="n">
        <v>5</v>
      </c>
    </row>
    <row r="22" customFormat="false" ht="15" hidden="false" customHeight="true" outlineLevel="0" collapsed="false">
      <c r="A22" s="126" t="n">
        <f aca="false">WEEKNUM(B22,21)</f>
        <v>37</v>
      </c>
      <c r="B22" s="135" t="n">
        <v>44086</v>
      </c>
      <c r="C22" s="128" t="s">
        <v>86</v>
      </c>
      <c r="D22" s="128" t="s">
        <v>75</v>
      </c>
      <c r="E22" s="128" t="s">
        <v>75</v>
      </c>
      <c r="F22" s="128" t="s">
        <v>86</v>
      </c>
      <c r="G22" s="129" t="s">
        <v>75</v>
      </c>
      <c r="H22" s="130"/>
      <c r="I22" s="131"/>
      <c r="J22" s="61" t="e">
        <f aca="false">VLOOKUP(B22,'Vacances solaires'!$B13:$B243,1,FALSE())</f>
        <v>#N/A</v>
      </c>
      <c r="K22" s="96" t="s">
        <v>13</v>
      </c>
      <c r="L22" s="97" t="s">
        <v>75</v>
      </c>
      <c r="M22" s="98" t="s">
        <v>75</v>
      </c>
      <c r="N22" s="98" t="s">
        <v>76</v>
      </c>
      <c r="O22" s="98" t="s">
        <v>75</v>
      </c>
      <c r="P22" s="98" t="s">
        <v>75</v>
      </c>
      <c r="Q22" s="98" t="s">
        <v>75</v>
      </c>
      <c r="R22" s="99" t="s">
        <v>76</v>
      </c>
      <c r="T22" s="96" t="s">
        <v>13</v>
      </c>
      <c r="U22" s="97" t="s">
        <v>75</v>
      </c>
      <c r="V22" s="98" t="s">
        <v>75</v>
      </c>
      <c r="W22" s="98" t="s">
        <v>76</v>
      </c>
      <c r="X22" s="98" t="s">
        <v>75</v>
      </c>
      <c r="Y22" s="98" t="s">
        <v>75</v>
      </c>
      <c r="Z22" s="98" t="s">
        <v>75</v>
      </c>
      <c r="AA22" s="99" t="s">
        <v>76</v>
      </c>
      <c r="AC22" s="128" t="s">
        <v>97</v>
      </c>
      <c r="AD22" s="128" t="s">
        <v>75</v>
      </c>
      <c r="AE22" s="128" t="s">
        <v>87</v>
      </c>
      <c r="AF22" s="128" t="s">
        <v>75</v>
      </c>
      <c r="AG22" s="128" t="s">
        <v>87</v>
      </c>
      <c r="AH22" s="128" t="s">
        <v>75</v>
      </c>
    </row>
    <row r="23" customFormat="false" ht="15" hidden="false" customHeight="true" outlineLevel="0" collapsed="false">
      <c r="A23" s="139" t="n">
        <f aca="false">WEEKNUM(B23,21)</f>
        <v>37</v>
      </c>
      <c r="B23" s="140" t="n">
        <v>44087</v>
      </c>
      <c r="C23" s="141" t="s">
        <v>86</v>
      </c>
      <c r="D23" s="141" t="s">
        <v>75</v>
      </c>
      <c r="E23" s="141" t="s">
        <v>86</v>
      </c>
      <c r="F23" s="141" t="s">
        <v>86</v>
      </c>
      <c r="G23" s="142" t="s">
        <v>86</v>
      </c>
      <c r="H23" s="143"/>
      <c r="I23" s="144"/>
      <c r="J23" s="61" t="e">
        <f aca="false">VLOOKUP(B23,'Vacances solaires'!$B14:$B244,1,FALSE())</f>
        <v>#N/A</v>
      </c>
      <c r="K23" s="107" t="s">
        <v>14</v>
      </c>
      <c r="L23" s="108" t="s">
        <v>75</v>
      </c>
      <c r="M23" s="109" t="s">
        <v>75</v>
      </c>
      <c r="N23" s="408" t="s">
        <v>84</v>
      </c>
      <c r="O23" s="109" t="s">
        <v>75</v>
      </c>
      <c r="P23" s="109" t="s">
        <v>75</v>
      </c>
      <c r="Q23" s="110" t="s">
        <v>76</v>
      </c>
      <c r="R23" s="307" t="s">
        <v>76</v>
      </c>
      <c r="T23" s="107" t="s">
        <v>14</v>
      </c>
      <c r="U23" s="108" t="s">
        <v>75</v>
      </c>
      <c r="V23" s="109" t="s">
        <v>75</v>
      </c>
      <c r="W23" s="109" t="s">
        <v>75</v>
      </c>
      <c r="X23" s="109" t="s">
        <v>84</v>
      </c>
      <c r="Y23" s="109" t="s">
        <v>75</v>
      </c>
      <c r="Z23" s="110" t="s">
        <v>76</v>
      </c>
      <c r="AA23" s="307" t="s">
        <v>76</v>
      </c>
      <c r="AC23" s="128" t="s">
        <v>98</v>
      </c>
      <c r="AD23" s="128" t="s">
        <v>86</v>
      </c>
      <c r="AE23" s="128" t="s">
        <v>75</v>
      </c>
      <c r="AF23" s="128" t="s">
        <v>75</v>
      </c>
      <c r="AG23" s="128" t="s">
        <v>75</v>
      </c>
      <c r="AH23" s="128" t="s">
        <v>75</v>
      </c>
    </row>
    <row r="24" customFormat="false" ht="15.75" hidden="false" customHeight="false" outlineLevel="0" collapsed="false">
      <c r="A24" s="145" t="n">
        <f aca="false">WEEKNUM(B24,21)</f>
        <v>38</v>
      </c>
      <c r="B24" s="114" t="n">
        <v>44088</v>
      </c>
      <c r="C24" s="115" t="s">
        <v>75</v>
      </c>
      <c r="D24" s="115" t="s">
        <v>75</v>
      </c>
      <c r="E24" s="115" t="s">
        <v>88</v>
      </c>
      <c r="F24" s="115" t="s">
        <v>75</v>
      </c>
      <c r="G24" s="116" t="s">
        <v>88</v>
      </c>
      <c r="H24" s="117" t="n">
        <v>1</v>
      </c>
      <c r="I24" s="146"/>
      <c r="J24" s="61" t="e">
        <f aca="false">VLOOKUP(B24,'Vacances solaires'!$B15:$B245,1,FALSE())</f>
        <v>#N/A</v>
      </c>
      <c r="AC24" s="128" t="s">
        <v>99</v>
      </c>
      <c r="AD24" s="128" t="s">
        <v>75</v>
      </c>
      <c r="AE24" s="128" t="s">
        <v>75</v>
      </c>
      <c r="AF24" s="128" t="s">
        <v>86</v>
      </c>
      <c r="AG24" s="128" t="s">
        <v>75</v>
      </c>
      <c r="AH24" s="128" t="s">
        <v>75</v>
      </c>
    </row>
    <row r="25" customFormat="false" ht="19.5" hidden="false" customHeight="false" outlineLevel="0" collapsed="false">
      <c r="A25" s="126" t="n">
        <f aca="false">WEEKNUM(B25,21)</f>
        <v>38</v>
      </c>
      <c r="B25" s="135" t="n">
        <v>44089</v>
      </c>
      <c r="C25" s="128" t="s">
        <v>75</v>
      </c>
      <c r="D25" s="128" t="s">
        <v>86</v>
      </c>
      <c r="E25" s="128" t="s">
        <v>75</v>
      </c>
      <c r="F25" s="128" t="s">
        <v>75</v>
      </c>
      <c r="G25" s="129" t="s">
        <v>75</v>
      </c>
      <c r="H25" s="130"/>
      <c r="I25" s="131"/>
      <c r="J25" s="61" t="e">
        <f aca="false">VLOOKUP(B25,'Vacances solaires'!$B16:$B246,1,FALSE())</f>
        <v>#N/A</v>
      </c>
      <c r="K25" s="405" t="s">
        <v>110</v>
      </c>
      <c r="L25" s="87" t="s">
        <v>66</v>
      </c>
      <c r="M25" s="88" t="s">
        <v>67</v>
      </c>
      <c r="N25" s="88" t="s">
        <v>68</v>
      </c>
      <c r="O25" s="88" t="s">
        <v>69</v>
      </c>
      <c r="P25" s="88" t="s">
        <v>70</v>
      </c>
      <c r="Q25" s="88" t="s">
        <v>71</v>
      </c>
      <c r="R25" s="89" t="s">
        <v>72</v>
      </c>
      <c r="T25" s="406" t="s">
        <v>111</v>
      </c>
      <c r="U25" s="87" t="s">
        <v>66</v>
      </c>
      <c r="V25" s="88" t="s">
        <v>67</v>
      </c>
      <c r="W25" s="88" t="s">
        <v>68</v>
      </c>
      <c r="X25" s="88" t="s">
        <v>69</v>
      </c>
      <c r="Y25" s="88" t="s">
        <v>70</v>
      </c>
      <c r="Z25" s="88" t="s">
        <v>71</v>
      </c>
      <c r="AA25" s="89" t="s">
        <v>72</v>
      </c>
      <c r="AC25" s="128" t="s">
        <v>100</v>
      </c>
      <c r="AD25" s="128" t="s">
        <v>75</v>
      </c>
      <c r="AE25" s="128" t="s">
        <v>75</v>
      </c>
      <c r="AF25" s="128" t="s">
        <v>75</v>
      </c>
      <c r="AG25" s="128" t="s">
        <v>75</v>
      </c>
      <c r="AH25" s="128" t="s">
        <v>86</v>
      </c>
    </row>
    <row r="26" customFormat="false" ht="15.75" hidden="false" customHeight="false" outlineLevel="0" collapsed="false">
      <c r="A26" s="126" t="n">
        <f aca="false">WEEKNUM(B26,21)</f>
        <v>38</v>
      </c>
      <c r="B26" s="135" t="n">
        <v>44090</v>
      </c>
      <c r="C26" s="128" t="s">
        <v>75</v>
      </c>
      <c r="D26" s="128" t="s">
        <v>75</v>
      </c>
      <c r="E26" s="128" t="s">
        <v>75</v>
      </c>
      <c r="F26" s="128" t="s">
        <v>86</v>
      </c>
      <c r="G26" s="129" t="s">
        <v>75</v>
      </c>
      <c r="H26" s="130"/>
      <c r="I26" s="131"/>
      <c r="J26" s="61" t="e">
        <f aca="false">VLOOKUP(B26,'Vacances solaires'!$B17:$B247,1,FALSE())</f>
        <v>#N/A</v>
      </c>
      <c r="K26" s="91" t="s">
        <v>16</v>
      </c>
      <c r="L26" s="92" t="s">
        <v>75</v>
      </c>
      <c r="M26" s="93" t="s">
        <v>75</v>
      </c>
      <c r="N26" s="93" t="s">
        <v>75</v>
      </c>
      <c r="O26" s="94" t="s">
        <v>76</v>
      </c>
      <c r="P26" s="94" t="s">
        <v>76</v>
      </c>
      <c r="Q26" s="93" t="s">
        <v>75</v>
      </c>
      <c r="R26" s="95" t="s">
        <v>75</v>
      </c>
      <c r="T26" s="91" t="s">
        <v>16</v>
      </c>
      <c r="U26" s="92" t="s">
        <v>75</v>
      </c>
      <c r="V26" s="93" t="s">
        <v>75</v>
      </c>
      <c r="W26" s="93" t="s">
        <v>75</v>
      </c>
      <c r="X26" s="94" t="s">
        <v>76</v>
      </c>
      <c r="Y26" s="94" t="s">
        <v>76</v>
      </c>
      <c r="Z26" s="93" t="s">
        <v>75</v>
      </c>
      <c r="AA26" s="95" t="s">
        <v>75</v>
      </c>
      <c r="AC26" s="128" t="s">
        <v>101</v>
      </c>
      <c r="AD26" s="128" t="s">
        <v>75</v>
      </c>
      <c r="AE26" s="128" t="s">
        <v>75</v>
      </c>
      <c r="AF26" s="128" t="s">
        <v>75</v>
      </c>
      <c r="AG26" s="128" t="s">
        <v>75</v>
      </c>
      <c r="AH26" s="128" t="s">
        <v>86</v>
      </c>
    </row>
    <row r="27" customFormat="false" ht="15" hidden="false" customHeight="false" outlineLevel="0" collapsed="false">
      <c r="A27" s="126" t="n">
        <f aca="false">WEEKNUM(B27,21)</f>
        <v>38</v>
      </c>
      <c r="B27" s="135" t="n">
        <v>44091</v>
      </c>
      <c r="C27" s="128" t="s">
        <v>86</v>
      </c>
      <c r="D27" s="128" t="s">
        <v>75</v>
      </c>
      <c r="E27" s="128" t="s">
        <v>75</v>
      </c>
      <c r="F27" s="128" t="s">
        <v>75</v>
      </c>
      <c r="G27" s="129" t="s">
        <v>75</v>
      </c>
      <c r="H27" s="130"/>
      <c r="I27" s="131"/>
      <c r="J27" s="61" t="e">
        <f aca="false">VLOOKUP(B27,'Vacances solaires'!$B18:$B248,1,FALSE())</f>
        <v>#N/A</v>
      </c>
      <c r="K27" s="96" t="s">
        <v>11</v>
      </c>
      <c r="L27" s="97" t="s">
        <v>75</v>
      </c>
      <c r="M27" s="98" t="s">
        <v>76</v>
      </c>
      <c r="N27" s="98" t="s">
        <v>75</v>
      </c>
      <c r="O27" s="98" t="s">
        <v>75</v>
      </c>
      <c r="P27" s="98" t="s">
        <v>75</v>
      </c>
      <c r="Q27" s="98" t="s">
        <v>75</v>
      </c>
      <c r="R27" s="99" t="s">
        <v>76</v>
      </c>
      <c r="T27" s="96" t="s">
        <v>11</v>
      </c>
      <c r="U27" s="97" t="s">
        <v>75</v>
      </c>
      <c r="V27" s="98" t="s">
        <v>76</v>
      </c>
      <c r="W27" s="98" t="s">
        <v>75</v>
      </c>
      <c r="X27" s="98" t="s">
        <v>75</v>
      </c>
      <c r="Y27" s="98" t="s">
        <v>75</v>
      </c>
      <c r="Z27" s="98" t="s">
        <v>75</v>
      </c>
      <c r="AA27" s="99" t="s">
        <v>76</v>
      </c>
      <c r="AC27" s="128" t="s">
        <v>102</v>
      </c>
      <c r="AD27" s="128" t="s">
        <v>75</v>
      </c>
      <c r="AE27" s="128" t="s">
        <v>86</v>
      </c>
      <c r="AF27" s="128" t="s">
        <v>75</v>
      </c>
      <c r="AG27" s="128" t="s">
        <v>86</v>
      </c>
      <c r="AH27" s="128" t="s">
        <v>75</v>
      </c>
    </row>
    <row r="28" customFormat="false" ht="15" hidden="false" customHeight="true" outlineLevel="0" collapsed="false">
      <c r="A28" s="126" t="n">
        <f aca="false">WEEKNUM(B28,21)</f>
        <v>38</v>
      </c>
      <c r="B28" s="135" t="n">
        <v>44092</v>
      </c>
      <c r="C28" s="128" t="s">
        <v>86</v>
      </c>
      <c r="D28" s="128" t="s">
        <v>75</v>
      </c>
      <c r="E28" s="128" t="s">
        <v>75</v>
      </c>
      <c r="F28" s="128" t="s">
        <v>75</v>
      </c>
      <c r="G28" s="129" t="s">
        <v>75</v>
      </c>
      <c r="H28" s="130"/>
      <c r="I28" s="131"/>
      <c r="J28" s="61" t="e">
        <f aca="false">VLOOKUP(B28,'Vacances solaires'!$B19:$B249,1,FALSE())</f>
        <v>#N/A</v>
      </c>
      <c r="K28" s="103" t="s">
        <v>12</v>
      </c>
      <c r="L28" s="97" t="s">
        <v>84</v>
      </c>
      <c r="M28" s="104" t="s">
        <v>75</v>
      </c>
      <c r="N28" s="104" t="s">
        <v>75</v>
      </c>
      <c r="O28" s="104" t="s">
        <v>75</v>
      </c>
      <c r="P28" s="104" t="s">
        <v>75</v>
      </c>
      <c r="Q28" s="98" t="s">
        <v>76</v>
      </c>
      <c r="R28" s="99" t="s">
        <v>76</v>
      </c>
      <c r="T28" s="103" t="s">
        <v>12</v>
      </c>
      <c r="U28" s="97" t="s">
        <v>84</v>
      </c>
      <c r="V28" s="104" t="s">
        <v>75</v>
      </c>
      <c r="W28" s="104" t="s">
        <v>75</v>
      </c>
      <c r="X28" s="104" t="s">
        <v>75</v>
      </c>
      <c r="Y28" s="104" t="s">
        <v>75</v>
      </c>
      <c r="Z28" s="98" t="s">
        <v>76</v>
      </c>
      <c r="AA28" s="99" t="s">
        <v>76</v>
      </c>
      <c r="AC28" s="128" t="s">
        <v>103</v>
      </c>
      <c r="AD28" s="128" t="s">
        <v>86</v>
      </c>
      <c r="AE28" s="128" t="s">
        <v>86</v>
      </c>
      <c r="AF28" s="128" t="s">
        <v>86</v>
      </c>
      <c r="AG28" s="128" t="s">
        <v>86</v>
      </c>
      <c r="AH28" s="128" t="s">
        <v>75</v>
      </c>
    </row>
    <row r="29" customFormat="false" ht="15" hidden="false" customHeight="false" outlineLevel="0" collapsed="false">
      <c r="A29" s="126" t="n">
        <f aca="false">WEEKNUM(B29,21)</f>
        <v>38</v>
      </c>
      <c r="B29" s="135" t="n">
        <v>44093</v>
      </c>
      <c r="C29" s="128" t="s">
        <v>75</v>
      </c>
      <c r="D29" s="128" t="s">
        <v>75</v>
      </c>
      <c r="E29" s="128" t="s">
        <v>86</v>
      </c>
      <c r="F29" s="128" t="s">
        <v>75</v>
      </c>
      <c r="G29" s="129" t="s">
        <v>86</v>
      </c>
      <c r="H29" s="130"/>
      <c r="I29" s="131"/>
      <c r="J29" s="61" t="e">
        <f aca="false">VLOOKUP(B29,'Vacances solaires'!$B20:$B250,1,FALSE())</f>
        <v>#N/A</v>
      </c>
      <c r="K29" s="96" t="s">
        <v>13</v>
      </c>
      <c r="L29" s="97" t="s">
        <v>75</v>
      </c>
      <c r="M29" s="98" t="s">
        <v>75</v>
      </c>
      <c r="N29" s="98" t="s">
        <v>76</v>
      </c>
      <c r="O29" s="98" t="s">
        <v>75</v>
      </c>
      <c r="P29" s="98" t="s">
        <v>75</v>
      </c>
      <c r="Q29" s="98" t="s">
        <v>75</v>
      </c>
      <c r="R29" s="99" t="s">
        <v>76</v>
      </c>
      <c r="T29" s="96" t="s">
        <v>13</v>
      </c>
      <c r="U29" s="97" t="s">
        <v>75</v>
      </c>
      <c r="V29" s="98" t="s">
        <v>75</v>
      </c>
      <c r="W29" s="98" t="s">
        <v>76</v>
      </c>
      <c r="X29" s="98" t="s">
        <v>75</v>
      </c>
      <c r="Y29" s="98" t="s">
        <v>75</v>
      </c>
      <c r="Z29" s="98" t="s">
        <v>75</v>
      </c>
      <c r="AA29" s="99" t="s">
        <v>76</v>
      </c>
    </row>
    <row r="30" customFormat="false" ht="15.75" hidden="false" customHeight="false" outlineLevel="0" collapsed="false">
      <c r="A30" s="139" t="n">
        <f aca="false">WEEKNUM(B30,21)</f>
        <v>38</v>
      </c>
      <c r="B30" s="140" t="n">
        <v>44094</v>
      </c>
      <c r="C30" s="141" t="s">
        <v>75</v>
      </c>
      <c r="D30" s="141" t="s">
        <v>86</v>
      </c>
      <c r="E30" s="141" t="s">
        <v>86</v>
      </c>
      <c r="F30" s="141" t="s">
        <v>86</v>
      </c>
      <c r="G30" s="142" t="s">
        <v>86</v>
      </c>
      <c r="H30" s="143"/>
      <c r="I30" s="144"/>
      <c r="J30" s="61" t="e">
        <f aca="false">VLOOKUP(B30,'Vacances solaires'!$B21:$B251,1,FALSE())</f>
        <v>#N/A</v>
      </c>
      <c r="K30" s="107" t="s">
        <v>14</v>
      </c>
      <c r="L30" s="108" t="s">
        <v>75</v>
      </c>
      <c r="M30" s="109" t="s">
        <v>75</v>
      </c>
      <c r="N30" s="109" t="s">
        <v>75</v>
      </c>
      <c r="O30" s="109" t="s">
        <v>75</v>
      </c>
      <c r="P30" s="408" t="s">
        <v>84</v>
      </c>
      <c r="Q30" s="110" t="s">
        <v>76</v>
      </c>
      <c r="R30" s="307" t="s">
        <v>76</v>
      </c>
      <c r="T30" s="107" t="s">
        <v>14</v>
      </c>
      <c r="U30" s="108" t="s">
        <v>75</v>
      </c>
      <c r="V30" s="109" t="s">
        <v>75</v>
      </c>
      <c r="W30" s="109" t="s">
        <v>84</v>
      </c>
      <c r="X30" s="109" t="s">
        <v>75</v>
      </c>
      <c r="Y30" s="109" t="s">
        <v>75</v>
      </c>
      <c r="Z30" s="110" t="s">
        <v>76</v>
      </c>
      <c r="AA30" s="307" t="s">
        <v>76</v>
      </c>
      <c r="AC30" s="407" t="n">
        <v>3</v>
      </c>
      <c r="AD30" s="133" t="n">
        <v>1</v>
      </c>
      <c r="AE30" s="134" t="n">
        <v>2</v>
      </c>
      <c r="AF30" s="134" t="n">
        <v>3</v>
      </c>
      <c r="AG30" s="134" t="n">
        <v>4</v>
      </c>
      <c r="AH30" s="134" t="n">
        <v>5</v>
      </c>
    </row>
    <row r="31" customFormat="false" ht="15.75" hidden="false" customHeight="false" outlineLevel="0" collapsed="false">
      <c r="A31" s="145" t="n">
        <f aca="false">WEEKNUM(B31,21)</f>
        <v>39</v>
      </c>
      <c r="B31" s="114" t="n">
        <v>44095</v>
      </c>
      <c r="C31" s="115" t="s">
        <v>75</v>
      </c>
      <c r="D31" s="115" t="s">
        <v>87</v>
      </c>
      <c r="E31" s="115" t="s">
        <v>75</v>
      </c>
      <c r="F31" s="115" t="s">
        <v>87</v>
      </c>
      <c r="G31" s="116" t="s">
        <v>75</v>
      </c>
      <c r="H31" s="117" t="n">
        <v>2</v>
      </c>
      <c r="I31" s="146"/>
      <c r="J31" s="61" t="e">
        <f aca="false">VLOOKUP(B31,'Vacances solaires'!$B22:$B252,1,FALSE())</f>
        <v>#N/A</v>
      </c>
      <c r="AC31" s="128" t="s">
        <v>97</v>
      </c>
      <c r="AD31" s="128" t="s">
        <v>87</v>
      </c>
      <c r="AE31" s="128" t="s">
        <v>75</v>
      </c>
      <c r="AF31" s="128" t="s">
        <v>87</v>
      </c>
      <c r="AG31" s="128" t="s">
        <v>75</v>
      </c>
      <c r="AH31" s="128" t="s">
        <v>75</v>
      </c>
    </row>
    <row r="32" customFormat="false" ht="19.5" hidden="false" customHeight="false" outlineLevel="0" collapsed="false">
      <c r="A32" s="126" t="n">
        <f aca="false">WEEKNUM(B32,21)</f>
        <v>39</v>
      </c>
      <c r="B32" s="135" t="n">
        <v>44096</v>
      </c>
      <c r="C32" s="128" t="s">
        <v>86</v>
      </c>
      <c r="D32" s="128" t="s">
        <v>75</v>
      </c>
      <c r="E32" s="128" t="s">
        <v>75</v>
      </c>
      <c r="F32" s="128" t="s">
        <v>75</v>
      </c>
      <c r="G32" s="129" t="s">
        <v>75</v>
      </c>
      <c r="H32" s="130"/>
      <c r="I32" s="131"/>
      <c r="J32" s="61" t="e">
        <f aca="false">VLOOKUP(B32,'Vacances solaires'!$B23:$B253,1,FALSE())</f>
        <v>#N/A</v>
      </c>
      <c r="K32" s="405" t="s">
        <v>112</v>
      </c>
      <c r="L32" s="87" t="s">
        <v>66</v>
      </c>
      <c r="M32" s="88" t="s">
        <v>67</v>
      </c>
      <c r="N32" s="88" t="s">
        <v>68</v>
      </c>
      <c r="O32" s="88" t="s">
        <v>69</v>
      </c>
      <c r="P32" s="88" t="s">
        <v>70</v>
      </c>
      <c r="Q32" s="88" t="s">
        <v>71</v>
      </c>
      <c r="R32" s="89" t="s">
        <v>72</v>
      </c>
      <c r="T32" s="406" t="s">
        <v>113</v>
      </c>
      <c r="U32" s="87" t="s">
        <v>66</v>
      </c>
      <c r="V32" s="88" t="s">
        <v>67</v>
      </c>
      <c r="W32" s="88" t="s">
        <v>68</v>
      </c>
      <c r="X32" s="88" t="s">
        <v>69</v>
      </c>
      <c r="Y32" s="88" t="s">
        <v>70</v>
      </c>
      <c r="Z32" s="88" t="s">
        <v>71</v>
      </c>
      <c r="AA32" s="89" t="s">
        <v>72</v>
      </c>
      <c r="AC32" s="128" t="s">
        <v>98</v>
      </c>
      <c r="AD32" s="128" t="s">
        <v>75</v>
      </c>
      <c r="AE32" s="128" t="s">
        <v>75</v>
      </c>
      <c r="AF32" s="128" t="s">
        <v>75</v>
      </c>
      <c r="AG32" s="128" t="s">
        <v>75</v>
      </c>
      <c r="AH32" s="128" t="s">
        <v>86</v>
      </c>
    </row>
    <row r="33" customFormat="false" ht="15.75" hidden="false" customHeight="false" outlineLevel="0" collapsed="false">
      <c r="A33" s="126" t="n">
        <f aca="false">WEEKNUM(B33,21)</f>
        <v>39</v>
      </c>
      <c r="B33" s="135" t="n">
        <v>44097</v>
      </c>
      <c r="C33" s="128" t="s">
        <v>75</v>
      </c>
      <c r="D33" s="128" t="s">
        <v>75</v>
      </c>
      <c r="E33" s="128" t="s">
        <v>86</v>
      </c>
      <c r="F33" s="128" t="s">
        <v>75</v>
      </c>
      <c r="G33" s="129" t="s">
        <v>75</v>
      </c>
      <c r="H33" s="130"/>
      <c r="I33" s="131"/>
      <c r="J33" s="61" t="e">
        <f aca="false">VLOOKUP(B33,'Vacances solaires'!$B24:$B254,1,FALSE())</f>
        <v>#N/A</v>
      </c>
      <c r="K33" s="91" t="s">
        <v>16</v>
      </c>
      <c r="L33" s="92" t="s">
        <v>75</v>
      </c>
      <c r="M33" s="93" t="s">
        <v>75</v>
      </c>
      <c r="N33" s="93" t="s">
        <v>75</v>
      </c>
      <c r="O33" s="94" t="s">
        <v>76</v>
      </c>
      <c r="P33" s="94" t="s">
        <v>76</v>
      </c>
      <c r="Q33" s="93" t="s">
        <v>75</v>
      </c>
      <c r="R33" s="95" t="s">
        <v>75</v>
      </c>
      <c r="T33" s="91" t="s">
        <v>16</v>
      </c>
      <c r="U33" s="92" t="s">
        <v>75</v>
      </c>
      <c r="V33" s="93" t="s">
        <v>75</v>
      </c>
      <c r="W33" s="93" t="s">
        <v>75</v>
      </c>
      <c r="X33" s="94" t="s">
        <v>76</v>
      </c>
      <c r="Y33" s="94" t="s">
        <v>76</v>
      </c>
      <c r="Z33" s="93" t="s">
        <v>75</v>
      </c>
      <c r="AA33" s="95" t="s">
        <v>75</v>
      </c>
      <c r="AC33" s="128" t="s">
        <v>99</v>
      </c>
      <c r="AD33" s="128" t="s">
        <v>75</v>
      </c>
      <c r="AE33" s="128" t="s">
        <v>86</v>
      </c>
      <c r="AF33" s="128" t="s">
        <v>75</v>
      </c>
      <c r="AG33" s="128" t="s">
        <v>75</v>
      </c>
      <c r="AH33" s="128" t="s">
        <v>75</v>
      </c>
    </row>
    <row r="34" customFormat="false" ht="15" hidden="false" customHeight="false" outlineLevel="0" collapsed="false">
      <c r="A34" s="126" t="n">
        <f aca="false">WEEKNUM(B34,21)</f>
        <v>39</v>
      </c>
      <c r="B34" s="135" t="n">
        <v>44098</v>
      </c>
      <c r="C34" s="128" t="s">
        <v>75</v>
      </c>
      <c r="D34" s="128" t="s">
        <v>75</v>
      </c>
      <c r="E34" s="128" t="s">
        <v>75</v>
      </c>
      <c r="F34" s="128" t="s">
        <v>75</v>
      </c>
      <c r="G34" s="129" t="s">
        <v>86</v>
      </c>
      <c r="H34" s="130"/>
      <c r="I34" s="131"/>
      <c r="J34" s="61" t="e">
        <f aca="false">VLOOKUP(B34,'Vacances solaires'!$B25:$B255,1,FALSE())</f>
        <v>#N/A</v>
      </c>
      <c r="K34" s="96" t="s">
        <v>11</v>
      </c>
      <c r="L34" s="97" t="s">
        <v>75</v>
      </c>
      <c r="M34" s="98" t="s">
        <v>76</v>
      </c>
      <c r="N34" s="98" t="s">
        <v>75</v>
      </c>
      <c r="O34" s="98" t="s">
        <v>75</v>
      </c>
      <c r="P34" s="98" t="s">
        <v>75</v>
      </c>
      <c r="Q34" s="98" t="s">
        <v>75</v>
      </c>
      <c r="R34" s="99" t="s">
        <v>76</v>
      </c>
      <c r="T34" s="96" t="s">
        <v>11</v>
      </c>
      <c r="U34" s="97" t="s">
        <v>75</v>
      </c>
      <c r="V34" s="98" t="s">
        <v>76</v>
      </c>
      <c r="W34" s="98" t="s">
        <v>75</v>
      </c>
      <c r="X34" s="98" t="s">
        <v>75</v>
      </c>
      <c r="Y34" s="98" t="s">
        <v>75</v>
      </c>
      <c r="Z34" s="98" t="s">
        <v>75</v>
      </c>
      <c r="AA34" s="99" t="s">
        <v>76</v>
      </c>
      <c r="AC34" s="128" t="s">
        <v>100</v>
      </c>
      <c r="AD34" s="128" t="s">
        <v>75</v>
      </c>
      <c r="AE34" s="128" t="s">
        <v>75</v>
      </c>
      <c r="AF34" s="128" t="s">
        <v>75</v>
      </c>
      <c r="AG34" s="128" t="s">
        <v>86</v>
      </c>
      <c r="AH34" s="128" t="s">
        <v>75</v>
      </c>
    </row>
    <row r="35" customFormat="false" ht="15" hidden="false" customHeight="false" outlineLevel="0" collapsed="false">
      <c r="A35" s="126" t="n">
        <f aca="false">WEEKNUM(B35,21)</f>
        <v>39</v>
      </c>
      <c r="B35" s="135" t="n">
        <v>44099</v>
      </c>
      <c r="C35" s="128" t="s">
        <v>75</v>
      </c>
      <c r="D35" s="128" t="s">
        <v>75</v>
      </c>
      <c r="E35" s="128" t="s">
        <v>75</v>
      </c>
      <c r="F35" s="128" t="s">
        <v>75</v>
      </c>
      <c r="G35" s="129" t="s">
        <v>86</v>
      </c>
      <c r="H35" s="130"/>
      <c r="I35" s="131"/>
      <c r="J35" s="61" t="e">
        <f aca="false">VLOOKUP(B35,'Vacances solaires'!$B26:$B256,1,FALSE())</f>
        <v>#N/A</v>
      </c>
      <c r="K35" s="103" t="s">
        <v>12</v>
      </c>
      <c r="L35" s="97" t="s">
        <v>84</v>
      </c>
      <c r="M35" s="104" t="s">
        <v>75</v>
      </c>
      <c r="N35" s="104" t="s">
        <v>75</v>
      </c>
      <c r="O35" s="104" t="s">
        <v>75</v>
      </c>
      <c r="P35" s="104" t="s">
        <v>75</v>
      </c>
      <c r="Q35" s="98" t="s">
        <v>76</v>
      </c>
      <c r="R35" s="99" t="s">
        <v>76</v>
      </c>
      <c r="T35" s="103" t="s">
        <v>12</v>
      </c>
      <c r="U35" s="97" t="s">
        <v>84</v>
      </c>
      <c r="V35" s="104" t="s">
        <v>75</v>
      </c>
      <c r="W35" s="104" t="s">
        <v>75</v>
      </c>
      <c r="X35" s="104" t="s">
        <v>75</v>
      </c>
      <c r="Y35" s="104" t="s">
        <v>75</v>
      </c>
      <c r="Z35" s="98" t="s">
        <v>76</v>
      </c>
      <c r="AA35" s="99" t="s">
        <v>76</v>
      </c>
      <c r="AC35" s="128" t="s">
        <v>101</v>
      </c>
      <c r="AD35" s="128" t="s">
        <v>75</v>
      </c>
      <c r="AE35" s="128" t="s">
        <v>75</v>
      </c>
      <c r="AF35" s="128" t="s">
        <v>75</v>
      </c>
      <c r="AG35" s="128" t="s">
        <v>86</v>
      </c>
      <c r="AH35" s="128" t="s">
        <v>75</v>
      </c>
    </row>
    <row r="36" customFormat="false" ht="15" hidden="false" customHeight="false" outlineLevel="0" collapsed="false">
      <c r="A36" s="126" t="n">
        <f aca="false">WEEKNUM(B36,21)</f>
        <v>39</v>
      </c>
      <c r="B36" s="135" t="n">
        <v>44100</v>
      </c>
      <c r="C36" s="128" t="s">
        <v>75</v>
      </c>
      <c r="D36" s="128" t="s">
        <v>86</v>
      </c>
      <c r="E36" s="128" t="s">
        <v>75</v>
      </c>
      <c r="F36" s="128" t="s">
        <v>86</v>
      </c>
      <c r="G36" s="129" t="s">
        <v>75</v>
      </c>
      <c r="H36" s="130"/>
      <c r="I36" s="131"/>
      <c r="J36" s="61" t="e">
        <f aca="false">VLOOKUP(B36,'Vacances solaires'!$B27:$B257,1,FALSE())</f>
        <v>#N/A</v>
      </c>
      <c r="K36" s="96" t="s">
        <v>13</v>
      </c>
      <c r="L36" s="97" t="s">
        <v>75</v>
      </c>
      <c r="M36" s="98" t="s">
        <v>75</v>
      </c>
      <c r="N36" s="98" t="s">
        <v>76</v>
      </c>
      <c r="O36" s="98" t="s">
        <v>75</v>
      </c>
      <c r="P36" s="98" t="s">
        <v>75</v>
      </c>
      <c r="Q36" s="98" t="s">
        <v>75</v>
      </c>
      <c r="R36" s="99" t="s">
        <v>76</v>
      </c>
      <c r="T36" s="96" t="s">
        <v>13</v>
      </c>
      <c r="U36" s="97" t="s">
        <v>75</v>
      </c>
      <c r="V36" s="98" t="s">
        <v>75</v>
      </c>
      <c r="W36" s="98" t="s">
        <v>76</v>
      </c>
      <c r="X36" s="98" t="s">
        <v>75</v>
      </c>
      <c r="Y36" s="98" t="s">
        <v>75</v>
      </c>
      <c r="Z36" s="98" t="s">
        <v>75</v>
      </c>
      <c r="AA36" s="99" t="s">
        <v>76</v>
      </c>
      <c r="AC36" s="128" t="s">
        <v>102</v>
      </c>
      <c r="AD36" s="128" t="s">
        <v>86</v>
      </c>
      <c r="AE36" s="128" t="s">
        <v>75</v>
      </c>
      <c r="AF36" s="128" t="s">
        <v>86</v>
      </c>
      <c r="AG36" s="128" t="s">
        <v>75</v>
      </c>
      <c r="AH36" s="128" t="s">
        <v>75</v>
      </c>
    </row>
    <row r="37" customFormat="false" ht="15.75" hidden="false" customHeight="false" outlineLevel="0" collapsed="false">
      <c r="A37" s="139" t="n">
        <f aca="false">WEEKNUM(B37,21)</f>
        <v>39</v>
      </c>
      <c r="B37" s="140" t="n">
        <v>44101</v>
      </c>
      <c r="C37" s="141" t="s">
        <v>86</v>
      </c>
      <c r="D37" s="141" t="s">
        <v>86</v>
      </c>
      <c r="E37" s="141" t="s">
        <v>86</v>
      </c>
      <c r="F37" s="141" t="s">
        <v>86</v>
      </c>
      <c r="G37" s="142" t="s">
        <v>75</v>
      </c>
      <c r="H37" s="143"/>
      <c r="I37" s="144"/>
      <c r="J37" s="61" t="e">
        <f aca="false">VLOOKUP(B37,'Vacances solaires'!$B28:$B258,1,FALSE())</f>
        <v>#N/A</v>
      </c>
      <c r="K37" s="107" t="s">
        <v>14</v>
      </c>
      <c r="L37" s="108" t="s">
        <v>75</v>
      </c>
      <c r="M37" s="109" t="s">
        <v>75</v>
      </c>
      <c r="N37" s="109" t="s">
        <v>75</v>
      </c>
      <c r="O37" s="408" t="s">
        <v>84</v>
      </c>
      <c r="P37" s="109" t="s">
        <v>75</v>
      </c>
      <c r="Q37" s="110" t="s">
        <v>76</v>
      </c>
      <c r="R37" s="307" t="s">
        <v>76</v>
      </c>
      <c r="T37" s="107" t="s">
        <v>14</v>
      </c>
      <c r="U37" s="108" t="s">
        <v>75</v>
      </c>
      <c r="V37" s="109" t="s">
        <v>84</v>
      </c>
      <c r="W37" s="109" t="s">
        <v>75</v>
      </c>
      <c r="X37" s="109" t="s">
        <v>75</v>
      </c>
      <c r="Y37" s="109" t="s">
        <v>75</v>
      </c>
      <c r="Z37" s="110" t="s">
        <v>76</v>
      </c>
      <c r="AA37" s="307" t="s">
        <v>76</v>
      </c>
      <c r="AC37" s="128" t="s">
        <v>103</v>
      </c>
      <c r="AD37" s="128" t="s">
        <v>86</v>
      </c>
      <c r="AE37" s="128" t="s">
        <v>86</v>
      </c>
      <c r="AF37" s="128" t="s">
        <v>86</v>
      </c>
      <c r="AG37" s="128" t="s">
        <v>75</v>
      </c>
      <c r="AH37" s="128" t="s">
        <v>86</v>
      </c>
    </row>
    <row r="38" customFormat="false" ht="15.75" hidden="false" customHeight="false" outlineLevel="0" collapsed="false">
      <c r="A38" s="145" t="n">
        <f aca="false">WEEKNUM(B38,21)</f>
        <v>40</v>
      </c>
      <c r="B38" s="114" t="n">
        <v>44102</v>
      </c>
      <c r="C38" s="115" t="s">
        <v>87</v>
      </c>
      <c r="D38" s="115" t="s">
        <v>75</v>
      </c>
      <c r="E38" s="115" t="s">
        <v>87</v>
      </c>
      <c r="F38" s="115" t="s">
        <v>75</v>
      </c>
      <c r="G38" s="116" t="s">
        <v>75</v>
      </c>
      <c r="H38" s="117" t="n">
        <v>3</v>
      </c>
      <c r="I38" s="146"/>
      <c r="J38" s="61" t="e">
        <f aca="false">VLOOKUP(B38,'Vacances solaires'!$B29:$B259,1,FALSE())</f>
        <v>#N/A</v>
      </c>
    </row>
    <row r="39" customFormat="false" ht="19.5" hidden="false" customHeight="false" outlineLevel="0" collapsed="false">
      <c r="A39" s="126" t="n">
        <f aca="false">WEEKNUM(B39,21)</f>
        <v>40</v>
      </c>
      <c r="B39" s="135" t="n">
        <v>44103</v>
      </c>
      <c r="C39" s="128" t="s">
        <v>75</v>
      </c>
      <c r="D39" s="128" t="s">
        <v>75</v>
      </c>
      <c r="E39" s="128" t="s">
        <v>75</v>
      </c>
      <c r="F39" s="128" t="s">
        <v>75</v>
      </c>
      <c r="G39" s="129" t="s">
        <v>86</v>
      </c>
      <c r="H39" s="130"/>
      <c r="I39" s="131"/>
      <c r="J39" s="61" t="e">
        <f aca="false">VLOOKUP(B39,'Vacances solaires'!$B30:$B260,1,FALSE())</f>
        <v>#N/A</v>
      </c>
      <c r="K39" s="405" t="s">
        <v>114</v>
      </c>
      <c r="L39" s="87" t="s">
        <v>66</v>
      </c>
      <c r="M39" s="88" t="s">
        <v>67</v>
      </c>
      <c r="N39" s="88" t="s">
        <v>68</v>
      </c>
      <c r="O39" s="88" t="s">
        <v>69</v>
      </c>
      <c r="P39" s="88" t="s">
        <v>70</v>
      </c>
      <c r="Q39" s="88" t="s">
        <v>71</v>
      </c>
      <c r="R39" s="89" t="s">
        <v>72</v>
      </c>
      <c r="T39" s="406" t="s">
        <v>115</v>
      </c>
      <c r="U39" s="87" t="s">
        <v>66</v>
      </c>
      <c r="V39" s="88" t="s">
        <v>67</v>
      </c>
      <c r="W39" s="88" t="s">
        <v>68</v>
      </c>
      <c r="X39" s="88" t="s">
        <v>69</v>
      </c>
      <c r="Y39" s="88" t="s">
        <v>70</v>
      </c>
      <c r="Z39" s="88" t="s">
        <v>71</v>
      </c>
      <c r="AA39" s="89" t="s">
        <v>72</v>
      </c>
      <c r="AC39" s="407" t="n">
        <v>4</v>
      </c>
      <c r="AD39" s="133" t="n">
        <v>1</v>
      </c>
      <c r="AE39" s="134" t="n">
        <v>2</v>
      </c>
      <c r="AF39" s="134" t="n">
        <v>3</v>
      </c>
      <c r="AG39" s="134" t="n">
        <v>4</v>
      </c>
      <c r="AH39" s="134" t="n">
        <v>5</v>
      </c>
    </row>
    <row r="40" customFormat="false" ht="15.75" hidden="false" customHeight="false" outlineLevel="0" collapsed="false">
      <c r="A40" s="126" t="n">
        <f aca="false">WEEKNUM(B40,21)</f>
        <v>40</v>
      </c>
      <c r="B40" s="135" t="n">
        <v>44104</v>
      </c>
      <c r="C40" s="128" t="s">
        <v>75</v>
      </c>
      <c r="D40" s="128" t="s">
        <v>86</v>
      </c>
      <c r="E40" s="128" t="s">
        <v>75</v>
      </c>
      <c r="F40" s="128" t="s">
        <v>75</v>
      </c>
      <c r="G40" s="129" t="s">
        <v>75</v>
      </c>
      <c r="H40" s="130"/>
      <c r="I40" s="131"/>
      <c r="J40" s="61" t="e">
        <f aca="false">VLOOKUP(B40,'Vacances solaires'!$B31:$B261,1,FALSE())</f>
        <v>#N/A</v>
      </c>
      <c r="K40" s="91" t="s">
        <v>16</v>
      </c>
      <c r="L40" s="92" t="s">
        <v>75</v>
      </c>
      <c r="M40" s="93" t="s">
        <v>75</v>
      </c>
      <c r="N40" s="93" t="s">
        <v>75</v>
      </c>
      <c r="O40" s="94" t="s">
        <v>76</v>
      </c>
      <c r="P40" s="94" t="s">
        <v>76</v>
      </c>
      <c r="Q40" s="93" t="s">
        <v>75</v>
      </c>
      <c r="R40" s="95" t="s">
        <v>75</v>
      </c>
      <c r="T40" s="91" t="s">
        <v>16</v>
      </c>
      <c r="U40" s="92" t="s">
        <v>75</v>
      </c>
      <c r="V40" s="93" t="s">
        <v>75</v>
      </c>
      <c r="W40" s="93" t="s">
        <v>75</v>
      </c>
      <c r="X40" s="94" t="s">
        <v>76</v>
      </c>
      <c r="Y40" s="94" t="s">
        <v>76</v>
      </c>
      <c r="Z40" s="93" t="s">
        <v>75</v>
      </c>
      <c r="AA40" s="95" t="s">
        <v>75</v>
      </c>
      <c r="AC40" s="128" t="s">
        <v>97</v>
      </c>
      <c r="AD40" s="128" t="s">
        <v>75</v>
      </c>
      <c r="AE40" s="128" t="s">
        <v>87</v>
      </c>
      <c r="AF40" s="128" t="s">
        <v>75</v>
      </c>
      <c r="AG40" s="128" t="s">
        <v>75</v>
      </c>
      <c r="AH40" s="128" t="s">
        <v>87</v>
      </c>
    </row>
    <row r="41" customFormat="false" ht="15" hidden="false" customHeight="false" outlineLevel="0" collapsed="false">
      <c r="A41" s="126" t="n">
        <f aca="false">WEEKNUM(B41,21)</f>
        <v>40</v>
      </c>
      <c r="B41" s="135" t="n">
        <v>44105</v>
      </c>
      <c r="C41" s="128" t="s">
        <v>75</v>
      </c>
      <c r="D41" s="128" t="s">
        <v>75</v>
      </c>
      <c r="E41" s="128" t="s">
        <v>75</v>
      </c>
      <c r="F41" s="128" t="s">
        <v>86</v>
      </c>
      <c r="G41" s="129" t="s">
        <v>75</v>
      </c>
      <c r="H41" s="130"/>
      <c r="I41" s="131"/>
      <c r="J41" s="61" t="e">
        <f aca="false">VLOOKUP(B41,'Vacances solaires'!$B32:$B262,1,FALSE())</f>
        <v>#N/A</v>
      </c>
      <c r="K41" s="96" t="s">
        <v>11</v>
      </c>
      <c r="L41" s="97" t="s">
        <v>75</v>
      </c>
      <c r="M41" s="98" t="s">
        <v>76</v>
      </c>
      <c r="N41" s="98" t="s">
        <v>75</v>
      </c>
      <c r="O41" s="98" t="s">
        <v>75</v>
      </c>
      <c r="P41" s="98" t="s">
        <v>75</v>
      </c>
      <c r="Q41" s="98" t="s">
        <v>75</v>
      </c>
      <c r="R41" s="99" t="s">
        <v>76</v>
      </c>
      <c r="T41" s="96" t="s">
        <v>11</v>
      </c>
      <c r="U41" s="97" t="s">
        <v>75</v>
      </c>
      <c r="V41" s="98" t="s">
        <v>76</v>
      </c>
      <c r="W41" s="98" t="s">
        <v>75</v>
      </c>
      <c r="X41" s="98" t="s">
        <v>75</v>
      </c>
      <c r="Y41" s="98" t="s">
        <v>75</v>
      </c>
      <c r="Z41" s="98" t="s">
        <v>75</v>
      </c>
      <c r="AA41" s="99" t="s">
        <v>76</v>
      </c>
      <c r="AC41" s="128" t="s">
        <v>98</v>
      </c>
      <c r="AD41" s="128" t="s">
        <v>75</v>
      </c>
      <c r="AE41" s="128" t="s">
        <v>75</v>
      </c>
      <c r="AF41" s="128" t="s">
        <v>75</v>
      </c>
      <c r="AG41" s="128" t="s">
        <v>86</v>
      </c>
      <c r="AH41" s="128" t="s">
        <v>75</v>
      </c>
    </row>
    <row r="42" customFormat="false" ht="15" hidden="false" customHeight="false" outlineLevel="0" collapsed="false">
      <c r="A42" s="126" t="n">
        <f aca="false">WEEKNUM(B42,21)</f>
        <v>40</v>
      </c>
      <c r="B42" s="135" t="n">
        <v>44106</v>
      </c>
      <c r="C42" s="128" t="s">
        <v>75</v>
      </c>
      <c r="D42" s="128" t="s">
        <v>75</v>
      </c>
      <c r="E42" s="128" t="s">
        <v>75</v>
      </c>
      <c r="F42" s="128" t="s">
        <v>86</v>
      </c>
      <c r="G42" s="129" t="s">
        <v>75</v>
      </c>
      <c r="H42" s="130"/>
      <c r="I42" s="131"/>
      <c r="J42" s="61" t="e">
        <f aca="false">VLOOKUP(B42,'Vacances solaires'!$B33:$B263,1,FALSE())</f>
        <v>#N/A</v>
      </c>
      <c r="K42" s="103" t="s">
        <v>12</v>
      </c>
      <c r="L42" s="97" t="s">
        <v>84</v>
      </c>
      <c r="M42" s="104" t="s">
        <v>75</v>
      </c>
      <c r="N42" s="104" t="s">
        <v>75</v>
      </c>
      <c r="O42" s="104" t="s">
        <v>75</v>
      </c>
      <c r="P42" s="104" t="s">
        <v>75</v>
      </c>
      <c r="Q42" s="98" t="s">
        <v>76</v>
      </c>
      <c r="R42" s="99" t="s">
        <v>76</v>
      </c>
      <c r="T42" s="103" t="s">
        <v>12</v>
      </c>
      <c r="U42" s="97" t="s">
        <v>84</v>
      </c>
      <c r="V42" s="104" t="s">
        <v>75</v>
      </c>
      <c r="W42" s="104" t="s">
        <v>75</v>
      </c>
      <c r="X42" s="104" t="s">
        <v>75</v>
      </c>
      <c r="Y42" s="104" t="s">
        <v>75</v>
      </c>
      <c r="Z42" s="98" t="s">
        <v>76</v>
      </c>
      <c r="AA42" s="99" t="s">
        <v>76</v>
      </c>
      <c r="AC42" s="128" t="s">
        <v>99</v>
      </c>
      <c r="AD42" s="128" t="s">
        <v>86</v>
      </c>
      <c r="AE42" s="128" t="s">
        <v>75</v>
      </c>
      <c r="AF42" s="128" t="s">
        <v>75</v>
      </c>
      <c r="AG42" s="128" t="s">
        <v>75</v>
      </c>
      <c r="AH42" s="128" t="s">
        <v>75</v>
      </c>
    </row>
    <row r="43" customFormat="false" ht="15" hidden="false" customHeight="false" outlineLevel="0" collapsed="false">
      <c r="A43" s="126" t="n">
        <f aca="false">WEEKNUM(B43,21)</f>
        <v>40</v>
      </c>
      <c r="B43" s="135" t="n">
        <v>44107</v>
      </c>
      <c r="C43" s="128" t="s">
        <v>86</v>
      </c>
      <c r="D43" s="128" t="s">
        <v>75</v>
      </c>
      <c r="E43" s="128" t="s">
        <v>86</v>
      </c>
      <c r="F43" s="128" t="s">
        <v>75</v>
      </c>
      <c r="G43" s="129" t="s">
        <v>75</v>
      </c>
      <c r="H43" s="130"/>
      <c r="I43" s="131"/>
      <c r="J43" s="61" t="e">
        <f aca="false">VLOOKUP(B43,'Vacances solaires'!$B34:$B264,1,FALSE())</f>
        <v>#N/A</v>
      </c>
      <c r="K43" s="96" t="s">
        <v>13</v>
      </c>
      <c r="L43" s="97" t="s">
        <v>75</v>
      </c>
      <c r="M43" s="98" t="s">
        <v>75</v>
      </c>
      <c r="N43" s="98" t="s">
        <v>76</v>
      </c>
      <c r="O43" s="98" t="s">
        <v>75</v>
      </c>
      <c r="P43" s="98" t="s">
        <v>75</v>
      </c>
      <c r="Q43" s="98" t="s">
        <v>75</v>
      </c>
      <c r="R43" s="99" t="s">
        <v>76</v>
      </c>
      <c r="T43" s="96" t="s">
        <v>13</v>
      </c>
      <c r="U43" s="97" t="s">
        <v>75</v>
      </c>
      <c r="V43" s="98" t="s">
        <v>75</v>
      </c>
      <c r="W43" s="98" t="s">
        <v>76</v>
      </c>
      <c r="X43" s="98" t="s">
        <v>75</v>
      </c>
      <c r="Y43" s="98" t="s">
        <v>75</v>
      </c>
      <c r="Z43" s="98" t="s">
        <v>75</v>
      </c>
      <c r="AA43" s="99" t="s">
        <v>76</v>
      </c>
      <c r="AC43" s="128" t="s">
        <v>100</v>
      </c>
      <c r="AD43" s="128" t="s">
        <v>75</v>
      </c>
      <c r="AE43" s="128" t="s">
        <v>75</v>
      </c>
      <c r="AF43" s="128" t="s">
        <v>86</v>
      </c>
      <c r="AG43" s="128" t="s">
        <v>75</v>
      </c>
      <c r="AH43" s="128" t="s">
        <v>75</v>
      </c>
    </row>
    <row r="44" customFormat="false" ht="15.75" hidden="false" customHeight="false" outlineLevel="0" collapsed="false">
      <c r="A44" s="139" t="n">
        <f aca="false">WEEKNUM(B44,21)</f>
        <v>40</v>
      </c>
      <c r="B44" s="140" t="n">
        <v>44108</v>
      </c>
      <c r="C44" s="141" t="s">
        <v>86</v>
      </c>
      <c r="D44" s="141" t="s">
        <v>86</v>
      </c>
      <c r="E44" s="141" t="s">
        <v>86</v>
      </c>
      <c r="F44" s="141" t="s">
        <v>75</v>
      </c>
      <c r="G44" s="142" t="s">
        <v>86</v>
      </c>
      <c r="H44" s="143"/>
      <c r="I44" s="144"/>
      <c r="J44" s="61" t="e">
        <f aca="false">VLOOKUP(B44,'Vacances solaires'!$B35:$B265,1,FALSE())</f>
        <v>#N/A</v>
      </c>
      <c r="K44" s="107" t="s">
        <v>14</v>
      </c>
      <c r="L44" s="108" t="s">
        <v>75</v>
      </c>
      <c r="M44" s="109" t="s">
        <v>75</v>
      </c>
      <c r="N44" s="408" t="s">
        <v>84</v>
      </c>
      <c r="O44" s="109" t="s">
        <v>75</v>
      </c>
      <c r="P44" s="109" t="s">
        <v>75</v>
      </c>
      <c r="Q44" s="110" t="s">
        <v>76</v>
      </c>
      <c r="R44" s="307" t="s">
        <v>76</v>
      </c>
      <c r="T44" s="107" t="s">
        <v>14</v>
      </c>
      <c r="U44" s="108" t="s">
        <v>84</v>
      </c>
      <c r="V44" s="109" t="s">
        <v>75</v>
      </c>
      <c r="W44" s="109" t="s">
        <v>75</v>
      </c>
      <c r="X44" s="109" t="s">
        <v>75</v>
      </c>
      <c r="Y44" s="109" t="s">
        <v>75</v>
      </c>
      <c r="Z44" s="110" t="s">
        <v>76</v>
      </c>
      <c r="AA44" s="307" t="s">
        <v>76</v>
      </c>
      <c r="AC44" s="128" t="s">
        <v>101</v>
      </c>
      <c r="AD44" s="128" t="s">
        <v>75</v>
      </c>
      <c r="AE44" s="128" t="s">
        <v>75</v>
      </c>
      <c r="AF44" s="128" t="s">
        <v>86</v>
      </c>
      <c r="AG44" s="128" t="s">
        <v>75</v>
      </c>
      <c r="AH44" s="128" t="s">
        <v>75</v>
      </c>
    </row>
    <row r="45" customFormat="false" ht="15.75" hidden="false" customHeight="false" outlineLevel="0" collapsed="false">
      <c r="A45" s="145" t="n">
        <f aca="false">WEEKNUM(B45,21)</f>
        <v>41</v>
      </c>
      <c r="B45" s="114" t="n">
        <v>44109</v>
      </c>
      <c r="C45" s="115" t="s">
        <v>75</v>
      </c>
      <c r="D45" s="116" t="s">
        <v>87</v>
      </c>
      <c r="E45" s="115" t="s">
        <v>75</v>
      </c>
      <c r="F45" s="115" t="s">
        <v>75</v>
      </c>
      <c r="G45" s="116" t="s">
        <v>87</v>
      </c>
      <c r="H45" s="117" t="n">
        <v>4</v>
      </c>
      <c r="I45" s="146"/>
      <c r="J45" s="61" t="e">
        <f aca="false">VLOOKUP(B45,'Vacances solaires'!$B36:$B266,1,FALSE())</f>
        <v>#N/A</v>
      </c>
      <c r="AC45" s="128" t="s">
        <v>102</v>
      </c>
      <c r="AD45" s="128" t="s">
        <v>75</v>
      </c>
      <c r="AE45" s="128" t="s">
        <v>86</v>
      </c>
      <c r="AF45" s="128" t="s">
        <v>75</v>
      </c>
      <c r="AG45" s="128" t="s">
        <v>75</v>
      </c>
      <c r="AH45" s="128" t="s">
        <v>86</v>
      </c>
    </row>
    <row r="46" customFormat="false" ht="19.5" hidden="false" customHeight="false" outlineLevel="0" collapsed="false">
      <c r="A46" s="126" t="n">
        <f aca="false">WEEKNUM(B46,21)</f>
        <v>41</v>
      </c>
      <c r="B46" s="135" t="n">
        <v>44110</v>
      </c>
      <c r="C46" s="128" t="s">
        <v>75</v>
      </c>
      <c r="D46" s="128" t="s">
        <v>75</v>
      </c>
      <c r="E46" s="128" t="s">
        <v>75</v>
      </c>
      <c r="F46" s="128" t="s">
        <v>86</v>
      </c>
      <c r="G46" s="129" t="s">
        <v>75</v>
      </c>
      <c r="H46" s="130"/>
      <c r="I46" s="131"/>
      <c r="J46" s="61" t="e">
        <f aca="false">VLOOKUP(B46,'Vacances solaires'!$B37:$B267,1,FALSE())</f>
        <v>#N/A</v>
      </c>
      <c r="K46" s="405" t="s">
        <v>116</v>
      </c>
      <c r="L46" s="87" t="s">
        <v>66</v>
      </c>
      <c r="M46" s="88" t="s">
        <v>67</v>
      </c>
      <c r="N46" s="88" t="s">
        <v>68</v>
      </c>
      <c r="O46" s="88" t="s">
        <v>69</v>
      </c>
      <c r="P46" s="88" t="s">
        <v>70</v>
      </c>
      <c r="Q46" s="88" t="s">
        <v>71</v>
      </c>
      <c r="R46" s="89" t="s">
        <v>72</v>
      </c>
      <c r="T46" s="406" t="s">
        <v>117</v>
      </c>
      <c r="U46" s="87" t="s">
        <v>66</v>
      </c>
      <c r="V46" s="88" t="s">
        <v>67</v>
      </c>
      <c r="W46" s="88" t="s">
        <v>68</v>
      </c>
      <c r="X46" s="88" t="s">
        <v>69</v>
      </c>
      <c r="Y46" s="88" t="s">
        <v>70</v>
      </c>
      <c r="Z46" s="88" t="s">
        <v>71</v>
      </c>
      <c r="AA46" s="89" t="s">
        <v>72</v>
      </c>
      <c r="AC46" s="128" t="s">
        <v>103</v>
      </c>
      <c r="AD46" s="128" t="s">
        <v>86</v>
      </c>
      <c r="AE46" s="128" t="s">
        <v>86</v>
      </c>
      <c r="AF46" s="128" t="s">
        <v>75</v>
      </c>
      <c r="AG46" s="128" t="s">
        <v>86</v>
      </c>
      <c r="AH46" s="128" t="s">
        <v>86</v>
      </c>
    </row>
    <row r="47" customFormat="false" ht="15.75" hidden="false" customHeight="false" outlineLevel="0" collapsed="false">
      <c r="A47" s="126" t="n">
        <f aca="false">WEEKNUM(B47,21)</f>
        <v>41</v>
      </c>
      <c r="B47" s="135" t="n">
        <v>44111</v>
      </c>
      <c r="C47" s="128" t="s">
        <v>86</v>
      </c>
      <c r="D47" s="128" t="s">
        <v>75</v>
      </c>
      <c r="E47" s="128" t="s">
        <v>75</v>
      </c>
      <c r="F47" s="128" t="s">
        <v>75</v>
      </c>
      <c r="G47" s="129" t="s">
        <v>75</v>
      </c>
      <c r="H47" s="130"/>
      <c r="I47" s="131"/>
      <c r="J47" s="61" t="e">
        <f aca="false">VLOOKUP(B47,'Vacances solaires'!$B38:$B268,1,FALSE())</f>
        <v>#N/A</v>
      </c>
      <c r="K47" s="91" t="s">
        <v>16</v>
      </c>
      <c r="L47" s="92" t="s">
        <v>75</v>
      </c>
      <c r="M47" s="93" t="s">
        <v>75</v>
      </c>
      <c r="N47" s="93" t="s">
        <v>75</v>
      </c>
      <c r="O47" s="94" t="s">
        <v>76</v>
      </c>
      <c r="P47" s="94" t="s">
        <v>76</v>
      </c>
      <c r="Q47" s="93" t="s">
        <v>75</v>
      </c>
      <c r="R47" s="95" t="s">
        <v>75</v>
      </c>
      <c r="T47" s="91" t="s">
        <v>16</v>
      </c>
      <c r="U47" s="92" t="s">
        <v>75</v>
      </c>
      <c r="V47" s="93" t="s">
        <v>75</v>
      </c>
      <c r="W47" s="93" t="s">
        <v>75</v>
      </c>
      <c r="X47" s="94" t="s">
        <v>76</v>
      </c>
      <c r="Y47" s="94" t="s">
        <v>76</v>
      </c>
      <c r="Z47" s="93" t="s">
        <v>75</v>
      </c>
      <c r="AA47" s="95" t="s">
        <v>75</v>
      </c>
    </row>
    <row r="48" customFormat="false" ht="15" hidden="false" customHeight="false" outlineLevel="0" collapsed="false">
      <c r="A48" s="126" t="n">
        <f aca="false">WEEKNUM(B48,21)</f>
        <v>41</v>
      </c>
      <c r="B48" s="135" t="n">
        <v>44112</v>
      </c>
      <c r="C48" s="128" t="s">
        <v>75</v>
      </c>
      <c r="D48" s="128" t="s">
        <v>75</v>
      </c>
      <c r="E48" s="128" t="s">
        <v>86</v>
      </c>
      <c r="F48" s="128" t="s">
        <v>75</v>
      </c>
      <c r="G48" s="129" t="s">
        <v>75</v>
      </c>
      <c r="H48" s="130"/>
      <c r="I48" s="131"/>
      <c r="J48" s="61" t="e">
        <f aca="false">VLOOKUP(B48,'Vacances solaires'!$B39:$B269,1,FALSE())</f>
        <v>#N/A</v>
      </c>
      <c r="K48" s="96" t="s">
        <v>11</v>
      </c>
      <c r="L48" s="97" t="s">
        <v>75</v>
      </c>
      <c r="M48" s="98" t="s">
        <v>76</v>
      </c>
      <c r="N48" s="98" t="s">
        <v>75</v>
      </c>
      <c r="O48" s="98" t="s">
        <v>75</v>
      </c>
      <c r="P48" s="98" t="s">
        <v>75</v>
      </c>
      <c r="Q48" s="98" t="s">
        <v>75</v>
      </c>
      <c r="R48" s="99" t="s">
        <v>76</v>
      </c>
      <c r="T48" s="96" t="s">
        <v>11</v>
      </c>
      <c r="U48" s="97" t="s">
        <v>75</v>
      </c>
      <c r="V48" s="98" t="s">
        <v>76</v>
      </c>
      <c r="W48" s="98" t="s">
        <v>75</v>
      </c>
      <c r="X48" s="98" t="s">
        <v>75</v>
      </c>
      <c r="Y48" s="98" t="s">
        <v>75</v>
      </c>
      <c r="Z48" s="98" t="s">
        <v>75</v>
      </c>
      <c r="AA48" s="99" t="s">
        <v>76</v>
      </c>
      <c r="AC48" s="407" t="n">
        <v>5</v>
      </c>
      <c r="AD48" s="133" t="n">
        <v>1</v>
      </c>
      <c r="AE48" s="134" t="n">
        <v>2</v>
      </c>
      <c r="AF48" s="134" t="n">
        <v>3</v>
      </c>
      <c r="AG48" s="134" t="n">
        <v>4</v>
      </c>
      <c r="AH48" s="134" t="n">
        <v>5</v>
      </c>
    </row>
    <row r="49" customFormat="false" ht="15" hidden="false" customHeight="false" outlineLevel="0" collapsed="false">
      <c r="A49" s="126" t="n">
        <f aca="false">WEEKNUM(B49,21)</f>
        <v>41</v>
      </c>
      <c r="B49" s="135" t="n">
        <v>44113</v>
      </c>
      <c r="C49" s="128" t="s">
        <v>75</v>
      </c>
      <c r="D49" s="128" t="s">
        <v>75</v>
      </c>
      <c r="E49" s="128" t="s">
        <v>86</v>
      </c>
      <c r="F49" s="128" t="s">
        <v>75</v>
      </c>
      <c r="G49" s="129" t="s">
        <v>75</v>
      </c>
      <c r="H49" s="130"/>
      <c r="I49" s="131"/>
      <c r="J49" s="61" t="e">
        <f aca="false">VLOOKUP(B49,'Vacances solaires'!$B40:$B270,1,FALSE())</f>
        <v>#N/A</v>
      </c>
      <c r="K49" s="103" t="s">
        <v>12</v>
      </c>
      <c r="L49" s="97" t="s">
        <v>84</v>
      </c>
      <c r="M49" s="104" t="s">
        <v>75</v>
      </c>
      <c r="N49" s="104" t="s">
        <v>75</v>
      </c>
      <c r="O49" s="104" t="s">
        <v>75</v>
      </c>
      <c r="P49" s="104" t="s">
        <v>75</v>
      </c>
      <c r="Q49" s="98" t="s">
        <v>76</v>
      </c>
      <c r="R49" s="99" t="s">
        <v>76</v>
      </c>
      <c r="T49" s="103" t="s">
        <v>12</v>
      </c>
      <c r="U49" s="97" t="s">
        <v>84</v>
      </c>
      <c r="V49" s="104" t="s">
        <v>75</v>
      </c>
      <c r="W49" s="104" t="s">
        <v>75</v>
      </c>
      <c r="X49" s="104" t="s">
        <v>75</v>
      </c>
      <c r="Y49" s="104" t="s">
        <v>75</v>
      </c>
      <c r="Z49" s="98" t="s">
        <v>76</v>
      </c>
      <c r="AA49" s="99" t="s">
        <v>76</v>
      </c>
      <c r="AC49" s="128" t="s">
        <v>97</v>
      </c>
      <c r="AD49" s="128" t="s">
        <v>87</v>
      </c>
      <c r="AE49" s="128" t="s">
        <v>75</v>
      </c>
      <c r="AF49" s="128" t="s">
        <v>75</v>
      </c>
      <c r="AG49" s="128" t="s">
        <v>87</v>
      </c>
      <c r="AH49" s="128" t="s">
        <v>75</v>
      </c>
    </row>
    <row r="50" customFormat="false" ht="15" hidden="false" customHeight="false" outlineLevel="0" collapsed="false">
      <c r="A50" s="126" t="n">
        <f aca="false">WEEKNUM(B50,21)</f>
        <v>41</v>
      </c>
      <c r="B50" s="135" t="n">
        <v>44114</v>
      </c>
      <c r="C50" s="128" t="s">
        <v>75</v>
      </c>
      <c r="D50" s="128" t="s">
        <v>86</v>
      </c>
      <c r="E50" s="128" t="s">
        <v>75</v>
      </c>
      <c r="F50" s="128" t="s">
        <v>75</v>
      </c>
      <c r="G50" s="129" t="s">
        <v>86</v>
      </c>
      <c r="H50" s="130"/>
      <c r="I50" s="131"/>
      <c r="J50" s="61" t="e">
        <f aca="false">VLOOKUP(B50,'Vacances solaires'!$B41:$B271,1,FALSE())</f>
        <v>#N/A</v>
      </c>
      <c r="K50" s="96" t="s">
        <v>13</v>
      </c>
      <c r="L50" s="97" t="s">
        <v>75</v>
      </c>
      <c r="M50" s="98" t="s">
        <v>75</v>
      </c>
      <c r="N50" s="98" t="s">
        <v>76</v>
      </c>
      <c r="O50" s="98" t="s">
        <v>75</v>
      </c>
      <c r="P50" s="98" t="s">
        <v>75</v>
      </c>
      <c r="Q50" s="98" t="s">
        <v>75</v>
      </c>
      <c r="R50" s="99" t="s">
        <v>76</v>
      </c>
      <c r="T50" s="96" t="s">
        <v>13</v>
      </c>
      <c r="U50" s="97" t="s">
        <v>75</v>
      </c>
      <c r="V50" s="98" t="s">
        <v>75</v>
      </c>
      <c r="W50" s="98" t="s">
        <v>76</v>
      </c>
      <c r="X50" s="98" t="s">
        <v>75</v>
      </c>
      <c r="Y50" s="98" t="s">
        <v>75</v>
      </c>
      <c r="Z50" s="98" t="s">
        <v>75</v>
      </c>
      <c r="AA50" s="99" t="s">
        <v>76</v>
      </c>
      <c r="AC50" s="128" t="s">
        <v>98</v>
      </c>
      <c r="AD50" s="128" t="s">
        <v>75</v>
      </c>
      <c r="AE50" s="128" t="s">
        <v>75</v>
      </c>
      <c r="AF50" s="128" t="s">
        <v>86</v>
      </c>
      <c r="AG50" s="128" t="s">
        <v>75</v>
      </c>
      <c r="AH50" s="128" t="s">
        <v>75</v>
      </c>
    </row>
    <row r="51" customFormat="false" ht="15.75" hidden="false" customHeight="false" outlineLevel="0" collapsed="false">
      <c r="A51" s="139" t="n">
        <f aca="false">WEEKNUM(B51,21)</f>
        <v>41</v>
      </c>
      <c r="B51" s="140" t="n">
        <v>44115</v>
      </c>
      <c r="C51" s="141" t="s">
        <v>86</v>
      </c>
      <c r="D51" s="141" t="s">
        <v>86</v>
      </c>
      <c r="E51" s="141" t="s">
        <v>75</v>
      </c>
      <c r="F51" s="141" t="s">
        <v>86</v>
      </c>
      <c r="G51" s="142" t="s">
        <v>86</v>
      </c>
      <c r="H51" s="143"/>
      <c r="I51" s="144"/>
      <c r="J51" s="61" t="e">
        <f aca="false">VLOOKUP(B51,'Vacances solaires'!$B42:$B272,1,FALSE())</f>
        <v>#N/A</v>
      </c>
      <c r="K51" s="107" t="s">
        <v>14</v>
      </c>
      <c r="L51" s="108" t="s">
        <v>75</v>
      </c>
      <c r="M51" s="408" t="s">
        <v>84</v>
      </c>
      <c r="N51" s="109" t="s">
        <v>75</v>
      </c>
      <c r="O51" s="109" t="s">
        <v>75</v>
      </c>
      <c r="P51" s="109" t="s">
        <v>75</v>
      </c>
      <c r="Q51" s="110" t="s">
        <v>76</v>
      </c>
      <c r="R51" s="307" t="s">
        <v>76</v>
      </c>
      <c r="T51" s="107" t="s">
        <v>14</v>
      </c>
      <c r="U51" s="108" t="s">
        <v>84</v>
      </c>
      <c r="V51" s="109" t="s">
        <v>75</v>
      </c>
      <c r="W51" s="109" t="s">
        <v>75</v>
      </c>
      <c r="X51" s="109" t="s">
        <v>75</v>
      </c>
      <c r="Y51" s="109" t="s">
        <v>75</v>
      </c>
      <c r="Z51" s="110" t="s">
        <v>76</v>
      </c>
      <c r="AA51" s="307" t="s">
        <v>76</v>
      </c>
      <c r="AC51" s="128" t="s">
        <v>99</v>
      </c>
      <c r="AD51" s="128" t="s">
        <v>75</v>
      </c>
      <c r="AE51" s="128" t="s">
        <v>75</v>
      </c>
      <c r="AF51" s="128" t="s">
        <v>75</v>
      </c>
      <c r="AG51" s="128" t="s">
        <v>75</v>
      </c>
      <c r="AH51" s="128" t="s">
        <v>86</v>
      </c>
    </row>
    <row r="52" customFormat="false" ht="15.75" hidden="false" customHeight="false" outlineLevel="0" collapsed="false">
      <c r="A52" s="145" t="n">
        <f aca="false">WEEKNUM(B52,21)</f>
        <v>42</v>
      </c>
      <c r="B52" s="114" t="n">
        <v>44116</v>
      </c>
      <c r="C52" s="115" t="s">
        <v>87</v>
      </c>
      <c r="D52" s="115" t="s">
        <v>75</v>
      </c>
      <c r="E52" s="115" t="s">
        <v>75</v>
      </c>
      <c r="F52" s="115" t="s">
        <v>87</v>
      </c>
      <c r="G52" s="116" t="s">
        <v>75</v>
      </c>
      <c r="H52" s="117" t="n">
        <v>5</v>
      </c>
      <c r="I52" s="146"/>
      <c r="J52" s="61" t="e">
        <f aca="false">VLOOKUP(B52,'Vacances solaires'!$B43:$B273,1,FALSE())</f>
        <v>#N/A</v>
      </c>
      <c r="AC52" s="128" t="s">
        <v>100</v>
      </c>
      <c r="AD52" s="128" t="s">
        <v>75</v>
      </c>
      <c r="AE52" s="128" t="s">
        <v>86</v>
      </c>
      <c r="AF52" s="128" t="s">
        <v>75</v>
      </c>
      <c r="AG52" s="128" t="s">
        <v>75</v>
      </c>
      <c r="AH52" s="128" t="s">
        <v>75</v>
      </c>
    </row>
    <row r="53" customFormat="false" ht="19.5" hidden="false" customHeight="false" outlineLevel="0" collapsed="false">
      <c r="A53" s="126" t="n">
        <f aca="false">WEEKNUM(B53,21)</f>
        <v>42</v>
      </c>
      <c r="B53" s="135" t="n">
        <v>44117</v>
      </c>
      <c r="C53" s="128" t="s">
        <v>75</v>
      </c>
      <c r="D53" s="128" t="s">
        <v>75</v>
      </c>
      <c r="E53" s="128" t="s">
        <v>86</v>
      </c>
      <c r="F53" s="128" t="s">
        <v>75</v>
      </c>
      <c r="G53" s="129" t="s">
        <v>75</v>
      </c>
      <c r="H53" s="130"/>
      <c r="I53" s="131"/>
      <c r="J53" s="61" t="e">
        <f aca="false">VLOOKUP(B53,'Vacances solaires'!$B44:$B274,1,FALSE())</f>
        <v>#N/A</v>
      </c>
      <c r="T53" s="406" t="s">
        <v>118</v>
      </c>
      <c r="U53" s="87" t="s">
        <v>66</v>
      </c>
      <c r="V53" s="88" t="s">
        <v>67</v>
      </c>
      <c r="W53" s="88" t="s">
        <v>68</v>
      </c>
      <c r="X53" s="88" t="s">
        <v>69</v>
      </c>
      <c r="Y53" s="88" t="s">
        <v>70</v>
      </c>
      <c r="Z53" s="88" t="s">
        <v>71</v>
      </c>
      <c r="AA53" s="89" t="s">
        <v>72</v>
      </c>
      <c r="AC53" s="128" t="s">
        <v>101</v>
      </c>
      <c r="AD53" s="128" t="s">
        <v>75</v>
      </c>
      <c r="AE53" s="128" t="s">
        <v>86</v>
      </c>
      <c r="AF53" s="128" t="s">
        <v>75</v>
      </c>
      <c r="AG53" s="128" t="s">
        <v>75</v>
      </c>
      <c r="AH53" s="128" t="s">
        <v>75</v>
      </c>
    </row>
    <row r="54" customFormat="false" ht="15.75" hidden="false" customHeight="false" outlineLevel="0" collapsed="false">
      <c r="A54" s="126" t="n">
        <f aca="false">WEEKNUM(B54,21)</f>
        <v>42</v>
      </c>
      <c r="B54" s="135" t="n">
        <v>44118</v>
      </c>
      <c r="C54" s="128" t="s">
        <v>75</v>
      </c>
      <c r="D54" s="128" t="s">
        <v>75</v>
      </c>
      <c r="E54" s="128" t="s">
        <v>75</v>
      </c>
      <c r="F54" s="128" t="s">
        <v>75</v>
      </c>
      <c r="G54" s="129" t="s">
        <v>86</v>
      </c>
      <c r="H54" s="130"/>
      <c r="I54" s="131"/>
      <c r="J54" s="61" t="e">
        <f aca="false">VLOOKUP(B54,'Vacances solaires'!$B45:$B275,1,FALSE())</f>
        <v>#N/A</v>
      </c>
      <c r="T54" s="91" t="s">
        <v>16</v>
      </c>
      <c r="U54" s="92" t="s">
        <v>75</v>
      </c>
      <c r="V54" s="93" t="s">
        <v>75</v>
      </c>
      <c r="W54" s="93" t="s">
        <v>75</v>
      </c>
      <c r="X54" s="94" t="s">
        <v>76</v>
      </c>
      <c r="Y54" s="94" t="s">
        <v>76</v>
      </c>
      <c r="Z54" s="93" t="s">
        <v>75</v>
      </c>
      <c r="AA54" s="95" t="s">
        <v>75</v>
      </c>
      <c r="AC54" s="128" t="s">
        <v>102</v>
      </c>
      <c r="AD54" s="128" t="s">
        <v>86</v>
      </c>
      <c r="AE54" s="128" t="s">
        <v>75</v>
      </c>
      <c r="AF54" s="128" t="s">
        <v>75</v>
      </c>
      <c r="AG54" s="128" t="s">
        <v>86</v>
      </c>
      <c r="AH54" s="128" t="s">
        <v>75</v>
      </c>
    </row>
    <row r="55" customFormat="false" ht="15" hidden="false" customHeight="false" outlineLevel="0" collapsed="false">
      <c r="A55" s="126" t="n">
        <f aca="false">WEEKNUM(B55,21)</f>
        <v>42</v>
      </c>
      <c r="B55" s="135" t="n">
        <v>44119</v>
      </c>
      <c r="C55" s="128" t="s">
        <v>75</v>
      </c>
      <c r="D55" s="128" t="s">
        <v>86</v>
      </c>
      <c r="E55" s="128" t="s">
        <v>75</v>
      </c>
      <c r="F55" s="128" t="s">
        <v>75</v>
      </c>
      <c r="G55" s="129" t="s">
        <v>75</v>
      </c>
      <c r="H55" s="130"/>
      <c r="I55" s="131"/>
      <c r="J55" s="61" t="e">
        <f aca="false">VLOOKUP(B55,'Vacances solaires'!$B46:$B276,1,FALSE())</f>
        <v>#N/A</v>
      </c>
      <c r="T55" s="96" t="s">
        <v>11</v>
      </c>
      <c r="U55" s="97" t="s">
        <v>75</v>
      </c>
      <c r="V55" s="98" t="s">
        <v>76</v>
      </c>
      <c r="W55" s="98" t="s">
        <v>75</v>
      </c>
      <c r="X55" s="98" t="s">
        <v>75</v>
      </c>
      <c r="Y55" s="98" t="s">
        <v>75</v>
      </c>
      <c r="Z55" s="98" t="s">
        <v>75</v>
      </c>
      <c r="AA55" s="99" t="s">
        <v>76</v>
      </c>
      <c r="AC55" s="128" t="s">
        <v>103</v>
      </c>
      <c r="AD55" s="128" t="s">
        <v>86</v>
      </c>
      <c r="AE55" s="128" t="s">
        <v>75</v>
      </c>
      <c r="AF55" s="128" t="s">
        <v>86</v>
      </c>
      <c r="AG55" s="128" t="s">
        <v>86</v>
      </c>
      <c r="AH55" s="128" t="s">
        <v>86</v>
      </c>
    </row>
    <row r="56" customFormat="false" ht="15" hidden="false" customHeight="false" outlineLevel="0" collapsed="false">
      <c r="A56" s="126" t="n">
        <f aca="false">WEEKNUM(B56,21)</f>
        <v>42</v>
      </c>
      <c r="B56" s="135" t="n">
        <v>44120</v>
      </c>
      <c r="C56" s="128" t="s">
        <v>75</v>
      </c>
      <c r="D56" s="128" t="s">
        <v>86</v>
      </c>
      <c r="E56" s="128" t="s">
        <v>75</v>
      </c>
      <c r="F56" s="128" t="s">
        <v>75</v>
      </c>
      <c r="G56" s="129" t="s">
        <v>75</v>
      </c>
      <c r="H56" s="130"/>
      <c r="I56" s="131"/>
      <c r="J56" s="61" t="e">
        <f aca="false">VLOOKUP(B56,'Vacances solaires'!$B47:$B277,1,FALSE())</f>
        <v>#N/A</v>
      </c>
      <c r="T56" s="103" t="s">
        <v>12</v>
      </c>
      <c r="U56" s="97" t="s">
        <v>84</v>
      </c>
      <c r="V56" s="104" t="s">
        <v>75</v>
      </c>
      <c r="W56" s="104" t="s">
        <v>75</v>
      </c>
      <c r="X56" s="104" t="s">
        <v>75</v>
      </c>
      <c r="Y56" s="104" t="s">
        <v>75</v>
      </c>
      <c r="Z56" s="98" t="s">
        <v>76</v>
      </c>
      <c r="AA56" s="99" t="s">
        <v>76</v>
      </c>
    </row>
    <row r="57" customFormat="false" ht="15" hidden="false" customHeight="false" outlineLevel="0" collapsed="false">
      <c r="A57" s="126" t="n">
        <f aca="false">WEEKNUM(B57,21)</f>
        <v>42</v>
      </c>
      <c r="B57" s="135" t="n">
        <v>44121</v>
      </c>
      <c r="C57" s="128" t="s">
        <v>86</v>
      </c>
      <c r="D57" s="128" t="s">
        <v>75</v>
      </c>
      <c r="E57" s="128" t="s">
        <v>75</v>
      </c>
      <c r="F57" s="128" t="s">
        <v>86</v>
      </c>
      <c r="G57" s="129" t="s">
        <v>75</v>
      </c>
      <c r="H57" s="130"/>
      <c r="I57" s="131"/>
      <c r="J57" s="61" t="e">
        <f aca="false">VLOOKUP(B57,'Vacances solaires'!$B48:$B278,1,FALSE())</f>
        <v>#N/A</v>
      </c>
      <c r="T57" s="96" t="s">
        <v>13</v>
      </c>
      <c r="U57" s="97" t="s">
        <v>75</v>
      </c>
      <c r="V57" s="98" t="s">
        <v>75</v>
      </c>
      <c r="W57" s="98" t="s">
        <v>76</v>
      </c>
      <c r="X57" s="98" t="s">
        <v>75</v>
      </c>
      <c r="Y57" s="98" t="s">
        <v>75</v>
      </c>
      <c r="Z57" s="98" t="s">
        <v>75</v>
      </c>
      <c r="AA57" s="99" t="s">
        <v>76</v>
      </c>
    </row>
    <row r="58" customFormat="false" ht="15.75" hidden="false" customHeight="false" outlineLevel="0" collapsed="false">
      <c r="A58" s="139" t="n">
        <f aca="false">WEEKNUM(B58,21)</f>
        <v>42</v>
      </c>
      <c r="B58" s="140" t="n">
        <v>44122</v>
      </c>
      <c r="C58" s="141" t="s">
        <v>86</v>
      </c>
      <c r="D58" s="141" t="s">
        <v>75</v>
      </c>
      <c r="E58" s="141" t="s">
        <v>86</v>
      </c>
      <c r="F58" s="141" t="s">
        <v>86</v>
      </c>
      <c r="G58" s="142" t="s">
        <v>86</v>
      </c>
      <c r="H58" s="143"/>
      <c r="I58" s="144"/>
      <c r="J58" s="61" t="e">
        <f aca="false">VLOOKUP(B58,'Vacances solaires'!$B49:$B279,1,FALSE())</f>
        <v>#N/A</v>
      </c>
      <c r="T58" s="107" t="s">
        <v>14</v>
      </c>
      <c r="U58" s="108" t="s">
        <v>84</v>
      </c>
      <c r="V58" s="109" t="s">
        <v>75</v>
      </c>
      <c r="W58" s="109" t="s">
        <v>75</v>
      </c>
      <c r="X58" s="109" t="s">
        <v>75</v>
      </c>
      <c r="Y58" s="109" t="s">
        <v>75</v>
      </c>
      <c r="Z58" s="110" t="s">
        <v>76</v>
      </c>
      <c r="AA58" s="307" t="s">
        <v>76</v>
      </c>
    </row>
    <row r="59" customFormat="false" ht="15" hidden="false" customHeight="false" outlineLevel="0" collapsed="false">
      <c r="A59" s="149" t="n">
        <f aca="false">WEEKNUM(B59,21)</f>
        <v>43</v>
      </c>
      <c r="B59" s="150" t="n">
        <v>44123</v>
      </c>
      <c r="C59" s="115" t="s">
        <v>75</v>
      </c>
      <c r="D59" s="115" t="s">
        <v>75</v>
      </c>
      <c r="E59" s="115" t="s">
        <v>88</v>
      </c>
      <c r="F59" s="115" t="s">
        <v>75</v>
      </c>
      <c r="G59" s="116" t="s">
        <v>88</v>
      </c>
      <c r="H59" s="117" t="n">
        <v>1</v>
      </c>
      <c r="I59" s="154" t="n">
        <v>1</v>
      </c>
      <c r="J59" s="61" t="e">
        <f aca="false">VLOOKUP(B59,'Vacances solaires'!$B50:$B280,1,FALSE())</f>
        <v>#N/A</v>
      </c>
    </row>
    <row r="60" customFormat="false" ht="15" hidden="false" customHeight="false" outlineLevel="0" collapsed="false">
      <c r="A60" s="155" t="n">
        <f aca="false">WEEKNUM(B60,21)</f>
        <v>43</v>
      </c>
      <c r="B60" s="156" t="n">
        <v>44124</v>
      </c>
      <c r="C60" s="128" t="s">
        <v>75</v>
      </c>
      <c r="D60" s="128" t="s">
        <v>86</v>
      </c>
      <c r="E60" s="128" t="s">
        <v>75</v>
      </c>
      <c r="F60" s="128" t="s">
        <v>75</v>
      </c>
      <c r="G60" s="129" t="s">
        <v>75</v>
      </c>
      <c r="H60" s="130"/>
      <c r="I60" s="160" t="n">
        <v>1</v>
      </c>
      <c r="J60" s="61" t="e">
        <f aca="false">VLOOKUP(B60,'Vacances solaires'!$B51:$B281,1,FALSE())</f>
        <v>#N/A</v>
      </c>
    </row>
    <row r="61" customFormat="false" ht="15" hidden="false" customHeight="false" outlineLevel="0" collapsed="false">
      <c r="A61" s="155" t="n">
        <f aca="false">WEEKNUM(B61,21)</f>
        <v>43</v>
      </c>
      <c r="B61" s="156" t="n">
        <v>44125</v>
      </c>
      <c r="C61" s="128" t="s">
        <v>75</v>
      </c>
      <c r="D61" s="128" t="s">
        <v>75</v>
      </c>
      <c r="E61" s="128" t="s">
        <v>75</v>
      </c>
      <c r="F61" s="128" t="s">
        <v>86</v>
      </c>
      <c r="G61" s="129" t="s">
        <v>75</v>
      </c>
      <c r="H61" s="130"/>
      <c r="I61" s="160" t="n">
        <v>1</v>
      </c>
      <c r="J61" s="61" t="e">
        <f aca="false">VLOOKUP(B61,'Vacances solaires'!$B52:$B282,1,FALSE())</f>
        <v>#N/A</v>
      </c>
    </row>
    <row r="62" customFormat="false" ht="15" hidden="false" customHeight="false" outlineLevel="0" collapsed="false">
      <c r="A62" s="155" t="n">
        <f aca="false">WEEKNUM(B62,21)</f>
        <v>43</v>
      </c>
      <c r="B62" s="156" t="n">
        <v>44126</v>
      </c>
      <c r="C62" s="128" t="s">
        <v>86</v>
      </c>
      <c r="D62" s="128" t="s">
        <v>75</v>
      </c>
      <c r="E62" s="128" t="s">
        <v>75</v>
      </c>
      <c r="F62" s="128" t="s">
        <v>75</v>
      </c>
      <c r="G62" s="129" t="s">
        <v>75</v>
      </c>
      <c r="H62" s="130"/>
      <c r="I62" s="160" t="n">
        <v>1</v>
      </c>
      <c r="J62" s="61" t="e">
        <f aca="false">VLOOKUP(B62,'Vacances solaires'!$B53:$B283,1,FALSE())</f>
        <v>#N/A</v>
      </c>
    </row>
    <row r="63" customFormat="false" ht="15" hidden="false" customHeight="false" outlineLevel="0" collapsed="false">
      <c r="A63" s="155" t="n">
        <f aca="false">WEEKNUM(B63,21)</f>
        <v>43</v>
      </c>
      <c r="B63" s="156" t="n">
        <v>44127</v>
      </c>
      <c r="C63" s="128" t="s">
        <v>86</v>
      </c>
      <c r="D63" s="128" t="s">
        <v>75</v>
      </c>
      <c r="E63" s="128" t="s">
        <v>75</v>
      </c>
      <c r="F63" s="128" t="s">
        <v>75</v>
      </c>
      <c r="G63" s="129" t="s">
        <v>75</v>
      </c>
      <c r="H63" s="130"/>
      <c r="I63" s="160" t="n">
        <v>1</v>
      </c>
      <c r="J63" s="61" t="e">
        <f aca="false">VLOOKUP(B63,'Vacances solaires'!$B54:$B284,1,FALSE())</f>
        <v>#N/A</v>
      </c>
    </row>
    <row r="64" customFormat="false" ht="15" hidden="false" customHeight="false" outlineLevel="0" collapsed="false">
      <c r="A64" s="155" t="n">
        <f aca="false">WEEKNUM(B64,21)</f>
        <v>43</v>
      </c>
      <c r="B64" s="156" t="n">
        <v>44128</v>
      </c>
      <c r="C64" s="128" t="s">
        <v>75</v>
      </c>
      <c r="D64" s="128" t="s">
        <v>75</v>
      </c>
      <c r="E64" s="128" t="s">
        <v>86</v>
      </c>
      <c r="F64" s="128" t="s">
        <v>75</v>
      </c>
      <c r="G64" s="129" t="s">
        <v>86</v>
      </c>
      <c r="H64" s="130"/>
      <c r="I64" s="160" t="n">
        <v>1</v>
      </c>
      <c r="J64" s="61" t="e">
        <f aca="false">VLOOKUP(B64,'Vacances solaires'!$B55:$B285,1,FALSE())</f>
        <v>#N/A</v>
      </c>
    </row>
    <row r="65" customFormat="false" ht="15.75" hidden="false" customHeight="false" outlineLevel="0" collapsed="false">
      <c r="A65" s="161" t="n">
        <f aca="false">WEEKNUM(B65,21)</f>
        <v>43</v>
      </c>
      <c r="B65" s="162" t="n">
        <v>44129</v>
      </c>
      <c r="C65" s="141" t="s">
        <v>75</v>
      </c>
      <c r="D65" s="141" t="s">
        <v>86</v>
      </c>
      <c r="E65" s="141" t="s">
        <v>86</v>
      </c>
      <c r="F65" s="141" t="s">
        <v>86</v>
      </c>
      <c r="G65" s="142" t="s">
        <v>86</v>
      </c>
      <c r="H65" s="143"/>
      <c r="I65" s="166" t="n">
        <v>1</v>
      </c>
      <c r="J65" s="61" t="e">
        <f aca="false">VLOOKUP(B65,'Vacances solaires'!$B56:$B286,1,FALSE())</f>
        <v>#N/A</v>
      </c>
    </row>
    <row r="66" customFormat="false" ht="15" hidden="false" customHeight="false" outlineLevel="0" collapsed="false">
      <c r="A66" s="381" t="n">
        <f aca="false">WEEKNUM(B66,21)</f>
        <v>44</v>
      </c>
      <c r="B66" s="317" t="n">
        <v>44130</v>
      </c>
      <c r="C66" s="115" t="s">
        <v>75</v>
      </c>
      <c r="D66" s="115" t="s">
        <v>87</v>
      </c>
      <c r="E66" s="115" t="s">
        <v>75</v>
      </c>
      <c r="F66" s="115" t="s">
        <v>87</v>
      </c>
      <c r="G66" s="116" t="s">
        <v>75</v>
      </c>
      <c r="H66" s="117" t="n">
        <v>2</v>
      </c>
      <c r="I66" s="154" t="n">
        <v>1</v>
      </c>
      <c r="J66" s="61" t="e">
        <f aca="false">VLOOKUP(B66,'Vacances solaires'!$B57:$B287,1,FALSE())</f>
        <v>#N/A</v>
      </c>
    </row>
    <row r="67" customFormat="false" ht="15" hidden="false" customHeight="false" outlineLevel="0" collapsed="false">
      <c r="A67" s="381" t="n">
        <f aca="false">WEEKNUM(B67,21)</f>
        <v>44</v>
      </c>
      <c r="B67" s="156" t="n">
        <v>44131</v>
      </c>
      <c r="C67" s="128" t="s">
        <v>86</v>
      </c>
      <c r="D67" s="128" t="s">
        <v>75</v>
      </c>
      <c r="E67" s="128" t="s">
        <v>75</v>
      </c>
      <c r="F67" s="128" t="s">
        <v>75</v>
      </c>
      <c r="G67" s="129" t="s">
        <v>75</v>
      </c>
      <c r="H67" s="130"/>
      <c r="I67" s="160" t="n">
        <v>1</v>
      </c>
      <c r="J67" s="61" t="e">
        <f aca="false">VLOOKUP(B67,'Vacances solaires'!$B58:$B288,1,FALSE())</f>
        <v>#N/A</v>
      </c>
    </row>
    <row r="68" customFormat="false" ht="15" hidden="false" customHeight="false" outlineLevel="0" collapsed="false">
      <c r="A68" s="381" t="n">
        <f aca="false">WEEKNUM(B68,21)</f>
        <v>44</v>
      </c>
      <c r="B68" s="156" t="n">
        <v>44132</v>
      </c>
      <c r="C68" s="128" t="s">
        <v>75</v>
      </c>
      <c r="D68" s="128" t="s">
        <v>75</v>
      </c>
      <c r="E68" s="128" t="s">
        <v>86</v>
      </c>
      <c r="F68" s="128" t="s">
        <v>75</v>
      </c>
      <c r="G68" s="129" t="s">
        <v>75</v>
      </c>
      <c r="H68" s="130"/>
      <c r="I68" s="160" t="n">
        <v>1</v>
      </c>
      <c r="J68" s="61" t="e">
        <f aca="false">VLOOKUP(B68,'Vacances solaires'!$B59:$B289,1,FALSE())</f>
        <v>#N/A</v>
      </c>
    </row>
    <row r="69" customFormat="false" ht="15" hidden="false" customHeight="false" outlineLevel="0" collapsed="false">
      <c r="A69" s="381" t="n">
        <f aca="false">WEEKNUM(B69,21)</f>
        <v>44</v>
      </c>
      <c r="B69" s="156" t="n">
        <v>44133</v>
      </c>
      <c r="C69" s="128" t="s">
        <v>75</v>
      </c>
      <c r="D69" s="128" t="s">
        <v>75</v>
      </c>
      <c r="E69" s="128" t="s">
        <v>75</v>
      </c>
      <c r="F69" s="128" t="s">
        <v>75</v>
      </c>
      <c r="G69" s="129" t="s">
        <v>86</v>
      </c>
      <c r="H69" s="130"/>
      <c r="I69" s="160" t="n">
        <v>1</v>
      </c>
      <c r="J69" s="61" t="e">
        <f aca="false">VLOOKUP(B69,'Vacances solaires'!$B60:$B290,1,FALSE())</f>
        <v>#N/A</v>
      </c>
    </row>
    <row r="70" customFormat="false" ht="15" hidden="false" customHeight="false" outlineLevel="0" collapsed="false">
      <c r="A70" s="381" t="n">
        <f aca="false">WEEKNUM(B70,21)</f>
        <v>44</v>
      </c>
      <c r="B70" s="156" t="n">
        <v>44134</v>
      </c>
      <c r="C70" s="128" t="s">
        <v>75</v>
      </c>
      <c r="D70" s="128" t="s">
        <v>75</v>
      </c>
      <c r="E70" s="128" t="s">
        <v>75</v>
      </c>
      <c r="F70" s="128" t="s">
        <v>75</v>
      </c>
      <c r="G70" s="129" t="s">
        <v>86</v>
      </c>
      <c r="H70" s="130"/>
      <c r="I70" s="160" t="n">
        <v>1</v>
      </c>
      <c r="J70" s="61" t="e">
        <f aca="false">VLOOKUP(B70,'Vacances solaires'!$B61:$B291,1,FALSE())</f>
        <v>#N/A</v>
      </c>
    </row>
    <row r="71" customFormat="false" ht="15" hidden="false" customHeight="false" outlineLevel="0" collapsed="false">
      <c r="A71" s="381" t="n">
        <f aca="false">WEEKNUM(B71,21)</f>
        <v>44</v>
      </c>
      <c r="B71" s="156" t="n">
        <v>44135</v>
      </c>
      <c r="C71" s="128" t="s">
        <v>75</v>
      </c>
      <c r="D71" s="128" t="s">
        <v>86</v>
      </c>
      <c r="E71" s="128" t="s">
        <v>75</v>
      </c>
      <c r="F71" s="128" t="s">
        <v>86</v>
      </c>
      <c r="G71" s="129" t="s">
        <v>75</v>
      </c>
      <c r="H71" s="130"/>
      <c r="I71" s="160" t="n">
        <v>1</v>
      </c>
      <c r="J71" s="61" t="e">
        <f aca="false">VLOOKUP(B71,'Vacances solaires'!$B62:$B292,1,FALSE())</f>
        <v>#N/A</v>
      </c>
    </row>
    <row r="72" customFormat="false" ht="15.75" hidden="false" customHeight="false" outlineLevel="0" collapsed="false">
      <c r="A72" s="382" t="n">
        <f aca="false">WEEKNUM(B72,21)</f>
        <v>44</v>
      </c>
      <c r="B72" s="168" t="n">
        <v>44136</v>
      </c>
      <c r="C72" s="141" t="s">
        <v>86</v>
      </c>
      <c r="D72" s="141" t="s">
        <v>86</v>
      </c>
      <c r="E72" s="141" t="s">
        <v>86</v>
      </c>
      <c r="F72" s="141" t="s">
        <v>86</v>
      </c>
      <c r="G72" s="142" t="s">
        <v>75</v>
      </c>
      <c r="H72" s="143"/>
      <c r="I72" s="172" t="s">
        <v>42</v>
      </c>
      <c r="J72" s="61" t="e">
        <f aca="false">VLOOKUP(B72,'Vacances solaires'!$B63:$B293,1,FALSE())</f>
        <v>#N/A</v>
      </c>
      <c r="K72" s="85"/>
    </row>
    <row r="73" customFormat="false" ht="15.75" hidden="false" customHeight="false" outlineLevel="0" collapsed="false">
      <c r="A73" s="409" t="n">
        <f aca="false">WEEKNUM(B73,21)</f>
        <v>45</v>
      </c>
      <c r="B73" s="174" t="n">
        <v>44137</v>
      </c>
      <c r="C73" s="115" t="s">
        <v>87</v>
      </c>
      <c r="D73" s="115" t="s">
        <v>75</v>
      </c>
      <c r="E73" s="115" t="s">
        <v>87</v>
      </c>
      <c r="F73" s="115" t="s">
        <v>75</v>
      </c>
      <c r="G73" s="116" t="s">
        <v>75</v>
      </c>
      <c r="H73" s="117" t="n">
        <v>3</v>
      </c>
      <c r="I73" s="178" t="s">
        <v>48</v>
      </c>
      <c r="J73" s="61" t="e">
        <f aca="false">VLOOKUP(B73,'Vacances solaires'!$B64:$B294,1,FALSE())</f>
        <v>#N/A</v>
      </c>
    </row>
    <row r="74" customFormat="false" ht="15" hidden="false" customHeight="false" outlineLevel="0" collapsed="false">
      <c r="A74" s="410" t="n">
        <f aca="false">WEEKNUM(B74,21)</f>
        <v>45</v>
      </c>
      <c r="B74" s="135" t="n">
        <v>44138</v>
      </c>
      <c r="C74" s="128" t="s">
        <v>75</v>
      </c>
      <c r="D74" s="128" t="s">
        <v>75</v>
      </c>
      <c r="E74" s="128" t="s">
        <v>75</v>
      </c>
      <c r="F74" s="128" t="s">
        <v>75</v>
      </c>
      <c r="G74" s="129" t="s">
        <v>86</v>
      </c>
      <c r="H74" s="130"/>
      <c r="I74" s="131"/>
      <c r="J74" s="61" t="e">
        <f aca="false">VLOOKUP(B74,'Vacances solaires'!$B65:$B295,1,FALSE())</f>
        <v>#N/A</v>
      </c>
    </row>
    <row r="75" customFormat="false" ht="15" hidden="false" customHeight="false" outlineLevel="0" collapsed="false">
      <c r="A75" s="410" t="n">
        <f aca="false">WEEKNUM(B75,21)</f>
        <v>45</v>
      </c>
      <c r="B75" s="135" t="n">
        <v>44139</v>
      </c>
      <c r="C75" s="128" t="s">
        <v>75</v>
      </c>
      <c r="D75" s="128" t="s">
        <v>86</v>
      </c>
      <c r="E75" s="128" t="s">
        <v>75</v>
      </c>
      <c r="F75" s="128" t="s">
        <v>75</v>
      </c>
      <c r="G75" s="129" t="s">
        <v>75</v>
      </c>
      <c r="H75" s="130"/>
      <c r="I75" s="131"/>
      <c r="J75" s="61" t="e">
        <f aca="false">VLOOKUP(B75,'Vacances solaires'!$B66:$B296,1,FALSE())</f>
        <v>#N/A</v>
      </c>
    </row>
    <row r="76" customFormat="false" ht="15" hidden="false" customHeight="false" outlineLevel="0" collapsed="false">
      <c r="A76" s="410" t="n">
        <f aca="false">WEEKNUM(B76,21)</f>
        <v>45</v>
      </c>
      <c r="B76" s="135" t="n">
        <v>44140</v>
      </c>
      <c r="C76" s="128" t="s">
        <v>75</v>
      </c>
      <c r="D76" s="128" t="s">
        <v>75</v>
      </c>
      <c r="E76" s="128" t="s">
        <v>75</v>
      </c>
      <c r="F76" s="128" t="s">
        <v>86</v>
      </c>
      <c r="G76" s="129" t="s">
        <v>75</v>
      </c>
      <c r="H76" s="130"/>
      <c r="I76" s="131"/>
      <c r="J76" s="61" t="e">
        <f aca="false">VLOOKUP(B76,'Vacances solaires'!$B67:$B297,1,FALSE())</f>
        <v>#N/A</v>
      </c>
    </row>
    <row r="77" customFormat="false" ht="15" hidden="false" customHeight="false" outlineLevel="0" collapsed="false">
      <c r="A77" s="410" t="n">
        <f aca="false">WEEKNUM(B77,21)</f>
        <v>45</v>
      </c>
      <c r="B77" s="135" t="n">
        <v>44141</v>
      </c>
      <c r="C77" s="128" t="s">
        <v>75</v>
      </c>
      <c r="D77" s="128" t="s">
        <v>75</v>
      </c>
      <c r="E77" s="128" t="s">
        <v>75</v>
      </c>
      <c r="F77" s="128" t="s">
        <v>86</v>
      </c>
      <c r="G77" s="129" t="s">
        <v>75</v>
      </c>
      <c r="H77" s="130"/>
      <c r="I77" s="131"/>
      <c r="J77" s="61" t="e">
        <f aca="false">VLOOKUP(B77,'Vacances solaires'!$B68:$B298,1,FALSE())</f>
        <v>#N/A</v>
      </c>
    </row>
    <row r="78" customFormat="false" ht="15" hidden="false" customHeight="false" outlineLevel="0" collapsed="false">
      <c r="A78" s="410" t="n">
        <f aca="false">WEEKNUM(B78,21)</f>
        <v>45</v>
      </c>
      <c r="B78" s="135" t="n">
        <v>44142</v>
      </c>
      <c r="C78" s="128" t="s">
        <v>86</v>
      </c>
      <c r="D78" s="128" t="s">
        <v>75</v>
      </c>
      <c r="E78" s="128" t="s">
        <v>86</v>
      </c>
      <c r="F78" s="128" t="s">
        <v>75</v>
      </c>
      <c r="G78" s="129" t="s">
        <v>75</v>
      </c>
      <c r="H78" s="130"/>
      <c r="I78" s="131"/>
      <c r="J78" s="61" t="e">
        <f aca="false">VLOOKUP(B78,'Vacances solaires'!$B69:$B299,1,FALSE())</f>
        <v>#N/A</v>
      </c>
    </row>
    <row r="79" customFormat="false" ht="15.75" hidden="false" customHeight="false" outlineLevel="0" collapsed="false">
      <c r="A79" s="411" t="n">
        <f aca="false">WEEKNUM(B79,21)</f>
        <v>45</v>
      </c>
      <c r="B79" s="140" t="n">
        <v>44143</v>
      </c>
      <c r="C79" s="141" t="s">
        <v>86</v>
      </c>
      <c r="D79" s="141" t="s">
        <v>86</v>
      </c>
      <c r="E79" s="141" t="s">
        <v>86</v>
      </c>
      <c r="F79" s="141" t="s">
        <v>75</v>
      </c>
      <c r="G79" s="142" t="s">
        <v>86</v>
      </c>
      <c r="H79" s="143"/>
      <c r="I79" s="144"/>
      <c r="J79" s="61" t="e">
        <f aca="false">VLOOKUP(B79,'Vacances solaires'!$B70:$B300,1,FALSE())</f>
        <v>#N/A</v>
      </c>
    </row>
    <row r="80" customFormat="false" ht="15" hidden="false" customHeight="false" outlineLevel="0" collapsed="false">
      <c r="A80" s="145" t="n">
        <f aca="false">WEEKNUM(B80,21)</f>
        <v>46</v>
      </c>
      <c r="B80" s="114" t="n">
        <v>44144</v>
      </c>
      <c r="C80" s="115" t="s">
        <v>75</v>
      </c>
      <c r="D80" s="116" t="s">
        <v>87</v>
      </c>
      <c r="E80" s="115" t="s">
        <v>75</v>
      </c>
      <c r="F80" s="115" t="s">
        <v>75</v>
      </c>
      <c r="G80" s="116" t="s">
        <v>87</v>
      </c>
      <c r="H80" s="117" t="n">
        <v>4</v>
      </c>
      <c r="I80" s="146"/>
      <c r="J80" s="61" t="e">
        <f aca="false">VLOOKUP(B80,'Vacances solaires'!$B71:$B301,1,FALSE())</f>
        <v>#N/A</v>
      </c>
    </row>
    <row r="81" customFormat="false" ht="15" hidden="false" customHeight="false" outlineLevel="0" collapsed="false">
      <c r="A81" s="126" t="n">
        <f aca="false">WEEKNUM(B81,21)</f>
        <v>46</v>
      </c>
      <c r="B81" s="135" t="n">
        <v>44145</v>
      </c>
      <c r="C81" s="128" t="s">
        <v>75</v>
      </c>
      <c r="D81" s="128" t="s">
        <v>75</v>
      </c>
      <c r="E81" s="128" t="s">
        <v>75</v>
      </c>
      <c r="F81" s="128" t="s">
        <v>86</v>
      </c>
      <c r="G81" s="129" t="s">
        <v>75</v>
      </c>
      <c r="H81" s="130"/>
      <c r="I81" s="131"/>
      <c r="J81" s="61" t="e">
        <f aca="false">VLOOKUP(B81,'Vacances solaires'!$B72:$B302,1,FALSE())</f>
        <v>#N/A</v>
      </c>
    </row>
    <row r="82" customFormat="false" ht="15" hidden="false" customHeight="false" outlineLevel="0" collapsed="false">
      <c r="A82" s="126" t="n">
        <f aca="false">WEEKNUM(B82,21)</f>
        <v>46</v>
      </c>
      <c r="B82" s="135" t="n">
        <v>44146</v>
      </c>
      <c r="C82" s="128" t="s">
        <v>86</v>
      </c>
      <c r="D82" s="128" t="s">
        <v>75</v>
      </c>
      <c r="E82" s="128" t="s">
        <v>75</v>
      </c>
      <c r="F82" s="128" t="s">
        <v>75</v>
      </c>
      <c r="G82" s="129" t="s">
        <v>75</v>
      </c>
      <c r="H82" s="130"/>
      <c r="I82" s="186" t="s">
        <v>43</v>
      </c>
      <c r="J82" s="61" t="e">
        <f aca="false">VLOOKUP(B82,'Vacances solaires'!$B73:$B303,1,FALSE())</f>
        <v>#N/A</v>
      </c>
    </row>
    <row r="83" customFormat="false" ht="15" hidden="false" customHeight="false" outlineLevel="0" collapsed="false">
      <c r="A83" s="126" t="n">
        <f aca="false">WEEKNUM(B83,21)</f>
        <v>46</v>
      </c>
      <c r="B83" s="135" t="n">
        <v>44147</v>
      </c>
      <c r="C83" s="128" t="s">
        <v>75</v>
      </c>
      <c r="D83" s="128" t="s">
        <v>75</v>
      </c>
      <c r="E83" s="128" t="s">
        <v>86</v>
      </c>
      <c r="F83" s="128" t="s">
        <v>75</v>
      </c>
      <c r="G83" s="129" t="s">
        <v>75</v>
      </c>
      <c r="H83" s="130"/>
      <c r="I83" s="131"/>
      <c r="J83" s="61" t="e">
        <f aca="false">VLOOKUP(B83,'Vacances solaires'!$B74:$B304,1,FALSE())</f>
        <v>#N/A</v>
      </c>
    </row>
    <row r="84" customFormat="false" ht="15" hidden="false" customHeight="false" outlineLevel="0" collapsed="false">
      <c r="A84" s="126" t="n">
        <f aca="false">WEEKNUM(B84,21)</f>
        <v>46</v>
      </c>
      <c r="B84" s="135" t="n">
        <v>44148</v>
      </c>
      <c r="C84" s="128" t="s">
        <v>75</v>
      </c>
      <c r="D84" s="128" t="s">
        <v>75</v>
      </c>
      <c r="E84" s="128" t="s">
        <v>86</v>
      </c>
      <c r="F84" s="128" t="s">
        <v>75</v>
      </c>
      <c r="G84" s="129" t="s">
        <v>75</v>
      </c>
      <c r="H84" s="130"/>
      <c r="I84" s="131"/>
      <c r="J84" s="61" t="e">
        <f aca="false">VLOOKUP(B84,'Vacances solaires'!$B75:$B305,1,FALSE())</f>
        <v>#N/A</v>
      </c>
    </row>
    <row r="85" customFormat="false" ht="15" hidden="false" customHeight="false" outlineLevel="0" collapsed="false">
      <c r="A85" s="126" t="n">
        <f aca="false">WEEKNUM(B85,21)</f>
        <v>46</v>
      </c>
      <c r="B85" s="135" t="n">
        <v>44149</v>
      </c>
      <c r="C85" s="128" t="s">
        <v>75</v>
      </c>
      <c r="D85" s="128" t="s">
        <v>86</v>
      </c>
      <c r="E85" s="128" t="s">
        <v>75</v>
      </c>
      <c r="F85" s="128" t="s">
        <v>75</v>
      </c>
      <c r="G85" s="129" t="s">
        <v>86</v>
      </c>
      <c r="H85" s="130"/>
      <c r="I85" s="131"/>
      <c r="J85" s="61" t="e">
        <f aca="false">VLOOKUP(B85,'Vacances solaires'!$B76:$B306,1,FALSE())</f>
        <v>#N/A</v>
      </c>
    </row>
    <row r="86" customFormat="false" ht="15.75" hidden="false" customHeight="false" outlineLevel="0" collapsed="false">
      <c r="A86" s="139" t="n">
        <f aca="false">WEEKNUM(B86,21)</f>
        <v>46</v>
      </c>
      <c r="B86" s="140" t="n">
        <v>44150</v>
      </c>
      <c r="C86" s="141" t="s">
        <v>86</v>
      </c>
      <c r="D86" s="141" t="s">
        <v>86</v>
      </c>
      <c r="E86" s="141" t="s">
        <v>75</v>
      </c>
      <c r="F86" s="141" t="s">
        <v>86</v>
      </c>
      <c r="G86" s="142" t="s">
        <v>86</v>
      </c>
      <c r="H86" s="143"/>
      <c r="I86" s="144"/>
      <c r="J86" s="61" t="e">
        <f aca="false">VLOOKUP(B86,'Vacances solaires'!$B77:$B307,1,FALSE())</f>
        <v>#N/A</v>
      </c>
    </row>
    <row r="87" customFormat="false" ht="15" hidden="false" customHeight="false" outlineLevel="0" collapsed="false">
      <c r="A87" s="145" t="n">
        <f aca="false">WEEKNUM(B87,21)</f>
        <v>47</v>
      </c>
      <c r="B87" s="114" t="n">
        <v>44151</v>
      </c>
      <c r="C87" s="115" t="s">
        <v>87</v>
      </c>
      <c r="D87" s="115" t="s">
        <v>75</v>
      </c>
      <c r="E87" s="115" t="s">
        <v>75</v>
      </c>
      <c r="F87" s="115" t="s">
        <v>87</v>
      </c>
      <c r="G87" s="116" t="s">
        <v>75</v>
      </c>
      <c r="H87" s="117" t="n">
        <v>5</v>
      </c>
      <c r="I87" s="146"/>
      <c r="J87" s="61" t="e">
        <f aca="false">VLOOKUP(B87,'Vacances solaires'!$B78:$B308,1,FALSE())</f>
        <v>#N/A</v>
      </c>
    </row>
    <row r="88" customFormat="false" ht="15" hidden="false" customHeight="false" outlineLevel="0" collapsed="false">
      <c r="A88" s="126" t="n">
        <f aca="false">WEEKNUM(B88,21)</f>
        <v>47</v>
      </c>
      <c r="B88" s="135" t="n">
        <v>44152</v>
      </c>
      <c r="C88" s="128" t="s">
        <v>75</v>
      </c>
      <c r="D88" s="128" t="s">
        <v>75</v>
      </c>
      <c r="E88" s="128" t="s">
        <v>86</v>
      </c>
      <c r="F88" s="128" t="s">
        <v>75</v>
      </c>
      <c r="G88" s="129" t="s">
        <v>75</v>
      </c>
      <c r="H88" s="130"/>
      <c r="I88" s="131"/>
      <c r="J88" s="61" t="e">
        <f aca="false">VLOOKUP(B88,'Vacances solaires'!$B79:$B309,1,FALSE())</f>
        <v>#N/A</v>
      </c>
    </row>
    <row r="89" customFormat="false" ht="15" hidden="false" customHeight="false" outlineLevel="0" collapsed="false">
      <c r="A89" s="126" t="n">
        <f aca="false">WEEKNUM(B89,21)</f>
        <v>47</v>
      </c>
      <c r="B89" s="135" t="n">
        <v>44153</v>
      </c>
      <c r="C89" s="128" t="s">
        <v>75</v>
      </c>
      <c r="D89" s="128" t="s">
        <v>75</v>
      </c>
      <c r="E89" s="128" t="s">
        <v>75</v>
      </c>
      <c r="F89" s="128" t="s">
        <v>75</v>
      </c>
      <c r="G89" s="129" t="s">
        <v>86</v>
      </c>
      <c r="H89" s="130"/>
      <c r="I89" s="131"/>
      <c r="J89" s="61" t="e">
        <f aca="false">VLOOKUP(B89,'Vacances solaires'!$B80:$B310,1,FALSE())</f>
        <v>#N/A</v>
      </c>
    </row>
    <row r="90" customFormat="false" ht="15" hidden="false" customHeight="false" outlineLevel="0" collapsed="false">
      <c r="A90" s="126" t="n">
        <f aca="false">WEEKNUM(B90,21)</f>
        <v>47</v>
      </c>
      <c r="B90" s="135" t="n">
        <v>44154</v>
      </c>
      <c r="C90" s="128" t="s">
        <v>75</v>
      </c>
      <c r="D90" s="128" t="s">
        <v>86</v>
      </c>
      <c r="E90" s="128" t="s">
        <v>75</v>
      </c>
      <c r="F90" s="128" t="s">
        <v>75</v>
      </c>
      <c r="G90" s="129" t="s">
        <v>75</v>
      </c>
      <c r="H90" s="130"/>
      <c r="I90" s="131"/>
      <c r="J90" s="61" t="e">
        <f aca="false">VLOOKUP(B90,'Vacances solaires'!$B81:$B311,1,FALSE())</f>
        <v>#N/A</v>
      </c>
    </row>
    <row r="91" customFormat="false" ht="15" hidden="false" customHeight="false" outlineLevel="0" collapsed="false">
      <c r="A91" s="126" t="n">
        <f aca="false">WEEKNUM(B91,21)</f>
        <v>47</v>
      </c>
      <c r="B91" s="135" t="n">
        <v>44155</v>
      </c>
      <c r="C91" s="128" t="s">
        <v>75</v>
      </c>
      <c r="D91" s="128" t="s">
        <v>86</v>
      </c>
      <c r="E91" s="128" t="s">
        <v>75</v>
      </c>
      <c r="F91" s="128" t="s">
        <v>75</v>
      </c>
      <c r="G91" s="129" t="s">
        <v>75</v>
      </c>
      <c r="H91" s="130"/>
      <c r="I91" s="131"/>
      <c r="J91" s="61" t="e">
        <f aca="false">VLOOKUP(B91,'Vacances solaires'!$B82:$B312,1,FALSE())</f>
        <v>#N/A</v>
      </c>
    </row>
    <row r="92" customFormat="false" ht="15" hidden="false" customHeight="false" outlineLevel="0" collapsed="false">
      <c r="A92" s="126" t="n">
        <f aca="false">WEEKNUM(B92,21)</f>
        <v>47</v>
      </c>
      <c r="B92" s="135" t="n">
        <v>44156</v>
      </c>
      <c r="C92" s="128" t="s">
        <v>86</v>
      </c>
      <c r="D92" s="128" t="s">
        <v>75</v>
      </c>
      <c r="E92" s="128" t="s">
        <v>75</v>
      </c>
      <c r="F92" s="128" t="s">
        <v>86</v>
      </c>
      <c r="G92" s="129" t="s">
        <v>75</v>
      </c>
      <c r="H92" s="130"/>
      <c r="I92" s="131"/>
      <c r="J92" s="61" t="e">
        <f aca="false">VLOOKUP(B92,'Vacances solaires'!$B83:$B313,1,FALSE())</f>
        <v>#N/A</v>
      </c>
    </row>
    <row r="93" customFormat="false" ht="15.75" hidden="false" customHeight="false" outlineLevel="0" collapsed="false">
      <c r="A93" s="139" t="n">
        <f aca="false">WEEKNUM(B93,21)</f>
        <v>47</v>
      </c>
      <c r="B93" s="140" t="n">
        <v>44157</v>
      </c>
      <c r="C93" s="141" t="s">
        <v>86</v>
      </c>
      <c r="D93" s="141" t="s">
        <v>75</v>
      </c>
      <c r="E93" s="141" t="s">
        <v>86</v>
      </c>
      <c r="F93" s="141" t="s">
        <v>86</v>
      </c>
      <c r="G93" s="142" t="s">
        <v>86</v>
      </c>
      <c r="H93" s="143"/>
      <c r="I93" s="144"/>
      <c r="J93" s="61" t="e">
        <f aca="false">VLOOKUP(B93,'Vacances solaires'!$B84:$B314,1,FALSE())</f>
        <v>#N/A</v>
      </c>
    </row>
    <row r="94" customFormat="false" ht="15" hidden="false" customHeight="false" outlineLevel="0" collapsed="false">
      <c r="A94" s="145" t="n">
        <f aca="false">WEEKNUM(B94,21)</f>
        <v>48</v>
      </c>
      <c r="B94" s="114" t="n">
        <v>44158</v>
      </c>
      <c r="C94" s="115" t="s">
        <v>75</v>
      </c>
      <c r="D94" s="115" t="s">
        <v>75</v>
      </c>
      <c r="E94" s="115" t="s">
        <v>88</v>
      </c>
      <c r="F94" s="115" t="s">
        <v>75</v>
      </c>
      <c r="G94" s="116" t="s">
        <v>88</v>
      </c>
      <c r="H94" s="117" t="n">
        <v>1</v>
      </c>
      <c r="I94" s="146"/>
      <c r="J94" s="61" t="e">
        <f aca="false">VLOOKUP(B94,'Vacances solaires'!$B85:$B315,1,FALSE())</f>
        <v>#N/A</v>
      </c>
    </row>
    <row r="95" customFormat="false" ht="15" hidden="false" customHeight="false" outlineLevel="0" collapsed="false">
      <c r="A95" s="126" t="n">
        <f aca="false">WEEKNUM(B95,21)</f>
        <v>48</v>
      </c>
      <c r="B95" s="135" t="n">
        <v>44159</v>
      </c>
      <c r="C95" s="128" t="s">
        <v>75</v>
      </c>
      <c r="D95" s="128" t="s">
        <v>86</v>
      </c>
      <c r="E95" s="128" t="s">
        <v>75</v>
      </c>
      <c r="F95" s="128" t="s">
        <v>75</v>
      </c>
      <c r="G95" s="129" t="s">
        <v>75</v>
      </c>
      <c r="H95" s="130"/>
      <c r="I95" s="131"/>
      <c r="J95" s="61" t="e">
        <f aca="false">VLOOKUP(B95,'Vacances solaires'!$B86:$B316,1,FALSE())</f>
        <v>#N/A</v>
      </c>
    </row>
    <row r="96" customFormat="false" ht="15" hidden="false" customHeight="false" outlineLevel="0" collapsed="false">
      <c r="A96" s="126" t="n">
        <f aca="false">WEEKNUM(B96,21)</f>
        <v>48</v>
      </c>
      <c r="B96" s="135" t="n">
        <v>44160</v>
      </c>
      <c r="C96" s="128" t="s">
        <v>75</v>
      </c>
      <c r="D96" s="128" t="s">
        <v>75</v>
      </c>
      <c r="E96" s="128" t="s">
        <v>75</v>
      </c>
      <c r="F96" s="128" t="s">
        <v>86</v>
      </c>
      <c r="G96" s="129" t="s">
        <v>75</v>
      </c>
      <c r="H96" s="130"/>
      <c r="I96" s="131"/>
      <c r="J96" s="61" t="e">
        <f aca="false">VLOOKUP(B96,'Vacances solaires'!$B87:$B317,1,FALSE())</f>
        <v>#N/A</v>
      </c>
    </row>
    <row r="97" customFormat="false" ht="15" hidden="false" customHeight="false" outlineLevel="0" collapsed="false">
      <c r="A97" s="126" t="n">
        <f aca="false">WEEKNUM(B97,21)</f>
        <v>48</v>
      </c>
      <c r="B97" s="135" t="n">
        <v>44161</v>
      </c>
      <c r="C97" s="128" t="s">
        <v>86</v>
      </c>
      <c r="D97" s="128" t="s">
        <v>75</v>
      </c>
      <c r="E97" s="128" t="s">
        <v>75</v>
      </c>
      <c r="F97" s="128" t="s">
        <v>75</v>
      </c>
      <c r="G97" s="129" t="s">
        <v>75</v>
      </c>
      <c r="H97" s="130"/>
      <c r="I97" s="131"/>
      <c r="J97" s="61" t="e">
        <f aca="false">VLOOKUP(B97,'Vacances solaires'!$B88:$B318,1,FALSE())</f>
        <v>#N/A</v>
      </c>
    </row>
    <row r="98" customFormat="false" ht="15" hidden="false" customHeight="false" outlineLevel="0" collapsed="false">
      <c r="A98" s="126" t="n">
        <f aca="false">WEEKNUM(B98,21)</f>
        <v>48</v>
      </c>
      <c r="B98" s="135" t="n">
        <v>44162</v>
      </c>
      <c r="C98" s="128" t="s">
        <v>86</v>
      </c>
      <c r="D98" s="128" t="s">
        <v>75</v>
      </c>
      <c r="E98" s="128" t="s">
        <v>75</v>
      </c>
      <c r="F98" s="128" t="s">
        <v>75</v>
      </c>
      <c r="G98" s="129" t="s">
        <v>75</v>
      </c>
      <c r="H98" s="130"/>
      <c r="I98" s="131"/>
      <c r="J98" s="61" t="e">
        <f aca="false">VLOOKUP(B98,'Vacances solaires'!$B89:$B319,1,FALSE())</f>
        <v>#N/A</v>
      </c>
    </row>
    <row r="99" customFormat="false" ht="15" hidden="false" customHeight="false" outlineLevel="0" collapsed="false">
      <c r="A99" s="126" t="n">
        <f aca="false">WEEKNUM(B99,21)</f>
        <v>48</v>
      </c>
      <c r="B99" s="135" t="n">
        <v>44163</v>
      </c>
      <c r="C99" s="128" t="s">
        <v>75</v>
      </c>
      <c r="D99" s="128" t="s">
        <v>75</v>
      </c>
      <c r="E99" s="128" t="s">
        <v>86</v>
      </c>
      <c r="F99" s="128" t="s">
        <v>75</v>
      </c>
      <c r="G99" s="129" t="s">
        <v>86</v>
      </c>
      <c r="H99" s="130"/>
      <c r="I99" s="131"/>
      <c r="J99" s="61" t="e">
        <f aca="false">VLOOKUP(B99,'Vacances solaires'!$B90:$B320,1,FALSE())</f>
        <v>#N/A</v>
      </c>
    </row>
    <row r="100" customFormat="false" ht="15.75" hidden="false" customHeight="false" outlineLevel="0" collapsed="false">
      <c r="A100" s="139" t="n">
        <f aca="false">WEEKNUM(B100,21)</f>
        <v>48</v>
      </c>
      <c r="B100" s="140" t="n">
        <v>44164</v>
      </c>
      <c r="C100" s="141" t="s">
        <v>75</v>
      </c>
      <c r="D100" s="141" t="s">
        <v>86</v>
      </c>
      <c r="E100" s="141" t="s">
        <v>86</v>
      </c>
      <c r="F100" s="141" t="s">
        <v>86</v>
      </c>
      <c r="G100" s="142" t="s">
        <v>86</v>
      </c>
      <c r="H100" s="143"/>
      <c r="I100" s="144"/>
      <c r="J100" s="61" t="e">
        <f aca="false">VLOOKUP(B100,'Vacances solaires'!$B91:$B321,1,FALSE())</f>
        <v>#N/A</v>
      </c>
    </row>
    <row r="101" customFormat="false" ht="15" hidden="false" customHeight="false" outlineLevel="0" collapsed="false">
      <c r="A101" s="145" t="n">
        <f aca="false">WEEKNUM(B101,21)</f>
        <v>49</v>
      </c>
      <c r="B101" s="114" t="n">
        <v>44165</v>
      </c>
      <c r="C101" s="115" t="s">
        <v>75</v>
      </c>
      <c r="D101" s="115" t="s">
        <v>87</v>
      </c>
      <c r="E101" s="115" t="s">
        <v>75</v>
      </c>
      <c r="F101" s="115" t="s">
        <v>87</v>
      </c>
      <c r="G101" s="116" t="s">
        <v>75</v>
      </c>
      <c r="H101" s="117" t="n">
        <v>2</v>
      </c>
      <c r="I101" s="146"/>
      <c r="J101" s="61" t="e">
        <f aca="false">VLOOKUP(B101,'Vacances solaires'!$B92:$B322,1,FALSE())</f>
        <v>#N/A</v>
      </c>
    </row>
    <row r="102" customFormat="false" ht="15" hidden="false" customHeight="false" outlineLevel="0" collapsed="false">
      <c r="A102" s="126" t="n">
        <f aca="false">WEEKNUM(B102,21)</f>
        <v>49</v>
      </c>
      <c r="B102" s="135" t="n">
        <v>44166</v>
      </c>
      <c r="C102" s="128" t="s">
        <v>86</v>
      </c>
      <c r="D102" s="128" t="s">
        <v>75</v>
      </c>
      <c r="E102" s="128" t="s">
        <v>75</v>
      </c>
      <c r="F102" s="128" t="s">
        <v>75</v>
      </c>
      <c r="G102" s="129" t="s">
        <v>75</v>
      </c>
      <c r="H102" s="130"/>
      <c r="I102" s="131"/>
      <c r="J102" s="61" t="e">
        <f aca="false">VLOOKUP(B102,'Vacances solaires'!$B93:$B323,1,FALSE())</f>
        <v>#N/A</v>
      </c>
    </row>
    <row r="103" customFormat="false" ht="15" hidden="false" customHeight="false" outlineLevel="0" collapsed="false">
      <c r="A103" s="126" t="n">
        <f aca="false">WEEKNUM(B103,21)</f>
        <v>49</v>
      </c>
      <c r="B103" s="135" t="n">
        <v>44167</v>
      </c>
      <c r="C103" s="128" t="s">
        <v>75</v>
      </c>
      <c r="D103" s="128" t="s">
        <v>75</v>
      </c>
      <c r="E103" s="128" t="s">
        <v>86</v>
      </c>
      <c r="F103" s="128" t="s">
        <v>75</v>
      </c>
      <c r="G103" s="129" t="s">
        <v>75</v>
      </c>
      <c r="H103" s="130"/>
      <c r="I103" s="131"/>
      <c r="J103" s="61" t="e">
        <f aca="false">VLOOKUP(B103,'Vacances solaires'!$B94:$B324,1,FALSE())</f>
        <v>#N/A</v>
      </c>
    </row>
    <row r="104" customFormat="false" ht="15" hidden="false" customHeight="false" outlineLevel="0" collapsed="false">
      <c r="A104" s="126" t="n">
        <f aca="false">WEEKNUM(B104,21)</f>
        <v>49</v>
      </c>
      <c r="B104" s="135" t="n">
        <v>44168</v>
      </c>
      <c r="C104" s="128" t="s">
        <v>75</v>
      </c>
      <c r="D104" s="128" t="s">
        <v>75</v>
      </c>
      <c r="E104" s="128" t="s">
        <v>75</v>
      </c>
      <c r="F104" s="128" t="s">
        <v>75</v>
      </c>
      <c r="G104" s="129" t="s">
        <v>86</v>
      </c>
      <c r="H104" s="130"/>
      <c r="I104" s="131"/>
      <c r="J104" s="61" t="e">
        <f aca="false">VLOOKUP(B104,'Vacances solaires'!$B95:$B325,1,FALSE())</f>
        <v>#N/A</v>
      </c>
    </row>
    <row r="105" customFormat="false" ht="15" hidden="false" customHeight="false" outlineLevel="0" collapsed="false">
      <c r="A105" s="126" t="n">
        <f aca="false">WEEKNUM(B105,21)</f>
        <v>49</v>
      </c>
      <c r="B105" s="135" t="n">
        <v>44169</v>
      </c>
      <c r="C105" s="128" t="s">
        <v>75</v>
      </c>
      <c r="D105" s="128" t="s">
        <v>75</v>
      </c>
      <c r="E105" s="128" t="s">
        <v>75</v>
      </c>
      <c r="F105" s="128" t="s">
        <v>75</v>
      </c>
      <c r="G105" s="129" t="s">
        <v>86</v>
      </c>
      <c r="H105" s="130"/>
      <c r="I105" s="131"/>
      <c r="J105" s="61" t="e">
        <f aca="false">VLOOKUP(B105,'Vacances solaires'!$B96:$B326,1,FALSE())</f>
        <v>#N/A</v>
      </c>
    </row>
    <row r="106" customFormat="false" ht="15" hidden="false" customHeight="false" outlineLevel="0" collapsed="false">
      <c r="A106" s="126" t="n">
        <f aca="false">WEEKNUM(B106,21)</f>
        <v>49</v>
      </c>
      <c r="B106" s="135" t="n">
        <v>44170</v>
      </c>
      <c r="C106" s="128" t="s">
        <v>75</v>
      </c>
      <c r="D106" s="128" t="s">
        <v>86</v>
      </c>
      <c r="E106" s="128" t="s">
        <v>75</v>
      </c>
      <c r="F106" s="128" t="s">
        <v>86</v>
      </c>
      <c r="G106" s="129" t="s">
        <v>75</v>
      </c>
      <c r="H106" s="130"/>
      <c r="I106" s="131"/>
      <c r="J106" s="61" t="e">
        <f aca="false">VLOOKUP(B106,'Vacances solaires'!$B97:$B327,1,FALSE())</f>
        <v>#N/A</v>
      </c>
    </row>
    <row r="107" customFormat="false" ht="15.75" hidden="false" customHeight="false" outlineLevel="0" collapsed="false">
      <c r="A107" s="139" t="n">
        <f aca="false">WEEKNUM(B107,21)</f>
        <v>49</v>
      </c>
      <c r="B107" s="140" t="n">
        <v>44171</v>
      </c>
      <c r="C107" s="141" t="s">
        <v>86</v>
      </c>
      <c r="D107" s="141" t="s">
        <v>86</v>
      </c>
      <c r="E107" s="141" t="s">
        <v>86</v>
      </c>
      <c r="F107" s="141" t="s">
        <v>86</v>
      </c>
      <c r="G107" s="142" t="s">
        <v>75</v>
      </c>
      <c r="H107" s="143"/>
      <c r="I107" s="144"/>
      <c r="J107" s="61" t="e">
        <f aca="false">VLOOKUP(B107,'Vacances solaires'!$B98:$B328,1,FALSE())</f>
        <v>#N/A</v>
      </c>
    </row>
    <row r="108" customFormat="false" ht="15" hidden="false" customHeight="false" outlineLevel="0" collapsed="false">
      <c r="A108" s="145" t="n">
        <f aca="false">WEEKNUM(B108,21)</f>
        <v>50</v>
      </c>
      <c r="B108" s="114" t="n">
        <v>44172</v>
      </c>
      <c r="C108" s="115" t="s">
        <v>87</v>
      </c>
      <c r="D108" s="115" t="s">
        <v>75</v>
      </c>
      <c r="E108" s="115" t="s">
        <v>87</v>
      </c>
      <c r="F108" s="115" t="s">
        <v>75</v>
      </c>
      <c r="G108" s="116" t="s">
        <v>75</v>
      </c>
      <c r="H108" s="117" t="n">
        <v>3</v>
      </c>
      <c r="I108" s="146"/>
      <c r="J108" s="61" t="e">
        <f aca="false">VLOOKUP(B108,'Vacances solaires'!$B99:$B329,1,FALSE())</f>
        <v>#N/A</v>
      </c>
    </row>
    <row r="109" customFormat="false" ht="15" hidden="false" customHeight="false" outlineLevel="0" collapsed="false">
      <c r="A109" s="126" t="n">
        <f aca="false">WEEKNUM(B109,21)</f>
        <v>50</v>
      </c>
      <c r="B109" s="135" t="n">
        <v>44173</v>
      </c>
      <c r="C109" s="128" t="s">
        <v>75</v>
      </c>
      <c r="D109" s="128" t="s">
        <v>75</v>
      </c>
      <c r="E109" s="128" t="s">
        <v>75</v>
      </c>
      <c r="F109" s="128" t="s">
        <v>75</v>
      </c>
      <c r="G109" s="129" t="s">
        <v>86</v>
      </c>
      <c r="H109" s="130"/>
      <c r="I109" s="131"/>
      <c r="J109" s="61" t="e">
        <f aca="false">VLOOKUP(B109,'Vacances solaires'!$B100:$B330,1,FALSE())</f>
        <v>#N/A</v>
      </c>
    </row>
    <row r="110" customFormat="false" ht="15" hidden="false" customHeight="false" outlineLevel="0" collapsed="false">
      <c r="A110" s="126" t="n">
        <f aca="false">WEEKNUM(B110,21)</f>
        <v>50</v>
      </c>
      <c r="B110" s="135" t="n">
        <v>44174</v>
      </c>
      <c r="C110" s="128" t="s">
        <v>75</v>
      </c>
      <c r="D110" s="128" t="s">
        <v>86</v>
      </c>
      <c r="E110" s="128" t="s">
        <v>75</v>
      </c>
      <c r="F110" s="128" t="s">
        <v>75</v>
      </c>
      <c r="G110" s="129" t="s">
        <v>75</v>
      </c>
      <c r="H110" s="130"/>
      <c r="I110" s="131"/>
      <c r="J110" s="61" t="e">
        <f aca="false">VLOOKUP(B110,'Vacances solaires'!$B101:$B331,1,FALSE())</f>
        <v>#N/A</v>
      </c>
    </row>
    <row r="111" customFormat="false" ht="15" hidden="false" customHeight="false" outlineLevel="0" collapsed="false">
      <c r="A111" s="126" t="n">
        <f aca="false">WEEKNUM(B111,21)</f>
        <v>50</v>
      </c>
      <c r="B111" s="135" t="n">
        <v>44175</v>
      </c>
      <c r="C111" s="128" t="s">
        <v>75</v>
      </c>
      <c r="D111" s="128" t="s">
        <v>75</v>
      </c>
      <c r="E111" s="128" t="s">
        <v>75</v>
      </c>
      <c r="F111" s="128" t="s">
        <v>86</v>
      </c>
      <c r="G111" s="129" t="s">
        <v>75</v>
      </c>
      <c r="H111" s="130"/>
      <c r="I111" s="131"/>
      <c r="J111" s="61" t="e">
        <f aca="false">VLOOKUP(B111,'Vacances solaires'!$B102:$B332,1,FALSE())</f>
        <v>#N/A</v>
      </c>
    </row>
    <row r="112" customFormat="false" ht="15" hidden="false" customHeight="false" outlineLevel="0" collapsed="false">
      <c r="A112" s="126" t="n">
        <f aca="false">WEEKNUM(B112,21)</f>
        <v>50</v>
      </c>
      <c r="B112" s="135" t="n">
        <v>44176</v>
      </c>
      <c r="C112" s="128" t="s">
        <v>75</v>
      </c>
      <c r="D112" s="128" t="s">
        <v>75</v>
      </c>
      <c r="E112" s="128" t="s">
        <v>75</v>
      </c>
      <c r="F112" s="128" t="s">
        <v>86</v>
      </c>
      <c r="G112" s="129" t="s">
        <v>75</v>
      </c>
      <c r="H112" s="130"/>
      <c r="I112" s="131"/>
      <c r="J112" s="61" t="e">
        <f aca="false">VLOOKUP(B112,'Vacances solaires'!$B103:$B333,1,FALSE())</f>
        <v>#N/A</v>
      </c>
    </row>
    <row r="113" customFormat="false" ht="15" hidden="false" customHeight="false" outlineLevel="0" collapsed="false">
      <c r="A113" s="126" t="n">
        <f aca="false">WEEKNUM(B113,21)</f>
        <v>50</v>
      </c>
      <c r="B113" s="135" t="n">
        <v>44177</v>
      </c>
      <c r="C113" s="128" t="s">
        <v>86</v>
      </c>
      <c r="D113" s="128" t="s">
        <v>75</v>
      </c>
      <c r="E113" s="128" t="s">
        <v>86</v>
      </c>
      <c r="F113" s="128" t="s">
        <v>75</v>
      </c>
      <c r="G113" s="129" t="s">
        <v>75</v>
      </c>
      <c r="H113" s="130"/>
      <c r="I113" s="131"/>
      <c r="J113" s="61" t="e">
        <f aca="false">VLOOKUP(B113,'Vacances solaires'!$B104:$B334,1,FALSE())</f>
        <v>#N/A</v>
      </c>
    </row>
    <row r="114" customFormat="false" ht="15.75" hidden="false" customHeight="false" outlineLevel="0" collapsed="false">
      <c r="A114" s="139" t="n">
        <f aca="false">WEEKNUM(B114,21)</f>
        <v>50</v>
      </c>
      <c r="B114" s="140" t="n">
        <v>44178</v>
      </c>
      <c r="C114" s="141" t="s">
        <v>86</v>
      </c>
      <c r="D114" s="141" t="s">
        <v>86</v>
      </c>
      <c r="E114" s="141" t="s">
        <v>86</v>
      </c>
      <c r="F114" s="141" t="s">
        <v>75</v>
      </c>
      <c r="G114" s="142" t="s">
        <v>86</v>
      </c>
      <c r="H114" s="143"/>
      <c r="I114" s="144"/>
      <c r="J114" s="61" t="e">
        <f aca="false">VLOOKUP(B114,'Vacances solaires'!$B105:$B335,1,FALSE())</f>
        <v>#N/A</v>
      </c>
    </row>
    <row r="115" customFormat="false" ht="15" hidden="false" customHeight="false" outlineLevel="0" collapsed="false">
      <c r="A115" s="145" t="n">
        <f aca="false">WEEKNUM(B115,21)</f>
        <v>51</v>
      </c>
      <c r="B115" s="114" t="n">
        <v>44179</v>
      </c>
      <c r="C115" s="115" t="s">
        <v>75</v>
      </c>
      <c r="D115" s="116" t="s">
        <v>87</v>
      </c>
      <c r="E115" s="115" t="s">
        <v>75</v>
      </c>
      <c r="F115" s="115" t="s">
        <v>75</v>
      </c>
      <c r="G115" s="116" t="s">
        <v>87</v>
      </c>
      <c r="H115" s="117" t="n">
        <v>4</v>
      </c>
      <c r="I115" s="146"/>
      <c r="J115" s="61" t="e">
        <f aca="false">VLOOKUP(B115,'Vacances solaires'!$B106:$B336,1,FALSE())</f>
        <v>#N/A</v>
      </c>
    </row>
    <row r="116" customFormat="false" ht="15" hidden="false" customHeight="false" outlineLevel="0" collapsed="false">
      <c r="A116" s="126" t="n">
        <f aca="false">WEEKNUM(B116,21)</f>
        <v>51</v>
      </c>
      <c r="B116" s="135" t="n">
        <v>44180</v>
      </c>
      <c r="C116" s="128" t="s">
        <v>75</v>
      </c>
      <c r="D116" s="128" t="s">
        <v>75</v>
      </c>
      <c r="E116" s="128" t="s">
        <v>75</v>
      </c>
      <c r="F116" s="128" t="s">
        <v>86</v>
      </c>
      <c r="G116" s="129" t="s">
        <v>75</v>
      </c>
      <c r="H116" s="130"/>
      <c r="I116" s="131"/>
      <c r="J116" s="61" t="e">
        <f aca="false">VLOOKUP(B116,'Vacances solaires'!$B107:$B337,1,FALSE())</f>
        <v>#N/A</v>
      </c>
    </row>
    <row r="117" customFormat="false" ht="15" hidden="false" customHeight="false" outlineLevel="0" collapsed="false">
      <c r="A117" s="126" t="n">
        <f aca="false">WEEKNUM(B117,21)</f>
        <v>51</v>
      </c>
      <c r="B117" s="135" t="n">
        <v>44181</v>
      </c>
      <c r="C117" s="128" t="s">
        <v>86</v>
      </c>
      <c r="D117" s="128" t="s">
        <v>75</v>
      </c>
      <c r="E117" s="128" t="s">
        <v>75</v>
      </c>
      <c r="F117" s="128" t="s">
        <v>75</v>
      </c>
      <c r="G117" s="129" t="s">
        <v>75</v>
      </c>
      <c r="H117" s="130"/>
      <c r="I117" s="131"/>
      <c r="J117" s="61" t="e">
        <f aca="false">VLOOKUP(B117,'Vacances solaires'!$B108:$B338,1,FALSE())</f>
        <v>#N/A</v>
      </c>
    </row>
    <row r="118" customFormat="false" ht="15" hidden="false" customHeight="false" outlineLevel="0" collapsed="false">
      <c r="A118" s="126" t="n">
        <f aca="false">WEEKNUM(B118,21)</f>
        <v>51</v>
      </c>
      <c r="B118" s="135" t="n">
        <v>44182</v>
      </c>
      <c r="C118" s="128" t="s">
        <v>75</v>
      </c>
      <c r="D118" s="128" t="s">
        <v>75</v>
      </c>
      <c r="E118" s="128" t="s">
        <v>86</v>
      </c>
      <c r="F118" s="128" t="s">
        <v>75</v>
      </c>
      <c r="G118" s="129" t="s">
        <v>75</v>
      </c>
      <c r="H118" s="130"/>
      <c r="I118" s="131"/>
      <c r="J118" s="61" t="e">
        <f aca="false">VLOOKUP(B118,'Vacances solaires'!$B109:$B339,1,FALSE())</f>
        <v>#N/A</v>
      </c>
    </row>
    <row r="119" customFormat="false" ht="15" hidden="false" customHeight="false" outlineLevel="0" collapsed="false">
      <c r="A119" s="126" t="n">
        <f aca="false">WEEKNUM(B119,21)</f>
        <v>51</v>
      </c>
      <c r="B119" s="135" t="n">
        <v>44183</v>
      </c>
      <c r="C119" s="128" t="s">
        <v>75</v>
      </c>
      <c r="D119" s="128" t="s">
        <v>75</v>
      </c>
      <c r="E119" s="128" t="s">
        <v>86</v>
      </c>
      <c r="F119" s="128" t="s">
        <v>75</v>
      </c>
      <c r="G119" s="129" t="s">
        <v>75</v>
      </c>
      <c r="H119" s="130"/>
      <c r="I119" s="131"/>
      <c r="J119" s="61" t="e">
        <f aca="false">VLOOKUP(B119,'Vacances solaires'!$B110:$B340,1,FALSE())</f>
        <v>#N/A</v>
      </c>
    </row>
    <row r="120" customFormat="false" ht="15" hidden="false" customHeight="false" outlineLevel="0" collapsed="false">
      <c r="A120" s="126" t="n">
        <f aca="false">WEEKNUM(B120,21)</f>
        <v>51</v>
      </c>
      <c r="B120" s="135" t="n">
        <v>44184</v>
      </c>
      <c r="C120" s="128" t="s">
        <v>75</v>
      </c>
      <c r="D120" s="128" t="s">
        <v>86</v>
      </c>
      <c r="E120" s="128" t="s">
        <v>75</v>
      </c>
      <c r="F120" s="128" t="s">
        <v>75</v>
      </c>
      <c r="G120" s="129" t="s">
        <v>86</v>
      </c>
      <c r="H120" s="130"/>
      <c r="I120" s="131"/>
      <c r="J120" s="61" t="e">
        <f aca="false">VLOOKUP(B120,'Vacances solaires'!$B111:$B341,1,FALSE())</f>
        <v>#N/A</v>
      </c>
    </row>
    <row r="121" customFormat="false" ht="15.75" hidden="false" customHeight="false" outlineLevel="0" collapsed="false">
      <c r="A121" s="139" t="n">
        <f aca="false">WEEKNUM(B121,21)</f>
        <v>51</v>
      </c>
      <c r="B121" s="140" t="n">
        <v>44185</v>
      </c>
      <c r="C121" s="141" t="s">
        <v>86</v>
      </c>
      <c r="D121" s="141" t="s">
        <v>86</v>
      </c>
      <c r="E121" s="141" t="s">
        <v>75</v>
      </c>
      <c r="F121" s="141" t="s">
        <v>86</v>
      </c>
      <c r="G121" s="142" t="s">
        <v>86</v>
      </c>
      <c r="H121" s="143"/>
      <c r="I121" s="144"/>
      <c r="J121" s="61" t="e">
        <f aca="false">VLOOKUP(B121,'Vacances solaires'!$B112:$B342,1,FALSE())</f>
        <v>#N/A</v>
      </c>
    </row>
    <row r="122" customFormat="false" ht="15" hidden="false" customHeight="false" outlineLevel="0" collapsed="false">
      <c r="A122" s="381" t="n">
        <f aca="false">WEEKNUM(B122,21)</f>
        <v>52</v>
      </c>
      <c r="B122" s="150" t="n">
        <v>44186</v>
      </c>
      <c r="C122" s="115" t="s">
        <v>87</v>
      </c>
      <c r="D122" s="115" t="s">
        <v>75</v>
      </c>
      <c r="E122" s="115" t="s">
        <v>75</v>
      </c>
      <c r="F122" s="115" t="s">
        <v>87</v>
      </c>
      <c r="G122" s="116" t="s">
        <v>75</v>
      </c>
      <c r="H122" s="117" t="n">
        <v>5</v>
      </c>
      <c r="I122" s="154" t="n">
        <v>1</v>
      </c>
      <c r="J122" s="61" t="e">
        <f aca="false">VLOOKUP(B122,'Vacances solaires'!$B113:$B343,1,FALSE())</f>
        <v>#N/A</v>
      </c>
    </row>
    <row r="123" customFormat="false" ht="15" hidden="false" customHeight="false" outlineLevel="0" collapsed="false">
      <c r="A123" s="381" t="n">
        <f aca="false">WEEKNUM(B123,21)</f>
        <v>52</v>
      </c>
      <c r="B123" s="156" t="n">
        <v>44187</v>
      </c>
      <c r="C123" s="128" t="s">
        <v>75</v>
      </c>
      <c r="D123" s="128" t="s">
        <v>75</v>
      </c>
      <c r="E123" s="128" t="s">
        <v>86</v>
      </c>
      <c r="F123" s="128" t="s">
        <v>75</v>
      </c>
      <c r="G123" s="129" t="s">
        <v>75</v>
      </c>
      <c r="H123" s="130"/>
      <c r="I123" s="160" t="n">
        <v>1</v>
      </c>
      <c r="J123" s="61" t="e">
        <f aca="false">VLOOKUP(B123,'Vacances solaires'!$B114:$B344,1,FALSE())</f>
        <v>#N/A</v>
      </c>
    </row>
    <row r="124" customFormat="false" ht="15" hidden="false" customHeight="false" outlineLevel="0" collapsed="false">
      <c r="A124" s="381" t="n">
        <f aca="false">WEEKNUM(B124,21)</f>
        <v>52</v>
      </c>
      <c r="B124" s="156" t="n">
        <v>44188</v>
      </c>
      <c r="C124" s="128" t="s">
        <v>75</v>
      </c>
      <c r="D124" s="128" t="s">
        <v>75</v>
      </c>
      <c r="E124" s="128" t="s">
        <v>75</v>
      </c>
      <c r="F124" s="128" t="s">
        <v>75</v>
      </c>
      <c r="G124" s="129" t="s">
        <v>86</v>
      </c>
      <c r="H124" s="130"/>
      <c r="I124" s="160" t="n">
        <v>1</v>
      </c>
      <c r="J124" s="61" t="e">
        <f aca="false">VLOOKUP(B124,'Vacances solaires'!$B115:$B345,1,FALSE())</f>
        <v>#N/A</v>
      </c>
    </row>
    <row r="125" customFormat="false" ht="15" hidden="false" customHeight="false" outlineLevel="0" collapsed="false">
      <c r="A125" s="381" t="n">
        <f aca="false">WEEKNUM(B125,21)</f>
        <v>52</v>
      </c>
      <c r="B125" s="156" t="n">
        <v>44189</v>
      </c>
      <c r="C125" s="128" t="s">
        <v>75</v>
      </c>
      <c r="D125" s="128" t="s">
        <v>86</v>
      </c>
      <c r="E125" s="128" t="s">
        <v>75</v>
      </c>
      <c r="F125" s="128" t="s">
        <v>75</v>
      </c>
      <c r="G125" s="129" t="s">
        <v>75</v>
      </c>
      <c r="H125" s="130"/>
      <c r="I125" s="160" t="n">
        <v>1</v>
      </c>
      <c r="J125" s="61" t="e">
        <f aca="false">VLOOKUP(B125,'Vacances solaires'!$B116:$B346,1,FALSE())</f>
        <v>#N/A</v>
      </c>
    </row>
    <row r="126" customFormat="false" ht="15" hidden="false" customHeight="false" outlineLevel="0" collapsed="false">
      <c r="A126" s="381" t="n">
        <f aca="false">WEEKNUM(B126,21)</f>
        <v>52</v>
      </c>
      <c r="B126" s="195" t="n">
        <v>44190</v>
      </c>
      <c r="C126" s="128" t="s">
        <v>75</v>
      </c>
      <c r="D126" s="128" t="s">
        <v>86</v>
      </c>
      <c r="E126" s="128" t="s">
        <v>75</v>
      </c>
      <c r="F126" s="128" t="s">
        <v>75</v>
      </c>
      <c r="G126" s="129" t="s">
        <v>75</v>
      </c>
      <c r="H126" s="130"/>
      <c r="I126" s="196" t="s">
        <v>44</v>
      </c>
      <c r="J126" s="61" t="e">
        <f aca="false">VLOOKUP(B126,'Vacances solaires'!$B117:$B347,1,FALSE())</f>
        <v>#N/A</v>
      </c>
    </row>
    <row r="127" customFormat="false" ht="15" hidden="false" customHeight="false" outlineLevel="0" collapsed="false">
      <c r="A127" s="381" t="n">
        <f aca="false">WEEKNUM(B127,21)</f>
        <v>52</v>
      </c>
      <c r="B127" s="156" t="n">
        <v>44191</v>
      </c>
      <c r="C127" s="128" t="s">
        <v>86</v>
      </c>
      <c r="D127" s="128" t="s">
        <v>75</v>
      </c>
      <c r="E127" s="128" t="s">
        <v>75</v>
      </c>
      <c r="F127" s="128" t="s">
        <v>86</v>
      </c>
      <c r="G127" s="129" t="s">
        <v>75</v>
      </c>
      <c r="H127" s="130"/>
      <c r="I127" s="160" t="n">
        <v>1</v>
      </c>
      <c r="J127" s="61" t="e">
        <f aca="false">VLOOKUP(B127,'Vacances solaires'!$B118:$B348,1,FALSE())</f>
        <v>#N/A</v>
      </c>
    </row>
    <row r="128" customFormat="false" ht="15.75" hidden="false" customHeight="false" outlineLevel="0" collapsed="false">
      <c r="A128" s="381" t="n">
        <f aca="false">WEEKNUM(B128,21)</f>
        <v>52</v>
      </c>
      <c r="B128" s="162" t="n">
        <v>44192</v>
      </c>
      <c r="C128" s="141" t="s">
        <v>86</v>
      </c>
      <c r="D128" s="141" t="s">
        <v>75</v>
      </c>
      <c r="E128" s="141" t="s">
        <v>86</v>
      </c>
      <c r="F128" s="141" t="s">
        <v>86</v>
      </c>
      <c r="G128" s="142" t="s">
        <v>86</v>
      </c>
      <c r="H128" s="143"/>
      <c r="I128" s="166" t="n">
        <v>1</v>
      </c>
      <c r="J128" s="61" t="e">
        <f aca="false">VLOOKUP(B128,'Vacances solaires'!$B119:$B349,1,FALSE())</f>
        <v>#N/A</v>
      </c>
    </row>
    <row r="129" customFormat="false" ht="15" hidden="false" customHeight="false" outlineLevel="0" collapsed="false">
      <c r="A129" s="381" t="n">
        <f aca="false">WEEKNUM(B129,21)</f>
        <v>53</v>
      </c>
      <c r="B129" s="150" t="n">
        <v>44193</v>
      </c>
      <c r="C129" s="115" t="s">
        <v>75</v>
      </c>
      <c r="D129" s="115" t="s">
        <v>75</v>
      </c>
      <c r="E129" s="115" t="s">
        <v>88</v>
      </c>
      <c r="F129" s="115" t="s">
        <v>75</v>
      </c>
      <c r="G129" s="116" t="s">
        <v>88</v>
      </c>
      <c r="H129" s="117" t="n">
        <v>1</v>
      </c>
      <c r="I129" s="154" t="n">
        <v>1</v>
      </c>
      <c r="J129" s="61" t="e">
        <f aca="false">VLOOKUP(B129,'Vacances solaires'!$B120:$B350,1,FALSE())</f>
        <v>#N/A</v>
      </c>
    </row>
    <row r="130" customFormat="false" ht="15" hidden="false" customHeight="false" outlineLevel="0" collapsed="false">
      <c r="A130" s="381" t="n">
        <f aca="false">WEEKNUM(B130,21)</f>
        <v>53</v>
      </c>
      <c r="B130" s="156" t="n">
        <v>44194</v>
      </c>
      <c r="C130" s="128" t="s">
        <v>75</v>
      </c>
      <c r="D130" s="128" t="s">
        <v>86</v>
      </c>
      <c r="E130" s="128" t="s">
        <v>75</v>
      </c>
      <c r="F130" s="128" t="s">
        <v>75</v>
      </c>
      <c r="G130" s="129" t="s">
        <v>75</v>
      </c>
      <c r="H130" s="130"/>
      <c r="I130" s="160" t="n">
        <v>1</v>
      </c>
      <c r="J130" s="61" t="e">
        <f aca="false">VLOOKUP(B130,'Vacances solaires'!$B121:$B351,1,FALSE())</f>
        <v>#N/A</v>
      </c>
    </row>
    <row r="131" customFormat="false" ht="15" hidden="false" customHeight="false" outlineLevel="0" collapsed="false">
      <c r="A131" s="381" t="n">
        <f aca="false">WEEKNUM(B131,21)</f>
        <v>53</v>
      </c>
      <c r="B131" s="156" t="n">
        <v>44195</v>
      </c>
      <c r="C131" s="128" t="s">
        <v>75</v>
      </c>
      <c r="D131" s="128" t="s">
        <v>75</v>
      </c>
      <c r="E131" s="128" t="s">
        <v>75</v>
      </c>
      <c r="F131" s="128" t="s">
        <v>86</v>
      </c>
      <c r="G131" s="129" t="s">
        <v>75</v>
      </c>
      <c r="H131" s="130"/>
      <c r="I131" s="160" t="n">
        <v>1</v>
      </c>
      <c r="J131" s="61" t="e">
        <f aca="false">VLOOKUP(B131,'Vacances solaires'!$B122:$B352,1,FALSE())</f>
        <v>#N/A</v>
      </c>
    </row>
    <row r="132" customFormat="false" ht="15" hidden="false" customHeight="false" outlineLevel="0" collapsed="false">
      <c r="A132" s="381" t="n">
        <f aca="false">WEEKNUM(B132,21)</f>
        <v>53</v>
      </c>
      <c r="B132" s="156" t="n">
        <v>44196</v>
      </c>
      <c r="C132" s="128" t="s">
        <v>86</v>
      </c>
      <c r="D132" s="128" t="s">
        <v>75</v>
      </c>
      <c r="E132" s="128" t="s">
        <v>75</v>
      </c>
      <c r="F132" s="128" t="s">
        <v>75</v>
      </c>
      <c r="G132" s="129" t="s">
        <v>75</v>
      </c>
      <c r="H132" s="130"/>
      <c r="I132" s="160" t="n">
        <v>1</v>
      </c>
      <c r="J132" s="61" t="e">
        <f aca="false">VLOOKUP(B132,'Vacances solaires'!$B123:$B353,1,FALSE())</f>
        <v>#N/A</v>
      </c>
    </row>
    <row r="133" customFormat="false" ht="15" hidden="false" customHeight="false" outlineLevel="0" collapsed="false">
      <c r="A133" s="381" t="n">
        <f aca="false">WEEKNUM(B133,21)</f>
        <v>53</v>
      </c>
      <c r="B133" s="195" t="n">
        <v>44197</v>
      </c>
      <c r="C133" s="128" t="s">
        <v>86</v>
      </c>
      <c r="D133" s="128" t="s">
        <v>75</v>
      </c>
      <c r="E133" s="128" t="s">
        <v>75</v>
      </c>
      <c r="F133" s="128" t="s">
        <v>75</v>
      </c>
      <c r="G133" s="129" t="s">
        <v>75</v>
      </c>
      <c r="H133" s="130"/>
      <c r="I133" s="196" t="s">
        <v>32</v>
      </c>
      <c r="J133" s="61" t="e">
        <f aca="false">VLOOKUP(B133,'Vacances solaires'!$B124:$B354,1,FALSE())</f>
        <v>#N/A</v>
      </c>
    </row>
    <row r="134" customFormat="false" ht="15" hidden="false" customHeight="false" outlineLevel="0" collapsed="false">
      <c r="A134" s="381" t="n">
        <f aca="false">WEEKNUM(B134,21)</f>
        <v>53</v>
      </c>
      <c r="B134" s="156" t="n">
        <v>44198</v>
      </c>
      <c r="C134" s="128" t="s">
        <v>75</v>
      </c>
      <c r="D134" s="128" t="s">
        <v>75</v>
      </c>
      <c r="E134" s="128" t="s">
        <v>86</v>
      </c>
      <c r="F134" s="128" t="s">
        <v>75</v>
      </c>
      <c r="G134" s="129" t="s">
        <v>86</v>
      </c>
      <c r="H134" s="130"/>
      <c r="I134" s="160" t="n">
        <v>1</v>
      </c>
      <c r="J134" s="61" t="e">
        <f aca="false">VLOOKUP(B134,'Vacances solaires'!$B125:$B355,1,FALSE())</f>
        <v>#N/A</v>
      </c>
    </row>
    <row r="135" customFormat="false" ht="15.75" hidden="false" customHeight="false" outlineLevel="0" collapsed="false">
      <c r="A135" s="381" t="n">
        <f aca="false">WEEKNUM(B135,21)</f>
        <v>53</v>
      </c>
      <c r="B135" s="162" t="n">
        <v>44199</v>
      </c>
      <c r="C135" s="141" t="s">
        <v>75</v>
      </c>
      <c r="D135" s="141" t="s">
        <v>86</v>
      </c>
      <c r="E135" s="141" t="s">
        <v>86</v>
      </c>
      <c r="F135" s="141" t="s">
        <v>86</v>
      </c>
      <c r="G135" s="142" t="s">
        <v>86</v>
      </c>
      <c r="H135" s="143"/>
      <c r="I135" s="166" t="n">
        <v>1</v>
      </c>
      <c r="J135" s="61" t="e">
        <f aca="false">VLOOKUP(B135,'Vacances solaires'!$B126:$B356,1,FALSE())</f>
        <v>#N/A</v>
      </c>
    </row>
    <row r="136" customFormat="false" ht="15" hidden="false" customHeight="false" outlineLevel="0" collapsed="false">
      <c r="A136" s="145" t="n">
        <f aca="false">WEEKNUM(B136,21)</f>
        <v>1</v>
      </c>
      <c r="B136" s="114" t="n">
        <v>44200</v>
      </c>
      <c r="C136" s="115" t="s">
        <v>75</v>
      </c>
      <c r="D136" s="115" t="s">
        <v>87</v>
      </c>
      <c r="E136" s="115" t="s">
        <v>75</v>
      </c>
      <c r="F136" s="115" t="s">
        <v>87</v>
      </c>
      <c r="G136" s="116" t="s">
        <v>75</v>
      </c>
      <c r="H136" s="117" t="n">
        <v>2</v>
      </c>
      <c r="I136" s="146"/>
      <c r="J136" s="61" t="e">
        <f aca="false">VLOOKUP(B136,'Vacances solaires'!$B127:$B357,1,FALSE())</f>
        <v>#N/A</v>
      </c>
    </row>
    <row r="137" customFormat="false" ht="15" hidden="false" customHeight="false" outlineLevel="0" collapsed="false">
      <c r="A137" s="126" t="n">
        <f aca="false">WEEKNUM(B137,21)</f>
        <v>1</v>
      </c>
      <c r="B137" s="135" t="n">
        <v>44201</v>
      </c>
      <c r="C137" s="128" t="s">
        <v>86</v>
      </c>
      <c r="D137" s="128" t="s">
        <v>75</v>
      </c>
      <c r="E137" s="128" t="s">
        <v>75</v>
      </c>
      <c r="F137" s="128" t="s">
        <v>75</v>
      </c>
      <c r="G137" s="129" t="s">
        <v>75</v>
      </c>
      <c r="H137" s="130"/>
      <c r="I137" s="131"/>
      <c r="J137" s="61" t="e">
        <f aca="false">VLOOKUP(B137,'Vacances solaires'!$B128:$B358,1,FALSE())</f>
        <v>#N/A</v>
      </c>
    </row>
    <row r="138" customFormat="false" ht="15" hidden="false" customHeight="false" outlineLevel="0" collapsed="false">
      <c r="A138" s="126" t="n">
        <f aca="false">WEEKNUM(B138,21)</f>
        <v>1</v>
      </c>
      <c r="B138" s="135" t="n">
        <v>44202</v>
      </c>
      <c r="C138" s="128" t="s">
        <v>75</v>
      </c>
      <c r="D138" s="128" t="s">
        <v>75</v>
      </c>
      <c r="E138" s="128" t="s">
        <v>86</v>
      </c>
      <c r="F138" s="128" t="s">
        <v>75</v>
      </c>
      <c r="G138" s="129" t="s">
        <v>75</v>
      </c>
      <c r="H138" s="130"/>
      <c r="I138" s="131"/>
      <c r="J138" s="61" t="e">
        <f aca="false">VLOOKUP(B138,'Vacances solaires'!$B129:$B359,1,FALSE())</f>
        <v>#N/A</v>
      </c>
    </row>
    <row r="139" customFormat="false" ht="15" hidden="false" customHeight="false" outlineLevel="0" collapsed="false">
      <c r="A139" s="126" t="n">
        <f aca="false">WEEKNUM(B139,21)</f>
        <v>1</v>
      </c>
      <c r="B139" s="135" t="n">
        <v>44203</v>
      </c>
      <c r="C139" s="128" t="s">
        <v>75</v>
      </c>
      <c r="D139" s="128" t="s">
        <v>75</v>
      </c>
      <c r="E139" s="128" t="s">
        <v>75</v>
      </c>
      <c r="F139" s="128" t="s">
        <v>75</v>
      </c>
      <c r="G139" s="129" t="s">
        <v>86</v>
      </c>
      <c r="H139" s="130"/>
      <c r="I139" s="131"/>
      <c r="J139" s="61" t="e">
        <f aca="false">VLOOKUP(B139,'Vacances solaires'!$B130:$B360,1,FALSE())</f>
        <v>#N/A</v>
      </c>
    </row>
    <row r="140" customFormat="false" ht="15" hidden="false" customHeight="false" outlineLevel="0" collapsed="false">
      <c r="A140" s="126" t="n">
        <f aca="false">WEEKNUM(B140,21)</f>
        <v>1</v>
      </c>
      <c r="B140" s="135" t="n">
        <v>44204</v>
      </c>
      <c r="C140" s="128" t="s">
        <v>75</v>
      </c>
      <c r="D140" s="128" t="s">
        <v>75</v>
      </c>
      <c r="E140" s="128" t="s">
        <v>75</v>
      </c>
      <c r="F140" s="128" t="s">
        <v>75</v>
      </c>
      <c r="G140" s="129" t="s">
        <v>86</v>
      </c>
      <c r="H140" s="130"/>
      <c r="I140" s="131"/>
      <c r="J140" s="61" t="e">
        <f aca="false">VLOOKUP(B140,'Vacances solaires'!$B131:$B361,1,FALSE())</f>
        <v>#N/A</v>
      </c>
    </row>
    <row r="141" customFormat="false" ht="15" hidden="false" customHeight="false" outlineLevel="0" collapsed="false">
      <c r="A141" s="126" t="n">
        <f aca="false">WEEKNUM(B141,21)</f>
        <v>1</v>
      </c>
      <c r="B141" s="135" t="n">
        <v>44205</v>
      </c>
      <c r="C141" s="128" t="s">
        <v>75</v>
      </c>
      <c r="D141" s="128" t="s">
        <v>86</v>
      </c>
      <c r="E141" s="128" t="s">
        <v>75</v>
      </c>
      <c r="F141" s="128" t="s">
        <v>86</v>
      </c>
      <c r="G141" s="129" t="s">
        <v>75</v>
      </c>
      <c r="H141" s="130"/>
      <c r="I141" s="131"/>
      <c r="J141" s="61" t="e">
        <f aca="false">VLOOKUP(B141,'Vacances solaires'!$B132:$B362,1,FALSE())</f>
        <v>#N/A</v>
      </c>
    </row>
    <row r="142" customFormat="false" ht="15.75" hidden="false" customHeight="false" outlineLevel="0" collapsed="false">
      <c r="A142" s="139" t="n">
        <f aca="false">WEEKNUM(B142,21)</f>
        <v>1</v>
      </c>
      <c r="B142" s="140" t="n">
        <v>44206</v>
      </c>
      <c r="C142" s="141" t="s">
        <v>86</v>
      </c>
      <c r="D142" s="141" t="s">
        <v>86</v>
      </c>
      <c r="E142" s="141" t="s">
        <v>86</v>
      </c>
      <c r="F142" s="141" t="s">
        <v>86</v>
      </c>
      <c r="G142" s="142" t="s">
        <v>75</v>
      </c>
      <c r="H142" s="143"/>
      <c r="I142" s="144"/>
      <c r="J142" s="61" t="e">
        <f aca="false">VLOOKUP(B142,'Vacances solaires'!$B133:$B363,1,FALSE())</f>
        <v>#N/A</v>
      </c>
    </row>
    <row r="143" customFormat="false" ht="15" hidden="false" customHeight="false" outlineLevel="0" collapsed="false">
      <c r="A143" s="145" t="n">
        <f aca="false">WEEKNUM(B143,21)</f>
        <v>2</v>
      </c>
      <c r="B143" s="114" t="n">
        <v>44207</v>
      </c>
      <c r="C143" s="115" t="s">
        <v>87</v>
      </c>
      <c r="D143" s="115" t="s">
        <v>75</v>
      </c>
      <c r="E143" s="115" t="s">
        <v>87</v>
      </c>
      <c r="F143" s="115" t="s">
        <v>75</v>
      </c>
      <c r="G143" s="116" t="s">
        <v>75</v>
      </c>
      <c r="H143" s="117" t="n">
        <v>3</v>
      </c>
      <c r="I143" s="146"/>
      <c r="J143" s="61" t="e">
        <f aca="false">VLOOKUP(B143,'Vacances solaires'!$B134:$B364,1,FALSE())</f>
        <v>#N/A</v>
      </c>
    </row>
    <row r="144" customFormat="false" ht="15" hidden="false" customHeight="false" outlineLevel="0" collapsed="false">
      <c r="A144" s="126" t="n">
        <f aca="false">WEEKNUM(B144,21)</f>
        <v>2</v>
      </c>
      <c r="B144" s="135" t="n">
        <v>44208</v>
      </c>
      <c r="C144" s="128" t="s">
        <v>75</v>
      </c>
      <c r="D144" s="128" t="s">
        <v>75</v>
      </c>
      <c r="E144" s="128" t="s">
        <v>75</v>
      </c>
      <c r="F144" s="128" t="s">
        <v>75</v>
      </c>
      <c r="G144" s="129" t="s">
        <v>86</v>
      </c>
      <c r="H144" s="130"/>
      <c r="I144" s="131"/>
      <c r="J144" s="61" t="e">
        <f aca="false">VLOOKUP(B144,'Vacances solaires'!$B135:$B365,1,FALSE())</f>
        <v>#N/A</v>
      </c>
    </row>
    <row r="145" customFormat="false" ht="15" hidden="false" customHeight="false" outlineLevel="0" collapsed="false">
      <c r="A145" s="126" t="n">
        <f aca="false">WEEKNUM(B145,21)</f>
        <v>2</v>
      </c>
      <c r="B145" s="135" t="n">
        <v>44209</v>
      </c>
      <c r="C145" s="128" t="s">
        <v>75</v>
      </c>
      <c r="D145" s="128" t="s">
        <v>86</v>
      </c>
      <c r="E145" s="128" t="s">
        <v>75</v>
      </c>
      <c r="F145" s="128" t="s">
        <v>75</v>
      </c>
      <c r="G145" s="129" t="s">
        <v>75</v>
      </c>
      <c r="H145" s="130"/>
      <c r="I145" s="131"/>
      <c r="J145" s="61" t="e">
        <f aca="false">VLOOKUP(B145,'Vacances solaires'!$B136:$B366,1,FALSE())</f>
        <v>#N/A</v>
      </c>
    </row>
    <row r="146" customFormat="false" ht="15" hidden="false" customHeight="false" outlineLevel="0" collapsed="false">
      <c r="A146" s="126" t="n">
        <f aca="false">WEEKNUM(B146,21)</f>
        <v>2</v>
      </c>
      <c r="B146" s="135" t="n">
        <v>44210</v>
      </c>
      <c r="C146" s="128" t="s">
        <v>75</v>
      </c>
      <c r="D146" s="128" t="s">
        <v>75</v>
      </c>
      <c r="E146" s="128" t="s">
        <v>75</v>
      </c>
      <c r="F146" s="128" t="s">
        <v>86</v>
      </c>
      <c r="G146" s="129" t="s">
        <v>75</v>
      </c>
      <c r="H146" s="130"/>
      <c r="I146" s="131"/>
      <c r="J146" s="61" t="e">
        <f aca="false">VLOOKUP(B146,'Vacances solaires'!$B137:$B367,1,FALSE())</f>
        <v>#N/A</v>
      </c>
    </row>
    <row r="147" customFormat="false" ht="15" hidden="false" customHeight="false" outlineLevel="0" collapsed="false">
      <c r="A147" s="126" t="n">
        <f aca="false">WEEKNUM(B147,21)</f>
        <v>2</v>
      </c>
      <c r="B147" s="135" t="n">
        <v>44211</v>
      </c>
      <c r="C147" s="128" t="s">
        <v>75</v>
      </c>
      <c r="D147" s="128" t="s">
        <v>75</v>
      </c>
      <c r="E147" s="128" t="s">
        <v>75</v>
      </c>
      <c r="F147" s="128" t="s">
        <v>86</v>
      </c>
      <c r="G147" s="129" t="s">
        <v>75</v>
      </c>
      <c r="H147" s="130"/>
      <c r="I147" s="131"/>
      <c r="J147" s="61" t="e">
        <f aca="false">VLOOKUP(B147,'Vacances solaires'!$B138:$B368,1,FALSE())</f>
        <v>#N/A</v>
      </c>
    </row>
    <row r="148" customFormat="false" ht="15" hidden="false" customHeight="false" outlineLevel="0" collapsed="false">
      <c r="A148" s="126" t="n">
        <f aca="false">WEEKNUM(B148,21)</f>
        <v>2</v>
      </c>
      <c r="B148" s="135" t="n">
        <v>44212</v>
      </c>
      <c r="C148" s="128" t="s">
        <v>86</v>
      </c>
      <c r="D148" s="128" t="s">
        <v>75</v>
      </c>
      <c r="E148" s="128" t="s">
        <v>86</v>
      </c>
      <c r="F148" s="128" t="s">
        <v>75</v>
      </c>
      <c r="G148" s="129" t="s">
        <v>75</v>
      </c>
      <c r="H148" s="130"/>
      <c r="I148" s="131"/>
      <c r="J148" s="61" t="e">
        <f aca="false">VLOOKUP(B148,'Vacances solaires'!$B139:$B369,1,FALSE())</f>
        <v>#N/A</v>
      </c>
    </row>
    <row r="149" customFormat="false" ht="15.75" hidden="false" customHeight="false" outlineLevel="0" collapsed="false">
      <c r="A149" s="139" t="n">
        <f aca="false">WEEKNUM(B149,21)</f>
        <v>2</v>
      </c>
      <c r="B149" s="140" t="n">
        <v>44213</v>
      </c>
      <c r="C149" s="141" t="s">
        <v>86</v>
      </c>
      <c r="D149" s="141" t="s">
        <v>86</v>
      </c>
      <c r="E149" s="141" t="s">
        <v>86</v>
      </c>
      <c r="F149" s="141" t="s">
        <v>75</v>
      </c>
      <c r="G149" s="142" t="s">
        <v>86</v>
      </c>
      <c r="H149" s="143"/>
      <c r="I149" s="144"/>
      <c r="J149" s="61" t="e">
        <f aca="false">VLOOKUP(B149,'Vacances solaires'!$B140:$B370,1,FALSE())</f>
        <v>#N/A</v>
      </c>
    </row>
    <row r="150" customFormat="false" ht="15" hidden="false" customHeight="false" outlineLevel="0" collapsed="false">
      <c r="A150" s="145" t="n">
        <f aca="false">WEEKNUM(B150,21)</f>
        <v>3</v>
      </c>
      <c r="B150" s="114" t="n">
        <v>44214</v>
      </c>
      <c r="C150" s="115" t="s">
        <v>75</v>
      </c>
      <c r="D150" s="116" t="s">
        <v>87</v>
      </c>
      <c r="E150" s="115" t="s">
        <v>75</v>
      </c>
      <c r="F150" s="115" t="s">
        <v>75</v>
      </c>
      <c r="G150" s="116" t="s">
        <v>87</v>
      </c>
      <c r="H150" s="117" t="n">
        <v>4</v>
      </c>
      <c r="I150" s="146"/>
      <c r="J150" s="61" t="e">
        <f aca="false">VLOOKUP(B150,'Vacances solaires'!$B141:$B371,1,FALSE())</f>
        <v>#N/A</v>
      </c>
    </row>
    <row r="151" customFormat="false" ht="15" hidden="false" customHeight="false" outlineLevel="0" collapsed="false">
      <c r="A151" s="126" t="n">
        <f aca="false">WEEKNUM(B151,21)</f>
        <v>3</v>
      </c>
      <c r="B151" s="135" t="n">
        <v>44215</v>
      </c>
      <c r="C151" s="128" t="s">
        <v>75</v>
      </c>
      <c r="D151" s="128" t="s">
        <v>75</v>
      </c>
      <c r="E151" s="128" t="s">
        <v>75</v>
      </c>
      <c r="F151" s="128" t="s">
        <v>86</v>
      </c>
      <c r="G151" s="129" t="s">
        <v>75</v>
      </c>
      <c r="H151" s="130"/>
      <c r="I151" s="131"/>
      <c r="J151" s="61" t="e">
        <f aca="false">VLOOKUP(B151,'Vacances solaires'!$B142:$B372,1,FALSE())</f>
        <v>#N/A</v>
      </c>
    </row>
    <row r="152" customFormat="false" ht="15" hidden="false" customHeight="false" outlineLevel="0" collapsed="false">
      <c r="A152" s="126" t="n">
        <f aca="false">WEEKNUM(B152,21)</f>
        <v>3</v>
      </c>
      <c r="B152" s="135" t="n">
        <v>44216</v>
      </c>
      <c r="C152" s="128" t="s">
        <v>86</v>
      </c>
      <c r="D152" s="128" t="s">
        <v>75</v>
      </c>
      <c r="E152" s="128" t="s">
        <v>75</v>
      </c>
      <c r="F152" s="128" t="s">
        <v>75</v>
      </c>
      <c r="G152" s="129" t="s">
        <v>75</v>
      </c>
      <c r="H152" s="130"/>
      <c r="I152" s="131"/>
      <c r="J152" s="61" t="e">
        <f aca="false">VLOOKUP(B152,'Vacances solaires'!$B143:$B373,1,FALSE())</f>
        <v>#N/A</v>
      </c>
    </row>
    <row r="153" customFormat="false" ht="15" hidden="false" customHeight="false" outlineLevel="0" collapsed="false">
      <c r="A153" s="126" t="n">
        <f aca="false">WEEKNUM(B153,21)</f>
        <v>3</v>
      </c>
      <c r="B153" s="135" t="n">
        <v>44217</v>
      </c>
      <c r="C153" s="128" t="s">
        <v>75</v>
      </c>
      <c r="D153" s="128" t="s">
        <v>75</v>
      </c>
      <c r="E153" s="128" t="s">
        <v>86</v>
      </c>
      <c r="F153" s="128" t="s">
        <v>75</v>
      </c>
      <c r="G153" s="129" t="s">
        <v>75</v>
      </c>
      <c r="H153" s="130"/>
      <c r="I153" s="131"/>
      <c r="J153" s="61" t="e">
        <f aca="false">VLOOKUP(B153,'Vacances solaires'!$B144:$B374,1,FALSE())</f>
        <v>#N/A</v>
      </c>
    </row>
    <row r="154" customFormat="false" ht="15" hidden="false" customHeight="false" outlineLevel="0" collapsed="false">
      <c r="A154" s="126" t="n">
        <f aca="false">WEEKNUM(B154,21)</f>
        <v>3</v>
      </c>
      <c r="B154" s="135" t="n">
        <v>44218</v>
      </c>
      <c r="C154" s="128" t="s">
        <v>75</v>
      </c>
      <c r="D154" s="128" t="s">
        <v>75</v>
      </c>
      <c r="E154" s="128" t="s">
        <v>86</v>
      </c>
      <c r="F154" s="128" t="s">
        <v>75</v>
      </c>
      <c r="G154" s="129" t="s">
        <v>75</v>
      </c>
      <c r="H154" s="130"/>
      <c r="I154" s="131"/>
      <c r="J154" s="61" t="e">
        <f aca="false">VLOOKUP(B154,'Vacances solaires'!$B145:$B375,1,FALSE())</f>
        <v>#N/A</v>
      </c>
    </row>
    <row r="155" customFormat="false" ht="15" hidden="false" customHeight="false" outlineLevel="0" collapsed="false">
      <c r="A155" s="126" t="n">
        <f aca="false">WEEKNUM(B155,21)</f>
        <v>3</v>
      </c>
      <c r="B155" s="135" t="n">
        <v>44219</v>
      </c>
      <c r="C155" s="128" t="s">
        <v>75</v>
      </c>
      <c r="D155" s="128" t="s">
        <v>86</v>
      </c>
      <c r="E155" s="128" t="s">
        <v>75</v>
      </c>
      <c r="F155" s="128" t="s">
        <v>75</v>
      </c>
      <c r="G155" s="129" t="s">
        <v>86</v>
      </c>
      <c r="H155" s="130"/>
      <c r="I155" s="131"/>
      <c r="J155" s="61" t="e">
        <f aca="false">VLOOKUP(B155,'Vacances solaires'!$B146:$B376,1,FALSE())</f>
        <v>#N/A</v>
      </c>
    </row>
    <row r="156" customFormat="false" ht="15.75" hidden="false" customHeight="false" outlineLevel="0" collapsed="false">
      <c r="A156" s="139" t="n">
        <f aca="false">WEEKNUM(B156,21)</f>
        <v>3</v>
      </c>
      <c r="B156" s="140" t="n">
        <v>44220</v>
      </c>
      <c r="C156" s="141" t="s">
        <v>86</v>
      </c>
      <c r="D156" s="141" t="s">
        <v>86</v>
      </c>
      <c r="E156" s="141" t="s">
        <v>75</v>
      </c>
      <c r="F156" s="141" t="s">
        <v>86</v>
      </c>
      <c r="G156" s="142" t="s">
        <v>86</v>
      </c>
      <c r="H156" s="143"/>
      <c r="I156" s="144"/>
      <c r="J156" s="61" t="e">
        <f aca="false">VLOOKUP(B156,'Vacances solaires'!$B147:$B377,1,FALSE())</f>
        <v>#N/A</v>
      </c>
    </row>
    <row r="157" customFormat="false" ht="15" hidden="false" customHeight="false" outlineLevel="0" collapsed="false">
      <c r="A157" s="145" t="n">
        <f aca="false">WEEKNUM(B157,21)</f>
        <v>4</v>
      </c>
      <c r="B157" s="114" t="n">
        <v>44221</v>
      </c>
      <c r="C157" s="115" t="s">
        <v>87</v>
      </c>
      <c r="D157" s="115" t="s">
        <v>75</v>
      </c>
      <c r="E157" s="115" t="s">
        <v>75</v>
      </c>
      <c r="F157" s="115" t="s">
        <v>87</v>
      </c>
      <c r="G157" s="116" t="s">
        <v>75</v>
      </c>
      <c r="H157" s="117" t="n">
        <v>5</v>
      </c>
      <c r="I157" s="146"/>
      <c r="J157" s="61" t="e">
        <f aca="false">VLOOKUP(B157,'Vacances solaires'!$B148:$B378,1,FALSE())</f>
        <v>#N/A</v>
      </c>
    </row>
    <row r="158" customFormat="false" ht="15" hidden="false" customHeight="false" outlineLevel="0" collapsed="false">
      <c r="A158" s="126" t="n">
        <f aca="false">WEEKNUM(B158,21)</f>
        <v>4</v>
      </c>
      <c r="B158" s="135" t="n">
        <v>44222</v>
      </c>
      <c r="C158" s="128" t="s">
        <v>75</v>
      </c>
      <c r="D158" s="128" t="s">
        <v>75</v>
      </c>
      <c r="E158" s="128" t="s">
        <v>86</v>
      </c>
      <c r="F158" s="128" t="s">
        <v>75</v>
      </c>
      <c r="G158" s="129" t="s">
        <v>75</v>
      </c>
      <c r="H158" s="130"/>
      <c r="I158" s="131"/>
      <c r="J158" s="61" t="e">
        <f aca="false">VLOOKUP(B158,'Vacances solaires'!$B149:$B379,1,FALSE())</f>
        <v>#N/A</v>
      </c>
    </row>
    <row r="159" customFormat="false" ht="15" hidden="false" customHeight="false" outlineLevel="0" collapsed="false">
      <c r="A159" s="126" t="n">
        <f aca="false">WEEKNUM(B159,21)</f>
        <v>4</v>
      </c>
      <c r="B159" s="135" t="n">
        <v>44223</v>
      </c>
      <c r="C159" s="128" t="s">
        <v>75</v>
      </c>
      <c r="D159" s="128" t="s">
        <v>75</v>
      </c>
      <c r="E159" s="128" t="s">
        <v>75</v>
      </c>
      <c r="F159" s="128" t="s">
        <v>75</v>
      </c>
      <c r="G159" s="129" t="s">
        <v>86</v>
      </c>
      <c r="H159" s="130"/>
      <c r="I159" s="131"/>
      <c r="J159" s="61" t="e">
        <f aca="false">VLOOKUP(B159,'Vacances solaires'!$B150:$B380,1,FALSE())</f>
        <v>#N/A</v>
      </c>
    </row>
    <row r="160" customFormat="false" ht="15" hidden="false" customHeight="false" outlineLevel="0" collapsed="false">
      <c r="A160" s="126" t="n">
        <f aca="false">WEEKNUM(B160,21)</f>
        <v>4</v>
      </c>
      <c r="B160" s="135" t="n">
        <v>44224</v>
      </c>
      <c r="C160" s="128" t="s">
        <v>75</v>
      </c>
      <c r="D160" s="128" t="s">
        <v>86</v>
      </c>
      <c r="E160" s="128" t="s">
        <v>75</v>
      </c>
      <c r="F160" s="128" t="s">
        <v>75</v>
      </c>
      <c r="G160" s="129" t="s">
        <v>75</v>
      </c>
      <c r="H160" s="130"/>
      <c r="I160" s="131"/>
      <c r="J160" s="61" t="e">
        <f aca="false">VLOOKUP(B160,'Vacances solaires'!$B151:$B381,1,FALSE())</f>
        <v>#N/A</v>
      </c>
    </row>
    <row r="161" customFormat="false" ht="15" hidden="false" customHeight="false" outlineLevel="0" collapsed="false">
      <c r="A161" s="126" t="n">
        <f aca="false">WEEKNUM(B161,21)</f>
        <v>4</v>
      </c>
      <c r="B161" s="135" t="n">
        <v>44225</v>
      </c>
      <c r="C161" s="128" t="s">
        <v>75</v>
      </c>
      <c r="D161" s="128" t="s">
        <v>86</v>
      </c>
      <c r="E161" s="128" t="s">
        <v>75</v>
      </c>
      <c r="F161" s="128" t="s">
        <v>75</v>
      </c>
      <c r="G161" s="129" t="s">
        <v>75</v>
      </c>
      <c r="H161" s="130"/>
      <c r="I161" s="131"/>
      <c r="J161" s="61" t="e">
        <f aca="false">VLOOKUP(B161,'Vacances solaires'!$B152:$B382,1,FALSE())</f>
        <v>#N/A</v>
      </c>
    </row>
    <row r="162" customFormat="false" ht="15" hidden="false" customHeight="false" outlineLevel="0" collapsed="false">
      <c r="A162" s="126" t="n">
        <f aca="false">WEEKNUM(B162,21)</f>
        <v>4</v>
      </c>
      <c r="B162" s="135" t="n">
        <v>44226</v>
      </c>
      <c r="C162" s="128" t="s">
        <v>86</v>
      </c>
      <c r="D162" s="128" t="s">
        <v>75</v>
      </c>
      <c r="E162" s="128" t="s">
        <v>75</v>
      </c>
      <c r="F162" s="128" t="s">
        <v>86</v>
      </c>
      <c r="G162" s="129" t="s">
        <v>75</v>
      </c>
      <c r="H162" s="130"/>
      <c r="I162" s="131"/>
      <c r="J162" s="61" t="e">
        <f aca="false">VLOOKUP(B162,'Vacances solaires'!$B153:$B383,1,FALSE())</f>
        <v>#N/A</v>
      </c>
    </row>
    <row r="163" customFormat="false" ht="15.75" hidden="false" customHeight="false" outlineLevel="0" collapsed="false">
      <c r="A163" s="139" t="n">
        <f aca="false">WEEKNUM(B163,21)</f>
        <v>4</v>
      </c>
      <c r="B163" s="140" t="n">
        <v>44227</v>
      </c>
      <c r="C163" s="141" t="s">
        <v>86</v>
      </c>
      <c r="D163" s="141" t="s">
        <v>75</v>
      </c>
      <c r="E163" s="141" t="s">
        <v>86</v>
      </c>
      <c r="F163" s="141" t="s">
        <v>86</v>
      </c>
      <c r="G163" s="142" t="s">
        <v>86</v>
      </c>
      <c r="H163" s="143"/>
      <c r="I163" s="144"/>
      <c r="J163" s="61" t="e">
        <f aca="false">VLOOKUP(B163,'Vacances solaires'!$B154:$B384,1,FALSE())</f>
        <v>#N/A</v>
      </c>
    </row>
    <row r="164" customFormat="false" ht="15" hidden="false" customHeight="false" outlineLevel="0" collapsed="false">
      <c r="A164" s="145" t="n">
        <f aca="false">WEEKNUM(B164,21)</f>
        <v>5</v>
      </c>
      <c r="B164" s="114" t="n">
        <v>44228</v>
      </c>
      <c r="C164" s="115" t="s">
        <v>75</v>
      </c>
      <c r="D164" s="115" t="s">
        <v>75</v>
      </c>
      <c r="E164" s="115" t="s">
        <v>88</v>
      </c>
      <c r="F164" s="115" t="s">
        <v>75</v>
      </c>
      <c r="G164" s="116" t="s">
        <v>88</v>
      </c>
      <c r="H164" s="117" t="n">
        <v>1</v>
      </c>
      <c r="I164" s="146"/>
      <c r="J164" s="61" t="e">
        <f aca="false">VLOOKUP(B164,'Vacances solaires'!$B155:$B385,1,FALSE())</f>
        <v>#N/A</v>
      </c>
    </row>
    <row r="165" customFormat="false" ht="15" hidden="false" customHeight="false" outlineLevel="0" collapsed="false">
      <c r="A165" s="126" t="n">
        <f aca="false">WEEKNUM(B165,21)</f>
        <v>5</v>
      </c>
      <c r="B165" s="135" t="n">
        <v>44229</v>
      </c>
      <c r="C165" s="128" t="s">
        <v>75</v>
      </c>
      <c r="D165" s="128" t="s">
        <v>86</v>
      </c>
      <c r="E165" s="128" t="s">
        <v>75</v>
      </c>
      <c r="F165" s="128" t="s">
        <v>75</v>
      </c>
      <c r="G165" s="129" t="s">
        <v>75</v>
      </c>
      <c r="H165" s="130"/>
      <c r="I165" s="131"/>
      <c r="J165" s="61" t="e">
        <f aca="false">VLOOKUP(B165,'Vacances solaires'!$B156:$B386,1,FALSE())</f>
        <v>#N/A</v>
      </c>
    </row>
    <row r="166" customFormat="false" ht="15" hidden="false" customHeight="false" outlineLevel="0" collapsed="false">
      <c r="A166" s="126" t="n">
        <f aca="false">WEEKNUM(B166,21)</f>
        <v>5</v>
      </c>
      <c r="B166" s="135" t="n">
        <v>44230</v>
      </c>
      <c r="C166" s="128" t="s">
        <v>75</v>
      </c>
      <c r="D166" s="128" t="s">
        <v>75</v>
      </c>
      <c r="E166" s="128" t="s">
        <v>75</v>
      </c>
      <c r="F166" s="128" t="s">
        <v>86</v>
      </c>
      <c r="G166" s="129" t="s">
        <v>75</v>
      </c>
      <c r="H166" s="130"/>
      <c r="I166" s="131"/>
      <c r="J166" s="61" t="e">
        <f aca="false">VLOOKUP(B166,'Vacances solaires'!$B157:$B387,1,FALSE())</f>
        <v>#N/A</v>
      </c>
    </row>
    <row r="167" customFormat="false" ht="15" hidden="false" customHeight="false" outlineLevel="0" collapsed="false">
      <c r="A167" s="126" t="n">
        <f aca="false">WEEKNUM(B167,21)</f>
        <v>5</v>
      </c>
      <c r="B167" s="135" t="n">
        <v>44231</v>
      </c>
      <c r="C167" s="128" t="s">
        <v>86</v>
      </c>
      <c r="D167" s="128" t="s">
        <v>75</v>
      </c>
      <c r="E167" s="128" t="s">
        <v>75</v>
      </c>
      <c r="F167" s="128" t="s">
        <v>75</v>
      </c>
      <c r="G167" s="129" t="s">
        <v>75</v>
      </c>
      <c r="H167" s="130"/>
      <c r="I167" s="131"/>
      <c r="J167" s="61" t="e">
        <f aca="false">VLOOKUP(B167,'Vacances solaires'!$B158:$B388,1,FALSE())</f>
        <v>#N/A</v>
      </c>
    </row>
    <row r="168" customFormat="false" ht="15" hidden="false" customHeight="false" outlineLevel="0" collapsed="false">
      <c r="A168" s="126" t="n">
        <f aca="false">WEEKNUM(B168,21)</f>
        <v>5</v>
      </c>
      <c r="B168" s="135" t="n">
        <v>44232</v>
      </c>
      <c r="C168" s="128" t="s">
        <v>86</v>
      </c>
      <c r="D168" s="128" t="s">
        <v>75</v>
      </c>
      <c r="E168" s="128" t="s">
        <v>75</v>
      </c>
      <c r="F168" s="128" t="s">
        <v>75</v>
      </c>
      <c r="G168" s="129" t="s">
        <v>75</v>
      </c>
      <c r="H168" s="130"/>
      <c r="I168" s="131"/>
      <c r="J168" s="61" t="e">
        <f aca="false">VLOOKUP(B168,'Vacances solaires'!$B159:$B389,1,FALSE())</f>
        <v>#N/A</v>
      </c>
    </row>
    <row r="169" customFormat="false" ht="15" hidden="false" customHeight="false" outlineLevel="0" collapsed="false">
      <c r="A169" s="126" t="n">
        <f aca="false">WEEKNUM(B169,21)</f>
        <v>5</v>
      </c>
      <c r="B169" s="135" t="n">
        <v>44233</v>
      </c>
      <c r="C169" s="128" t="s">
        <v>75</v>
      </c>
      <c r="D169" s="128" t="s">
        <v>75</v>
      </c>
      <c r="E169" s="128" t="s">
        <v>86</v>
      </c>
      <c r="F169" s="128" t="s">
        <v>75</v>
      </c>
      <c r="G169" s="129" t="s">
        <v>86</v>
      </c>
      <c r="H169" s="130"/>
      <c r="I169" s="131"/>
      <c r="J169" s="61" t="e">
        <f aca="false">VLOOKUP(B169,'Vacances solaires'!$B160:$B390,1,FALSE())</f>
        <v>#N/A</v>
      </c>
    </row>
    <row r="170" customFormat="false" ht="15.75" hidden="false" customHeight="false" outlineLevel="0" collapsed="false">
      <c r="A170" s="139" t="n">
        <f aca="false">WEEKNUM(B170,21)</f>
        <v>5</v>
      </c>
      <c r="B170" s="140" t="n">
        <v>44234</v>
      </c>
      <c r="C170" s="141" t="s">
        <v>75</v>
      </c>
      <c r="D170" s="141" t="s">
        <v>86</v>
      </c>
      <c r="E170" s="141" t="s">
        <v>86</v>
      </c>
      <c r="F170" s="141" t="s">
        <v>86</v>
      </c>
      <c r="G170" s="142" t="s">
        <v>86</v>
      </c>
      <c r="H170" s="143"/>
      <c r="I170" s="144"/>
      <c r="J170" s="61" t="e">
        <f aca="false">VLOOKUP(B170,'Vacances solaires'!$B161:$B391,1,FALSE())</f>
        <v>#N/A</v>
      </c>
    </row>
    <row r="171" customFormat="false" ht="15" hidden="false" customHeight="false" outlineLevel="0" collapsed="false">
      <c r="A171" s="145" t="n">
        <f aca="false">WEEKNUM(B171,21)</f>
        <v>6</v>
      </c>
      <c r="B171" s="114" t="n">
        <v>44235</v>
      </c>
      <c r="C171" s="115" t="s">
        <v>75</v>
      </c>
      <c r="D171" s="115" t="s">
        <v>87</v>
      </c>
      <c r="E171" s="115" t="s">
        <v>75</v>
      </c>
      <c r="F171" s="115" t="s">
        <v>87</v>
      </c>
      <c r="G171" s="116" t="s">
        <v>75</v>
      </c>
      <c r="H171" s="117" t="n">
        <v>2</v>
      </c>
      <c r="I171" s="146"/>
      <c r="J171" s="61" t="e">
        <f aca="false">VLOOKUP(B171,'Vacances solaires'!$B162:$B392,1,FALSE())</f>
        <v>#N/A</v>
      </c>
    </row>
    <row r="172" customFormat="false" ht="15" hidden="false" customHeight="false" outlineLevel="0" collapsed="false">
      <c r="A172" s="126" t="n">
        <f aca="false">WEEKNUM(B172,21)</f>
        <v>6</v>
      </c>
      <c r="B172" s="135" t="n">
        <v>44236</v>
      </c>
      <c r="C172" s="128" t="s">
        <v>86</v>
      </c>
      <c r="D172" s="128" t="s">
        <v>75</v>
      </c>
      <c r="E172" s="128" t="s">
        <v>75</v>
      </c>
      <c r="F172" s="128" t="s">
        <v>75</v>
      </c>
      <c r="G172" s="129" t="s">
        <v>75</v>
      </c>
      <c r="H172" s="130"/>
      <c r="I172" s="131"/>
      <c r="J172" s="61" t="e">
        <f aca="false">VLOOKUP(B172,'Vacances solaires'!$B163:$B393,1,FALSE())</f>
        <v>#N/A</v>
      </c>
    </row>
    <row r="173" customFormat="false" ht="15" hidden="false" customHeight="false" outlineLevel="0" collapsed="false">
      <c r="A173" s="126" t="n">
        <f aca="false">WEEKNUM(B173,21)</f>
        <v>6</v>
      </c>
      <c r="B173" s="135" t="n">
        <v>44237</v>
      </c>
      <c r="C173" s="128" t="s">
        <v>75</v>
      </c>
      <c r="D173" s="128" t="s">
        <v>75</v>
      </c>
      <c r="E173" s="128" t="s">
        <v>86</v>
      </c>
      <c r="F173" s="128" t="s">
        <v>75</v>
      </c>
      <c r="G173" s="129" t="s">
        <v>75</v>
      </c>
      <c r="H173" s="130"/>
      <c r="I173" s="131"/>
      <c r="J173" s="61" t="e">
        <f aca="false">VLOOKUP(B173,'Vacances solaires'!$B164:$B394,1,FALSE())</f>
        <v>#N/A</v>
      </c>
    </row>
    <row r="174" customFormat="false" ht="15" hidden="false" customHeight="false" outlineLevel="0" collapsed="false">
      <c r="A174" s="126" t="n">
        <f aca="false">WEEKNUM(B174,21)</f>
        <v>6</v>
      </c>
      <c r="B174" s="135" t="n">
        <v>44238</v>
      </c>
      <c r="C174" s="128" t="s">
        <v>75</v>
      </c>
      <c r="D174" s="128" t="s">
        <v>75</v>
      </c>
      <c r="E174" s="128" t="s">
        <v>75</v>
      </c>
      <c r="F174" s="128" t="s">
        <v>75</v>
      </c>
      <c r="G174" s="129" t="s">
        <v>86</v>
      </c>
      <c r="H174" s="130"/>
      <c r="I174" s="131"/>
      <c r="J174" s="61" t="e">
        <f aca="false">VLOOKUP(B174,'Vacances solaires'!$B165:$B395,1,FALSE())</f>
        <v>#N/A</v>
      </c>
    </row>
    <row r="175" customFormat="false" ht="15" hidden="false" customHeight="false" outlineLevel="0" collapsed="false">
      <c r="A175" s="126" t="n">
        <f aca="false">WEEKNUM(B175,21)</f>
        <v>6</v>
      </c>
      <c r="B175" s="135" t="n">
        <v>44239</v>
      </c>
      <c r="C175" s="128" t="s">
        <v>75</v>
      </c>
      <c r="D175" s="128" t="s">
        <v>75</v>
      </c>
      <c r="E175" s="128" t="s">
        <v>75</v>
      </c>
      <c r="F175" s="128" t="s">
        <v>75</v>
      </c>
      <c r="G175" s="129" t="s">
        <v>86</v>
      </c>
      <c r="H175" s="130"/>
      <c r="I175" s="131"/>
      <c r="J175" s="61" t="e">
        <f aca="false">VLOOKUP(B175,'Vacances solaires'!$B166:$B396,1,FALSE())</f>
        <v>#N/A</v>
      </c>
    </row>
    <row r="176" customFormat="false" ht="15" hidden="false" customHeight="false" outlineLevel="0" collapsed="false">
      <c r="A176" s="126" t="n">
        <f aca="false">WEEKNUM(B176,21)</f>
        <v>6</v>
      </c>
      <c r="B176" s="135" t="n">
        <v>44240</v>
      </c>
      <c r="C176" s="128" t="s">
        <v>75</v>
      </c>
      <c r="D176" s="128" t="s">
        <v>86</v>
      </c>
      <c r="E176" s="128" t="s">
        <v>75</v>
      </c>
      <c r="F176" s="128" t="s">
        <v>86</v>
      </c>
      <c r="G176" s="129" t="s">
        <v>75</v>
      </c>
      <c r="H176" s="130"/>
      <c r="I176" s="131"/>
      <c r="J176" s="61" t="e">
        <f aca="false">VLOOKUP(B176,'Vacances solaires'!$B167:$B397,1,FALSE())</f>
        <v>#N/A</v>
      </c>
    </row>
    <row r="177" customFormat="false" ht="15.75" hidden="false" customHeight="false" outlineLevel="0" collapsed="false">
      <c r="A177" s="139" t="n">
        <f aca="false">WEEKNUM(B177,21)</f>
        <v>6</v>
      </c>
      <c r="B177" s="140" t="n">
        <v>44241</v>
      </c>
      <c r="C177" s="141" t="s">
        <v>86</v>
      </c>
      <c r="D177" s="141" t="s">
        <v>86</v>
      </c>
      <c r="E177" s="141" t="s">
        <v>86</v>
      </c>
      <c r="F177" s="141" t="s">
        <v>86</v>
      </c>
      <c r="G177" s="142" t="s">
        <v>75</v>
      </c>
      <c r="H177" s="143"/>
      <c r="I177" s="144"/>
      <c r="J177" s="61" t="e">
        <f aca="false">VLOOKUP(B177,'Vacances solaires'!$B168:$B398,1,FALSE())</f>
        <v>#N/A</v>
      </c>
    </row>
    <row r="178" customFormat="false" ht="15" hidden="false" customHeight="false" outlineLevel="0" collapsed="false">
      <c r="A178" s="145" t="n">
        <f aca="false">WEEKNUM(B178,21)</f>
        <v>7</v>
      </c>
      <c r="B178" s="114" t="n">
        <v>44242</v>
      </c>
      <c r="C178" s="115" t="s">
        <v>87</v>
      </c>
      <c r="D178" s="115" t="s">
        <v>75</v>
      </c>
      <c r="E178" s="115" t="s">
        <v>87</v>
      </c>
      <c r="F178" s="115" t="s">
        <v>75</v>
      </c>
      <c r="G178" s="116" t="s">
        <v>75</v>
      </c>
      <c r="H178" s="117" t="n">
        <v>3</v>
      </c>
      <c r="I178" s="146"/>
      <c r="J178" s="61" t="e">
        <f aca="false">VLOOKUP(B178,'Vacances solaires'!$B169:$B399,1,FALSE())</f>
        <v>#N/A</v>
      </c>
    </row>
    <row r="179" customFormat="false" ht="15" hidden="false" customHeight="false" outlineLevel="0" collapsed="false">
      <c r="A179" s="126" t="n">
        <f aca="false">WEEKNUM(B179,21)</f>
        <v>7</v>
      </c>
      <c r="B179" s="135" t="n">
        <v>44243</v>
      </c>
      <c r="C179" s="128" t="s">
        <v>75</v>
      </c>
      <c r="D179" s="128" t="s">
        <v>75</v>
      </c>
      <c r="E179" s="128" t="s">
        <v>75</v>
      </c>
      <c r="F179" s="128" t="s">
        <v>75</v>
      </c>
      <c r="G179" s="129" t="s">
        <v>86</v>
      </c>
      <c r="H179" s="130"/>
      <c r="I179" s="131"/>
      <c r="J179" s="61" t="e">
        <f aca="false">VLOOKUP(B179,'Vacances solaires'!$B170:$B400,1,FALSE())</f>
        <v>#N/A</v>
      </c>
    </row>
    <row r="180" customFormat="false" ht="15" hidden="false" customHeight="false" outlineLevel="0" collapsed="false">
      <c r="A180" s="126" t="n">
        <f aca="false">WEEKNUM(B180,21)</f>
        <v>7</v>
      </c>
      <c r="B180" s="135" t="n">
        <v>44244</v>
      </c>
      <c r="C180" s="128" t="s">
        <v>75</v>
      </c>
      <c r="D180" s="128" t="s">
        <v>86</v>
      </c>
      <c r="E180" s="128" t="s">
        <v>75</v>
      </c>
      <c r="F180" s="128" t="s">
        <v>75</v>
      </c>
      <c r="G180" s="129" t="s">
        <v>75</v>
      </c>
      <c r="H180" s="130"/>
      <c r="I180" s="131"/>
      <c r="J180" s="61" t="e">
        <f aca="false">VLOOKUP(B180,'Vacances solaires'!$B171:$B401,1,FALSE())</f>
        <v>#N/A</v>
      </c>
    </row>
    <row r="181" customFormat="false" ht="15" hidden="false" customHeight="false" outlineLevel="0" collapsed="false">
      <c r="A181" s="126" t="n">
        <f aca="false">WEEKNUM(B181,21)</f>
        <v>7</v>
      </c>
      <c r="B181" s="135" t="n">
        <v>44245</v>
      </c>
      <c r="C181" s="128" t="s">
        <v>75</v>
      </c>
      <c r="D181" s="128" t="s">
        <v>75</v>
      </c>
      <c r="E181" s="128" t="s">
        <v>75</v>
      </c>
      <c r="F181" s="128" t="s">
        <v>86</v>
      </c>
      <c r="G181" s="129" t="s">
        <v>75</v>
      </c>
      <c r="H181" s="130"/>
      <c r="I181" s="131"/>
      <c r="J181" s="61" t="e">
        <f aca="false">VLOOKUP(B181,'Vacances solaires'!$B172:$B402,1,FALSE())</f>
        <v>#N/A</v>
      </c>
    </row>
    <row r="182" customFormat="false" ht="15" hidden="false" customHeight="false" outlineLevel="0" collapsed="false">
      <c r="A182" s="126" t="n">
        <f aca="false">WEEKNUM(B182,21)</f>
        <v>7</v>
      </c>
      <c r="B182" s="135" t="n">
        <v>44246</v>
      </c>
      <c r="C182" s="128" t="s">
        <v>75</v>
      </c>
      <c r="D182" s="128" t="s">
        <v>75</v>
      </c>
      <c r="E182" s="128" t="s">
        <v>75</v>
      </c>
      <c r="F182" s="128" t="s">
        <v>86</v>
      </c>
      <c r="G182" s="129" t="s">
        <v>75</v>
      </c>
      <c r="H182" s="130"/>
      <c r="I182" s="131"/>
      <c r="J182" s="61" t="e">
        <f aca="false">VLOOKUP(B182,'Vacances solaires'!$B173:$B403,1,FALSE())</f>
        <v>#N/A</v>
      </c>
    </row>
    <row r="183" customFormat="false" ht="15" hidden="false" customHeight="false" outlineLevel="0" collapsed="false">
      <c r="A183" s="126" t="n">
        <f aca="false">WEEKNUM(B183,21)</f>
        <v>7</v>
      </c>
      <c r="B183" s="135" t="n">
        <v>44247</v>
      </c>
      <c r="C183" s="128" t="s">
        <v>86</v>
      </c>
      <c r="D183" s="128" t="s">
        <v>75</v>
      </c>
      <c r="E183" s="128" t="s">
        <v>86</v>
      </c>
      <c r="F183" s="128" t="s">
        <v>75</v>
      </c>
      <c r="G183" s="129" t="s">
        <v>75</v>
      </c>
      <c r="H183" s="130"/>
      <c r="I183" s="131"/>
      <c r="J183" s="61" t="e">
        <f aca="false">VLOOKUP(B183,'Vacances solaires'!$B174:$B404,1,FALSE())</f>
        <v>#N/A</v>
      </c>
    </row>
    <row r="184" customFormat="false" ht="15.75" hidden="false" customHeight="false" outlineLevel="0" collapsed="false">
      <c r="A184" s="139" t="n">
        <f aca="false">WEEKNUM(B184,21)</f>
        <v>7</v>
      </c>
      <c r="B184" s="140" t="n">
        <v>44248</v>
      </c>
      <c r="C184" s="141" t="s">
        <v>86</v>
      </c>
      <c r="D184" s="141" t="s">
        <v>86</v>
      </c>
      <c r="E184" s="141" t="s">
        <v>86</v>
      </c>
      <c r="F184" s="141" t="s">
        <v>75</v>
      </c>
      <c r="G184" s="142" t="s">
        <v>86</v>
      </c>
      <c r="H184" s="143"/>
      <c r="I184" s="144"/>
      <c r="J184" s="61" t="e">
        <f aca="false">VLOOKUP(B184,'Vacances solaires'!$B175:$B405,1,FALSE())</f>
        <v>#N/A</v>
      </c>
    </row>
    <row r="185" customFormat="false" ht="15" hidden="false" customHeight="false" outlineLevel="0" collapsed="false">
      <c r="A185" s="381" t="n">
        <f aca="false">WEEKNUM(B185,21)</f>
        <v>8</v>
      </c>
      <c r="B185" s="150" t="n">
        <v>44249</v>
      </c>
      <c r="C185" s="115" t="s">
        <v>75</v>
      </c>
      <c r="D185" s="116" t="s">
        <v>87</v>
      </c>
      <c r="E185" s="115" t="s">
        <v>75</v>
      </c>
      <c r="F185" s="115" t="s">
        <v>75</v>
      </c>
      <c r="G185" s="116" t="s">
        <v>87</v>
      </c>
      <c r="H185" s="117" t="n">
        <v>4</v>
      </c>
      <c r="I185" s="154" t="n">
        <v>1</v>
      </c>
      <c r="J185" s="61" t="e">
        <f aca="false">VLOOKUP(B185,'Vacances solaires'!$B176:$B406,1,FALSE())</f>
        <v>#N/A</v>
      </c>
    </row>
    <row r="186" customFormat="false" ht="15" hidden="false" customHeight="false" outlineLevel="0" collapsed="false">
      <c r="A186" s="381" t="n">
        <f aca="false">WEEKNUM(B186,21)</f>
        <v>8</v>
      </c>
      <c r="B186" s="156" t="n">
        <v>44250</v>
      </c>
      <c r="C186" s="128" t="s">
        <v>75</v>
      </c>
      <c r="D186" s="128" t="s">
        <v>75</v>
      </c>
      <c r="E186" s="128" t="s">
        <v>75</v>
      </c>
      <c r="F186" s="128" t="s">
        <v>86</v>
      </c>
      <c r="G186" s="129" t="s">
        <v>75</v>
      </c>
      <c r="H186" s="130"/>
      <c r="I186" s="160" t="n">
        <v>1</v>
      </c>
      <c r="J186" s="61" t="e">
        <f aca="false">VLOOKUP(B186,'Vacances solaires'!$B177:$B407,1,FALSE())</f>
        <v>#N/A</v>
      </c>
    </row>
    <row r="187" customFormat="false" ht="15" hidden="false" customHeight="false" outlineLevel="0" collapsed="false">
      <c r="A187" s="381" t="n">
        <f aca="false">WEEKNUM(B187,21)</f>
        <v>8</v>
      </c>
      <c r="B187" s="156" t="n">
        <v>44251</v>
      </c>
      <c r="C187" s="128" t="s">
        <v>86</v>
      </c>
      <c r="D187" s="128" t="s">
        <v>75</v>
      </c>
      <c r="E187" s="128" t="s">
        <v>75</v>
      </c>
      <c r="F187" s="128" t="s">
        <v>75</v>
      </c>
      <c r="G187" s="129" t="s">
        <v>75</v>
      </c>
      <c r="H187" s="130"/>
      <c r="I187" s="160" t="n">
        <v>1</v>
      </c>
      <c r="J187" s="61" t="e">
        <f aca="false">VLOOKUP(B187,'Vacances solaires'!$B178:$B408,1,FALSE())</f>
        <v>#N/A</v>
      </c>
    </row>
    <row r="188" customFormat="false" ht="15" hidden="false" customHeight="false" outlineLevel="0" collapsed="false">
      <c r="A188" s="381" t="n">
        <f aca="false">WEEKNUM(B188,21)</f>
        <v>8</v>
      </c>
      <c r="B188" s="156" t="n">
        <v>44252</v>
      </c>
      <c r="C188" s="128" t="s">
        <v>75</v>
      </c>
      <c r="D188" s="128" t="s">
        <v>75</v>
      </c>
      <c r="E188" s="128" t="s">
        <v>86</v>
      </c>
      <c r="F188" s="128" t="s">
        <v>75</v>
      </c>
      <c r="G188" s="129" t="s">
        <v>75</v>
      </c>
      <c r="H188" s="130"/>
      <c r="I188" s="160" t="n">
        <v>1</v>
      </c>
      <c r="J188" s="61" t="e">
        <f aca="false">VLOOKUP(B188,'Vacances solaires'!$B179:$B409,1,FALSE())</f>
        <v>#N/A</v>
      </c>
    </row>
    <row r="189" customFormat="false" ht="15" hidden="false" customHeight="false" outlineLevel="0" collapsed="false">
      <c r="A189" s="381" t="n">
        <f aca="false">WEEKNUM(B189,21)</f>
        <v>8</v>
      </c>
      <c r="B189" s="156" t="n">
        <v>44253</v>
      </c>
      <c r="C189" s="128" t="s">
        <v>75</v>
      </c>
      <c r="D189" s="128" t="s">
        <v>75</v>
      </c>
      <c r="E189" s="128" t="s">
        <v>86</v>
      </c>
      <c r="F189" s="128" t="s">
        <v>75</v>
      </c>
      <c r="G189" s="129" t="s">
        <v>75</v>
      </c>
      <c r="H189" s="130"/>
      <c r="I189" s="160" t="n">
        <v>1</v>
      </c>
      <c r="J189" s="61" t="e">
        <f aca="false">VLOOKUP(B189,'Vacances solaires'!$B180:$B410,1,FALSE())</f>
        <v>#N/A</v>
      </c>
    </row>
    <row r="190" customFormat="false" ht="15" hidden="false" customHeight="false" outlineLevel="0" collapsed="false">
      <c r="A190" s="381" t="n">
        <f aca="false">WEEKNUM(B190,21)</f>
        <v>8</v>
      </c>
      <c r="B190" s="156" t="n">
        <v>44254</v>
      </c>
      <c r="C190" s="128" t="s">
        <v>75</v>
      </c>
      <c r="D190" s="128" t="s">
        <v>86</v>
      </c>
      <c r="E190" s="128" t="s">
        <v>75</v>
      </c>
      <c r="F190" s="128" t="s">
        <v>75</v>
      </c>
      <c r="G190" s="129" t="s">
        <v>86</v>
      </c>
      <c r="H190" s="130"/>
      <c r="I190" s="160" t="n">
        <v>1</v>
      </c>
      <c r="J190" s="61" t="e">
        <f aca="false">VLOOKUP(B190,'Vacances solaires'!$B181:$B411,1,FALSE())</f>
        <v>#N/A</v>
      </c>
    </row>
    <row r="191" customFormat="false" ht="15.75" hidden="false" customHeight="false" outlineLevel="0" collapsed="false">
      <c r="A191" s="381" t="n">
        <f aca="false">WEEKNUM(B191,21)</f>
        <v>8</v>
      </c>
      <c r="B191" s="162" t="n">
        <v>44255</v>
      </c>
      <c r="C191" s="141" t="s">
        <v>86</v>
      </c>
      <c r="D191" s="141" t="s">
        <v>86</v>
      </c>
      <c r="E191" s="141" t="s">
        <v>75</v>
      </c>
      <c r="F191" s="141" t="s">
        <v>86</v>
      </c>
      <c r="G191" s="142" t="s">
        <v>86</v>
      </c>
      <c r="H191" s="143"/>
      <c r="I191" s="166" t="n">
        <v>1</v>
      </c>
      <c r="J191" s="61" t="e">
        <f aca="false">VLOOKUP(B191,'Vacances solaires'!$B182:$B412,1,FALSE())</f>
        <v>#N/A</v>
      </c>
    </row>
    <row r="192" customFormat="false" ht="15" hidden="false" customHeight="false" outlineLevel="0" collapsed="false">
      <c r="A192" s="412" t="n">
        <f aca="false">WEEKNUM(B192,21)</f>
        <v>9</v>
      </c>
      <c r="B192" s="150" t="n">
        <v>44256</v>
      </c>
      <c r="C192" s="115" t="s">
        <v>87</v>
      </c>
      <c r="D192" s="115" t="s">
        <v>75</v>
      </c>
      <c r="E192" s="115" t="s">
        <v>75</v>
      </c>
      <c r="F192" s="115" t="s">
        <v>87</v>
      </c>
      <c r="G192" s="116" t="s">
        <v>75</v>
      </c>
      <c r="H192" s="117" t="n">
        <v>5</v>
      </c>
      <c r="I192" s="154" t="n">
        <v>1</v>
      </c>
      <c r="J192" s="61" t="e">
        <f aca="false">VLOOKUP(B192,'Vacances solaires'!$B183:$B413,1,FALSE())</f>
        <v>#N/A</v>
      </c>
    </row>
    <row r="193" customFormat="false" ht="15" hidden="false" customHeight="false" outlineLevel="0" collapsed="false">
      <c r="A193" s="413" t="n">
        <f aca="false">WEEKNUM(B193,21)</f>
        <v>9</v>
      </c>
      <c r="B193" s="156" t="n">
        <v>44257</v>
      </c>
      <c r="C193" s="128" t="s">
        <v>75</v>
      </c>
      <c r="D193" s="128" t="s">
        <v>75</v>
      </c>
      <c r="E193" s="128" t="s">
        <v>86</v>
      </c>
      <c r="F193" s="128" t="s">
        <v>75</v>
      </c>
      <c r="G193" s="129" t="s">
        <v>75</v>
      </c>
      <c r="H193" s="130"/>
      <c r="I193" s="160" t="n">
        <v>1</v>
      </c>
      <c r="J193" s="61" t="e">
        <f aca="false">VLOOKUP(B193,'Vacances solaires'!$B184:$B414,1,FALSE())</f>
        <v>#N/A</v>
      </c>
    </row>
    <row r="194" customFormat="false" ht="15" hidden="false" customHeight="false" outlineLevel="0" collapsed="false">
      <c r="A194" s="413" t="n">
        <f aca="false">WEEKNUM(B194,21)</f>
        <v>9</v>
      </c>
      <c r="B194" s="156" t="n">
        <v>44258</v>
      </c>
      <c r="C194" s="128" t="s">
        <v>75</v>
      </c>
      <c r="D194" s="128" t="s">
        <v>75</v>
      </c>
      <c r="E194" s="128" t="s">
        <v>75</v>
      </c>
      <c r="F194" s="128" t="s">
        <v>75</v>
      </c>
      <c r="G194" s="129" t="s">
        <v>86</v>
      </c>
      <c r="H194" s="130"/>
      <c r="I194" s="160" t="n">
        <v>1</v>
      </c>
      <c r="J194" s="61" t="e">
        <f aca="false">VLOOKUP(B194,'Vacances solaires'!$B185:$B415,1,FALSE())</f>
        <v>#N/A</v>
      </c>
    </row>
    <row r="195" customFormat="false" ht="15" hidden="false" customHeight="false" outlineLevel="0" collapsed="false">
      <c r="A195" s="413" t="n">
        <f aca="false">WEEKNUM(B195,21)</f>
        <v>9</v>
      </c>
      <c r="B195" s="156" t="n">
        <v>44259</v>
      </c>
      <c r="C195" s="128" t="s">
        <v>75</v>
      </c>
      <c r="D195" s="128" t="s">
        <v>86</v>
      </c>
      <c r="E195" s="128" t="s">
        <v>75</v>
      </c>
      <c r="F195" s="128" t="s">
        <v>75</v>
      </c>
      <c r="G195" s="129" t="s">
        <v>75</v>
      </c>
      <c r="H195" s="130"/>
      <c r="I195" s="160" t="n">
        <v>1</v>
      </c>
      <c r="J195" s="61" t="e">
        <f aca="false">VLOOKUP(B195,'Vacances solaires'!$B186:$B416,1,FALSE())</f>
        <v>#N/A</v>
      </c>
    </row>
    <row r="196" customFormat="false" ht="15" hidden="false" customHeight="false" outlineLevel="0" collapsed="false">
      <c r="A196" s="413" t="n">
        <f aca="false">WEEKNUM(B196,21)</f>
        <v>9</v>
      </c>
      <c r="B196" s="156" t="n">
        <v>44260</v>
      </c>
      <c r="C196" s="128" t="s">
        <v>75</v>
      </c>
      <c r="D196" s="128" t="s">
        <v>86</v>
      </c>
      <c r="E196" s="128" t="s">
        <v>75</v>
      </c>
      <c r="F196" s="128" t="s">
        <v>75</v>
      </c>
      <c r="G196" s="129" t="s">
        <v>75</v>
      </c>
      <c r="H196" s="130"/>
      <c r="I196" s="160" t="n">
        <v>1</v>
      </c>
      <c r="J196" s="61" t="e">
        <f aca="false">VLOOKUP(B196,'Vacances solaires'!$B187:$B417,1,FALSE())</f>
        <v>#N/A</v>
      </c>
    </row>
    <row r="197" customFormat="false" ht="15" hidden="false" customHeight="false" outlineLevel="0" collapsed="false">
      <c r="A197" s="413" t="n">
        <f aca="false">WEEKNUM(B197,21)</f>
        <v>9</v>
      </c>
      <c r="B197" s="156" t="n">
        <v>44261</v>
      </c>
      <c r="C197" s="128" t="s">
        <v>86</v>
      </c>
      <c r="D197" s="128" t="s">
        <v>75</v>
      </c>
      <c r="E197" s="128" t="s">
        <v>75</v>
      </c>
      <c r="F197" s="128" t="s">
        <v>86</v>
      </c>
      <c r="G197" s="129" t="s">
        <v>75</v>
      </c>
      <c r="H197" s="130"/>
      <c r="I197" s="160" t="n">
        <v>1</v>
      </c>
      <c r="J197" s="61" t="e">
        <f aca="false">VLOOKUP(B197,'Vacances solaires'!$B188:$B418,1,FALSE())</f>
        <v>#N/A</v>
      </c>
    </row>
    <row r="198" customFormat="false" ht="15.75" hidden="false" customHeight="false" outlineLevel="0" collapsed="false">
      <c r="A198" s="414" t="n">
        <f aca="false">WEEKNUM(B198,21)</f>
        <v>9</v>
      </c>
      <c r="B198" s="162" t="n">
        <v>44262</v>
      </c>
      <c r="C198" s="141" t="s">
        <v>86</v>
      </c>
      <c r="D198" s="141" t="s">
        <v>75</v>
      </c>
      <c r="E198" s="141" t="s">
        <v>86</v>
      </c>
      <c r="F198" s="141" t="s">
        <v>86</v>
      </c>
      <c r="G198" s="142" t="s">
        <v>86</v>
      </c>
      <c r="H198" s="143"/>
      <c r="I198" s="166" t="n">
        <v>1</v>
      </c>
      <c r="J198" s="61" t="e">
        <f aca="false">VLOOKUP(B198,'Vacances solaires'!$B189:$B419,1,FALSE())</f>
        <v>#N/A</v>
      </c>
    </row>
    <row r="199" customFormat="false" ht="15" hidden="false" customHeight="false" outlineLevel="0" collapsed="false">
      <c r="A199" s="145" t="n">
        <f aca="false">WEEKNUM(B199,21)</f>
        <v>10</v>
      </c>
      <c r="B199" s="114" t="n">
        <v>44263</v>
      </c>
      <c r="C199" s="115" t="s">
        <v>75</v>
      </c>
      <c r="D199" s="115" t="s">
        <v>75</v>
      </c>
      <c r="E199" s="115" t="s">
        <v>88</v>
      </c>
      <c r="F199" s="115" t="s">
        <v>75</v>
      </c>
      <c r="G199" s="116" t="s">
        <v>88</v>
      </c>
      <c r="H199" s="117" t="n">
        <v>1</v>
      </c>
      <c r="I199" s="146"/>
      <c r="J199" s="61" t="e">
        <f aca="false">VLOOKUP(B199,'Vacances solaires'!$B190:$B420,1,FALSE())</f>
        <v>#N/A</v>
      </c>
    </row>
    <row r="200" customFormat="false" ht="15" hidden="false" customHeight="false" outlineLevel="0" collapsed="false">
      <c r="A200" s="126" t="n">
        <f aca="false">WEEKNUM(B200,21)</f>
        <v>10</v>
      </c>
      <c r="B200" s="135" t="n">
        <v>44264</v>
      </c>
      <c r="C200" s="128" t="s">
        <v>75</v>
      </c>
      <c r="D200" s="128" t="s">
        <v>86</v>
      </c>
      <c r="E200" s="128" t="s">
        <v>75</v>
      </c>
      <c r="F200" s="128" t="s">
        <v>75</v>
      </c>
      <c r="G200" s="129" t="s">
        <v>75</v>
      </c>
      <c r="H200" s="130"/>
      <c r="I200" s="131"/>
      <c r="J200" s="61" t="e">
        <f aca="false">VLOOKUP(B200,'Vacances solaires'!$B191:$B421,1,FALSE())</f>
        <v>#N/A</v>
      </c>
    </row>
    <row r="201" customFormat="false" ht="15" hidden="false" customHeight="false" outlineLevel="0" collapsed="false">
      <c r="A201" s="126" t="n">
        <f aca="false">WEEKNUM(B201,21)</f>
        <v>10</v>
      </c>
      <c r="B201" s="135" t="n">
        <v>44265</v>
      </c>
      <c r="C201" s="128" t="s">
        <v>75</v>
      </c>
      <c r="D201" s="128" t="s">
        <v>75</v>
      </c>
      <c r="E201" s="128" t="s">
        <v>75</v>
      </c>
      <c r="F201" s="128" t="s">
        <v>86</v>
      </c>
      <c r="G201" s="129" t="s">
        <v>75</v>
      </c>
      <c r="H201" s="130"/>
      <c r="I201" s="131"/>
      <c r="J201" s="61" t="e">
        <f aca="false">VLOOKUP(B201,'Vacances solaires'!$B192:$B422,1,FALSE())</f>
        <v>#N/A</v>
      </c>
    </row>
    <row r="202" customFormat="false" ht="15" hidden="false" customHeight="false" outlineLevel="0" collapsed="false">
      <c r="A202" s="126" t="n">
        <f aca="false">WEEKNUM(B202,21)</f>
        <v>10</v>
      </c>
      <c r="B202" s="135" t="n">
        <v>44266</v>
      </c>
      <c r="C202" s="128" t="s">
        <v>86</v>
      </c>
      <c r="D202" s="128" t="s">
        <v>75</v>
      </c>
      <c r="E202" s="128" t="s">
        <v>75</v>
      </c>
      <c r="F202" s="128" t="s">
        <v>75</v>
      </c>
      <c r="G202" s="129" t="s">
        <v>75</v>
      </c>
      <c r="H202" s="130"/>
      <c r="I202" s="131"/>
      <c r="J202" s="61" t="e">
        <f aca="false">VLOOKUP(B202,'Vacances solaires'!$B193:$B423,1,FALSE())</f>
        <v>#N/A</v>
      </c>
    </row>
    <row r="203" customFormat="false" ht="15" hidden="false" customHeight="false" outlineLevel="0" collapsed="false">
      <c r="A203" s="126" t="n">
        <f aca="false">WEEKNUM(B203,21)</f>
        <v>10</v>
      </c>
      <c r="B203" s="135" t="n">
        <v>44267</v>
      </c>
      <c r="C203" s="128" t="s">
        <v>86</v>
      </c>
      <c r="D203" s="128" t="s">
        <v>75</v>
      </c>
      <c r="E203" s="128" t="s">
        <v>75</v>
      </c>
      <c r="F203" s="128" t="s">
        <v>75</v>
      </c>
      <c r="G203" s="129" t="s">
        <v>75</v>
      </c>
      <c r="H203" s="130"/>
      <c r="I203" s="131"/>
      <c r="J203" s="61" t="e">
        <f aca="false">VLOOKUP(B203,'Vacances solaires'!$B194:$B424,1,FALSE())</f>
        <v>#N/A</v>
      </c>
    </row>
    <row r="204" customFormat="false" ht="15" hidden="false" customHeight="false" outlineLevel="0" collapsed="false">
      <c r="A204" s="126" t="n">
        <f aca="false">WEEKNUM(B204,21)</f>
        <v>10</v>
      </c>
      <c r="B204" s="135" t="n">
        <v>44268</v>
      </c>
      <c r="C204" s="128" t="s">
        <v>75</v>
      </c>
      <c r="D204" s="128" t="s">
        <v>75</v>
      </c>
      <c r="E204" s="128" t="s">
        <v>86</v>
      </c>
      <c r="F204" s="128" t="s">
        <v>75</v>
      </c>
      <c r="G204" s="129" t="s">
        <v>86</v>
      </c>
      <c r="H204" s="130"/>
      <c r="I204" s="131"/>
      <c r="J204" s="61" t="e">
        <f aca="false">VLOOKUP(B204,'Vacances solaires'!$B195:$B425,1,FALSE())</f>
        <v>#N/A</v>
      </c>
    </row>
    <row r="205" customFormat="false" ht="15.75" hidden="false" customHeight="false" outlineLevel="0" collapsed="false">
      <c r="A205" s="139" t="n">
        <f aca="false">WEEKNUM(B205,21)</f>
        <v>10</v>
      </c>
      <c r="B205" s="140" t="n">
        <v>44269</v>
      </c>
      <c r="C205" s="141" t="s">
        <v>75</v>
      </c>
      <c r="D205" s="141" t="s">
        <v>86</v>
      </c>
      <c r="E205" s="141" t="s">
        <v>86</v>
      </c>
      <c r="F205" s="141" t="s">
        <v>86</v>
      </c>
      <c r="G205" s="142" t="s">
        <v>86</v>
      </c>
      <c r="H205" s="143"/>
      <c r="I205" s="144"/>
      <c r="J205" s="61" t="e">
        <f aca="false">VLOOKUP(B205,'Vacances solaires'!$B196:$B426,1,FALSE())</f>
        <v>#N/A</v>
      </c>
    </row>
    <row r="206" customFormat="false" ht="15" hidden="false" customHeight="false" outlineLevel="0" collapsed="false">
      <c r="A206" s="145" t="n">
        <f aca="false">WEEKNUM(B206,21)</f>
        <v>11</v>
      </c>
      <c r="B206" s="114" t="n">
        <v>44270</v>
      </c>
      <c r="C206" s="115" t="s">
        <v>75</v>
      </c>
      <c r="D206" s="115" t="s">
        <v>87</v>
      </c>
      <c r="E206" s="115" t="s">
        <v>75</v>
      </c>
      <c r="F206" s="115" t="s">
        <v>87</v>
      </c>
      <c r="G206" s="116" t="s">
        <v>75</v>
      </c>
      <c r="H206" s="117" t="n">
        <v>2</v>
      </c>
      <c r="I206" s="146"/>
      <c r="J206" s="61" t="e">
        <f aca="false">VLOOKUP(B206,'Vacances solaires'!$B197:$B427,1,FALSE())</f>
        <v>#N/A</v>
      </c>
    </row>
    <row r="207" customFormat="false" ht="15" hidden="false" customHeight="false" outlineLevel="0" collapsed="false">
      <c r="A207" s="126" t="n">
        <f aca="false">WEEKNUM(B207,21)</f>
        <v>11</v>
      </c>
      <c r="B207" s="135" t="n">
        <v>44271</v>
      </c>
      <c r="C207" s="128" t="s">
        <v>86</v>
      </c>
      <c r="D207" s="128" t="s">
        <v>75</v>
      </c>
      <c r="E207" s="128" t="s">
        <v>75</v>
      </c>
      <c r="F207" s="128" t="s">
        <v>75</v>
      </c>
      <c r="G207" s="129" t="s">
        <v>75</v>
      </c>
      <c r="H207" s="130"/>
      <c r="I207" s="131"/>
      <c r="J207" s="61" t="e">
        <f aca="false">VLOOKUP(B207,'Vacances solaires'!$B198:$B428,1,FALSE())</f>
        <v>#N/A</v>
      </c>
    </row>
    <row r="208" customFormat="false" ht="15" hidden="false" customHeight="false" outlineLevel="0" collapsed="false">
      <c r="A208" s="126" t="n">
        <f aca="false">WEEKNUM(B208,21)</f>
        <v>11</v>
      </c>
      <c r="B208" s="135" t="n">
        <v>44272</v>
      </c>
      <c r="C208" s="128" t="s">
        <v>75</v>
      </c>
      <c r="D208" s="128" t="s">
        <v>75</v>
      </c>
      <c r="E208" s="128" t="s">
        <v>86</v>
      </c>
      <c r="F208" s="128" t="s">
        <v>75</v>
      </c>
      <c r="G208" s="129" t="s">
        <v>75</v>
      </c>
      <c r="H208" s="130"/>
      <c r="I208" s="131"/>
      <c r="J208" s="61" t="e">
        <f aca="false">VLOOKUP(B208,'Vacances solaires'!$B199:$B429,1,FALSE())</f>
        <v>#N/A</v>
      </c>
    </row>
    <row r="209" customFormat="false" ht="15" hidden="false" customHeight="false" outlineLevel="0" collapsed="false">
      <c r="A209" s="126" t="n">
        <f aca="false">WEEKNUM(B209,21)</f>
        <v>11</v>
      </c>
      <c r="B209" s="135" t="n">
        <v>44273</v>
      </c>
      <c r="C209" s="128" t="s">
        <v>75</v>
      </c>
      <c r="D209" s="128" t="s">
        <v>75</v>
      </c>
      <c r="E209" s="128" t="s">
        <v>75</v>
      </c>
      <c r="F209" s="128" t="s">
        <v>75</v>
      </c>
      <c r="G209" s="129" t="s">
        <v>86</v>
      </c>
      <c r="H209" s="130"/>
      <c r="I209" s="131"/>
      <c r="J209" s="61" t="e">
        <f aca="false">VLOOKUP(B209,'Vacances solaires'!$B200:$B430,1,FALSE())</f>
        <v>#N/A</v>
      </c>
    </row>
    <row r="210" customFormat="false" ht="15" hidden="false" customHeight="false" outlineLevel="0" collapsed="false">
      <c r="A210" s="126" t="n">
        <f aca="false">WEEKNUM(B210,21)</f>
        <v>11</v>
      </c>
      <c r="B210" s="135" t="n">
        <v>44274</v>
      </c>
      <c r="C210" s="128" t="s">
        <v>75</v>
      </c>
      <c r="D210" s="128" t="s">
        <v>75</v>
      </c>
      <c r="E210" s="128" t="s">
        <v>75</v>
      </c>
      <c r="F210" s="128" t="s">
        <v>75</v>
      </c>
      <c r="G210" s="129" t="s">
        <v>86</v>
      </c>
      <c r="H210" s="130"/>
      <c r="I210" s="131"/>
      <c r="J210" s="61" t="e">
        <f aca="false">VLOOKUP(B210,'Vacances solaires'!$B201:$B431,1,FALSE())</f>
        <v>#N/A</v>
      </c>
    </row>
    <row r="211" customFormat="false" ht="15" hidden="false" customHeight="false" outlineLevel="0" collapsed="false">
      <c r="A211" s="126" t="n">
        <f aca="false">WEEKNUM(B211,21)</f>
        <v>11</v>
      </c>
      <c r="B211" s="135" t="n">
        <v>44275</v>
      </c>
      <c r="C211" s="128" t="s">
        <v>75</v>
      </c>
      <c r="D211" s="128" t="s">
        <v>86</v>
      </c>
      <c r="E211" s="128" t="s">
        <v>75</v>
      </c>
      <c r="F211" s="128" t="s">
        <v>86</v>
      </c>
      <c r="G211" s="129" t="s">
        <v>75</v>
      </c>
      <c r="H211" s="130"/>
      <c r="I211" s="131"/>
      <c r="J211" s="61" t="e">
        <f aca="false">VLOOKUP(B211,'Vacances solaires'!$B202:$B432,1,FALSE())</f>
        <v>#N/A</v>
      </c>
    </row>
    <row r="212" customFormat="false" ht="15.75" hidden="false" customHeight="false" outlineLevel="0" collapsed="false">
      <c r="A212" s="139" t="n">
        <f aca="false">WEEKNUM(B212,21)</f>
        <v>11</v>
      </c>
      <c r="B212" s="140" t="n">
        <v>44276</v>
      </c>
      <c r="C212" s="141" t="s">
        <v>86</v>
      </c>
      <c r="D212" s="141" t="s">
        <v>86</v>
      </c>
      <c r="E212" s="141" t="s">
        <v>86</v>
      </c>
      <c r="F212" s="141" t="s">
        <v>86</v>
      </c>
      <c r="G212" s="142" t="s">
        <v>75</v>
      </c>
      <c r="H212" s="143"/>
      <c r="I212" s="144"/>
      <c r="J212" s="61" t="e">
        <f aca="false">VLOOKUP(B212,'Vacances solaires'!$B203:$B433,1,FALSE())</f>
        <v>#N/A</v>
      </c>
    </row>
    <row r="213" customFormat="false" ht="15" hidden="false" customHeight="false" outlineLevel="0" collapsed="false">
      <c r="A213" s="145" t="n">
        <f aca="false">WEEKNUM(B213,21)</f>
        <v>12</v>
      </c>
      <c r="B213" s="114" t="n">
        <v>44277</v>
      </c>
      <c r="C213" s="115" t="s">
        <v>87</v>
      </c>
      <c r="D213" s="115" t="s">
        <v>75</v>
      </c>
      <c r="E213" s="115" t="s">
        <v>87</v>
      </c>
      <c r="F213" s="115" t="s">
        <v>75</v>
      </c>
      <c r="G213" s="116" t="s">
        <v>75</v>
      </c>
      <c r="H213" s="117" t="n">
        <v>3</v>
      </c>
      <c r="I213" s="146"/>
      <c r="J213" s="61" t="e">
        <f aca="false">VLOOKUP(B213,'Vacances solaires'!$B204:$B434,1,FALSE())</f>
        <v>#N/A</v>
      </c>
    </row>
    <row r="214" customFormat="false" ht="15" hidden="false" customHeight="false" outlineLevel="0" collapsed="false">
      <c r="A214" s="126" t="n">
        <f aca="false">WEEKNUM(B214,21)</f>
        <v>12</v>
      </c>
      <c r="B214" s="135" t="n">
        <v>44278</v>
      </c>
      <c r="C214" s="128" t="s">
        <v>75</v>
      </c>
      <c r="D214" s="128" t="s">
        <v>75</v>
      </c>
      <c r="E214" s="128" t="s">
        <v>75</v>
      </c>
      <c r="F214" s="128" t="s">
        <v>75</v>
      </c>
      <c r="G214" s="129" t="s">
        <v>86</v>
      </c>
      <c r="H214" s="130"/>
      <c r="I214" s="131"/>
      <c r="J214" s="61" t="e">
        <f aca="false">VLOOKUP(B214,'Vacances solaires'!$B205:$B435,1,FALSE())</f>
        <v>#N/A</v>
      </c>
    </row>
    <row r="215" customFormat="false" ht="15" hidden="false" customHeight="false" outlineLevel="0" collapsed="false">
      <c r="A215" s="126" t="n">
        <f aca="false">WEEKNUM(B215,21)</f>
        <v>12</v>
      </c>
      <c r="B215" s="135" t="n">
        <v>44279</v>
      </c>
      <c r="C215" s="128" t="s">
        <v>75</v>
      </c>
      <c r="D215" s="128" t="s">
        <v>86</v>
      </c>
      <c r="E215" s="128" t="s">
        <v>75</v>
      </c>
      <c r="F215" s="128" t="s">
        <v>75</v>
      </c>
      <c r="G215" s="129" t="s">
        <v>75</v>
      </c>
      <c r="H215" s="130"/>
      <c r="I215" s="131"/>
      <c r="J215" s="61" t="e">
        <f aca="false">VLOOKUP(B215,'Vacances solaires'!$B206:$B436,1,FALSE())</f>
        <v>#N/A</v>
      </c>
    </row>
    <row r="216" customFormat="false" ht="15" hidden="false" customHeight="false" outlineLevel="0" collapsed="false">
      <c r="A216" s="126" t="n">
        <f aca="false">WEEKNUM(B216,21)</f>
        <v>12</v>
      </c>
      <c r="B216" s="135" t="n">
        <v>44280</v>
      </c>
      <c r="C216" s="128" t="s">
        <v>75</v>
      </c>
      <c r="D216" s="128" t="s">
        <v>75</v>
      </c>
      <c r="E216" s="128" t="s">
        <v>75</v>
      </c>
      <c r="F216" s="128" t="s">
        <v>86</v>
      </c>
      <c r="G216" s="129" t="s">
        <v>75</v>
      </c>
      <c r="H216" s="130"/>
      <c r="I216" s="131"/>
      <c r="J216" s="61" t="e">
        <f aca="false">VLOOKUP(B216,'Vacances solaires'!$B207:$B437,1,FALSE())</f>
        <v>#N/A</v>
      </c>
    </row>
    <row r="217" customFormat="false" ht="15" hidden="false" customHeight="false" outlineLevel="0" collapsed="false">
      <c r="A217" s="126" t="n">
        <f aca="false">WEEKNUM(B217,21)</f>
        <v>12</v>
      </c>
      <c r="B217" s="135" t="n">
        <v>44281</v>
      </c>
      <c r="C217" s="128" t="s">
        <v>75</v>
      </c>
      <c r="D217" s="128" t="s">
        <v>75</v>
      </c>
      <c r="E217" s="128" t="s">
        <v>75</v>
      </c>
      <c r="F217" s="128" t="s">
        <v>86</v>
      </c>
      <c r="G217" s="129" t="s">
        <v>75</v>
      </c>
      <c r="H217" s="130"/>
      <c r="I217" s="131"/>
      <c r="J217" s="61" t="e">
        <f aca="false">VLOOKUP(B217,'Vacances solaires'!$B208:$B438,1,FALSE())</f>
        <v>#N/A</v>
      </c>
    </row>
    <row r="218" customFormat="false" ht="15" hidden="false" customHeight="false" outlineLevel="0" collapsed="false">
      <c r="A218" s="126" t="n">
        <f aca="false">WEEKNUM(B218,21)</f>
        <v>12</v>
      </c>
      <c r="B218" s="135" t="n">
        <v>44282</v>
      </c>
      <c r="C218" s="128" t="s">
        <v>86</v>
      </c>
      <c r="D218" s="128" t="s">
        <v>75</v>
      </c>
      <c r="E218" s="128" t="s">
        <v>86</v>
      </c>
      <c r="F218" s="128" t="s">
        <v>75</v>
      </c>
      <c r="G218" s="129" t="s">
        <v>75</v>
      </c>
      <c r="H218" s="130"/>
      <c r="I218" s="131"/>
      <c r="J218" s="61" t="e">
        <f aca="false">VLOOKUP(B218,'Vacances solaires'!$B209:$B439,1,FALSE())</f>
        <v>#N/A</v>
      </c>
    </row>
    <row r="219" customFormat="false" ht="15.75" hidden="false" customHeight="false" outlineLevel="0" collapsed="false">
      <c r="A219" s="139" t="n">
        <f aca="false">WEEKNUM(B219,21)</f>
        <v>12</v>
      </c>
      <c r="B219" s="140" t="n">
        <v>44283</v>
      </c>
      <c r="C219" s="141" t="s">
        <v>86</v>
      </c>
      <c r="D219" s="141" t="s">
        <v>86</v>
      </c>
      <c r="E219" s="141" t="s">
        <v>86</v>
      </c>
      <c r="F219" s="141" t="s">
        <v>75</v>
      </c>
      <c r="G219" s="142" t="s">
        <v>86</v>
      </c>
      <c r="H219" s="143"/>
      <c r="I219" s="144"/>
      <c r="J219" s="61" t="e">
        <f aca="false">VLOOKUP(B219,'Vacances solaires'!$B210:$B440,1,FALSE())</f>
        <v>#N/A</v>
      </c>
    </row>
    <row r="220" customFormat="false" ht="15" hidden="false" customHeight="false" outlineLevel="0" collapsed="false">
      <c r="A220" s="145" t="n">
        <f aca="false">WEEKNUM(B220,21)</f>
        <v>13</v>
      </c>
      <c r="B220" s="114" t="n">
        <v>44284</v>
      </c>
      <c r="C220" s="115" t="s">
        <v>75</v>
      </c>
      <c r="D220" s="116" t="s">
        <v>87</v>
      </c>
      <c r="E220" s="115" t="s">
        <v>75</v>
      </c>
      <c r="F220" s="115" t="s">
        <v>75</v>
      </c>
      <c r="G220" s="116" t="s">
        <v>87</v>
      </c>
      <c r="H220" s="117" t="n">
        <v>4</v>
      </c>
      <c r="I220" s="146"/>
      <c r="J220" s="61" t="e">
        <f aca="false">VLOOKUP(B220,'Vacances solaires'!$B211:$B441,1,FALSE())</f>
        <v>#N/A</v>
      </c>
    </row>
    <row r="221" customFormat="false" ht="15" hidden="false" customHeight="false" outlineLevel="0" collapsed="false">
      <c r="A221" s="126" t="n">
        <f aca="false">WEEKNUM(B221,21)</f>
        <v>13</v>
      </c>
      <c r="B221" s="135" t="n">
        <v>44285</v>
      </c>
      <c r="C221" s="128" t="s">
        <v>75</v>
      </c>
      <c r="D221" s="128" t="s">
        <v>75</v>
      </c>
      <c r="E221" s="128" t="s">
        <v>75</v>
      </c>
      <c r="F221" s="128" t="s">
        <v>86</v>
      </c>
      <c r="G221" s="129" t="s">
        <v>75</v>
      </c>
      <c r="H221" s="130"/>
      <c r="I221" s="131"/>
      <c r="J221" s="61" t="e">
        <f aca="false">VLOOKUP(B221,'Vacances solaires'!$B212:$B442,1,FALSE())</f>
        <v>#N/A</v>
      </c>
    </row>
    <row r="222" customFormat="false" ht="15" hidden="false" customHeight="false" outlineLevel="0" collapsed="false">
      <c r="A222" s="126" t="n">
        <f aca="false">WEEKNUM(B222,21)</f>
        <v>13</v>
      </c>
      <c r="B222" s="135" t="n">
        <v>44286</v>
      </c>
      <c r="C222" s="128" t="s">
        <v>86</v>
      </c>
      <c r="D222" s="128" t="s">
        <v>75</v>
      </c>
      <c r="E222" s="128" t="s">
        <v>75</v>
      </c>
      <c r="F222" s="128" t="s">
        <v>75</v>
      </c>
      <c r="G222" s="129" t="s">
        <v>75</v>
      </c>
      <c r="H222" s="130"/>
      <c r="I222" s="131"/>
      <c r="J222" s="61" t="e">
        <f aca="false">VLOOKUP(B222,'Vacances solaires'!$B213:$B443,1,FALSE())</f>
        <v>#N/A</v>
      </c>
    </row>
    <row r="223" customFormat="false" ht="15" hidden="false" customHeight="false" outlineLevel="0" collapsed="false">
      <c r="A223" s="126" t="n">
        <f aca="false">WEEKNUM(B223,21)</f>
        <v>13</v>
      </c>
      <c r="B223" s="135" t="n">
        <v>44287</v>
      </c>
      <c r="C223" s="128" t="s">
        <v>75</v>
      </c>
      <c r="D223" s="128" t="s">
        <v>75</v>
      </c>
      <c r="E223" s="128" t="s">
        <v>86</v>
      </c>
      <c r="F223" s="128" t="s">
        <v>75</v>
      </c>
      <c r="G223" s="129" t="s">
        <v>75</v>
      </c>
      <c r="H223" s="130"/>
      <c r="I223" s="131"/>
      <c r="J223" s="61" t="e">
        <f aca="false">VLOOKUP(B223,'Vacances solaires'!$B214:$B444,1,FALSE())</f>
        <v>#N/A</v>
      </c>
    </row>
    <row r="224" customFormat="false" ht="15" hidden="false" customHeight="false" outlineLevel="0" collapsed="false">
      <c r="A224" s="126" t="n">
        <f aca="false">WEEKNUM(B224,21)</f>
        <v>13</v>
      </c>
      <c r="B224" s="135" t="n">
        <v>44288</v>
      </c>
      <c r="C224" s="128" t="s">
        <v>75</v>
      </c>
      <c r="D224" s="128" t="s">
        <v>75</v>
      </c>
      <c r="E224" s="128" t="s">
        <v>86</v>
      </c>
      <c r="F224" s="128" t="s">
        <v>75</v>
      </c>
      <c r="G224" s="129" t="s">
        <v>75</v>
      </c>
      <c r="H224" s="130"/>
      <c r="I224" s="131"/>
      <c r="J224" s="61" t="e">
        <f aca="false">VLOOKUP(B224,'Vacances solaires'!$B215:$B445,1,FALSE())</f>
        <v>#N/A</v>
      </c>
    </row>
    <row r="225" customFormat="false" ht="15" hidden="false" customHeight="false" outlineLevel="0" collapsed="false">
      <c r="A225" s="126" t="n">
        <f aca="false">WEEKNUM(B225,21)</f>
        <v>13</v>
      </c>
      <c r="B225" s="135" t="n">
        <v>44289</v>
      </c>
      <c r="C225" s="128" t="s">
        <v>75</v>
      </c>
      <c r="D225" s="128" t="s">
        <v>86</v>
      </c>
      <c r="E225" s="128" t="s">
        <v>75</v>
      </c>
      <c r="F225" s="128" t="s">
        <v>75</v>
      </c>
      <c r="G225" s="129" t="s">
        <v>86</v>
      </c>
      <c r="H225" s="130"/>
      <c r="I225" s="131"/>
      <c r="J225" s="61" t="e">
        <f aca="false">VLOOKUP(B225,'Vacances solaires'!$B216:$B446,1,FALSE())</f>
        <v>#N/A</v>
      </c>
    </row>
    <row r="226" customFormat="false" ht="15.75" hidden="false" customHeight="false" outlineLevel="0" collapsed="false">
      <c r="A226" s="167" t="n">
        <f aca="false">WEEKNUM(B226,21)</f>
        <v>13</v>
      </c>
      <c r="B226" s="168" t="n">
        <v>44290</v>
      </c>
      <c r="C226" s="141" t="s">
        <v>86</v>
      </c>
      <c r="D226" s="141" t="s">
        <v>86</v>
      </c>
      <c r="E226" s="141" t="s">
        <v>75</v>
      </c>
      <c r="F226" s="141" t="s">
        <v>86</v>
      </c>
      <c r="G226" s="142" t="s">
        <v>86</v>
      </c>
      <c r="H226" s="143"/>
      <c r="I226" s="172" t="s">
        <v>33</v>
      </c>
      <c r="J226" s="61" t="e">
        <f aca="false">VLOOKUP(B226,'Vacances solaires'!$B217:$B447,1,FALSE())</f>
        <v>#N/A</v>
      </c>
    </row>
    <row r="227" customFormat="false" ht="15" hidden="false" customHeight="false" outlineLevel="0" collapsed="false">
      <c r="A227" s="382" t="n">
        <f aca="false">WEEKNUM(B227,21)</f>
        <v>14</v>
      </c>
      <c r="B227" s="383" t="n">
        <v>44291</v>
      </c>
      <c r="C227" s="115" t="s">
        <v>87</v>
      </c>
      <c r="D227" s="115" t="s">
        <v>75</v>
      </c>
      <c r="E227" s="115" t="s">
        <v>75</v>
      </c>
      <c r="F227" s="115" t="s">
        <v>87</v>
      </c>
      <c r="G227" s="116" t="s">
        <v>75</v>
      </c>
      <c r="H227" s="117" t="n">
        <v>5</v>
      </c>
      <c r="I227" s="204" t="s">
        <v>34</v>
      </c>
      <c r="J227" s="61" t="e">
        <f aca="false">VLOOKUP(B227,'Vacances solaires'!$B218:$B448,1,FALSE())</f>
        <v>#N/A</v>
      </c>
    </row>
    <row r="228" customFormat="false" ht="15" hidden="false" customHeight="false" outlineLevel="0" collapsed="false">
      <c r="A228" s="61" t="n">
        <f aca="false">WEEKNUM(B228,21)</f>
        <v>14</v>
      </c>
      <c r="B228" s="205" t="n">
        <v>44292</v>
      </c>
      <c r="C228" s="128" t="s">
        <v>75</v>
      </c>
      <c r="D228" s="128" t="s">
        <v>75</v>
      </c>
      <c r="E228" s="128" t="s">
        <v>86</v>
      </c>
      <c r="F228" s="128" t="s">
        <v>75</v>
      </c>
      <c r="G228" s="129" t="s">
        <v>75</v>
      </c>
      <c r="H228" s="130"/>
      <c r="I228" s="131"/>
      <c r="J228" s="61" t="e">
        <f aca="false">VLOOKUP(B228,'Vacances solaires'!$B219:$B449,1,FALSE())</f>
        <v>#N/A</v>
      </c>
    </row>
    <row r="229" customFormat="false" ht="15" hidden="false" customHeight="false" outlineLevel="0" collapsed="false">
      <c r="A229" s="61" t="n">
        <f aca="false">WEEKNUM(B229,21)</f>
        <v>14</v>
      </c>
      <c r="B229" s="205" t="n">
        <v>44293</v>
      </c>
      <c r="C229" s="128" t="s">
        <v>75</v>
      </c>
      <c r="D229" s="128" t="s">
        <v>75</v>
      </c>
      <c r="E229" s="128" t="s">
        <v>75</v>
      </c>
      <c r="F229" s="128" t="s">
        <v>75</v>
      </c>
      <c r="G229" s="129" t="s">
        <v>86</v>
      </c>
      <c r="H229" s="130"/>
      <c r="I229" s="131"/>
      <c r="J229" s="61" t="e">
        <f aca="false">VLOOKUP(B229,'Vacances solaires'!$B220:$B450,1,FALSE())</f>
        <v>#N/A</v>
      </c>
    </row>
    <row r="230" customFormat="false" ht="15" hidden="false" customHeight="false" outlineLevel="0" collapsed="false">
      <c r="A230" s="61" t="n">
        <f aca="false">WEEKNUM(B230,21)</f>
        <v>14</v>
      </c>
      <c r="B230" s="205" t="n">
        <v>44294</v>
      </c>
      <c r="C230" s="128" t="s">
        <v>75</v>
      </c>
      <c r="D230" s="128" t="s">
        <v>86</v>
      </c>
      <c r="E230" s="128" t="s">
        <v>75</v>
      </c>
      <c r="F230" s="128" t="s">
        <v>75</v>
      </c>
      <c r="G230" s="129" t="s">
        <v>75</v>
      </c>
      <c r="H230" s="130"/>
      <c r="I230" s="131"/>
      <c r="J230" s="61" t="e">
        <f aca="false">VLOOKUP(B230,'Vacances solaires'!$B221:$B451,1,FALSE())</f>
        <v>#N/A</v>
      </c>
    </row>
    <row r="231" customFormat="false" ht="15" hidden="false" customHeight="false" outlineLevel="0" collapsed="false">
      <c r="A231" s="61" t="n">
        <f aca="false">WEEKNUM(B231,21)</f>
        <v>14</v>
      </c>
      <c r="B231" s="205" t="n">
        <v>44295</v>
      </c>
      <c r="C231" s="128" t="s">
        <v>75</v>
      </c>
      <c r="D231" s="128" t="s">
        <v>86</v>
      </c>
      <c r="E231" s="128" t="s">
        <v>75</v>
      </c>
      <c r="F231" s="128" t="s">
        <v>75</v>
      </c>
      <c r="G231" s="129" t="s">
        <v>75</v>
      </c>
      <c r="H231" s="130"/>
      <c r="I231" s="131"/>
      <c r="J231" s="61" t="e">
        <f aca="false">VLOOKUP(B231,'Vacances solaires'!$B222:$B452,1,FALSE())</f>
        <v>#N/A</v>
      </c>
    </row>
    <row r="232" customFormat="false" ht="15" hidden="false" customHeight="false" outlineLevel="0" collapsed="false">
      <c r="A232" s="61" t="n">
        <f aca="false">WEEKNUM(B232,21)</f>
        <v>14</v>
      </c>
      <c r="B232" s="205" t="n">
        <v>44296</v>
      </c>
      <c r="C232" s="128" t="s">
        <v>86</v>
      </c>
      <c r="D232" s="128" t="s">
        <v>75</v>
      </c>
      <c r="E232" s="128" t="s">
        <v>75</v>
      </c>
      <c r="F232" s="128" t="s">
        <v>86</v>
      </c>
      <c r="G232" s="129" t="s">
        <v>75</v>
      </c>
      <c r="H232" s="130"/>
      <c r="I232" s="131"/>
      <c r="J232" s="61" t="e">
        <f aca="false">VLOOKUP(B232,'Vacances solaires'!$B223:$B453,1,FALSE())</f>
        <v>#N/A</v>
      </c>
    </row>
    <row r="233" customFormat="false" ht="15.75" hidden="false" customHeight="false" outlineLevel="0" collapsed="false">
      <c r="A233" s="61" t="n">
        <f aca="false">WEEKNUM(B233,21)</f>
        <v>14</v>
      </c>
      <c r="B233" s="206" t="n">
        <v>44297</v>
      </c>
      <c r="C233" s="141" t="s">
        <v>86</v>
      </c>
      <c r="D233" s="141" t="s">
        <v>75</v>
      </c>
      <c r="E233" s="141" t="s">
        <v>86</v>
      </c>
      <c r="F233" s="141" t="s">
        <v>86</v>
      </c>
      <c r="G233" s="142" t="s">
        <v>86</v>
      </c>
      <c r="H233" s="143"/>
      <c r="I233" s="144"/>
      <c r="J233" s="61" t="e">
        <f aca="false">VLOOKUP(B233,'Vacances solaires'!$B224:$B454,1,FALSE())</f>
        <v>#N/A</v>
      </c>
    </row>
    <row r="234" customFormat="false" ht="15" hidden="false" customHeight="false" outlineLevel="0" collapsed="false">
      <c r="A234" s="145" t="n">
        <f aca="false">WEEKNUM(B234,21)</f>
        <v>15</v>
      </c>
      <c r="B234" s="207" t="n">
        <v>44298</v>
      </c>
      <c r="C234" s="115" t="s">
        <v>75</v>
      </c>
      <c r="D234" s="115" t="s">
        <v>75</v>
      </c>
      <c r="E234" s="115" t="s">
        <v>88</v>
      </c>
      <c r="F234" s="115" t="s">
        <v>75</v>
      </c>
      <c r="G234" s="116" t="s">
        <v>88</v>
      </c>
      <c r="H234" s="117" t="n">
        <v>1</v>
      </c>
      <c r="I234" s="146"/>
      <c r="J234" s="61" t="e">
        <f aca="false">VLOOKUP(B234,'Vacances solaires'!$B225:$B455,1,FALSE())</f>
        <v>#N/A</v>
      </c>
    </row>
    <row r="235" customFormat="false" ht="15" hidden="false" customHeight="false" outlineLevel="0" collapsed="false">
      <c r="A235" s="126" t="n">
        <f aca="false">WEEKNUM(B235,21)</f>
        <v>15</v>
      </c>
      <c r="B235" s="205" t="n">
        <v>44299</v>
      </c>
      <c r="C235" s="128" t="s">
        <v>75</v>
      </c>
      <c r="D235" s="128" t="s">
        <v>86</v>
      </c>
      <c r="E235" s="128" t="s">
        <v>75</v>
      </c>
      <c r="F235" s="128" t="s">
        <v>75</v>
      </c>
      <c r="G235" s="129" t="s">
        <v>75</v>
      </c>
      <c r="H235" s="130"/>
      <c r="I235" s="131"/>
      <c r="J235" s="61" t="e">
        <f aca="false">VLOOKUP(B235,'Vacances solaires'!$B226:$B456,1,FALSE())</f>
        <v>#N/A</v>
      </c>
    </row>
    <row r="236" customFormat="false" ht="15" hidden="false" customHeight="false" outlineLevel="0" collapsed="false">
      <c r="A236" s="126" t="n">
        <f aca="false">WEEKNUM(B236,21)</f>
        <v>15</v>
      </c>
      <c r="B236" s="205" t="n">
        <v>44300</v>
      </c>
      <c r="C236" s="128" t="s">
        <v>75</v>
      </c>
      <c r="D236" s="128" t="s">
        <v>75</v>
      </c>
      <c r="E236" s="128" t="s">
        <v>75</v>
      </c>
      <c r="F236" s="128" t="s">
        <v>86</v>
      </c>
      <c r="G236" s="129" t="s">
        <v>75</v>
      </c>
      <c r="H236" s="130"/>
      <c r="I236" s="131"/>
      <c r="J236" s="61" t="e">
        <f aca="false">VLOOKUP(B236,'Vacances solaires'!$B227:$B457,1,FALSE())</f>
        <v>#N/A</v>
      </c>
    </row>
    <row r="237" customFormat="false" ht="15" hidden="false" customHeight="false" outlineLevel="0" collapsed="false">
      <c r="A237" s="126" t="n">
        <f aca="false">WEEKNUM(B237,21)</f>
        <v>15</v>
      </c>
      <c r="B237" s="205" t="n">
        <v>44301</v>
      </c>
      <c r="C237" s="128" t="s">
        <v>86</v>
      </c>
      <c r="D237" s="128" t="s">
        <v>75</v>
      </c>
      <c r="E237" s="128" t="s">
        <v>75</v>
      </c>
      <c r="F237" s="128" t="s">
        <v>75</v>
      </c>
      <c r="G237" s="129" t="s">
        <v>75</v>
      </c>
      <c r="H237" s="130"/>
      <c r="I237" s="131"/>
      <c r="J237" s="61" t="e">
        <f aca="false">VLOOKUP(B237,'Vacances solaires'!$B228:$B458,1,FALSE())</f>
        <v>#N/A</v>
      </c>
    </row>
    <row r="238" customFormat="false" ht="15" hidden="false" customHeight="false" outlineLevel="0" collapsed="false">
      <c r="A238" s="126" t="n">
        <f aca="false">WEEKNUM(B238,21)</f>
        <v>15</v>
      </c>
      <c r="B238" s="205" t="n">
        <v>44302</v>
      </c>
      <c r="C238" s="128" t="s">
        <v>86</v>
      </c>
      <c r="D238" s="128" t="s">
        <v>75</v>
      </c>
      <c r="E238" s="128" t="s">
        <v>75</v>
      </c>
      <c r="F238" s="128" t="s">
        <v>75</v>
      </c>
      <c r="G238" s="129" t="s">
        <v>75</v>
      </c>
      <c r="H238" s="130"/>
      <c r="I238" s="131"/>
      <c r="J238" s="61" t="e">
        <f aca="false">VLOOKUP(B238,'Vacances solaires'!$B229:$B459,1,FALSE())</f>
        <v>#N/A</v>
      </c>
    </row>
    <row r="239" customFormat="false" ht="15" hidden="false" customHeight="false" outlineLevel="0" collapsed="false">
      <c r="A239" s="126" t="n">
        <f aca="false">WEEKNUM(B239,21)</f>
        <v>15</v>
      </c>
      <c r="B239" s="205" t="n">
        <v>44303</v>
      </c>
      <c r="C239" s="128" t="s">
        <v>75</v>
      </c>
      <c r="D239" s="128" t="s">
        <v>75</v>
      </c>
      <c r="E239" s="128" t="s">
        <v>86</v>
      </c>
      <c r="F239" s="128" t="s">
        <v>75</v>
      </c>
      <c r="G239" s="129" t="s">
        <v>86</v>
      </c>
      <c r="H239" s="130"/>
      <c r="I239" s="131"/>
      <c r="J239" s="61" t="e">
        <f aca="false">VLOOKUP(B239,'Vacances solaires'!$B230:$B460,1,FALSE())</f>
        <v>#N/A</v>
      </c>
    </row>
    <row r="240" customFormat="false" ht="15.75" hidden="false" customHeight="false" outlineLevel="0" collapsed="false">
      <c r="A240" s="139" t="n">
        <f aca="false">WEEKNUM(B240,21)</f>
        <v>15</v>
      </c>
      <c r="B240" s="206" t="n">
        <v>44304</v>
      </c>
      <c r="C240" s="141" t="s">
        <v>75</v>
      </c>
      <c r="D240" s="141" t="s">
        <v>86</v>
      </c>
      <c r="E240" s="141" t="s">
        <v>86</v>
      </c>
      <c r="F240" s="141" t="s">
        <v>86</v>
      </c>
      <c r="G240" s="142" t="s">
        <v>86</v>
      </c>
      <c r="H240" s="143"/>
      <c r="I240" s="144"/>
      <c r="J240" s="61" t="e">
        <f aca="false">VLOOKUP(B240,'Vacances solaires'!$B231:$B461,1,FALSE())</f>
        <v>#N/A</v>
      </c>
    </row>
    <row r="241" customFormat="false" ht="15" hidden="false" customHeight="false" outlineLevel="0" collapsed="false">
      <c r="A241" s="145" t="n">
        <f aca="false">WEEKNUM(B241,21)</f>
        <v>16</v>
      </c>
      <c r="B241" s="114" t="n">
        <v>44305</v>
      </c>
      <c r="C241" s="115" t="s">
        <v>75</v>
      </c>
      <c r="D241" s="115" t="s">
        <v>87</v>
      </c>
      <c r="E241" s="115" t="s">
        <v>75</v>
      </c>
      <c r="F241" s="115" t="s">
        <v>87</v>
      </c>
      <c r="G241" s="116" t="s">
        <v>75</v>
      </c>
      <c r="H241" s="117" t="n">
        <v>2</v>
      </c>
      <c r="I241" s="146"/>
      <c r="J241" s="61" t="e">
        <f aca="false">VLOOKUP(B241,'Vacances solaires'!$B232:$B462,1,FALSE())</f>
        <v>#N/A</v>
      </c>
    </row>
    <row r="242" customFormat="false" ht="15" hidden="false" customHeight="false" outlineLevel="0" collapsed="false">
      <c r="A242" s="126" t="n">
        <f aca="false">WEEKNUM(B242,21)</f>
        <v>16</v>
      </c>
      <c r="B242" s="135" t="n">
        <v>44306</v>
      </c>
      <c r="C242" s="128" t="s">
        <v>86</v>
      </c>
      <c r="D242" s="128" t="s">
        <v>75</v>
      </c>
      <c r="E242" s="128" t="s">
        <v>75</v>
      </c>
      <c r="F242" s="128" t="s">
        <v>75</v>
      </c>
      <c r="G242" s="129" t="s">
        <v>75</v>
      </c>
      <c r="H242" s="130"/>
      <c r="I242" s="131"/>
      <c r="J242" s="61" t="e">
        <f aca="false">VLOOKUP(B242,'Vacances solaires'!$B233:$B463,1,FALSE())</f>
        <v>#N/A</v>
      </c>
    </row>
    <row r="243" customFormat="false" ht="15" hidden="false" customHeight="false" outlineLevel="0" collapsed="false">
      <c r="A243" s="126" t="n">
        <f aca="false">WEEKNUM(B243,21)</f>
        <v>16</v>
      </c>
      <c r="B243" s="135" t="n">
        <v>44307</v>
      </c>
      <c r="C243" s="128" t="s">
        <v>75</v>
      </c>
      <c r="D243" s="128" t="s">
        <v>75</v>
      </c>
      <c r="E243" s="128" t="s">
        <v>86</v>
      </c>
      <c r="F243" s="128" t="s">
        <v>75</v>
      </c>
      <c r="G243" s="129" t="s">
        <v>75</v>
      </c>
      <c r="H243" s="130"/>
      <c r="I243" s="131"/>
      <c r="J243" s="61" t="e">
        <f aca="false">VLOOKUP(B243,'Vacances solaires'!$B234:$B464,1,FALSE())</f>
        <v>#N/A</v>
      </c>
    </row>
    <row r="244" customFormat="false" ht="15" hidden="false" customHeight="false" outlineLevel="0" collapsed="false">
      <c r="A244" s="126" t="n">
        <f aca="false">WEEKNUM(B244,21)</f>
        <v>16</v>
      </c>
      <c r="B244" s="205" t="n">
        <v>44308</v>
      </c>
      <c r="C244" s="128" t="s">
        <v>75</v>
      </c>
      <c r="D244" s="128" t="s">
        <v>75</v>
      </c>
      <c r="E244" s="128" t="s">
        <v>75</v>
      </c>
      <c r="F244" s="128" t="s">
        <v>75</v>
      </c>
      <c r="G244" s="129" t="s">
        <v>86</v>
      </c>
      <c r="H244" s="130"/>
      <c r="I244" s="131"/>
      <c r="J244" s="61" t="e">
        <f aca="false">VLOOKUP(B244,'Vacances solaires'!$B235:$B465,1,FALSE())</f>
        <v>#N/A</v>
      </c>
    </row>
    <row r="245" customFormat="false" ht="15" hidden="false" customHeight="false" outlineLevel="0" collapsed="false">
      <c r="A245" s="126" t="n">
        <f aca="false">WEEKNUM(B245,21)</f>
        <v>16</v>
      </c>
      <c r="B245" s="205" t="n">
        <v>44309</v>
      </c>
      <c r="C245" s="128" t="s">
        <v>75</v>
      </c>
      <c r="D245" s="128" t="s">
        <v>75</v>
      </c>
      <c r="E245" s="128" t="s">
        <v>75</v>
      </c>
      <c r="F245" s="128" t="s">
        <v>75</v>
      </c>
      <c r="G245" s="129" t="s">
        <v>86</v>
      </c>
      <c r="H245" s="130"/>
      <c r="I245" s="131"/>
      <c r="J245" s="61" t="e">
        <f aca="false">VLOOKUP(B245,'Vacances solaires'!$B236:$B466,1,FALSE())</f>
        <v>#N/A</v>
      </c>
    </row>
    <row r="246" customFormat="false" ht="15" hidden="false" customHeight="false" outlineLevel="0" collapsed="false">
      <c r="A246" s="126" t="n">
        <f aca="false">WEEKNUM(B246,21)</f>
        <v>16</v>
      </c>
      <c r="B246" s="205" t="n">
        <v>44310</v>
      </c>
      <c r="C246" s="128" t="s">
        <v>75</v>
      </c>
      <c r="D246" s="128" t="s">
        <v>86</v>
      </c>
      <c r="E246" s="128" t="s">
        <v>75</v>
      </c>
      <c r="F246" s="128" t="s">
        <v>86</v>
      </c>
      <c r="G246" s="129" t="s">
        <v>75</v>
      </c>
      <c r="H246" s="130"/>
      <c r="I246" s="131"/>
      <c r="J246" s="61" t="e">
        <f aca="false">VLOOKUP(B246,'Vacances solaires'!$B237:$B467,1,FALSE())</f>
        <v>#N/A</v>
      </c>
    </row>
    <row r="247" customFormat="false" ht="15.75" hidden="false" customHeight="false" outlineLevel="0" collapsed="false">
      <c r="A247" s="139" t="n">
        <f aca="false">WEEKNUM(B247,21)</f>
        <v>16</v>
      </c>
      <c r="B247" s="206" t="n">
        <v>44311</v>
      </c>
      <c r="C247" s="141" t="s">
        <v>86</v>
      </c>
      <c r="D247" s="141" t="s">
        <v>86</v>
      </c>
      <c r="E247" s="141" t="s">
        <v>86</v>
      </c>
      <c r="F247" s="141" t="s">
        <v>86</v>
      </c>
      <c r="G247" s="142" t="s">
        <v>75</v>
      </c>
      <c r="H247" s="143"/>
      <c r="I247" s="144"/>
      <c r="J247" s="61" t="e">
        <f aca="false">VLOOKUP(B247,'Vacances solaires'!$B238:$B468,1,FALSE())</f>
        <v>#N/A</v>
      </c>
    </row>
    <row r="248" customFormat="false" ht="15" hidden="false" customHeight="false" outlineLevel="0" collapsed="false">
      <c r="A248" s="381" t="n">
        <f aca="false">WEEKNUM(B248,21)</f>
        <v>17</v>
      </c>
      <c r="B248" s="150" t="n">
        <v>44312</v>
      </c>
      <c r="C248" s="115" t="s">
        <v>87</v>
      </c>
      <c r="D248" s="115" t="s">
        <v>75</v>
      </c>
      <c r="E248" s="115" t="s">
        <v>87</v>
      </c>
      <c r="F248" s="115" t="s">
        <v>75</v>
      </c>
      <c r="G248" s="116" t="s">
        <v>75</v>
      </c>
      <c r="H248" s="117" t="n">
        <v>3</v>
      </c>
      <c r="I248" s="154" t="n">
        <v>1</v>
      </c>
      <c r="J248" s="61" t="e">
        <f aca="false">VLOOKUP(B248,'Vacances solaires'!$B239:$B469,1,FALSE())</f>
        <v>#N/A</v>
      </c>
    </row>
    <row r="249" customFormat="false" ht="15" hidden="false" customHeight="false" outlineLevel="0" collapsed="false">
      <c r="A249" s="381" t="n">
        <f aca="false">WEEKNUM(B249,21)</f>
        <v>17</v>
      </c>
      <c r="B249" s="156" t="n">
        <v>44313</v>
      </c>
      <c r="C249" s="128" t="s">
        <v>75</v>
      </c>
      <c r="D249" s="128" t="s">
        <v>75</v>
      </c>
      <c r="E249" s="128" t="s">
        <v>75</v>
      </c>
      <c r="F249" s="128" t="s">
        <v>75</v>
      </c>
      <c r="G249" s="129" t="s">
        <v>86</v>
      </c>
      <c r="H249" s="130"/>
      <c r="I249" s="160" t="n">
        <v>1</v>
      </c>
      <c r="J249" s="61" t="e">
        <f aca="false">VLOOKUP(B249,'Vacances solaires'!$B240:$B470,1,FALSE())</f>
        <v>#N/A</v>
      </c>
    </row>
    <row r="250" customFormat="false" ht="15" hidden="false" customHeight="false" outlineLevel="0" collapsed="false">
      <c r="A250" s="381" t="n">
        <f aca="false">WEEKNUM(B250,21)</f>
        <v>17</v>
      </c>
      <c r="B250" s="156" t="n">
        <v>44314</v>
      </c>
      <c r="C250" s="128" t="s">
        <v>75</v>
      </c>
      <c r="D250" s="128" t="s">
        <v>86</v>
      </c>
      <c r="E250" s="128" t="s">
        <v>75</v>
      </c>
      <c r="F250" s="128" t="s">
        <v>75</v>
      </c>
      <c r="G250" s="129" t="s">
        <v>75</v>
      </c>
      <c r="H250" s="130"/>
      <c r="I250" s="160" t="n">
        <v>1</v>
      </c>
      <c r="J250" s="61" t="e">
        <f aca="false">VLOOKUP(B250,'Vacances solaires'!$B241:$B471,1,FALSE())</f>
        <v>#N/A</v>
      </c>
    </row>
    <row r="251" customFormat="false" ht="15" hidden="false" customHeight="false" outlineLevel="0" collapsed="false">
      <c r="A251" s="381" t="n">
        <f aca="false">WEEKNUM(B251,21)</f>
        <v>17</v>
      </c>
      <c r="B251" s="156" t="n">
        <v>44315</v>
      </c>
      <c r="C251" s="128" t="s">
        <v>75</v>
      </c>
      <c r="D251" s="128" t="s">
        <v>75</v>
      </c>
      <c r="E251" s="128" t="s">
        <v>75</v>
      </c>
      <c r="F251" s="128" t="s">
        <v>86</v>
      </c>
      <c r="G251" s="129" t="s">
        <v>75</v>
      </c>
      <c r="H251" s="130"/>
      <c r="I251" s="160" t="n">
        <v>1</v>
      </c>
      <c r="J251" s="61" t="e">
        <f aca="false">VLOOKUP(B251,'Vacances solaires'!$B242:$B472,1,FALSE())</f>
        <v>#N/A</v>
      </c>
    </row>
    <row r="252" customFormat="false" ht="15" hidden="false" customHeight="false" outlineLevel="0" collapsed="false">
      <c r="A252" s="381" t="n">
        <f aca="false">WEEKNUM(B252,21)</f>
        <v>17</v>
      </c>
      <c r="B252" s="156" t="n">
        <v>44316</v>
      </c>
      <c r="C252" s="128" t="s">
        <v>75</v>
      </c>
      <c r="D252" s="128" t="s">
        <v>75</v>
      </c>
      <c r="E252" s="128" t="s">
        <v>75</v>
      </c>
      <c r="F252" s="128" t="s">
        <v>86</v>
      </c>
      <c r="G252" s="129" t="s">
        <v>75</v>
      </c>
      <c r="H252" s="130"/>
      <c r="I252" s="160" t="n">
        <v>1</v>
      </c>
      <c r="J252" s="61" t="e">
        <f aca="false">VLOOKUP(B252,'Vacances solaires'!$B243:$B473,1,FALSE())</f>
        <v>#N/A</v>
      </c>
    </row>
    <row r="253" customFormat="false" ht="15" hidden="false" customHeight="false" outlineLevel="0" collapsed="false">
      <c r="A253" s="382" t="n">
        <f aca="false">WEEKNUM(B253,21)</f>
        <v>17</v>
      </c>
      <c r="B253" s="182" t="n">
        <v>44317</v>
      </c>
      <c r="C253" s="128" t="s">
        <v>86</v>
      </c>
      <c r="D253" s="128" t="s">
        <v>75</v>
      </c>
      <c r="E253" s="128" t="s">
        <v>86</v>
      </c>
      <c r="F253" s="128" t="s">
        <v>75</v>
      </c>
      <c r="G253" s="129" t="s">
        <v>75</v>
      </c>
      <c r="H253" s="130"/>
      <c r="I253" s="208" t="s">
        <v>35</v>
      </c>
      <c r="J253" s="61" t="e">
        <f aca="false">VLOOKUP(B253,'Vacances solaires'!$B244:$B474,1,FALSE())</f>
        <v>#N/A</v>
      </c>
    </row>
    <row r="254" customFormat="false" ht="15.75" hidden="false" customHeight="false" outlineLevel="0" collapsed="false">
      <c r="A254" s="381" t="n">
        <f aca="false">WEEKNUM(B254,21)</f>
        <v>17</v>
      </c>
      <c r="B254" s="162" t="n">
        <v>44318</v>
      </c>
      <c r="C254" s="141" t="s">
        <v>86</v>
      </c>
      <c r="D254" s="141" t="s">
        <v>86</v>
      </c>
      <c r="E254" s="141" t="s">
        <v>86</v>
      </c>
      <c r="F254" s="141" t="s">
        <v>75</v>
      </c>
      <c r="G254" s="142" t="s">
        <v>86</v>
      </c>
      <c r="H254" s="143"/>
      <c r="I254" s="166" t="n">
        <v>1</v>
      </c>
      <c r="J254" s="61" t="e">
        <f aca="false">VLOOKUP(B254,'Vacances solaires'!$B245:$B475,1,FALSE())</f>
        <v>#N/A</v>
      </c>
    </row>
    <row r="255" customFormat="false" ht="15" hidden="false" customHeight="false" outlineLevel="0" collapsed="false">
      <c r="A255" s="412" t="n">
        <f aca="false">WEEKNUM(B255,21)</f>
        <v>18</v>
      </c>
      <c r="B255" s="150" t="n">
        <v>44319</v>
      </c>
      <c r="C255" s="115" t="s">
        <v>75</v>
      </c>
      <c r="D255" s="116" t="s">
        <v>87</v>
      </c>
      <c r="E255" s="115" t="s">
        <v>75</v>
      </c>
      <c r="F255" s="115" t="s">
        <v>75</v>
      </c>
      <c r="G255" s="116" t="s">
        <v>87</v>
      </c>
      <c r="H255" s="117" t="n">
        <v>4</v>
      </c>
      <c r="I255" s="154" t="n">
        <v>1</v>
      </c>
      <c r="J255" s="61" t="e">
        <f aca="false">VLOOKUP(B255,'Vacances solaires'!$B246:$B476,1,FALSE())</f>
        <v>#N/A</v>
      </c>
    </row>
    <row r="256" customFormat="false" ht="15" hidden="false" customHeight="false" outlineLevel="0" collapsed="false">
      <c r="A256" s="413" t="n">
        <f aca="false">WEEKNUM(B256,21)</f>
        <v>18</v>
      </c>
      <c r="B256" s="156" t="n">
        <v>44320</v>
      </c>
      <c r="C256" s="128" t="s">
        <v>75</v>
      </c>
      <c r="D256" s="128" t="s">
        <v>75</v>
      </c>
      <c r="E256" s="128" t="s">
        <v>75</v>
      </c>
      <c r="F256" s="128" t="s">
        <v>86</v>
      </c>
      <c r="G256" s="129" t="s">
        <v>75</v>
      </c>
      <c r="H256" s="130"/>
      <c r="I256" s="160" t="n">
        <v>1</v>
      </c>
      <c r="J256" s="61" t="e">
        <f aca="false">VLOOKUP(B256,'Vacances solaires'!$B247:$B477,1,FALSE())</f>
        <v>#N/A</v>
      </c>
    </row>
    <row r="257" customFormat="false" ht="15" hidden="false" customHeight="false" outlineLevel="0" collapsed="false">
      <c r="A257" s="413" t="n">
        <f aca="false">WEEKNUM(B257,21)</f>
        <v>18</v>
      </c>
      <c r="B257" s="156" t="n">
        <v>44321</v>
      </c>
      <c r="C257" s="128" t="s">
        <v>86</v>
      </c>
      <c r="D257" s="128" t="s">
        <v>75</v>
      </c>
      <c r="E257" s="128" t="s">
        <v>75</v>
      </c>
      <c r="F257" s="128" t="s">
        <v>75</v>
      </c>
      <c r="G257" s="129" t="s">
        <v>75</v>
      </c>
      <c r="H257" s="130"/>
      <c r="I257" s="160" t="n">
        <v>1</v>
      </c>
      <c r="J257" s="61" t="e">
        <f aca="false">VLOOKUP(B257,'Vacances solaires'!$B248:$B478,1,FALSE())</f>
        <v>#N/A</v>
      </c>
    </row>
    <row r="258" customFormat="false" ht="15" hidden="false" customHeight="false" outlineLevel="0" collapsed="false">
      <c r="A258" s="413" t="n">
        <f aca="false">WEEKNUM(B258,21)</f>
        <v>18</v>
      </c>
      <c r="B258" s="156" t="n">
        <v>44322</v>
      </c>
      <c r="C258" s="128" t="s">
        <v>75</v>
      </c>
      <c r="D258" s="128" t="s">
        <v>75</v>
      </c>
      <c r="E258" s="128" t="s">
        <v>86</v>
      </c>
      <c r="F258" s="128" t="s">
        <v>75</v>
      </c>
      <c r="G258" s="129" t="s">
        <v>75</v>
      </c>
      <c r="H258" s="130"/>
      <c r="I258" s="160" t="n">
        <v>1</v>
      </c>
      <c r="J258" s="61" t="e">
        <f aca="false">VLOOKUP(B258,'Vacances solaires'!$B249:$B479,1,FALSE())</f>
        <v>#N/A</v>
      </c>
    </row>
    <row r="259" customFormat="false" ht="15" hidden="false" customHeight="false" outlineLevel="0" collapsed="false">
      <c r="A259" s="413" t="n">
        <f aca="false">WEEKNUM(B259,21)</f>
        <v>18</v>
      </c>
      <c r="B259" s="156" t="n">
        <v>44323</v>
      </c>
      <c r="C259" s="128" t="s">
        <v>75</v>
      </c>
      <c r="D259" s="128" t="s">
        <v>75</v>
      </c>
      <c r="E259" s="128" t="s">
        <v>86</v>
      </c>
      <c r="F259" s="128" t="s">
        <v>75</v>
      </c>
      <c r="G259" s="129" t="s">
        <v>75</v>
      </c>
      <c r="H259" s="130"/>
      <c r="I259" s="160" t="n">
        <v>1</v>
      </c>
      <c r="J259" s="61" t="e">
        <f aca="false">VLOOKUP(B259,'Vacances solaires'!$B250:$B480,1,FALSE())</f>
        <v>#N/A</v>
      </c>
    </row>
    <row r="260" customFormat="false" ht="15" hidden="false" customHeight="false" outlineLevel="0" collapsed="false">
      <c r="A260" s="415" t="n">
        <f aca="false">WEEKNUM(B260,21)</f>
        <v>18</v>
      </c>
      <c r="B260" s="182" t="n">
        <v>44324</v>
      </c>
      <c r="C260" s="128" t="s">
        <v>75</v>
      </c>
      <c r="D260" s="128" t="s">
        <v>86</v>
      </c>
      <c r="E260" s="128" t="s">
        <v>75</v>
      </c>
      <c r="F260" s="128" t="s">
        <v>75</v>
      </c>
      <c r="G260" s="129" t="s">
        <v>86</v>
      </c>
      <c r="H260" s="130"/>
      <c r="I260" s="208" t="s">
        <v>36</v>
      </c>
      <c r="J260" s="61" t="e">
        <f aca="false">VLOOKUP(B260,'Vacances solaires'!$B251:$B481,1,FALSE())</f>
        <v>#N/A</v>
      </c>
    </row>
    <row r="261" customFormat="false" ht="15.75" hidden="false" customHeight="false" outlineLevel="0" collapsed="false">
      <c r="A261" s="414" t="n">
        <f aca="false">WEEKNUM(B261,21)</f>
        <v>18</v>
      </c>
      <c r="B261" s="162" t="n">
        <v>44325</v>
      </c>
      <c r="C261" s="141" t="s">
        <v>86</v>
      </c>
      <c r="D261" s="141" t="s">
        <v>86</v>
      </c>
      <c r="E261" s="141" t="s">
        <v>75</v>
      </c>
      <c r="F261" s="141" t="s">
        <v>86</v>
      </c>
      <c r="G261" s="142" t="s">
        <v>86</v>
      </c>
      <c r="H261" s="143"/>
      <c r="I261" s="166" t="n">
        <v>1</v>
      </c>
      <c r="J261" s="61" t="e">
        <f aca="false">VLOOKUP(B261,'Vacances solaires'!$B252:$B482,1,FALSE())</f>
        <v>#N/A</v>
      </c>
    </row>
    <row r="262" customFormat="false" ht="15" hidden="false" customHeight="false" outlineLevel="0" collapsed="false">
      <c r="A262" s="416" t="n">
        <f aca="false">WEEKNUM(B262,21)</f>
        <v>19</v>
      </c>
      <c r="B262" s="114" t="n">
        <v>44326</v>
      </c>
      <c r="C262" s="115" t="s">
        <v>87</v>
      </c>
      <c r="D262" s="115" t="s">
        <v>75</v>
      </c>
      <c r="E262" s="115" t="s">
        <v>75</v>
      </c>
      <c r="F262" s="115" t="s">
        <v>87</v>
      </c>
      <c r="G262" s="116" t="s">
        <v>75</v>
      </c>
      <c r="H262" s="117" t="n">
        <v>5</v>
      </c>
      <c r="I262" s="146"/>
      <c r="J262" s="61" t="e">
        <f aca="false">VLOOKUP(B262,'Vacances solaires'!$B253:$B483,1,FALSE())</f>
        <v>#N/A</v>
      </c>
    </row>
    <row r="263" customFormat="false" ht="15" hidden="false" customHeight="false" outlineLevel="0" collapsed="false">
      <c r="A263" s="410" t="n">
        <f aca="false">WEEKNUM(B263,21)</f>
        <v>19</v>
      </c>
      <c r="B263" s="135" t="n">
        <v>44327</v>
      </c>
      <c r="C263" s="128" t="s">
        <v>75</v>
      </c>
      <c r="D263" s="128" t="s">
        <v>75</v>
      </c>
      <c r="E263" s="128" t="s">
        <v>86</v>
      </c>
      <c r="F263" s="128" t="s">
        <v>75</v>
      </c>
      <c r="G263" s="129" t="s">
        <v>75</v>
      </c>
      <c r="H263" s="130"/>
      <c r="I263" s="131"/>
      <c r="J263" s="61" t="e">
        <f aca="false">VLOOKUP(B263,'Vacances solaires'!$B254:$B484,1,FALSE())</f>
        <v>#N/A</v>
      </c>
    </row>
    <row r="264" customFormat="false" ht="15" hidden="false" customHeight="false" outlineLevel="0" collapsed="false">
      <c r="A264" s="410" t="n">
        <f aca="false">WEEKNUM(B264,21)</f>
        <v>19</v>
      </c>
      <c r="B264" s="135" t="n">
        <v>44328</v>
      </c>
      <c r="C264" s="128" t="s">
        <v>75</v>
      </c>
      <c r="D264" s="128" t="s">
        <v>75</v>
      </c>
      <c r="E264" s="128" t="s">
        <v>75</v>
      </c>
      <c r="F264" s="128" t="s">
        <v>75</v>
      </c>
      <c r="G264" s="129" t="s">
        <v>86</v>
      </c>
      <c r="H264" s="130"/>
      <c r="I264" s="131"/>
      <c r="J264" s="61" t="e">
        <f aca="false">VLOOKUP(B264,'Vacances solaires'!$B255:$B485,1,FALSE())</f>
        <v>#N/A</v>
      </c>
    </row>
    <row r="265" customFormat="false" ht="15" hidden="false" customHeight="false" outlineLevel="0" collapsed="false">
      <c r="A265" s="415" t="n">
        <f aca="false">WEEKNUM(B265,21)</f>
        <v>19</v>
      </c>
      <c r="B265" s="182" t="n">
        <v>44329</v>
      </c>
      <c r="C265" s="128" t="s">
        <v>75</v>
      </c>
      <c r="D265" s="128" t="s">
        <v>86</v>
      </c>
      <c r="E265" s="128" t="s">
        <v>75</v>
      </c>
      <c r="F265" s="128" t="s">
        <v>75</v>
      </c>
      <c r="G265" s="129" t="s">
        <v>75</v>
      </c>
      <c r="H265" s="130"/>
      <c r="I265" s="208" t="s">
        <v>37</v>
      </c>
      <c r="J265" s="61" t="e">
        <f aca="false">VLOOKUP(B265,'Vacances solaires'!$B256:$B486,1,FALSE())</f>
        <v>#N/A</v>
      </c>
    </row>
    <row r="266" customFormat="false" ht="15" hidden="false" customHeight="false" outlineLevel="0" collapsed="false">
      <c r="A266" s="417" t="n">
        <f aca="false">WEEKNUM(B266,21)</f>
        <v>19</v>
      </c>
      <c r="B266" s="210" t="n">
        <v>44330</v>
      </c>
      <c r="C266" s="128" t="s">
        <v>75</v>
      </c>
      <c r="D266" s="128" t="s">
        <v>86</v>
      </c>
      <c r="E266" s="128" t="s">
        <v>75</v>
      </c>
      <c r="F266" s="128" t="s">
        <v>75</v>
      </c>
      <c r="G266" s="129" t="s">
        <v>75</v>
      </c>
      <c r="H266" s="130"/>
      <c r="I266" s="214" t="s">
        <v>53</v>
      </c>
      <c r="J266" s="61" t="e">
        <f aca="false">VLOOKUP(B266,'Vacances solaires'!$B257:$B487,1,FALSE())</f>
        <v>#N/A</v>
      </c>
    </row>
    <row r="267" customFormat="false" ht="15" hidden="false" customHeight="false" outlineLevel="0" collapsed="false">
      <c r="A267" s="417" t="n">
        <f aca="false">WEEKNUM(B267,21)</f>
        <v>19</v>
      </c>
      <c r="B267" s="210" t="n">
        <v>44331</v>
      </c>
      <c r="C267" s="128" t="s">
        <v>86</v>
      </c>
      <c r="D267" s="128" t="s">
        <v>75</v>
      </c>
      <c r="E267" s="128" t="s">
        <v>75</v>
      </c>
      <c r="F267" s="128" t="s">
        <v>86</v>
      </c>
      <c r="G267" s="129" t="s">
        <v>75</v>
      </c>
      <c r="H267" s="130"/>
      <c r="I267" s="214" t="s">
        <v>53</v>
      </c>
      <c r="J267" s="61" t="e">
        <f aca="false">VLOOKUP(B267,'Vacances solaires'!$B258:$B488,1,FALSE())</f>
        <v>#N/A</v>
      </c>
    </row>
    <row r="268" customFormat="false" ht="15.75" hidden="false" customHeight="false" outlineLevel="0" collapsed="false">
      <c r="A268" s="418" t="n">
        <f aca="false">WEEKNUM(B268,21)</f>
        <v>19</v>
      </c>
      <c r="B268" s="216" t="n">
        <v>44332</v>
      </c>
      <c r="C268" s="141" t="s">
        <v>86</v>
      </c>
      <c r="D268" s="141" t="s">
        <v>75</v>
      </c>
      <c r="E268" s="141" t="s">
        <v>86</v>
      </c>
      <c r="F268" s="141" t="s">
        <v>86</v>
      </c>
      <c r="G268" s="142" t="s">
        <v>86</v>
      </c>
      <c r="H268" s="143"/>
      <c r="I268" s="220" t="s">
        <v>53</v>
      </c>
      <c r="J268" s="61" t="e">
        <f aca="false">VLOOKUP(B268,'Vacances solaires'!$B259:$B489,1,FALSE())</f>
        <v>#N/A</v>
      </c>
    </row>
    <row r="269" customFormat="false" ht="15" hidden="false" customHeight="false" outlineLevel="0" collapsed="false">
      <c r="A269" s="416" t="n">
        <f aca="false">WEEKNUM(B269,21)</f>
        <v>20</v>
      </c>
      <c r="B269" s="114" t="n">
        <v>44333</v>
      </c>
      <c r="C269" s="115" t="s">
        <v>75</v>
      </c>
      <c r="D269" s="115" t="s">
        <v>75</v>
      </c>
      <c r="E269" s="115" t="s">
        <v>88</v>
      </c>
      <c r="F269" s="115" t="s">
        <v>75</v>
      </c>
      <c r="G269" s="116" t="s">
        <v>88</v>
      </c>
      <c r="H269" s="117" t="n">
        <v>1</v>
      </c>
      <c r="I269" s="146"/>
      <c r="J269" s="61" t="e">
        <f aca="false">VLOOKUP(B269,'Vacances solaires'!$B260:$B490,1,FALSE())</f>
        <v>#N/A</v>
      </c>
    </row>
    <row r="270" customFormat="false" ht="15" hidden="false" customHeight="false" outlineLevel="0" collapsed="false">
      <c r="A270" s="410" t="n">
        <f aca="false">WEEKNUM(B270,21)</f>
        <v>20</v>
      </c>
      <c r="B270" s="135" t="n">
        <v>44334</v>
      </c>
      <c r="C270" s="128" t="s">
        <v>75</v>
      </c>
      <c r="D270" s="128" t="s">
        <v>86</v>
      </c>
      <c r="E270" s="128" t="s">
        <v>75</v>
      </c>
      <c r="F270" s="128" t="s">
        <v>75</v>
      </c>
      <c r="G270" s="129" t="s">
        <v>75</v>
      </c>
      <c r="H270" s="130"/>
      <c r="I270" s="131"/>
      <c r="J270" s="61" t="e">
        <f aca="false">VLOOKUP(B270,'Vacances solaires'!$B261:$B491,1,FALSE())</f>
        <v>#N/A</v>
      </c>
    </row>
    <row r="271" customFormat="false" ht="15" hidden="false" customHeight="false" outlineLevel="0" collapsed="false">
      <c r="A271" s="410" t="n">
        <f aca="false">WEEKNUM(B271,21)</f>
        <v>20</v>
      </c>
      <c r="B271" s="135" t="n">
        <v>44335</v>
      </c>
      <c r="C271" s="128" t="s">
        <v>75</v>
      </c>
      <c r="D271" s="128" t="s">
        <v>75</v>
      </c>
      <c r="E271" s="128" t="s">
        <v>75</v>
      </c>
      <c r="F271" s="128" t="s">
        <v>86</v>
      </c>
      <c r="G271" s="129" t="s">
        <v>75</v>
      </c>
      <c r="H271" s="130"/>
      <c r="I271" s="131"/>
      <c r="J271" s="61" t="e">
        <f aca="false">VLOOKUP(B271,'Vacances solaires'!$B262:$B492,1,FALSE())</f>
        <v>#N/A</v>
      </c>
    </row>
    <row r="272" customFormat="false" ht="15" hidden="false" customHeight="false" outlineLevel="0" collapsed="false">
      <c r="A272" s="410" t="n">
        <f aca="false">WEEKNUM(B272,21)</f>
        <v>20</v>
      </c>
      <c r="B272" s="135" t="n">
        <v>44336</v>
      </c>
      <c r="C272" s="128" t="s">
        <v>86</v>
      </c>
      <c r="D272" s="128" t="s">
        <v>75</v>
      </c>
      <c r="E272" s="128" t="s">
        <v>75</v>
      </c>
      <c r="F272" s="128" t="s">
        <v>75</v>
      </c>
      <c r="G272" s="129" t="s">
        <v>75</v>
      </c>
      <c r="H272" s="130"/>
      <c r="I272" s="131"/>
      <c r="J272" s="61" t="e">
        <f aca="false">VLOOKUP(B272,'Vacances solaires'!$B263:$B493,1,FALSE())</f>
        <v>#N/A</v>
      </c>
    </row>
    <row r="273" customFormat="false" ht="15" hidden="false" customHeight="false" outlineLevel="0" collapsed="false">
      <c r="A273" s="410" t="n">
        <f aca="false">WEEKNUM(B273,21)</f>
        <v>20</v>
      </c>
      <c r="B273" s="135" t="n">
        <v>44337</v>
      </c>
      <c r="C273" s="128" t="s">
        <v>86</v>
      </c>
      <c r="D273" s="128" t="s">
        <v>75</v>
      </c>
      <c r="E273" s="128" t="s">
        <v>75</v>
      </c>
      <c r="F273" s="128" t="s">
        <v>75</v>
      </c>
      <c r="G273" s="129" t="s">
        <v>75</v>
      </c>
      <c r="H273" s="130"/>
      <c r="I273" s="131"/>
      <c r="J273" s="61" t="e">
        <f aca="false">VLOOKUP(B273,'Vacances solaires'!$B264:$B494,1,FALSE())</f>
        <v>#N/A</v>
      </c>
    </row>
    <row r="274" customFormat="false" ht="15" hidden="false" customHeight="false" outlineLevel="0" collapsed="false">
      <c r="A274" s="410" t="n">
        <f aca="false">WEEKNUM(B274,21)</f>
        <v>20</v>
      </c>
      <c r="B274" s="135" t="n">
        <v>44338</v>
      </c>
      <c r="C274" s="128" t="s">
        <v>75</v>
      </c>
      <c r="D274" s="128" t="s">
        <v>75</v>
      </c>
      <c r="E274" s="128" t="s">
        <v>86</v>
      </c>
      <c r="F274" s="128" t="s">
        <v>75</v>
      </c>
      <c r="G274" s="129" t="s">
        <v>86</v>
      </c>
      <c r="H274" s="130"/>
      <c r="I274" s="131"/>
      <c r="J274" s="61" t="e">
        <f aca="false">VLOOKUP(B274,'Vacances solaires'!$B265:$B495,1,FALSE())</f>
        <v>#N/A</v>
      </c>
    </row>
    <row r="275" customFormat="false" ht="15.75" hidden="false" customHeight="false" outlineLevel="0" collapsed="false">
      <c r="A275" s="419" t="n">
        <f aca="false">WEEKNUM(B275,21)</f>
        <v>20</v>
      </c>
      <c r="B275" s="168" t="n">
        <v>44339</v>
      </c>
      <c r="C275" s="141" t="s">
        <v>75</v>
      </c>
      <c r="D275" s="141" t="s">
        <v>86</v>
      </c>
      <c r="E275" s="141" t="s">
        <v>86</v>
      </c>
      <c r="F275" s="141" t="s">
        <v>86</v>
      </c>
      <c r="G275" s="142" t="s">
        <v>86</v>
      </c>
      <c r="H275" s="143"/>
      <c r="I275" s="172" t="s">
        <v>38</v>
      </c>
      <c r="J275" s="61" t="e">
        <f aca="false">VLOOKUP(B275,'Vacances solaires'!$B266:$B496,1,FALSE())</f>
        <v>#N/A</v>
      </c>
    </row>
    <row r="276" customFormat="false" ht="15" hidden="false" customHeight="false" outlineLevel="0" collapsed="false">
      <c r="A276" s="382" t="n">
        <f aca="false">WEEKNUM(B276,21)</f>
        <v>21</v>
      </c>
      <c r="B276" s="200" t="n">
        <v>44340</v>
      </c>
      <c r="C276" s="115" t="s">
        <v>75</v>
      </c>
      <c r="D276" s="115" t="s">
        <v>87</v>
      </c>
      <c r="E276" s="115" t="s">
        <v>75</v>
      </c>
      <c r="F276" s="115" t="s">
        <v>87</v>
      </c>
      <c r="G276" s="116" t="s">
        <v>75</v>
      </c>
      <c r="H276" s="117" t="n">
        <v>2</v>
      </c>
      <c r="I276" s="204" t="s">
        <v>39</v>
      </c>
      <c r="J276" s="61" t="e">
        <f aca="false">VLOOKUP(B276,'Vacances solaires'!$B267:$B497,1,FALSE())</f>
        <v>#N/A</v>
      </c>
    </row>
    <row r="277" customFormat="false" ht="15" hidden="false" customHeight="false" outlineLevel="0" collapsed="false">
      <c r="A277" s="61" t="n">
        <f aca="false">WEEKNUM(B277,21)</f>
        <v>21</v>
      </c>
      <c r="B277" s="135" t="n">
        <v>44341</v>
      </c>
      <c r="C277" s="128" t="s">
        <v>86</v>
      </c>
      <c r="D277" s="128" t="s">
        <v>75</v>
      </c>
      <c r="E277" s="128" t="s">
        <v>75</v>
      </c>
      <c r="F277" s="128" t="s">
        <v>75</v>
      </c>
      <c r="G277" s="129" t="s">
        <v>75</v>
      </c>
      <c r="H277" s="130"/>
      <c r="I277" s="131"/>
      <c r="J277" s="61" t="e">
        <f aca="false">VLOOKUP(B277,'Vacances solaires'!$B268:$B498,1,FALSE())</f>
        <v>#N/A</v>
      </c>
    </row>
    <row r="278" customFormat="false" ht="15" hidden="false" customHeight="false" outlineLevel="0" collapsed="false">
      <c r="A278" s="61" t="n">
        <f aca="false">WEEKNUM(B278,21)</f>
        <v>21</v>
      </c>
      <c r="B278" s="135" t="n">
        <v>44342</v>
      </c>
      <c r="C278" s="128" t="s">
        <v>75</v>
      </c>
      <c r="D278" s="128" t="s">
        <v>75</v>
      </c>
      <c r="E278" s="128" t="s">
        <v>86</v>
      </c>
      <c r="F278" s="128" t="s">
        <v>75</v>
      </c>
      <c r="G278" s="129" t="s">
        <v>75</v>
      </c>
      <c r="H278" s="130"/>
      <c r="I278" s="131"/>
      <c r="J278" s="61" t="e">
        <f aca="false">VLOOKUP(B278,'Vacances solaires'!$B269:$B499,1,FALSE())</f>
        <v>#N/A</v>
      </c>
    </row>
    <row r="279" customFormat="false" ht="15" hidden="false" customHeight="false" outlineLevel="0" collapsed="false">
      <c r="A279" s="61" t="n">
        <f aca="false">WEEKNUM(B279,21)</f>
        <v>21</v>
      </c>
      <c r="B279" s="135" t="n">
        <v>44343</v>
      </c>
      <c r="C279" s="128" t="s">
        <v>75</v>
      </c>
      <c r="D279" s="128" t="s">
        <v>75</v>
      </c>
      <c r="E279" s="128" t="s">
        <v>75</v>
      </c>
      <c r="F279" s="128" t="s">
        <v>75</v>
      </c>
      <c r="G279" s="129" t="s">
        <v>86</v>
      </c>
      <c r="H279" s="130"/>
      <c r="I279" s="131"/>
      <c r="J279" s="61" t="e">
        <f aca="false">VLOOKUP(B279,'Vacances solaires'!$B270:$B500,1,FALSE())</f>
        <v>#N/A</v>
      </c>
    </row>
    <row r="280" customFormat="false" ht="15" hidden="false" customHeight="false" outlineLevel="0" collapsed="false">
      <c r="A280" s="61" t="n">
        <f aca="false">WEEKNUM(B280,21)</f>
        <v>21</v>
      </c>
      <c r="B280" s="135" t="n">
        <v>44344</v>
      </c>
      <c r="C280" s="128" t="s">
        <v>75</v>
      </c>
      <c r="D280" s="128" t="s">
        <v>75</v>
      </c>
      <c r="E280" s="128" t="s">
        <v>75</v>
      </c>
      <c r="F280" s="128" t="s">
        <v>75</v>
      </c>
      <c r="G280" s="129" t="s">
        <v>86</v>
      </c>
      <c r="H280" s="130"/>
      <c r="I280" s="131"/>
      <c r="J280" s="61" t="e">
        <f aca="false">VLOOKUP(B280,'Vacances solaires'!$B271:$B501,1,FALSE())</f>
        <v>#N/A</v>
      </c>
    </row>
    <row r="281" customFormat="false" ht="15" hidden="false" customHeight="false" outlineLevel="0" collapsed="false">
      <c r="A281" s="61" t="n">
        <f aca="false">WEEKNUM(B281,21)</f>
        <v>21</v>
      </c>
      <c r="B281" s="135" t="n">
        <v>44345</v>
      </c>
      <c r="C281" s="128" t="s">
        <v>75</v>
      </c>
      <c r="D281" s="128" t="s">
        <v>86</v>
      </c>
      <c r="E281" s="128" t="s">
        <v>75</v>
      </c>
      <c r="F281" s="128" t="s">
        <v>86</v>
      </c>
      <c r="G281" s="129" t="s">
        <v>75</v>
      </c>
      <c r="H281" s="130"/>
      <c r="I281" s="131"/>
      <c r="J281" s="61" t="e">
        <f aca="false">VLOOKUP(B281,'Vacances solaires'!$B272:$B502,1,FALSE())</f>
        <v>#N/A</v>
      </c>
    </row>
    <row r="282" customFormat="false" ht="15.75" hidden="false" customHeight="false" outlineLevel="0" collapsed="false">
      <c r="A282" s="61" t="n">
        <f aca="false">WEEKNUM(B282,21)</f>
        <v>21</v>
      </c>
      <c r="B282" s="140" t="n">
        <v>44346</v>
      </c>
      <c r="C282" s="141" t="s">
        <v>86</v>
      </c>
      <c r="D282" s="141" t="s">
        <v>86</v>
      </c>
      <c r="E282" s="141" t="s">
        <v>86</v>
      </c>
      <c r="F282" s="141" t="s">
        <v>86</v>
      </c>
      <c r="G282" s="142" t="s">
        <v>75</v>
      </c>
      <c r="H282" s="143"/>
      <c r="I282" s="144"/>
      <c r="J282" s="61" t="e">
        <f aca="false">VLOOKUP(B282,'Vacances solaires'!$B273:$B503,1,FALSE())</f>
        <v>#N/A</v>
      </c>
    </row>
    <row r="283" customFormat="false" ht="15" hidden="false" customHeight="false" outlineLevel="0" collapsed="false">
      <c r="A283" s="145" t="n">
        <f aca="false">WEEKNUM(B283,21)</f>
        <v>22</v>
      </c>
      <c r="B283" s="114" t="n">
        <v>44347</v>
      </c>
      <c r="C283" s="115" t="s">
        <v>87</v>
      </c>
      <c r="D283" s="115" t="s">
        <v>75</v>
      </c>
      <c r="E283" s="115" t="s">
        <v>87</v>
      </c>
      <c r="F283" s="115" t="s">
        <v>75</v>
      </c>
      <c r="G283" s="116" t="s">
        <v>75</v>
      </c>
      <c r="H283" s="117" t="n">
        <v>3</v>
      </c>
      <c r="I283" s="146"/>
      <c r="J283" s="61" t="e">
        <f aca="false">VLOOKUP(B283,'Vacances solaires'!$B274:$B504,1,FALSE())</f>
        <v>#N/A</v>
      </c>
    </row>
    <row r="284" customFormat="false" ht="15" hidden="false" customHeight="false" outlineLevel="0" collapsed="false">
      <c r="A284" s="126" t="n">
        <f aca="false">WEEKNUM(B284,21)</f>
        <v>22</v>
      </c>
      <c r="B284" s="135" t="n">
        <v>44348</v>
      </c>
      <c r="C284" s="128" t="s">
        <v>75</v>
      </c>
      <c r="D284" s="128" t="s">
        <v>75</v>
      </c>
      <c r="E284" s="128" t="s">
        <v>75</v>
      </c>
      <c r="F284" s="128" t="s">
        <v>75</v>
      </c>
      <c r="G284" s="129" t="s">
        <v>86</v>
      </c>
      <c r="H284" s="130"/>
      <c r="I284" s="131"/>
      <c r="J284" s="61" t="e">
        <f aca="false">VLOOKUP(B284,'Vacances solaires'!$B275:$B505,1,FALSE())</f>
        <v>#N/A</v>
      </c>
    </row>
    <row r="285" customFormat="false" ht="15" hidden="false" customHeight="false" outlineLevel="0" collapsed="false">
      <c r="A285" s="126" t="n">
        <f aca="false">WEEKNUM(B285,21)</f>
        <v>22</v>
      </c>
      <c r="B285" s="135" t="n">
        <v>44349</v>
      </c>
      <c r="C285" s="128" t="s">
        <v>75</v>
      </c>
      <c r="D285" s="128" t="s">
        <v>86</v>
      </c>
      <c r="E285" s="128" t="s">
        <v>75</v>
      </c>
      <c r="F285" s="128" t="s">
        <v>75</v>
      </c>
      <c r="G285" s="129" t="s">
        <v>75</v>
      </c>
      <c r="H285" s="130"/>
      <c r="I285" s="131"/>
      <c r="J285" s="61" t="e">
        <f aca="false">VLOOKUP(B285,'Vacances solaires'!$B276:$B506,1,FALSE())</f>
        <v>#N/A</v>
      </c>
    </row>
    <row r="286" customFormat="false" ht="15" hidden="false" customHeight="false" outlineLevel="0" collapsed="false">
      <c r="A286" s="126" t="n">
        <f aca="false">WEEKNUM(B286,21)</f>
        <v>22</v>
      </c>
      <c r="B286" s="135" t="n">
        <v>44350</v>
      </c>
      <c r="C286" s="128" t="s">
        <v>75</v>
      </c>
      <c r="D286" s="128" t="s">
        <v>75</v>
      </c>
      <c r="E286" s="128" t="s">
        <v>75</v>
      </c>
      <c r="F286" s="128" t="s">
        <v>86</v>
      </c>
      <c r="G286" s="129" t="s">
        <v>75</v>
      </c>
      <c r="H286" s="130"/>
      <c r="I286" s="131"/>
      <c r="J286" s="61" t="e">
        <f aca="false">VLOOKUP(B286,'Vacances solaires'!$B277:$B507,1,FALSE())</f>
        <v>#N/A</v>
      </c>
    </row>
    <row r="287" customFormat="false" ht="15" hidden="false" customHeight="false" outlineLevel="0" collapsed="false">
      <c r="A287" s="126" t="n">
        <f aca="false">WEEKNUM(B287,21)</f>
        <v>22</v>
      </c>
      <c r="B287" s="135" t="n">
        <v>44351</v>
      </c>
      <c r="C287" s="128" t="s">
        <v>75</v>
      </c>
      <c r="D287" s="128" t="s">
        <v>75</v>
      </c>
      <c r="E287" s="128" t="s">
        <v>75</v>
      </c>
      <c r="F287" s="128" t="s">
        <v>86</v>
      </c>
      <c r="G287" s="129" t="s">
        <v>75</v>
      </c>
      <c r="H287" s="130"/>
      <c r="I287" s="131"/>
      <c r="J287" s="61" t="e">
        <f aca="false">VLOOKUP(B287,'Vacances solaires'!$B278:$B508,1,FALSE())</f>
        <v>#N/A</v>
      </c>
    </row>
    <row r="288" customFormat="false" ht="15" hidden="false" customHeight="false" outlineLevel="0" collapsed="false">
      <c r="A288" s="126" t="n">
        <f aca="false">WEEKNUM(B288,21)</f>
        <v>22</v>
      </c>
      <c r="B288" s="135" t="n">
        <v>44352</v>
      </c>
      <c r="C288" s="128" t="s">
        <v>86</v>
      </c>
      <c r="D288" s="128" t="s">
        <v>75</v>
      </c>
      <c r="E288" s="128" t="s">
        <v>86</v>
      </c>
      <c r="F288" s="128" t="s">
        <v>75</v>
      </c>
      <c r="G288" s="129" t="s">
        <v>75</v>
      </c>
      <c r="H288" s="130"/>
      <c r="I288" s="131"/>
      <c r="J288" s="61" t="e">
        <f aca="false">VLOOKUP(B288,'Vacances solaires'!$B279:$B509,1,FALSE())</f>
        <v>#N/A</v>
      </c>
    </row>
    <row r="289" customFormat="false" ht="15.75" hidden="false" customHeight="false" outlineLevel="0" collapsed="false">
      <c r="A289" s="139" t="n">
        <f aca="false">WEEKNUM(B289,21)</f>
        <v>22</v>
      </c>
      <c r="B289" s="140" t="n">
        <v>44353</v>
      </c>
      <c r="C289" s="141" t="s">
        <v>86</v>
      </c>
      <c r="D289" s="141" t="s">
        <v>86</v>
      </c>
      <c r="E289" s="141" t="s">
        <v>86</v>
      </c>
      <c r="F289" s="141" t="s">
        <v>75</v>
      </c>
      <c r="G289" s="142" t="s">
        <v>86</v>
      </c>
      <c r="H289" s="143"/>
      <c r="I289" s="144"/>
      <c r="J289" s="61" t="e">
        <f aca="false">VLOOKUP(B289,'Vacances solaires'!$B280:$B510,1,FALSE())</f>
        <v>#N/A</v>
      </c>
    </row>
    <row r="290" customFormat="false" ht="15" hidden="false" customHeight="false" outlineLevel="0" collapsed="false">
      <c r="A290" s="145" t="n">
        <f aca="false">WEEKNUM(B290,21)</f>
        <v>23</v>
      </c>
      <c r="B290" s="114" t="n">
        <v>44354</v>
      </c>
      <c r="C290" s="115" t="s">
        <v>75</v>
      </c>
      <c r="D290" s="116" t="s">
        <v>87</v>
      </c>
      <c r="E290" s="115" t="s">
        <v>75</v>
      </c>
      <c r="F290" s="115" t="s">
        <v>75</v>
      </c>
      <c r="G290" s="116" t="s">
        <v>87</v>
      </c>
      <c r="H290" s="117" t="n">
        <v>4</v>
      </c>
      <c r="I290" s="146"/>
      <c r="J290" s="61" t="e">
        <f aca="false">VLOOKUP(B290,'Vacances solaires'!$B281:$B511,1,FALSE())</f>
        <v>#N/A</v>
      </c>
    </row>
    <row r="291" customFormat="false" ht="15" hidden="false" customHeight="false" outlineLevel="0" collapsed="false">
      <c r="A291" s="126" t="n">
        <f aca="false">WEEKNUM(B291,21)</f>
        <v>23</v>
      </c>
      <c r="B291" s="135" t="n">
        <v>44355</v>
      </c>
      <c r="C291" s="128" t="s">
        <v>75</v>
      </c>
      <c r="D291" s="128" t="s">
        <v>75</v>
      </c>
      <c r="E291" s="128" t="s">
        <v>75</v>
      </c>
      <c r="F291" s="128" t="s">
        <v>86</v>
      </c>
      <c r="G291" s="129" t="s">
        <v>75</v>
      </c>
      <c r="H291" s="130"/>
      <c r="I291" s="131"/>
      <c r="J291" s="61" t="e">
        <f aca="false">VLOOKUP(B291,'Vacances solaires'!$B282:$B512,1,FALSE())</f>
        <v>#N/A</v>
      </c>
    </row>
    <row r="292" customFormat="false" ht="15" hidden="false" customHeight="false" outlineLevel="0" collapsed="false">
      <c r="A292" s="126" t="n">
        <f aca="false">WEEKNUM(B292,21)</f>
        <v>23</v>
      </c>
      <c r="B292" s="135" t="n">
        <v>44356</v>
      </c>
      <c r="C292" s="128" t="s">
        <v>86</v>
      </c>
      <c r="D292" s="128" t="s">
        <v>75</v>
      </c>
      <c r="E292" s="128" t="s">
        <v>75</v>
      </c>
      <c r="F292" s="128" t="s">
        <v>75</v>
      </c>
      <c r="G292" s="129" t="s">
        <v>75</v>
      </c>
      <c r="H292" s="130"/>
      <c r="I292" s="131"/>
      <c r="J292" s="61" t="e">
        <f aca="false">VLOOKUP(B292,'Vacances solaires'!$B283:$B513,1,FALSE())</f>
        <v>#N/A</v>
      </c>
    </row>
    <row r="293" customFormat="false" ht="15" hidden="false" customHeight="false" outlineLevel="0" collapsed="false">
      <c r="A293" s="126" t="n">
        <f aca="false">WEEKNUM(B293,21)</f>
        <v>23</v>
      </c>
      <c r="B293" s="135" t="n">
        <v>44357</v>
      </c>
      <c r="C293" s="128" t="s">
        <v>75</v>
      </c>
      <c r="D293" s="128" t="s">
        <v>75</v>
      </c>
      <c r="E293" s="128" t="s">
        <v>86</v>
      </c>
      <c r="F293" s="128" t="s">
        <v>75</v>
      </c>
      <c r="G293" s="129" t="s">
        <v>75</v>
      </c>
      <c r="H293" s="130"/>
      <c r="I293" s="131"/>
      <c r="J293" s="61" t="e">
        <f aca="false">VLOOKUP(B293,'Vacances solaires'!$B284:$B514,1,FALSE())</f>
        <v>#N/A</v>
      </c>
    </row>
    <row r="294" customFormat="false" ht="15" hidden="false" customHeight="false" outlineLevel="0" collapsed="false">
      <c r="A294" s="126" t="n">
        <f aca="false">WEEKNUM(B294,21)</f>
        <v>23</v>
      </c>
      <c r="B294" s="135" t="n">
        <v>44358</v>
      </c>
      <c r="C294" s="128" t="s">
        <v>75</v>
      </c>
      <c r="D294" s="128" t="s">
        <v>75</v>
      </c>
      <c r="E294" s="128" t="s">
        <v>86</v>
      </c>
      <c r="F294" s="128" t="s">
        <v>75</v>
      </c>
      <c r="G294" s="129" t="s">
        <v>75</v>
      </c>
      <c r="H294" s="130"/>
      <c r="I294" s="131"/>
      <c r="J294" s="61" t="e">
        <f aca="false">VLOOKUP(B294,'Vacances solaires'!$B285:$B515,1,FALSE())</f>
        <v>#N/A</v>
      </c>
    </row>
    <row r="295" customFormat="false" ht="15" hidden="false" customHeight="false" outlineLevel="0" collapsed="false">
      <c r="A295" s="126" t="n">
        <f aca="false">WEEKNUM(B295,21)</f>
        <v>23</v>
      </c>
      <c r="B295" s="135" t="n">
        <v>44359</v>
      </c>
      <c r="C295" s="128" t="s">
        <v>75</v>
      </c>
      <c r="D295" s="128" t="s">
        <v>86</v>
      </c>
      <c r="E295" s="128" t="s">
        <v>75</v>
      </c>
      <c r="F295" s="128" t="s">
        <v>75</v>
      </c>
      <c r="G295" s="129" t="s">
        <v>86</v>
      </c>
      <c r="H295" s="130"/>
      <c r="I295" s="131"/>
      <c r="J295" s="61" t="e">
        <f aca="false">VLOOKUP(B295,'Vacances solaires'!$B286:$B516,1,FALSE())</f>
        <v>#N/A</v>
      </c>
    </row>
    <row r="296" customFormat="false" ht="15.75" hidden="false" customHeight="false" outlineLevel="0" collapsed="false">
      <c r="A296" s="139" t="n">
        <f aca="false">WEEKNUM(B296,21)</f>
        <v>23</v>
      </c>
      <c r="B296" s="140" t="n">
        <v>44360</v>
      </c>
      <c r="C296" s="141" t="s">
        <v>86</v>
      </c>
      <c r="D296" s="141" t="s">
        <v>86</v>
      </c>
      <c r="E296" s="141" t="s">
        <v>75</v>
      </c>
      <c r="F296" s="141" t="s">
        <v>86</v>
      </c>
      <c r="G296" s="142" t="s">
        <v>86</v>
      </c>
      <c r="H296" s="143"/>
      <c r="I296" s="144"/>
      <c r="J296" s="61" t="e">
        <f aca="false">VLOOKUP(B296,'Vacances solaires'!$B287:$B517,1,FALSE())</f>
        <v>#N/A</v>
      </c>
    </row>
    <row r="297" customFormat="false" ht="15" hidden="false" customHeight="false" outlineLevel="0" collapsed="false">
      <c r="A297" s="145" t="n">
        <f aca="false">WEEKNUM(B297,21)</f>
        <v>24</v>
      </c>
      <c r="B297" s="114" t="n">
        <v>44361</v>
      </c>
      <c r="C297" s="115" t="s">
        <v>87</v>
      </c>
      <c r="D297" s="115" t="s">
        <v>75</v>
      </c>
      <c r="E297" s="115" t="s">
        <v>75</v>
      </c>
      <c r="F297" s="115" t="s">
        <v>87</v>
      </c>
      <c r="G297" s="116" t="s">
        <v>75</v>
      </c>
      <c r="H297" s="117" t="n">
        <v>5</v>
      </c>
      <c r="I297" s="146"/>
      <c r="J297" s="61" t="e">
        <f aca="false">VLOOKUP(B297,'Vacances solaires'!$B288:$B518,1,FALSE())</f>
        <v>#N/A</v>
      </c>
    </row>
    <row r="298" customFormat="false" ht="15" hidden="false" customHeight="false" outlineLevel="0" collapsed="false">
      <c r="A298" s="126" t="n">
        <f aca="false">WEEKNUM(B298,21)</f>
        <v>24</v>
      </c>
      <c r="B298" s="135" t="n">
        <v>44362</v>
      </c>
      <c r="C298" s="128" t="s">
        <v>75</v>
      </c>
      <c r="D298" s="128" t="s">
        <v>75</v>
      </c>
      <c r="E298" s="128" t="s">
        <v>86</v>
      </c>
      <c r="F298" s="128" t="s">
        <v>75</v>
      </c>
      <c r="G298" s="129" t="s">
        <v>75</v>
      </c>
      <c r="H298" s="130"/>
      <c r="I298" s="131"/>
      <c r="J298" s="61" t="e">
        <f aca="false">VLOOKUP(B298,'Vacances solaires'!$B289:$B519,1,FALSE())</f>
        <v>#N/A</v>
      </c>
    </row>
    <row r="299" customFormat="false" ht="15" hidden="false" customHeight="false" outlineLevel="0" collapsed="false">
      <c r="A299" s="126" t="n">
        <f aca="false">WEEKNUM(B299,21)</f>
        <v>24</v>
      </c>
      <c r="B299" s="135" t="n">
        <v>44363</v>
      </c>
      <c r="C299" s="128" t="s">
        <v>75</v>
      </c>
      <c r="D299" s="128" t="s">
        <v>75</v>
      </c>
      <c r="E299" s="128" t="s">
        <v>75</v>
      </c>
      <c r="F299" s="128" t="s">
        <v>75</v>
      </c>
      <c r="G299" s="129" t="s">
        <v>86</v>
      </c>
      <c r="H299" s="130"/>
      <c r="I299" s="131"/>
      <c r="J299" s="61" t="e">
        <f aca="false">VLOOKUP(B299,'Vacances solaires'!$B290:$B520,1,FALSE())</f>
        <v>#N/A</v>
      </c>
    </row>
    <row r="300" customFormat="false" ht="15" hidden="false" customHeight="false" outlineLevel="0" collapsed="false">
      <c r="A300" s="126" t="n">
        <f aca="false">WEEKNUM(B300,21)</f>
        <v>24</v>
      </c>
      <c r="B300" s="135" t="n">
        <v>44364</v>
      </c>
      <c r="C300" s="128" t="s">
        <v>75</v>
      </c>
      <c r="D300" s="128" t="s">
        <v>86</v>
      </c>
      <c r="E300" s="128" t="s">
        <v>75</v>
      </c>
      <c r="F300" s="128" t="s">
        <v>75</v>
      </c>
      <c r="G300" s="129" t="s">
        <v>75</v>
      </c>
      <c r="H300" s="130"/>
      <c r="I300" s="131"/>
      <c r="J300" s="61" t="e">
        <f aca="false">VLOOKUP(B300,'Vacances solaires'!$B291:$B521,1,FALSE())</f>
        <v>#N/A</v>
      </c>
    </row>
    <row r="301" customFormat="false" ht="15" hidden="false" customHeight="false" outlineLevel="0" collapsed="false">
      <c r="A301" s="126" t="n">
        <f aca="false">WEEKNUM(B301,21)</f>
        <v>24</v>
      </c>
      <c r="B301" s="135" t="n">
        <v>44365</v>
      </c>
      <c r="C301" s="128" t="s">
        <v>75</v>
      </c>
      <c r="D301" s="128" t="s">
        <v>86</v>
      </c>
      <c r="E301" s="128" t="s">
        <v>75</v>
      </c>
      <c r="F301" s="128" t="s">
        <v>75</v>
      </c>
      <c r="G301" s="129" t="s">
        <v>75</v>
      </c>
      <c r="H301" s="130"/>
      <c r="I301" s="131"/>
      <c r="J301" s="61" t="e">
        <f aca="false">VLOOKUP(B301,'Vacances solaires'!$B292:$B522,1,FALSE())</f>
        <v>#N/A</v>
      </c>
    </row>
    <row r="302" customFormat="false" ht="15" hidden="false" customHeight="false" outlineLevel="0" collapsed="false">
      <c r="A302" s="126" t="n">
        <f aca="false">WEEKNUM(B302,21)</f>
        <v>24</v>
      </c>
      <c r="B302" s="135" t="n">
        <v>44366</v>
      </c>
      <c r="C302" s="128" t="s">
        <v>86</v>
      </c>
      <c r="D302" s="128" t="s">
        <v>75</v>
      </c>
      <c r="E302" s="128" t="s">
        <v>75</v>
      </c>
      <c r="F302" s="128" t="s">
        <v>86</v>
      </c>
      <c r="G302" s="129" t="s">
        <v>75</v>
      </c>
      <c r="H302" s="130"/>
      <c r="I302" s="131"/>
      <c r="J302" s="61" t="e">
        <f aca="false">VLOOKUP(B302,'Vacances solaires'!$B293:$B523,1,FALSE())</f>
        <v>#N/A</v>
      </c>
    </row>
    <row r="303" customFormat="false" ht="15.75" hidden="false" customHeight="false" outlineLevel="0" collapsed="false">
      <c r="A303" s="139" t="n">
        <f aca="false">WEEKNUM(B303,21)</f>
        <v>24</v>
      </c>
      <c r="B303" s="140" t="n">
        <v>44367</v>
      </c>
      <c r="C303" s="141" t="s">
        <v>86</v>
      </c>
      <c r="D303" s="141" t="s">
        <v>75</v>
      </c>
      <c r="E303" s="141" t="s">
        <v>86</v>
      </c>
      <c r="F303" s="141" t="s">
        <v>86</v>
      </c>
      <c r="G303" s="142" t="s">
        <v>86</v>
      </c>
      <c r="H303" s="143"/>
      <c r="I303" s="144"/>
      <c r="J303" s="61" t="e">
        <f aca="false">VLOOKUP(B303,'Vacances solaires'!$B294:$B524,1,FALSE())</f>
        <v>#N/A</v>
      </c>
    </row>
    <row r="304" customFormat="false" ht="15" hidden="false" customHeight="false" outlineLevel="0" collapsed="false">
      <c r="A304" s="145" t="n">
        <f aca="false">WEEKNUM(B304,21)</f>
        <v>25</v>
      </c>
      <c r="B304" s="114" t="n">
        <v>44368</v>
      </c>
      <c r="C304" s="115" t="s">
        <v>75</v>
      </c>
      <c r="D304" s="115" t="s">
        <v>75</v>
      </c>
      <c r="E304" s="115" t="s">
        <v>88</v>
      </c>
      <c r="F304" s="115" t="s">
        <v>75</v>
      </c>
      <c r="G304" s="116" t="s">
        <v>88</v>
      </c>
      <c r="H304" s="117" t="n">
        <v>1</v>
      </c>
      <c r="I304" s="146"/>
      <c r="J304" s="61" t="e">
        <f aca="false">VLOOKUP(B304,'Vacances solaires'!$B295:$B525,1,FALSE())</f>
        <v>#N/A</v>
      </c>
    </row>
    <row r="305" customFormat="false" ht="15" hidden="false" customHeight="false" outlineLevel="0" collapsed="false">
      <c r="A305" s="126" t="n">
        <f aca="false">WEEKNUM(B305,21)</f>
        <v>25</v>
      </c>
      <c r="B305" s="135" t="n">
        <v>44369</v>
      </c>
      <c r="C305" s="128" t="s">
        <v>75</v>
      </c>
      <c r="D305" s="128" t="s">
        <v>86</v>
      </c>
      <c r="E305" s="128" t="s">
        <v>75</v>
      </c>
      <c r="F305" s="128" t="s">
        <v>75</v>
      </c>
      <c r="G305" s="129" t="s">
        <v>75</v>
      </c>
      <c r="H305" s="130"/>
      <c r="I305" s="131"/>
      <c r="J305" s="61" t="e">
        <f aca="false">VLOOKUP(B305,'Vacances solaires'!$B296:$B526,1,FALSE())</f>
        <v>#N/A</v>
      </c>
    </row>
    <row r="306" customFormat="false" ht="15" hidden="false" customHeight="false" outlineLevel="0" collapsed="false">
      <c r="A306" s="126" t="n">
        <f aca="false">WEEKNUM(B306,21)</f>
        <v>25</v>
      </c>
      <c r="B306" s="135" t="n">
        <v>44370</v>
      </c>
      <c r="C306" s="128" t="s">
        <v>75</v>
      </c>
      <c r="D306" s="128" t="s">
        <v>75</v>
      </c>
      <c r="E306" s="128" t="s">
        <v>75</v>
      </c>
      <c r="F306" s="128" t="s">
        <v>86</v>
      </c>
      <c r="G306" s="129" t="s">
        <v>75</v>
      </c>
      <c r="H306" s="130"/>
      <c r="I306" s="131"/>
      <c r="J306" s="61" t="e">
        <f aca="false">VLOOKUP(B306,'Vacances solaires'!$B297:$B527,1,FALSE())</f>
        <v>#N/A</v>
      </c>
    </row>
    <row r="307" customFormat="false" ht="15" hidden="false" customHeight="false" outlineLevel="0" collapsed="false">
      <c r="A307" s="126" t="n">
        <f aca="false">WEEKNUM(B307,21)</f>
        <v>25</v>
      </c>
      <c r="B307" s="135" t="n">
        <v>44371</v>
      </c>
      <c r="C307" s="128" t="s">
        <v>86</v>
      </c>
      <c r="D307" s="128" t="s">
        <v>75</v>
      </c>
      <c r="E307" s="128" t="s">
        <v>75</v>
      </c>
      <c r="F307" s="128" t="s">
        <v>75</v>
      </c>
      <c r="G307" s="129" t="s">
        <v>75</v>
      </c>
      <c r="H307" s="130"/>
      <c r="I307" s="131"/>
      <c r="J307" s="61" t="e">
        <f aca="false">VLOOKUP(B307,'Vacances solaires'!$B298:$B528,1,FALSE())</f>
        <v>#N/A</v>
      </c>
    </row>
    <row r="308" customFormat="false" ht="15" hidden="false" customHeight="false" outlineLevel="0" collapsed="false">
      <c r="A308" s="126" t="n">
        <f aca="false">WEEKNUM(B308,21)</f>
        <v>25</v>
      </c>
      <c r="B308" s="135" t="n">
        <v>44372</v>
      </c>
      <c r="C308" s="128" t="s">
        <v>86</v>
      </c>
      <c r="D308" s="128" t="s">
        <v>75</v>
      </c>
      <c r="E308" s="128" t="s">
        <v>75</v>
      </c>
      <c r="F308" s="128" t="s">
        <v>75</v>
      </c>
      <c r="G308" s="129" t="s">
        <v>75</v>
      </c>
      <c r="H308" s="130"/>
      <c r="I308" s="131"/>
      <c r="J308" s="61" t="e">
        <f aca="false">VLOOKUP(B308,'Vacances solaires'!$B299:$B529,1,FALSE())</f>
        <v>#N/A</v>
      </c>
    </row>
    <row r="309" customFormat="false" ht="15" hidden="false" customHeight="false" outlineLevel="0" collapsed="false">
      <c r="A309" s="126" t="n">
        <f aca="false">WEEKNUM(B309,21)</f>
        <v>25</v>
      </c>
      <c r="B309" s="135" t="n">
        <v>44373</v>
      </c>
      <c r="C309" s="128" t="s">
        <v>75</v>
      </c>
      <c r="D309" s="128" t="s">
        <v>75</v>
      </c>
      <c r="E309" s="128" t="s">
        <v>86</v>
      </c>
      <c r="F309" s="128" t="s">
        <v>75</v>
      </c>
      <c r="G309" s="129" t="s">
        <v>86</v>
      </c>
      <c r="H309" s="130"/>
      <c r="I309" s="131"/>
      <c r="J309" s="61" t="e">
        <f aca="false">VLOOKUP(B309,'Vacances solaires'!$B300:$B530,1,FALSE())</f>
        <v>#N/A</v>
      </c>
    </row>
    <row r="310" customFormat="false" ht="15.75" hidden="false" customHeight="false" outlineLevel="0" collapsed="false">
      <c r="A310" s="139" t="n">
        <f aca="false">WEEKNUM(B310,21)</f>
        <v>25</v>
      </c>
      <c r="B310" s="140" t="n">
        <v>44374</v>
      </c>
      <c r="C310" s="141" t="s">
        <v>75</v>
      </c>
      <c r="D310" s="141" t="s">
        <v>86</v>
      </c>
      <c r="E310" s="141" t="s">
        <v>86</v>
      </c>
      <c r="F310" s="141" t="s">
        <v>86</v>
      </c>
      <c r="G310" s="142" t="s">
        <v>86</v>
      </c>
      <c r="H310" s="143"/>
      <c r="I310" s="144"/>
      <c r="J310" s="61" t="e">
        <f aca="false">VLOOKUP(B310,'Vacances solaires'!$B301:$B531,1,FALSE())</f>
        <v>#N/A</v>
      </c>
    </row>
    <row r="311" customFormat="false" ht="15" hidden="false" customHeight="false" outlineLevel="0" collapsed="false">
      <c r="A311" s="416" t="n">
        <f aca="false">WEEKNUM(B311,21)</f>
        <v>26</v>
      </c>
      <c r="B311" s="420" t="n">
        <v>44375</v>
      </c>
      <c r="C311" s="115" t="s">
        <v>75</v>
      </c>
      <c r="D311" s="115" t="s">
        <v>87</v>
      </c>
      <c r="E311" s="115" t="s">
        <v>75</v>
      </c>
      <c r="F311" s="115" t="s">
        <v>87</v>
      </c>
      <c r="G311" s="116" t="s">
        <v>75</v>
      </c>
      <c r="H311" s="117" t="n">
        <v>2</v>
      </c>
      <c r="I311" s="146"/>
      <c r="J311" s="61" t="e">
        <f aca="false">VLOOKUP(B311,'Vacances solaires'!$B302:$B532,1,FALSE())</f>
        <v>#N/A</v>
      </c>
    </row>
    <row r="312" customFormat="false" ht="15" hidden="false" customHeight="false" outlineLevel="0" collapsed="false">
      <c r="A312" s="410" t="n">
        <f aca="false">WEEKNUM(B312,21)</f>
        <v>26</v>
      </c>
      <c r="B312" s="421" t="n">
        <v>44376</v>
      </c>
      <c r="C312" s="128" t="s">
        <v>86</v>
      </c>
      <c r="D312" s="128" t="s">
        <v>75</v>
      </c>
      <c r="E312" s="128" t="s">
        <v>75</v>
      </c>
      <c r="F312" s="128" t="s">
        <v>75</v>
      </c>
      <c r="G312" s="129" t="s">
        <v>75</v>
      </c>
      <c r="H312" s="130"/>
      <c r="I312" s="131"/>
      <c r="J312" s="61" t="e">
        <f aca="false">VLOOKUP(B312,'Vacances solaires'!$B303:$B533,1,FALSE())</f>
        <v>#N/A</v>
      </c>
    </row>
    <row r="313" customFormat="false" ht="15" hidden="false" customHeight="false" outlineLevel="0" collapsed="false">
      <c r="A313" s="410" t="n">
        <f aca="false">WEEKNUM(B313,21)</f>
        <v>26</v>
      </c>
      <c r="B313" s="421" t="n">
        <v>44377</v>
      </c>
      <c r="C313" s="128" t="s">
        <v>75</v>
      </c>
      <c r="D313" s="128" t="s">
        <v>75</v>
      </c>
      <c r="E313" s="128" t="s">
        <v>86</v>
      </c>
      <c r="F313" s="128" t="s">
        <v>75</v>
      </c>
      <c r="G313" s="129" t="s">
        <v>75</v>
      </c>
      <c r="H313" s="130"/>
      <c r="I313" s="131"/>
      <c r="J313" s="61" t="e">
        <f aca="false">VLOOKUP(B313,'Vacances solaires'!$B304:$B534,1,FALSE())</f>
        <v>#N/A</v>
      </c>
    </row>
    <row r="314" customFormat="false" ht="15" hidden="false" customHeight="false" outlineLevel="0" collapsed="false">
      <c r="A314" s="410" t="n">
        <f aca="false">WEEKNUM(B314,21)</f>
        <v>26</v>
      </c>
      <c r="B314" s="421" t="n">
        <v>44378</v>
      </c>
      <c r="C314" s="128" t="s">
        <v>75</v>
      </c>
      <c r="D314" s="128" t="s">
        <v>75</v>
      </c>
      <c r="E314" s="128" t="s">
        <v>75</v>
      </c>
      <c r="F314" s="128" t="s">
        <v>75</v>
      </c>
      <c r="G314" s="129" t="s">
        <v>86</v>
      </c>
      <c r="H314" s="130"/>
      <c r="I314" s="131"/>
      <c r="J314" s="61" t="e">
        <f aca="false">VLOOKUP(B314,'Vacances solaires'!$B305:$B535,1,FALSE())</f>
        <v>#N/A</v>
      </c>
    </row>
    <row r="315" customFormat="false" ht="15" hidden="false" customHeight="false" outlineLevel="0" collapsed="false">
      <c r="A315" s="410" t="n">
        <f aca="false">WEEKNUM(B315,21)</f>
        <v>26</v>
      </c>
      <c r="B315" s="421" t="n">
        <v>44379</v>
      </c>
      <c r="C315" s="128" t="s">
        <v>75</v>
      </c>
      <c r="D315" s="128" t="s">
        <v>75</v>
      </c>
      <c r="E315" s="128" t="s">
        <v>75</v>
      </c>
      <c r="F315" s="128" t="s">
        <v>75</v>
      </c>
      <c r="G315" s="129" t="s">
        <v>86</v>
      </c>
      <c r="H315" s="130"/>
      <c r="I315" s="131"/>
      <c r="J315" s="61" t="e">
        <f aca="false">VLOOKUP(B315,'Vacances solaires'!$B306:$B536,1,FALSE())</f>
        <v>#N/A</v>
      </c>
    </row>
    <row r="316" customFormat="false" ht="15" hidden="false" customHeight="false" outlineLevel="0" collapsed="false">
      <c r="A316" s="410" t="n">
        <f aca="false">WEEKNUM(B316,21)</f>
        <v>26</v>
      </c>
      <c r="B316" s="421" t="n">
        <v>44380</v>
      </c>
      <c r="C316" s="128" t="s">
        <v>75</v>
      </c>
      <c r="D316" s="128" t="s">
        <v>86</v>
      </c>
      <c r="E316" s="128" t="s">
        <v>75</v>
      </c>
      <c r="F316" s="128" t="s">
        <v>86</v>
      </c>
      <c r="G316" s="129" t="s">
        <v>75</v>
      </c>
      <c r="H316" s="130"/>
      <c r="I316" s="131"/>
      <c r="J316" s="61" t="e">
        <f aca="false">VLOOKUP(B316,'Vacances solaires'!$B307:$B537,1,FALSE())</f>
        <v>#N/A</v>
      </c>
    </row>
    <row r="317" customFormat="false" ht="15.75" hidden="false" customHeight="false" outlineLevel="0" collapsed="false">
      <c r="A317" s="410" t="n">
        <f aca="false">WEEKNUM(B317,21)</f>
        <v>26</v>
      </c>
      <c r="B317" s="422" t="n">
        <v>44381</v>
      </c>
      <c r="C317" s="141" t="s">
        <v>86</v>
      </c>
      <c r="D317" s="141" t="s">
        <v>86</v>
      </c>
      <c r="E317" s="141" t="s">
        <v>86</v>
      </c>
      <c r="F317" s="141" t="s">
        <v>86</v>
      </c>
      <c r="G317" s="142" t="s">
        <v>75</v>
      </c>
      <c r="H317" s="143"/>
      <c r="I317" s="144"/>
      <c r="J317" s="61" t="e">
        <f aca="false">VLOOKUP(B317,'Vacances solaires'!$B308:$B538,1,FALSE())</f>
        <v>#N/A</v>
      </c>
    </row>
    <row r="318" customFormat="false" ht="15" hidden="false" customHeight="false" outlineLevel="0" collapsed="false">
      <c r="A318" s="423" t="n">
        <f aca="false">WEEKNUM(B318,21)</f>
        <v>27</v>
      </c>
      <c r="B318" s="420" t="n">
        <v>44382</v>
      </c>
      <c r="C318" s="115" t="s">
        <v>87</v>
      </c>
      <c r="D318" s="115" t="s">
        <v>75</v>
      </c>
      <c r="E318" s="115" t="s">
        <v>87</v>
      </c>
      <c r="F318" s="115" t="s">
        <v>75</v>
      </c>
      <c r="G318" s="116" t="s">
        <v>75</v>
      </c>
      <c r="H318" s="117" t="n">
        <v>3</v>
      </c>
      <c r="I318" s="146"/>
      <c r="J318" s="61" t="e">
        <f aca="false">VLOOKUP(B318,'Vacances solaires'!$B309:$B539,1,FALSE())</f>
        <v>#N/A</v>
      </c>
    </row>
    <row r="319" customFormat="false" ht="15.75" hidden="false" customHeight="false" outlineLevel="0" collapsed="false">
      <c r="A319" s="424" t="n">
        <f aca="false">WEEKNUM(B319,21)</f>
        <v>27</v>
      </c>
      <c r="B319" s="425" t="n">
        <v>44383</v>
      </c>
      <c r="C319" s="128" t="s">
        <v>75</v>
      </c>
      <c r="D319" s="128" t="s">
        <v>75</v>
      </c>
      <c r="E319" s="128" t="s">
        <v>75</v>
      </c>
      <c r="F319" s="128" t="s">
        <v>75</v>
      </c>
      <c r="G319" s="129" t="s">
        <v>86</v>
      </c>
      <c r="H319" s="130"/>
      <c r="I319" s="237" t="n">
        <v>1</v>
      </c>
      <c r="J319" s="61" t="e">
        <f aca="false">VLOOKUP(B319,'Vacances solaires'!$B310:$B540,1,FALSE())</f>
        <v>#N/A</v>
      </c>
    </row>
    <row r="320" customFormat="false" ht="15.75" hidden="false" customHeight="false" outlineLevel="0" collapsed="false">
      <c r="A320" s="426" t="n">
        <f aca="false">WEEKNUM(B320,21)</f>
        <v>27</v>
      </c>
      <c r="B320" s="427" t="n">
        <v>44384</v>
      </c>
      <c r="C320" s="128" t="s">
        <v>75</v>
      </c>
      <c r="D320" s="128" t="s">
        <v>86</v>
      </c>
      <c r="E320" s="128" t="s">
        <v>75</v>
      </c>
      <c r="F320" s="128" t="s">
        <v>75</v>
      </c>
      <c r="G320" s="129" t="s">
        <v>75</v>
      </c>
      <c r="H320" s="130"/>
      <c r="I320" s="242" t="n">
        <v>1</v>
      </c>
      <c r="J320" s="61" t="e">
        <f aca="false">VLOOKUP(B320,'Vacances solaires'!$B311:$B541,1,FALSE())</f>
        <v>#N/A</v>
      </c>
    </row>
    <row r="321" customFormat="false" ht="15" hidden="false" customHeight="false" outlineLevel="0" collapsed="false">
      <c r="A321" s="428" t="n">
        <f aca="false">WEEKNUM(B321,21)</f>
        <v>27</v>
      </c>
      <c r="B321" s="429" t="n">
        <v>44385</v>
      </c>
      <c r="C321" s="128" t="s">
        <v>75</v>
      </c>
      <c r="D321" s="128" t="s">
        <v>75</v>
      </c>
      <c r="E321" s="128" t="s">
        <v>75</v>
      </c>
      <c r="F321" s="128" t="s">
        <v>86</v>
      </c>
      <c r="G321" s="129" t="s">
        <v>75</v>
      </c>
      <c r="H321" s="130"/>
      <c r="I321" s="242" t="n">
        <v>1</v>
      </c>
      <c r="J321" s="61" t="e">
        <f aca="false">VLOOKUP(B321,'Vacances solaires'!$B312:$B542,1,FALSE())</f>
        <v>#N/A</v>
      </c>
    </row>
    <row r="322" customFormat="false" ht="15" hidden="false" customHeight="false" outlineLevel="0" collapsed="false">
      <c r="A322" s="428" t="n">
        <f aca="false">WEEKNUM(B322,21)</f>
        <v>27</v>
      </c>
      <c r="B322" s="430" t="n">
        <v>44386</v>
      </c>
      <c r="C322" s="128" t="s">
        <v>75</v>
      </c>
      <c r="D322" s="128" t="s">
        <v>75</v>
      </c>
      <c r="E322" s="128" t="s">
        <v>75</v>
      </c>
      <c r="F322" s="128" t="s">
        <v>86</v>
      </c>
      <c r="G322" s="129" t="s">
        <v>75</v>
      </c>
      <c r="H322" s="130"/>
      <c r="I322" s="242" t="n">
        <v>1</v>
      </c>
      <c r="J322" s="61" t="e">
        <f aca="false">VLOOKUP(B322,'Vacances solaires'!$B313:$B543,1,FALSE())</f>
        <v>#N/A</v>
      </c>
    </row>
    <row r="323" customFormat="false" ht="15" hidden="false" customHeight="false" outlineLevel="0" collapsed="false">
      <c r="A323" s="428" t="n">
        <f aca="false">WEEKNUM(B323,21)</f>
        <v>27</v>
      </c>
      <c r="B323" s="430" t="n">
        <v>44387</v>
      </c>
      <c r="C323" s="128" t="s">
        <v>86</v>
      </c>
      <c r="D323" s="128" t="s">
        <v>75</v>
      </c>
      <c r="E323" s="128" t="s">
        <v>86</v>
      </c>
      <c r="F323" s="128" t="s">
        <v>75</v>
      </c>
      <c r="G323" s="129" t="s">
        <v>75</v>
      </c>
      <c r="H323" s="130"/>
      <c r="I323" s="242" t="n">
        <v>1</v>
      </c>
      <c r="J323" s="61" t="e">
        <f aca="false">VLOOKUP(B323,'Vacances solaires'!$B314:$B544,1,FALSE())</f>
        <v>#N/A</v>
      </c>
    </row>
    <row r="324" customFormat="false" ht="15.75" hidden="false" customHeight="false" outlineLevel="0" collapsed="false">
      <c r="A324" s="431" t="n">
        <f aca="false">WEEKNUM(B324,21)</f>
        <v>27</v>
      </c>
      <c r="B324" s="432" t="n">
        <v>44388</v>
      </c>
      <c r="C324" s="141" t="s">
        <v>86</v>
      </c>
      <c r="D324" s="141" t="s">
        <v>86</v>
      </c>
      <c r="E324" s="141" t="s">
        <v>86</v>
      </c>
      <c r="F324" s="141" t="s">
        <v>75</v>
      </c>
      <c r="G324" s="142" t="s">
        <v>86</v>
      </c>
      <c r="H324" s="143"/>
      <c r="I324" s="248" t="n">
        <v>1</v>
      </c>
      <c r="J324" s="61" t="e">
        <f aca="false">VLOOKUP(B324,'Vacances solaires'!$B315:$B545,1,FALSE())</f>
        <v>#N/A</v>
      </c>
    </row>
    <row r="325" customFormat="false" ht="15" hidden="false" customHeight="false" outlineLevel="0" collapsed="false">
      <c r="A325" s="388" t="n">
        <f aca="false">WEEKNUM(B325,21)</f>
        <v>28</v>
      </c>
      <c r="B325" s="389" t="n">
        <v>44389</v>
      </c>
      <c r="C325" s="115" t="s">
        <v>75</v>
      </c>
      <c r="D325" s="116" t="s">
        <v>87</v>
      </c>
      <c r="E325" s="115" t="s">
        <v>75</v>
      </c>
      <c r="F325" s="115" t="s">
        <v>75</v>
      </c>
      <c r="G325" s="116" t="s">
        <v>87</v>
      </c>
      <c r="H325" s="117" t="n">
        <v>4</v>
      </c>
      <c r="I325" s="254" t="n">
        <v>1</v>
      </c>
      <c r="J325" s="61" t="e">
        <f aca="false">VLOOKUP(B325,'Vacances solaires'!$B316:$B546,1,FALSE())</f>
        <v>#N/A</v>
      </c>
    </row>
    <row r="326" customFormat="false" ht="15" hidden="false" customHeight="false" outlineLevel="0" collapsed="false">
      <c r="A326" s="388" t="n">
        <f aca="false">WEEKNUM(B326,21)</f>
        <v>28</v>
      </c>
      <c r="B326" s="239" t="n">
        <v>44390</v>
      </c>
      <c r="C326" s="128" t="s">
        <v>75</v>
      </c>
      <c r="D326" s="128" t="s">
        <v>75</v>
      </c>
      <c r="E326" s="128" t="s">
        <v>75</v>
      </c>
      <c r="F326" s="128" t="s">
        <v>86</v>
      </c>
      <c r="G326" s="129" t="s">
        <v>75</v>
      </c>
      <c r="H326" s="130"/>
      <c r="I326" s="242" t="n">
        <v>1</v>
      </c>
      <c r="J326" s="61" t="e">
        <f aca="false">VLOOKUP(B326,'Vacances solaires'!$B317:$B547,1,FALSE())</f>
        <v>#N/A</v>
      </c>
    </row>
    <row r="327" customFormat="false" ht="15" hidden="false" customHeight="false" outlineLevel="0" collapsed="false">
      <c r="A327" s="390" t="n">
        <f aca="false">WEEKNUM(B327,21)</f>
        <v>28</v>
      </c>
      <c r="B327" s="256" t="n">
        <v>44391</v>
      </c>
      <c r="C327" s="128" t="s">
        <v>86</v>
      </c>
      <c r="D327" s="128" t="s">
        <v>75</v>
      </c>
      <c r="E327" s="128" t="s">
        <v>75</v>
      </c>
      <c r="F327" s="128" t="s">
        <v>75</v>
      </c>
      <c r="G327" s="129" t="s">
        <v>75</v>
      </c>
      <c r="H327" s="130"/>
      <c r="I327" s="260" t="s">
        <v>55</v>
      </c>
      <c r="J327" s="61" t="e">
        <f aca="false">VLOOKUP(B327,'Vacances solaires'!$B318:$B548,1,FALSE())</f>
        <v>#N/A</v>
      </c>
    </row>
    <row r="328" customFormat="false" ht="15" hidden="false" customHeight="false" outlineLevel="0" collapsed="false">
      <c r="A328" s="388" t="n">
        <f aca="false">WEEKNUM(B328,21)</f>
        <v>28</v>
      </c>
      <c r="B328" s="239" t="n">
        <v>44392</v>
      </c>
      <c r="C328" s="128" t="s">
        <v>75</v>
      </c>
      <c r="D328" s="128" t="s">
        <v>75</v>
      </c>
      <c r="E328" s="128" t="s">
        <v>86</v>
      </c>
      <c r="F328" s="128" t="s">
        <v>75</v>
      </c>
      <c r="G328" s="129" t="s">
        <v>75</v>
      </c>
      <c r="H328" s="130"/>
      <c r="I328" s="242" t="n">
        <v>1</v>
      </c>
      <c r="J328" s="61" t="e">
        <f aca="false">VLOOKUP(B328,'Vacances solaires'!$B319:$B549,1,FALSE())</f>
        <v>#N/A</v>
      </c>
    </row>
    <row r="329" customFormat="false" ht="15" hidden="false" customHeight="false" outlineLevel="0" collapsed="false">
      <c r="A329" s="388" t="n">
        <f aca="false">WEEKNUM(B329,21)</f>
        <v>28</v>
      </c>
      <c r="B329" s="239" t="n">
        <v>44393</v>
      </c>
      <c r="C329" s="128" t="s">
        <v>75</v>
      </c>
      <c r="D329" s="128" t="s">
        <v>75</v>
      </c>
      <c r="E329" s="128" t="s">
        <v>86</v>
      </c>
      <c r="F329" s="128" t="s">
        <v>75</v>
      </c>
      <c r="G329" s="129" t="s">
        <v>75</v>
      </c>
      <c r="H329" s="130"/>
      <c r="I329" s="242" t="n">
        <v>1</v>
      </c>
      <c r="J329" s="61" t="e">
        <f aca="false">VLOOKUP(B329,'Vacances solaires'!$B320:$B550,1,FALSE())</f>
        <v>#N/A</v>
      </c>
    </row>
    <row r="330" customFormat="false" ht="15" hidden="false" customHeight="false" outlineLevel="0" collapsed="false">
      <c r="A330" s="388" t="n">
        <f aca="false">WEEKNUM(B330,21)</f>
        <v>28</v>
      </c>
      <c r="B330" s="239" t="n">
        <v>44394</v>
      </c>
      <c r="C330" s="128" t="s">
        <v>75</v>
      </c>
      <c r="D330" s="128" t="s">
        <v>86</v>
      </c>
      <c r="E330" s="128" t="s">
        <v>75</v>
      </c>
      <c r="F330" s="128" t="s">
        <v>75</v>
      </c>
      <c r="G330" s="129" t="s">
        <v>86</v>
      </c>
      <c r="H330" s="130"/>
      <c r="I330" s="242" t="n">
        <v>1</v>
      </c>
      <c r="J330" s="61" t="e">
        <f aca="false">VLOOKUP(B330,'Vacances solaires'!$B321:$B551,1,FALSE())</f>
        <v>#N/A</v>
      </c>
    </row>
    <row r="331" customFormat="false" ht="15.75" hidden="false" customHeight="false" outlineLevel="0" collapsed="false">
      <c r="A331" s="388" t="n">
        <f aca="false">WEEKNUM(B331,21)</f>
        <v>28</v>
      </c>
      <c r="B331" s="244" t="n">
        <v>44395</v>
      </c>
      <c r="C331" s="141" t="s">
        <v>86</v>
      </c>
      <c r="D331" s="141" t="s">
        <v>86</v>
      </c>
      <c r="E331" s="141" t="s">
        <v>75</v>
      </c>
      <c r="F331" s="141" t="s">
        <v>86</v>
      </c>
      <c r="G331" s="142" t="s">
        <v>86</v>
      </c>
      <c r="H331" s="143"/>
      <c r="I331" s="248" t="n">
        <v>1</v>
      </c>
      <c r="J331" s="61" t="e">
        <f aca="false">VLOOKUP(B331,'Vacances solaires'!$B322:$B552,1,FALSE())</f>
        <v>#N/A</v>
      </c>
    </row>
    <row r="332" customFormat="false" ht="15" hidden="false" customHeight="false" outlineLevel="0" collapsed="false">
      <c r="A332" s="249" t="n">
        <f aca="false">WEEKNUM(B332,21)</f>
        <v>29</v>
      </c>
      <c r="B332" s="250" t="n">
        <v>44396</v>
      </c>
      <c r="C332" s="115" t="s">
        <v>87</v>
      </c>
      <c r="D332" s="115" t="s">
        <v>75</v>
      </c>
      <c r="E332" s="115" t="s">
        <v>75</v>
      </c>
      <c r="F332" s="115" t="s">
        <v>87</v>
      </c>
      <c r="G332" s="116" t="s">
        <v>75</v>
      </c>
      <c r="H332" s="117" t="n">
        <v>5</v>
      </c>
      <c r="I332" s="254" t="n">
        <v>1</v>
      </c>
      <c r="J332" s="61" t="e">
        <f aca="false">VLOOKUP(B332,'Vacances solaires'!$B323:$B553,1,FALSE())</f>
        <v>#N/A</v>
      </c>
    </row>
    <row r="333" customFormat="false" ht="15" hidden="false" customHeight="false" outlineLevel="0" collapsed="false">
      <c r="A333" s="238" t="n">
        <f aca="false">WEEKNUM(B333,21)</f>
        <v>29</v>
      </c>
      <c r="B333" s="239" t="n">
        <v>44397</v>
      </c>
      <c r="C333" s="128" t="s">
        <v>75</v>
      </c>
      <c r="D333" s="128" t="s">
        <v>75</v>
      </c>
      <c r="E333" s="128" t="s">
        <v>86</v>
      </c>
      <c r="F333" s="128" t="s">
        <v>75</v>
      </c>
      <c r="G333" s="129" t="s">
        <v>75</v>
      </c>
      <c r="H333" s="130"/>
      <c r="I333" s="242" t="n">
        <v>1</v>
      </c>
      <c r="J333" s="61" t="e">
        <f aca="false">VLOOKUP(B333,'Vacances solaires'!$B324:$B554,1,FALSE())</f>
        <v>#N/A</v>
      </c>
    </row>
    <row r="334" customFormat="false" ht="15" hidden="false" customHeight="false" outlineLevel="0" collapsed="false">
      <c r="A334" s="238" t="n">
        <f aca="false">WEEKNUM(B334,21)</f>
        <v>29</v>
      </c>
      <c r="B334" s="239" t="n">
        <v>44398</v>
      </c>
      <c r="C334" s="128" t="s">
        <v>75</v>
      </c>
      <c r="D334" s="128" t="s">
        <v>75</v>
      </c>
      <c r="E334" s="128" t="s">
        <v>75</v>
      </c>
      <c r="F334" s="128" t="s">
        <v>75</v>
      </c>
      <c r="G334" s="129" t="s">
        <v>86</v>
      </c>
      <c r="H334" s="130"/>
      <c r="I334" s="242" t="n">
        <v>1</v>
      </c>
      <c r="J334" s="61" t="e">
        <f aca="false">VLOOKUP(B334,'Vacances solaires'!$B325:$B555,1,FALSE())</f>
        <v>#N/A</v>
      </c>
    </row>
    <row r="335" customFormat="false" ht="15" hidden="false" customHeight="false" outlineLevel="0" collapsed="false">
      <c r="A335" s="238" t="n">
        <f aca="false">WEEKNUM(B335,21)</f>
        <v>29</v>
      </c>
      <c r="B335" s="239" t="n">
        <v>44399</v>
      </c>
      <c r="C335" s="128" t="s">
        <v>75</v>
      </c>
      <c r="D335" s="128" t="s">
        <v>86</v>
      </c>
      <c r="E335" s="128" t="s">
        <v>75</v>
      </c>
      <c r="F335" s="128" t="s">
        <v>75</v>
      </c>
      <c r="G335" s="129" t="s">
        <v>75</v>
      </c>
      <c r="H335" s="130"/>
      <c r="I335" s="242" t="n">
        <v>1</v>
      </c>
      <c r="J335" s="61" t="e">
        <f aca="false">VLOOKUP(B335,'Vacances solaires'!$B326:$B556,1,FALSE())</f>
        <v>#N/A</v>
      </c>
    </row>
    <row r="336" customFormat="false" ht="15" hidden="false" customHeight="false" outlineLevel="0" collapsed="false">
      <c r="A336" s="238" t="n">
        <f aca="false">WEEKNUM(B336,21)</f>
        <v>29</v>
      </c>
      <c r="B336" s="239" t="n">
        <v>44400</v>
      </c>
      <c r="C336" s="128" t="s">
        <v>75</v>
      </c>
      <c r="D336" s="128" t="s">
        <v>86</v>
      </c>
      <c r="E336" s="128" t="s">
        <v>75</v>
      </c>
      <c r="F336" s="128" t="s">
        <v>75</v>
      </c>
      <c r="G336" s="129" t="s">
        <v>75</v>
      </c>
      <c r="H336" s="130"/>
      <c r="I336" s="242" t="n">
        <v>1</v>
      </c>
      <c r="J336" s="61" t="e">
        <f aca="false">VLOOKUP(B336,'Vacances solaires'!$B327:$B557,1,FALSE())</f>
        <v>#N/A</v>
      </c>
    </row>
    <row r="337" customFormat="false" ht="15" hidden="false" customHeight="false" outlineLevel="0" collapsed="false">
      <c r="A337" s="238" t="n">
        <f aca="false">WEEKNUM(B337,21)</f>
        <v>29</v>
      </c>
      <c r="B337" s="239" t="n">
        <v>44401</v>
      </c>
      <c r="C337" s="128" t="s">
        <v>86</v>
      </c>
      <c r="D337" s="128" t="s">
        <v>75</v>
      </c>
      <c r="E337" s="128" t="s">
        <v>75</v>
      </c>
      <c r="F337" s="128" t="s">
        <v>86</v>
      </c>
      <c r="G337" s="129" t="s">
        <v>75</v>
      </c>
      <c r="H337" s="130"/>
      <c r="I337" s="242" t="n">
        <v>1</v>
      </c>
      <c r="J337" s="61" t="e">
        <f aca="false">VLOOKUP(B337,'Vacances solaires'!$B328:$B558,1,FALSE())</f>
        <v>#N/A</v>
      </c>
    </row>
    <row r="338" customFormat="false" ht="15.75" hidden="false" customHeight="false" outlineLevel="0" collapsed="false">
      <c r="A338" s="243" t="n">
        <f aca="false">WEEKNUM(B338,21)</f>
        <v>29</v>
      </c>
      <c r="B338" s="244" t="n">
        <v>44402</v>
      </c>
      <c r="C338" s="141" t="s">
        <v>86</v>
      </c>
      <c r="D338" s="141" t="s">
        <v>75</v>
      </c>
      <c r="E338" s="141" t="s">
        <v>86</v>
      </c>
      <c r="F338" s="141" t="s">
        <v>86</v>
      </c>
      <c r="G338" s="142" t="s">
        <v>86</v>
      </c>
      <c r="H338" s="143"/>
      <c r="I338" s="248" t="n">
        <v>1</v>
      </c>
      <c r="J338" s="61" t="e">
        <f aca="false">VLOOKUP(B338,'Vacances solaires'!$B329:$B559,1,FALSE())</f>
        <v>#N/A</v>
      </c>
    </row>
    <row r="339" customFormat="false" ht="15" hidden="false" customHeight="false" outlineLevel="0" collapsed="false">
      <c r="A339" s="238" t="n">
        <f aca="false">WEEKNUM(B339,21)</f>
        <v>30</v>
      </c>
      <c r="B339" s="250" t="n">
        <v>44403</v>
      </c>
      <c r="C339" s="115" t="s">
        <v>75</v>
      </c>
      <c r="D339" s="115" t="s">
        <v>75</v>
      </c>
      <c r="E339" s="115" t="s">
        <v>88</v>
      </c>
      <c r="F339" s="115" t="s">
        <v>75</v>
      </c>
      <c r="G339" s="116" t="s">
        <v>88</v>
      </c>
      <c r="H339" s="117" t="n">
        <v>1</v>
      </c>
      <c r="I339" s="254" t="n">
        <v>1</v>
      </c>
      <c r="J339" s="61" t="e">
        <f aca="false">VLOOKUP(B339,'Vacances solaires'!$B330:$B560,1,FALSE())</f>
        <v>#N/A</v>
      </c>
    </row>
    <row r="340" customFormat="false" ht="15" hidden="false" customHeight="false" outlineLevel="0" collapsed="false">
      <c r="A340" s="238" t="n">
        <f aca="false">WEEKNUM(B340,21)</f>
        <v>30</v>
      </c>
      <c r="B340" s="239" t="n">
        <v>44404</v>
      </c>
      <c r="C340" s="128" t="s">
        <v>75</v>
      </c>
      <c r="D340" s="128" t="s">
        <v>86</v>
      </c>
      <c r="E340" s="128" t="s">
        <v>75</v>
      </c>
      <c r="F340" s="128" t="s">
        <v>75</v>
      </c>
      <c r="G340" s="129" t="s">
        <v>75</v>
      </c>
      <c r="H340" s="130"/>
      <c r="I340" s="242" t="n">
        <v>1</v>
      </c>
      <c r="J340" s="61" t="e">
        <f aca="false">VLOOKUP(B340,'Vacances solaires'!$B331:$B561,1,FALSE())</f>
        <v>#N/A</v>
      </c>
    </row>
    <row r="341" customFormat="false" ht="15" hidden="false" customHeight="false" outlineLevel="0" collapsed="false">
      <c r="A341" s="238" t="n">
        <f aca="false">WEEKNUM(B341,21)</f>
        <v>30</v>
      </c>
      <c r="B341" s="239" t="n">
        <v>44405</v>
      </c>
      <c r="C341" s="128" t="s">
        <v>75</v>
      </c>
      <c r="D341" s="128" t="s">
        <v>75</v>
      </c>
      <c r="E341" s="128" t="s">
        <v>75</v>
      </c>
      <c r="F341" s="128" t="s">
        <v>86</v>
      </c>
      <c r="G341" s="129" t="s">
        <v>75</v>
      </c>
      <c r="H341" s="130"/>
      <c r="I341" s="242" t="n">
        <v>1</v>
      </c>
      <c r="J341" s="61" t="e">
        <f aca="false">VLOOKUP(B341,'Vacances solaires'!$B332:$B562,1,FALSE())</f>
        <v>#N/A</v>
      </c>
    </row>
    <row r="342" customFormat="false" ht="15" hidden="false" customHeight="false" outlineLevel="0" collapsed="false">
      <c r="A342" s="238" t="n">
        <f aca="false">WEEKNUM(B342,21)</f>
        <v>30</v>
      </c>
      <c r="B342" s="239" t="n">
        <v>44406</v>
      </c>
      <c r="C342" s="128" t="s">
        <v>86</v>
      </c>
      <c r="D342" s="128" t="s">
        <v>75</v>
      </c>
      <c r="E342" s="128" t="s">
        <v>75</v>
      </c>
      <c r="F342" s="128" t="s">
        <v>75</v>
      </c>
      <c r="G342" s="129" t="s">
        <v>75</v>
      </c>
      <c r="H342" s="130"/>
      <c r="I342" s="242" t="n">
        <v>1</v>
      </c>
      <c r="J342" s="61" t="e">
        <f aca="false">VLOOKUP(B342,'Vacances solaires'!$B333:$B563,1,FALSE())</f>
        <v>#N/A</v>
      </c>
    </row>
    <row r="343" customFormat="false" ht="15" hidden="false" customHeight="false" outlineLevel="0" collapsed="false">
      <c r="A343" s="238" t="n">
        <f aca="false">WEEKNUM(B343,21)</f>
        <v>30</v>
      </c>
      <c r="B343" s="239" t="n">
        <v>44407</v>
      </c>
      <c r="C343" s="128" t="s">
        <v>86</v>
      </c>
      <c r="D343" s="128" t="s">
        <v>75</v>
      </c>
      <c r="E343" s="128" t="s">
        <v>75</v>
      </c>
      <c r="F343" s="128" t="s">
        <v>75</v>
      </c>
      <c r="G343" s="129" t="s">
        <v>75</v>
      </c>
      <c r="H343" s="130"/>
      <c r="I343" s="242" t="n">
        <v>1</v>
      </c>
      <c r="J343" s="61" t="e">
        <f aca="false">VLOOKUP(B343,'Vacances solaires'!$B334:$B564,1,FALSE())</f>
        <v>#N/A</v>
      </c>
    </row>
    <row r="344" customFormat="false" ht="15" hidden="false" customHeight="false" outlineLevel="0" collapsed="false">
      <c r="A344" s="238" t="n">
        <f aca="false">WEEKNUM(B344,21)</f>
        <v>30</v>
      </c>
      <c r="B344" s="239" t="n">
        <v>44408</v>
      </c>
      <c r="C344" s="128" t="s">
        <v>75</v>
      </c>
      <c r="D344" s="128" t="s">
        <v>75</v>
      </c>
      <c r="E344" s="128" t="s">
        <v>86</v>
      </c>
      <c r="F344" s="128" t="s">
        <v>75</v>
      </c>
      <c r="G344" s="129" t="s">
        <v>86</v>
      </c>
      <c r="H344" s="130"/>
      <c r="I344" s="242" t="n">
        <v>1</v>
      </c>
      <c r="J344" s="61" t="e">
        <f aca="false">VLOOKUP(B344,'Vacances solaires'!$B335:$B565,1,FALSE())</f>
        <v>#N/A</v>
      </c>
    </row>
    <row r="345" customFormat="false" ht="15.75" hidden="false" customHeight="false" outlineLevel="0" collapsed="false">
      <c r="A345" s="243" t="n">
        <f aca="false">WEEKNUM(B345,21)</f>
        <v>30</v>
      </c>
      <c r="B345" s="244" t="n">
        <v>44409</v>
      </c>
      <c r="C345" s="141" t="s">
        <v>75</v>
      </c>
      <c r="D345" s="141" t="s">
        <v>86</v>
      </c>
      <c r="E345" s="141" t="s">
        <v>86</v>
      </c>
      <c r="F345" s="141" t="s">
        <v>86</v>
      </c>
      <c r="G345" s="142" t="s">
        <v>86</v>
      </c>
      <c r="H345" s="143"/>
      <c r="I345" s="248" t="n">
        <v>1</v>
      </c>
      <c r="J345" s="61" t="e">
        <f aca="false">VLOOKUP(B345,'Vacances solaires'!$B336:$B566,1,FALSE())</f>
        <v>#N/A</v>
      </c>
    </row>
    <row r="346" customFormat="false" ht="15" hidden="false" customHeight="false" outlineLevel="0" collapsed="false">
      <c r="A346" s="388" t="n">
        <f aca="false">WEEKNUM(B346,21)</f>
        <v>31</v>
      </c>
      <c r="B346" s="389" t="n">
        <v>44410</v>
      </c>
      <c r="C346" s="115" t="s">
        <v>75</v>
      </c>
      <c r="D346" s="115" t="s">
        <v>87</v>
      </c>
      <c r="E346" s="115" t="s">
        <v>75</v>
      </c>
      <c r="F346" s="115" t="s">
        <v>87</v>
      </c>
      <c r="G346" s="116" t="s">
        <v>75</v>
      </c>
      <c r="H346" s="117" t="n">
        <v>2</v>
      </c>
      <c r="I346" s="254" t="n">
        <v>1</v>
      </c>
      <c r="J346" s="61" t="e">
        <f aca="false">VLOOKUP(B346,'Vacances solaires'!$B337:$B567,1,FALSE())</f>
        <v>#N/A</v>
      </c>
    </row>
    <row r="347" customFormat="false" ht="15" hidden="false" customHeight="false" outlineLevel="0" collapsed="false">
      <c r="A347" s="388" t="n">
        <f aca="false">WEEKNUM(B347,21)</f>
        <v>31</v>
      </c>
      <c r="B347" s="239" t="n">
        <v>44411</v>
      </c>
      <c r="C347" s="128" t="s">
        <v>86</v>
      </c>
      <c r="D347" s="128" t="s">
        <v>75</v>
      </c>
      <c r="E347" s="128" t="s">
        <v>75</v>
      </c>
      <c r="F347" s="128" t="s">
        <v>75</v>
      </c>
      <c r="G347" s="129" t="s">
        <v>75</v>
      </c>
      <c r="H347" s="130"/>
      <c r="I347" s="242" t="n">
        <v>1</v>
      </c>
      <c r="J347" s="61" t="e">
        <f aca="false">VLOOKUP(B347,'Vacances solaires'!$B338:$B568,1,FALSE())</f>
        <v>#N/A</v>
      </c>
    </row>
    <row r="348" customFormat="false" ht="15" hidden="false" customHeight="false" outlineLevel="0" collapsed="false">
      <c r="A348" s="388" t="n">
        <f aca="false">WEEKNUM(B348,21)</f>
        <v>31</v>
      </c>
      <c r="B348" s="239" t="n">
        <v>44412</v>
      </c>
      <c r="C348" s="128" t="s">
        <v>75</v>
      </c>
      <c r="D348" s="128" t="s">
        <v>75</v>
      </c>
      <c r="E348" s="128" t="s">
        <v>86</v>
      </c>
      <c r="F348" s="128" t="s">
        <v>75</v>
      </c>
      <c r="G348" s="129" t="s">
        <v>75</v>
      </c>
      <c r="H348" s="130"/>
      <c r="I348" s="242" t="n">
        <v>1</v>
      </c>
      <c r="J348" s="61" t="e">
        <f aca="false">VLOOKUP(B348,'Vacances solaires'!$B339:$B569,1,FALSE())</f>
        <v>#N/A</v>
      </c>
    </row>
    <row r="349" customFormat="false" ht="15" hidden="false" customHeight="false" outlineLevel="0" collapsed="false">
      <c r="A349" s="388" t="n">
        <f aca="false">WEEKNUM(B349,21)</f>
        <v>31</v>
      </c>
      <c r="B349" s="239" t="n">
        <v>44413</v>
      </c>
      <c r="C349" s="128" t="s">
        <v>75</v>
      </c>
      <c r="D349" s="128" t="s">
        <v>75</v>
      </c>
      <c r="E349" s="128" t="s">
        <v>75</v>
      </c>
      <c r="F349" s="128" t="s">
        <v>75</v>
      </c>
      <c r="G349" s="129" t="s">
        <v>86</v>
      </c>
      <c r="H349" s="130"/>
      <c r="I349" s="242" t="n">
        <v>1</v>
      </c>
      <c r="J349" s="61" t="e">
        <f aca="false">VLOOKUP(B349,'Vacances solaires'!$B340:$B570,1,FALSE())</f>
        <v>#N/A</v>
      </c>
    </row>
    <row r="350" customFormat="false" ht="15" hidden="false" customHeight="false" outlineLevel="0" collapsed="false">
      <c r="A350" s="388" t="n">
        <f aca="false">WEEKNUM(B350,21)</f>
        <v>31</v>
      </c>
      <c r="B350" s="239" t="n">
        <v>44414</v>
      </c>
      <c r="C350" s="128" t="s">
        <v>75</v>
      </c>
      <c r="D350" s="128" t="s">
        <v>75</v>
      </c>
      <c r="E350" s="128" t="s">
        <v>75</v>
      </c>
      <c r="F350" s="128" t="s">
        <v>75</v>
      </c>
      <c r="G350" s="129" t="s">
        <v>86</v>
      </c>
      <c r="H350" s="130"/>
      <c r="I350" s="242" t="n">
        <v>1</v>
      </c>
      <c r="J350" s="61" t="e">
        <f aca="false">VLOOKUP(B350,'Vacances solaires'!$B341:$B571,1,FALSE())</f>
        <v>#N/A</v>
      </c>
    </row>
    <row r="351" customFormat="false" ht="15" hidden="false" customHeight="false" outlineLevel="0" collapsed="false">
      <c r="A351" s="388" t="n">
        <f aca="false">WEEKNUM(B351,21)</f>
        <v>31</v>
      </c>
      <c r="B351" s="239" t="n">
        <v>44415</v>
      </c>
      <c r="C351" s="128" t="s">
        <v>75</v>
      </c>
      <c r="D351" s="128" t="s">
        <v>86</v>
      </c>
      <c r="E351" s="128" t="s">
        <v>75</v>
      </c>
      <c r="F351" s="128" t="s">
        <v>86</v>
      </c>
      <c r="G351" s="129" t="s">
        <v>75</v>
      </c>
      <c r="H351" s="130"/>
      <c r="I351" s="242" t="n">
        <v>1</v>
      </c>
      <c r="J351" s="61" t="e">
        <f aca="false">VLOOKUP(B351,'Vacances solaires'!$B342:$B572,1,FALSE())</f>
        <v>#N/A</v>
      </c>
    </row>
    <row r="352" customFormat="false" ht="15.75" hidden="false" customHeight="false" outlineLevel="0" collapsed="false">
      <c r="A352" s="388" t="n">
        <f aca="false">WEEKNUM(B352,21)</f>
        <v>31</v>
      </c>
      <c r="B352" s="392" t="n">
        <v>44416</v>
      </c>
      <c r="C352" s="141" t="s">
        <v>86</v>
      </c>
      <c r="D352" s="141" t="s">
        <v>86</v>
      </c>
      <c r="E352" s="141" t="s">
        <v>86</v>
      </c>
      <c r="F352" s="141" t="s">
        <v>86</v>
      </c>
      <c r="G352" s="142" t="s">
        <v>75</v>
      </c>
      <c r="H352" s="143"/>
      <c r="I352" s="248" t="n">
        <v>1</v>
      </c>
      <c r="J352" s="61" t="e">
        <f aca="false">VLOOKUP(B352,'Vacances solaires'!$B343:$B573,1,FALSE())</f>
        <v>#N/A</v>
      </c>
    </row>
    <row r="353" customFormat="false" ht="15" hidden="false" customHeight="false" outlineLevel="0" collapsed="false">
      <c r="A353" s="249" t="n">
        <f aca="false">WEEKNUM(B353,21)</f>
        <v>32</v>
      </c>
      <c r="B353" s="250" t="n">
        <v>44417</v>
      </c>
      <c r="C353" s="115" t="s">
        <v>75</v>
      </c>
      <c r="D353" s="115" t="s">
        <v>75</v>
      </c>
      <c r="E353" s="115" t="s">
        <v>88</v>
      </c>
      <c r="F353" s="115" t="s">
        <v>75</v>
      </c>
      <c r="G353" s="116" t="s">
        <v>88</v>
      </c>
      <c r="H353" s="117" t="n">
        <v>1</v>
      </c>
      <c r="I353" s="254" t="n">
        <v>1</v>
      </c>
      <c r="J353" s="61" t="e">
        <f aca="false">VLOOKUP(B353,'Vacances solaires'!$B344:$B574,1,FALSE())</f>
        <v>#N/A</v>
      </c>
    </row>
    <row r="354" customFormat="false" ht="15" hidden="false" customHeight="false" outlineLevel="0" collapsed="false">
      <c r="A354" s="238" t="n">
        <f aca="false">WEEKNUM(B354,21)</f>
        <v>32</v>
      </c>
      <c r="B354" s="239" t="n">
        <v>44418</v>
      </c>
      <c r="C354" s="128" t="s">
        <v>75</v>
      </c>
      <c r="D354" s="128" t="s">
        <v>86</v>
      </c>
      <c r="E354" s="128" t="s">
        <v>75</v>
      </c>
      <c r="F354" s="128" t="s">
        <v>75</v>
      </c>
      <c r="G354" s="129" t="s">
        <v>75</v>
      </c>
      <c r="H354" s="130"/>
      <c r="I354" s="242" t="n">
        <v>1</v>
      </c>
      <c r="J354" s="61" t="e">
        <f aca="false">VLOOKUP(B354,'Vacances solaires'!$B345:$B575,1,FALSE())</f>
        <v>#N/A</v>
      </c>
    </row>
    <row r="355" customFormat="false" ht="15" hidden="false" customHeight="false" outlineLevel="0" collapsed="false">
      <c r="A355" s="238" t="n">
        <f aca="false">WEEKNUM(B355,21)</f>
        <v>32</v>
      </c>
      <c r="B355" s="239" t="n">
        <v>44419</v>
      </c>
      <c r="C355" s="128" t="s">
        <v>75</v>
      </c>
      <c r="D355" s="128" t="s">
        <v>75</v>
      </c>
      <c r="E355" s="128" t="s">
        <v>75</v>
      </c>
      <c r="F355" s="128" t="s">
        <v>86</v>
      </c>
      <c r="G355" s="129" t="s">
        <v>75</v>
      </c>
      <c r="H355" s="130"/>
      <c r="I355" s="242" t="n">
        <v>1</v>
      </c>
      <c r="J355" s="61" t="e">
        <f aca="false">VLOOKUP(B355,'Vacances solaires'!$B346:$B576,1,FALSE())</f>
        <v>#N/A</v>
      </c>
    </row>
    <row r="356" customFormat="false" ht="15" hidden="false" customHeight="false" outlineLevel="0" collapsed="false">
      <c r="A356" s="238" t="n">
        <f aca="false">WEEKNUM(B356,21)</f>
        <v>32</v>
      </c>
      <c r="B356" s="239" t="n">
        <v>44420</v>
      </c>
      <c r="C356" s="128" t="s">
        <v>86</v>
      </c>
      <c r="D356" s="128" t="s">
        <v>75</v>
      </c>
      <c r="E356" s="128" t="s">
        <v>75</v>
      </c>
      <c r="F356" s="128" t="s">
        <v>75</v>
      </c>
      <c r="G356" s="129" t="s">
        <v>75</v>
      </c>
      <c r="H356" s="130"/>
      <c r="I356" s="242" t="n">
        <v>1</v>
      </c>
      <c r="J356" s="61" t="e">
        <f aca="false">VLOOKUP(B356,'Vacances solaires'!$B347:$B577,1,FALSE())</f>
        <v>#N/A</v>
      </c>
    </row>
    <row r="357" customFormat="false" ht="15" hidden="false" customHeight="false" outlineLevel="0" collapsed="false">
      <c r="A357" s="238" t="n">
        <f aca="false">WEEKNUM(B357,21)</f>
        <v>32</v>
      </c>
      <c r="B357" s="239" t="n">
        <v>44421</v>
      </c>
      <c r="C357" s="128" t="s">
        <v>86</v>
      </c>
      <c r="D357" s="128" t="s">
        <v>75</v>
      </c>
      <c r="E357" s="128" t="s">
        <v>75</v>
      </c>
      <c r="F357" s="128" t="s">
        <v>75</v>
      </c>
      <c r="G357" s="129" t="s">
        <v>75</v>
      </c>
      <c r="H357" s="130"/>
      <c r="I357" s="242" t="n">
        <v>1</v>
      </c>
      <c r="J357" s="61" t="e">
        <f aca="false">VLOOKUP(B357,'Vacances solaires'!$B348:$B578,1,FALSE())</f>
        <v>#N/A</v>
      </c>
    </row>
    <row r="358" customFormat="false" ht="15" hidden="false" customHeight="false" outlineLevel="0" collapsed="false">
      <c r="A358" s="238" t="n">
        <f aca="false">WEEKNUM(B358,21)</f>
        <v>32</v>
      </c>
      <c r="B358" s="239" t="n">
        <v>44422</v>
      </c>
      <c r="C358" s="128" t="s">
        <v>75</v>
      </c>
      <c r="D358" s="128" t="s">
        <v>75</v>
      </c>
      <c r="E358" s="128" t="s">
        <v>86</v>
      </c>
      <c r="F358" s="128" t="s">
        <v>75</v>
      </c>
      <c r="G358" s="129" t="s">
        <v>86</v>
      </c>
      <c r="H358" s="130"/>
      <c r="I358" s="242" t="n">
        <v>1</v>
      </c>
      <c r="J358" s="61" t="e">
        <f aca="false">VLOOKUP(B358,'Vacances solaires'!$B349:$B579,1,FALSE())</f>
        <v>#N/A</v>
      </c>
    </row>
    <row r="359" customFormat="false" ht="15.75" hidden="false" customHeight="false" outlineLevel="0" collapsed="false">
      <c r="A359" s="261" t="n">
        <f aca="false">WEEKNUM(B359,21)</f>
        <v>32</v>
      </c>
      <c r="B359" s="262" t="n">
        <v>44423</v>
      </c>
      <c r="C359" s="141" t="s">
        <v>75</v>
      </c>
      <c r="D359" s="141" t="s">
        <v>86</v>
      </c>
      <c r="E359" s="141" t="s">
        <v>86</v>
      </c>
      <c r="F359" s="141" t="s">
        <v>86</v>
      </c>
      <c r="G359" s="142" t="s">
        <v>86</v>
      </c>
      <c r="H359" s="143"/>
      <c r="I359" s="266" t="s">
        <v>41</v>
      </c>
      <c r="J359" s="61" t="e">
        <f aca="false">VLOOKUP(B359,'Vacances solaires'!$B350:$B580,1,FALSE())</f>
        <v>#N/A</v>
      </c>
    </row>
    <row r="360" customFormat="false" ht="15" hidden="false" customHeight="false" outlineLevel="0" collapsed="false">
      <c r="A360" s="388" t="n">
        <f aca="false">WEEKNUM(B360,21)</f>
        <v>33</v>
      </c>
      <c r="B360" s="389" t="n">
        <v>44424</v>
      </c>
      <c r="C360" s="115" t="s">
        <v>75</v>
      </c>
      <c r="D360" s="115" t="s">
        <v>87</v>
      </c>
      <c r="E360" s="115" t="s">
        <v>75</v>
      </c>
      <c r="F360" s="115" t="s">
        <v>87</v>
      </c>
      <c r="G360" s="116" t="s">
        <v>75</v>
      </c>
      <c r="H360" s="117" t="n">
        <v>2</v>
      </c>
      <c r="I360" s="254" t="n">
        <v>1</v>
      </c>
      <c r="J360" s="61" t="e">
        <f aca="false">VLOOKUP(B360,'Vacances solaires'!$B351:$B581,1,FALSE())</f>
        <v>#N/A</v>
      </c>
    </row>
    <row r="361" customFormat="false" ht="15" hidden="false" customHeight="false" outlineLevel="0" collapsed="false">
      <c r="A361" s="388" t="n">
        <f aca="false">WEEKNUM(B361,21)</f>
        <v>33</v>
      </c>
      <c r="B361" s="239" t="n">
        <v>44425</v>
      </c>
      <c r="C361" s="128" t="s">
        <v>86</v>
      </c>
      <c r="D361" s="128" t="s">
        <v>75</v>
      </c>
      <c r="E361" s="128" t="s">
        <v>75</v>
      </c>
      <c r="F361" s="128" t="s">
        <v>75</v>
      </c>
      <c r="G361" s="129" t="s">
        <v>75</v>
      </c>
      <c r="H361" s="130"/>
      <c r="I361" s="242" t="n">
        <v>1</v>
      </c>
      <c r="J361" s="61" t="e">
        <f aca="false">VLOOKUP(B361,'Vacances solaires'!$B352:$B582,1,FALSE())</f>
        <v>#N/A</v>
      </c>
    </row>
    <row r="362" customFormat="false" ht="15" hidden="false" customHeight="false" outlineLevel="0" collapsed="false">
      <c r="A362" s="388" t="n">
        <f aca="false">WEEKNUM(B362,21)</f>
        <v>33</v>
      </c>
      <c r="B362" s="239" t="n">
        <v>44426</v>
      </c>
      <c r="C362" s="128" t="s">
        <v>75</v>
      </c>
      <c r="D362" s="128" t="s">
        <v>75</v>
      </c>
      <c r="E362" s="128" t="s">
        <v>86</v>
      </c>
      <c r="F362" s="128" t="s">
        <v>75</v>
      </c>
      <c r="G362" s="129" t="s">
        <v>75</v>
      </c>
      <c r="H362" s="130"/>
      <c r="I362" s="242" t="n">
        <v>1</v>
      </c>
      <c r="J362" s="61" t="e">
        <f aca="false">VLOOKUP(B362,'Vacances solaires'!$B353:$B583,1,FALSE())</f>
        <v>#N/A</v>
      </c>
    </row>
    <row r="363" customFormat="false" ht="15" hidden="false" customHeight="false" outlineLevel="0" collapsed="false">
      <c r="A363" s="388" t="n">
        <f aca="false">WEEKNUM(B363,21)</f>
        <v>33</v>
      </c>
      <c r="B363" s="239" t="n">
        <v>44427</v>
      </c>
      <c r="C363" s="128" t="s">
        <v>75</v>
      </c>
      <c r="D363" s="128" t="s">
        <v>75</v>
      </c>
      <c r="E363" s="128" t="s">
        <v>75</v>
      </c>
      <c r="F363" s="128" t="s">
        <v>75</v>
      </c>
      <c r="G363" s="129" t="s">
        <v>86</v>
      </c>
      <c r="H363" s="130"/>
      <c r="I363" s="242" t="n">
        <v>1</v>
      </c>
      <c r="J363" s="61" t="e">
        <f aca="false">VLOOKUP(B363,'Vacances solaires'!$B354:$B584,1,FALSE())</f>
        <v>#N/A</v>
      </c>
    </row>
    <row r="364" customFormat="false" ht="15" hidden="false" customHeight="false" outlineLevel="0" collapsed="false">
      <c r="A364" s="388" t="n">
        <f aca="false">WEEKNUM(B364,21)</f>
        <v>33</v>
      </c>
      <c r="B364" s="239" t="n">
        <v>44428</v>
      </c>
      <c r="C364" s="128" t="s">
        <v>75</v>
      </c>
      <c r="D364" s="128" t="s">
        <v>75</v>
      </c>
      <c r="E364" s="128" t="s">
        <v>75</v>
      </c>
      <c r="F364" s="128" t="s">
        <v>75</v>
      </c>
      <c r="G364" s="129" t="s">
        <v>86</v>
      </c>
      <c r="H364" s="130"/>
      <c r="I364" s="242" t="n">
        <v>1</v>
      </c>
      <c r="J364" s="61" t="e">
        <f aca="false">VLOOKUP(B364,'Vacances solaires'!$B355:$B585,1,FALSE())</f>
        <v>#N/A</v>
      </c>
    </row>
    <row r="365" customFormat="false" ht="15" hidden="false" customHeight="false" outlineLevel="0" collapsed="false">
      <c r="A365" s="388" t="n">
        <f aca="false">WEEKNUM(B365,21)</f>
        <v>33</v>
      </c>
      <c r="B365" s="239" t="n">
        <v>44429</v>
      </c>
      <c r="C365" s="128" t="s">
        <v>75</v>
      </c>
      <c r="D365" s="128" t="s">
        <v>86</v>
      </c>
      <c r="E365" s="128" t="s">
        <v>75</v>
      </c>
      <c r="F365" s="128" t="s">
        <v>86</v>
      </c>
      <c r="G365" s="129" t="s">
        <v>75</v>
      </c>
      <c r="H365" s="130"/>
      <c r="I365" s="242" t="n">
        <v>1</v>
      </c>
      <c r="J365" s="61" t="e">
        <f aca="false">VLOOKUP(B365,'Vacances solaires'!$B356:$B586,1,FALSE())</f>
        <v>#N/A</v>
      </c>
    </row>
    <row r="366" customFormat="false" ht="15.75" hidden="false" customHeight="false" outlineLevel="0" collapsed="false">
      <c r="A366" s="388" t="n">
        <f aca="false">WEEKNUM(B366,21)</f>
        <v>33</v>
      </c>
      <c r="B366" s="244" t="n">
        <v>44430</v>
      </c>
      <c r="C366" s="141" t="s">
        <v>86</v>
      </c>
      <c r="D366" s="141" t="s">
        <v>86</v>
      </c>
      <c r="E366" s="141" t="s">
        <v>86</v>
      </c>
      <c r="F366" s="141" t="s">
        <v>86</v>
      </c>
      <c r="G366" s="142" t="s">
        <v>75</v>
      </c>
      <c r="H366" s="143"/>
      <c r="I366" s="248" t="n">
        <v>1</v>
      </c>
      <c r="J366" s="61" t="e">
        <f aca="false">VLOOKUP(B366,'Vacances solaires'!$B357:$B587,1,FALSE())</f>
        <v>#N/A</v>
      </c>
    </row>
    <row r="367" customFormat="false" ht="15" hidden="false" customHeight="false" outlineLevel="0" collapsed="false">
      <c r="A367" s="388" t="n">
        <f aca="false">WEEKNUM(B367,21)</f>
        <v>34</v>
      </c>
      <c r="B367" s="250" t="n">
        <v>44431</v>
      </c>
      <c r="C367" s="115" t="s">
        <v>87</v>
      </c>
      <c r="D367" s="115" t="s">
        <v>75</v>
      </c>
      <c r="E367" s="115" t="s">
        <v>87</v>
      </c>
      <c r="F367" s="115" t="s">
        <v>75</v>
      </c>
      <c r="G367" s="116" t="s">
        <v>75</v>
      </c>
      <c r="H367" s="117" t="n">
        <v>3</v>
      </c>
      <c r="I367" s="254" t="n">
        <v>1</v>
      </c>
      <c r="J367" s="61" t="e">
        <f aca="false">VLOOKUP(B367,'Vacances solaires'!$B358:$B588,1,FALSE())</f>
        <v>#N/A</v>
      </c>
    </row>
    <row r="368" customFormat="false" ht="15" hidden="false" customHeight="false" outlineLevel="0" collapsed="false">
      <c r="A368" s="388" t="n">
        <f aca="false">WEEKNUM(B368,21)</f>
        <v>34</v>
      </c>
      <c r="B368" s="239" t="n">
        <v>44432</v>
      </c>
      <c r="C368" s="128" t="s">
        <v>75</v>
      </c>
      <c r="D368" s="128" t="s">
        <v>75</v>
      </c>
      <c r="E368" s="128" t="s">
        <v>75</v>
      </c>
      <c r="F368" s="128" t="s">
        <v>75</v>
      </c>
      <c r="G368" s="129" t="s">
        <v>86</v>
      </c>
      <c r="H368" s="130"/>
      <c r="I368" s="242" t="n">
        <v>1</v>
      </c>
      <c r="J368" s="61" t="e">
        <f aca="false">VLOOKUP(B368,'Vacances solaires'!$B359:$B589,1,FALSE())</f>
        <v>#N/A</v>
      </c>
    </row>
    <row r="369" customFormat="false" ht="15" hidden="false" customHeight="false" outlineLevel="0" collapsed="false">
      <c r="A369" s="388" t="n">
        <f aca="false">WEEKNUM(B369,21)</f>
        <v>34</v>
      </c>
      <c r="B369" s="239" t="n">
        <v>44433</v>
      </c>
      <c r="C369" s="128" t="s">
        <v>75</v>
      </c>
      <c r="D369" s="128" t="s">
        <v>86</v>
      </c>
      <c r="E369" s="128" t="s">
        <v>75</v>
      </c>
      <c r="F369" s="128" t="s">
        <v>75</v>
      </c>
      <c r="G369" s="129" t="s">
        <v>75</v>
      </c>
      <c r="H369" s="130"/>
      <c r="I369" s="242" t="n">
        <v>1</v>
      </c>
      <c r="J369" s="61" t="e">
        <f aca="false">VLOOKUP(B369,'Vacances solaires'!$B360:$B590,1,FALSE())</f>
        <v>#N/A</v>
      </c>
    </row>
    <row r="370" customFormat="false" ht="15" hidden="false" customHeight="false" outlineLevel="0" collapsed="false">
      <c r="A370" s="388" t="n">
        <f aca="false">WEEKNUM(B370,21)</f>
        <v>34</v>
      </c>
      <c r="B370" s="239" t="n">
        <v>44434</v>
      </c>
      <c r="C370" s="128" t="s">
        <v>75</v>
      </c>
      <c r="D370" s="128" t="s">
        <v>75</v>
      </c>
      <c r="E370" s="128" t="s">
        <v>75</v>
      </c>
      <c r="F370" s="128" t="s">
        <v>86</v>
      </c>
      <c r="G370" s="129" t="s">
        <v>75</v>
      </c>
      <c r="H370" s="130"/>
      <c r="I370" s="242" t="n">
        <v>1</v>
      </c>
      <c r="J370" s="61" t="e">
        <f aca="false">VLOOKUP(B370,'Vacances solaires'!$B361:$B591,1,FALSE())</f>
        <v>#N/A</v>
      </c>
    </row>
    <row r="371" customFormat="false" ht="15" hidden="false" customHeight="false" outlineLevel="0" collapsed="false">
      <c r="A371" s="388" t="n">
        <f aca="false">WEEKNUM(B371,21)</f>
        <v>34</v>
      </c>
      <c r="B371" s="239" t="n">
        <v>44435</v>
      </c>
      <c r="C371" s="128" t="s">
        <v>75</v>
      </c>
      <c r="D371" s="128" t="s">
        <v>75</v>
      </c>
      <c r="E371" s="128" t="s">
        <v>75</v>
      </c>
      <c r="F371" s="128" t="s">
        <v>86</v>
      </c>
      <c r="G371" s="129" t="s">
        <v>75</v>
      </c>
      <c r="H371" s="130"/>
      <c r="I371" s="242" t="n">
        <v>1</v>
      </c>
      <c r="J371" s="61" t="e">
        <f aca="false">VLOOKUP(B371,'Vacances solaires'!$B362:$B592,1,FALSE())</f>
        <v>#N/A</v>
      </c>
    </row>
    <row r="372" customFormat="false" ht="15" hidden="false" customHeight="false" outlineLevel="0" collapsed="false">
      <c r="A372" s="388" t="n">
        <f aca="false">WEEKNUM(B372,21)</f>
        <v>34</v>
      </c>
      <c r="B372" s="239" t="n">
        <v>44436</v>
      </c>
      <c r="C372" s="128" t="s">
        <v>86</v>
      </c>
      <c r="D372" s="128" t="s">
        <v>75</v>
      </c>
      <c r="E372" s="128" t="s">
        <v>86</v>
      </c>
      <c r="F372" s="128" t="s">
        <v>75</v>
      </c>
      <c r="G372" s="129" t="s">
        <v>75</v>
      </c>
      <c r="H372" s="130"/>
      <c r="I372" s="242" t="n">
        <v>1</v>
      </c>
      <c r="J372" s="61" t="e">
        <f aca="false">VLOOKUP(B372,'Vacances solaires'!$B363:$B593,1,FALSE())</f>
        <v>#N/A</v>
      </c>
    </row>
    <row r="373" customFormat="false" ht="15.75" hidden="false" customHeight="false" outlineLevel="0" collapsed="false">
      <c r="A373" s="388" t="n">
        <f aca="false">WEEKNUM(B373,21)</f>
        <v>34</v>
      </c>
      <c r="B373" s="244" t="n">
        <v>44437</v>
      </c>
      <c r="C373" s="141" t="s">
        <v>86</v>
      </c>
      <c r="D373" s="141" t="s">
        <v>86</v>
      </c>
      <c r="E373" s="141" t="s">
        <v>86</v>
      </c>
      <c r="F373" s="141" t="s">
        <v>75</v>
      </c>
      <c r="G373" s="142" t="s">
        <v>86</v>
      </c>
      <c r="H373" s="143"/>
      <c r="I373" s="248" t="n">
        <v>1</v>
      </c>
      <c r="J373" s="61" t="e">
        <f aca="false">VLOOKUP(B373,'Vacances solaires'!$B364:$B594,1,FALSE())</f>
        <v>#N/A</v>
      </c>
    </row>
    <row r="374" customFormat="false" ht="15" hidden="false" customHeight="false" outlineLevel="0" collapsed="false">
      <c r="A374" s="61" t="n">
        <f aca="false">WEEKNUM(B374,21)</f>
        <v>35</v>
      </c>
      <c r="B374" s="272" t="n">
        <v>44438</v>
      </c>
      <c r="C374" s="115" t="s">
        <v>75</v>
      </c>
      <c r="D374" s="116" t="s">
        <v>87</v>
      </c>
      <c r="E374" s="115" t="s">
        <v>75</v>
      </c>
      <c r="F374" s="115" t="s">
        <v>75</v>
      </c>
      <c r="G374" s="116" t="s">
        <v>87</v>
      </c>
      <c r="H374" s="117" t="n">
        <v>4</v>
      </c>
      <c r="I374" s="273"/>
      <c r="J374" s="61" t="e">
        <f aca="false">VLOOKUP(B374,'Vacances solaires'!$B365:$B595,1,FALSE())</f>
        <v>#N/A</v>
      </c>
    </row>
    <row r="375" customFormat="false" ht="15" hidden="false" customHeight="false" outlineLevel="0" collapsed="false">
      <c r="A375" s="61" t="n">
        <f aca="false">WEEKNUM(B375,21)</f>
        <v>35</v>
      </c>
      <c r="B375" s="275" t="n">
        <v>44439</v>
      </c>
      <c r="C375" s="128" t="s">
        <v>75</v>
      </c>
      <c r="D375" s="128" t="s">
        <v>75</v>
      </c>
      <c r="E375" s="128" t="s">
        <v>75</v>
      </c>
      <c r="F375" s="128" t="s">
        <v>86</v>
      </c>
      <c r="G375" s="129" t="s">
        <v>75</v>
      </c>
      <c r="H375" s="130"/>
      <c r="I375" s="276"/>
      <c r="J375" s="61" t="e">
        <f aca="false">VLOOKUP(B375,'Vacances solaires'!$B366:$B596,1,FALSE())</f>
        <v>#N/A</v>
      </c>
    </row>
    <row r="376" customFormat="false" ht="15" hidden="false" customHeight="false" outlineLevel="0" collapsed="false">
      <c r="A376" s="61" t="n">
        <f aca="false">WEEKNUM(B376,21)</f>
        <v>35</v>
      </c>
      <c r="B376" s="275" t="n">
        <v>44440</v>
      </c>
      <c r="C376" s="128" t="s">
        <v>86</v>
      </c>
      <c r="D376" s="128" t="s">
        <v>75</v>
      </c>
      <c r="E376" s="128" t="s">
        <v>75</v>
      </c>
      <c r="F376" s="128" t="s">
        <v>75</v>
      </c>
      <c r="G376" s="129" t="s">
        <v>75</v>
      </c>
      <c r="H376" s="130"/>
      <c r="I376" s="276"/>
      <c r="J376" s="61" t="e">
        <f aca="false">VLOOKUP(B376,'Vacances solaires'!$B367:$B597,1,FALSE())</f>
        <v>#N/A</v>
      </c>
    </row>
    <row r="377" customFormat="false" ht="15.75" hidden="false" customHeight="false" outlineLevel="0" collapsed="false">
      <c r="A377" s="61" t="n">
        <f aca="false">WEEKNUM(B377,21)</f>
        <v>35</v>
      </c>
      <c r="B377" s="275" t="n">
        <v>44441</v>
      </c>
      <c r="C377" s="128" t="s">
        <v>75</v>
      </c>
      <c r="D377" s="128" t="s">
        <v>75</v>
      </c>
      <c r="E377" s="128" t="s">
        <v>86</v>
      </c>
      <c r="F377" s="128" t="s">
        <v>75</v>
      </c>
      <c r="G377" s="129" t="s">
        <v>75</v>
      </c>
      <c r="H377" s="130"/>
      <c r="I377" s="276"/>
      <c r="J377" s="61" t="e">
        <f aca="false">VLOOKUP(B377,'Vacances solaires'!$B368:$B598,1,FALSE())</f>
        <v>#N/A</v>
      </c>
      <c r="AC377" s="398" t="n">
        <v>1</v>
      </c>
      <c r="AD377" s="398" t="n">
        <v>2</v>
      </c>
      <c r="AE377" s="398" t="n">
        <v>3</v>
      </c>
      <c r="AF377" s="398" t="n">
        <v>4</v>
      </c>
      <c r="AG377" s="401" t="n">
        <v>5</v>
      </c>
    </row>
    <row r="378" customFormat="false" ht="15.75" hidden="false" customHeight="false" outlineLevel="0" collapsed="false">
      <c r="A378" s="61" t="n">
        <f aca="false">WEEKNUM(B378,21)</f>
        <v>35</v>
      </c>
      <c r="B378" s="275" t="n">
        <v>44442</v>
      </c>
      <c r="C378" s="128" t="s">
        <v>75</v>
      </c>
      <c r="D378" s="128" t="s">
        <v>75</v>
      </c>
      <c r="E378" s="128" t="s">
        <v>86</v>
      </c>
      <c r="F378" s="128" t="s">
        <v>75</v>
      </c>
      <c r="G378" s="129" t="s">
        <v>75</v>
      </c>
      <c r="H378" s="130"/>
      <c r="I378" s="276"/>
      <c r="J378" s="61" t="e">
        <f aca="false">VLOOKUP(B378,'Vacances solaires'!$B369:$B599,1,FALSE())</f>
        <v>#N/A</v>
      </c>
      <c r="AC378" s="399"/>
      <c r="AD378" s="399"/>
      <c r="AE378" s="399" t="s">
        <v>84</v>
      </c>
      <c r="AF378" s="399"/>
      <c r="AG378" s="141" t="s">
        <v>84</v>
      </c>
    </row>
    <row r="379" customFormat="false" ht="15.75" hidden="false" customHeight="false" outlineLevel="0" collapsed="false">
      <c r="A379" s="61" t="n">
        <f aca="false">WEEKNUM(B379,21)</f>
        <v>35</v>
      </c>
      <c r="B379" s="275" t="n">
        <v>44443</v>
      </c>
      <c r="C379" s="128" t="s">
        <v>75</v>
      </c>
      <c r="D379" s="128" t="s">
        <v>86</v>
      </c>
      <c r="E379" s="128" t="s">
        <v>75</v>
      </c>
      <c r="F379" s="128" t="s">
        <v>75</v>
      </c>
      <c r="G379" s="129" t="s">
        <v>86</v>
      </c>
      <c r="H379" s="130"/>
      <c r="I379" s="276"/>
      <c r="J379" s="61" t="e">
        <f aca="false">VLOOKUP(B379,'Vacances solaires'!$B370:$B600,1,FALSE())</f>
        <v>#N/A</v>
      </c>
      <c r="AC379" s="399"/>
      <c r="AD379" s="399" t="s">
        <v>104</v>
      </c>
      <c r="AE379" s="399"/>
      <c r="AF379" s="399"/>
      <c r="AG379" s="141"/>
    </row>
    <row r="380" customFormat="false" ht="15.75" hidden="false" customHeight="false" outlineLevel="0" collapsed="false">
      <c r="A380" s="61" t="n">
        <f aca="false">WEEKNUM(B380,21)</f>
        <v>35</v>
      </c>
      <c r="B380" s="278" t="n">
        <v>44444</v>
      </c>
      <c r="C380" s="141" t="s">
        <v>86</v>
      </c>
      <c r="D380" s="141" t="s">
        <v>86</v>
      </c>
      <c r="E380" s="141" t="s">
        <v>75</v>
      </c>
      <c r="F380" s="141" t="s">
        <v>86</v>
      </c>
      <c r="G380" s="142" t="s">
        <v>86</v>
      </c>
      <c r="H380" s="143"/>
      <c r="I380" s="279"/>
      <c r="J380" s="61" t="e">
        <f aca="false">VLOOKUP(B380,'Vacances solaires'!$B371:$B601,1,FALSE())</f>
        <v>#N/A</v>
      </c>
      <c r="AB380" s="61" t="n">
        <v>1</v>
      </c>
      <c r="AC380" s="399"/>
      <c r="AD380" s="399"/>
      <c r="AE380" s="399"/>
      <c r="AF380" s="399" t="s">
        <v>104</v>
      </c>
      <c r="AG380" s="141"/>
    </row>
    <row r="381" customFormat="false" ht="15.75" hidden="false" customHeight="false" outlineLevel="0" collapsed="false">
      <c r="A381" s="145" t="n">
        <f aca="false">WEEKNUM(B381,21)</f>
        <v>36</v>
      </c>
      <c r="B381" s="114" t="n">
        <v>44445</v>
      </c>
      <c r="C381" s="115" t="s">
        <v>87</v>
      </c>
      <c r="D381" s="115" t="s">
        <v>75</v>
      </c>
      <c r="E381" s="115" t="s">
        <v>75</v>
      </c>
      <c r="F381" s="115" t="s">
        <v>87</v>
      </c>
      <c r="G381" s="116" t="s">
        <v>75</v>
      </c>
      <c r="H381" s="117" t="n">
        <v>5</v>
      </c>
      <c r="I381" s="146"/>
      <c r="J381" s="61" t="e">
        <f aca="false">VLOOKUP(B381,'Vacances solaires'!$B372:$B602,1,FALSE())</f>
        <v>#N/A</v>
      </c>
      <c r="K381" s="61" t="e">
        <f aca="false">VLOOKUP(B381,'Vacances solaires'!$B$2:$B$239,1,FALSE())</f>
        <v>#N/A</v>
      </c>
      <c r="AC381" s="399" t="s">
        <v>104</v>
      </c>
      <c r="AD381" s="399"/>
      <c r="AE381" s="399"/>
      <c r="AF381" s="399"/>
      <c r="AG381" s="141"/>
    </row>
    <row r="382" customFormat="false" ht="15.75" hidden="false" customHeight="false" outlineLevel="0" collapsed="false">
      <c r="A382" s="126" t="n">
        <f aca="false">WEEKNUM(B382,21)</f>
        <v>36</v>
      </c>
      <c r="B382" s="135" t="n">
        <v>44446</v>
      </c>
      <c r="C382" s="128" t="s">
        <v>75</v>
      </c>
      <c r="D382" s="128" t="s">
        <v>75</v>
      </c>
      <c r="E382" s="128" t="s">
        <v>86</v>
      </c>
      <c r="F382" s="128" t="s">
        <v>75</v>
      </c>
      <c r="G382" s="129" t="s">
        <v>75</v>
      </c>
      <c r="H382" s="130"/>
      <c r="I382" s="131"/>
      <c r="J382" s="61" t="e">
        <f aca="false">VLOOKUP(B382,'Vacances solaires'!$B373:$B603,1,FALSE())</f>
        <v>#N/A</v>
      </c>
      <c r="K382" s="61" t="e">
        <f aca="false">VLOOKUP(B382,'Vacances solaires'!$B$2:$B$239,1,FALSE())</f>
        <v>#N/A</v>
      </c>
      <c r="AC382" s="399" t="s">
        <v>104</v>
      </c>
      <c r="AD382" s="399"/>
      <c r="AE382" s="399"/>
      <c r="AF382" s="399"/>
      <c r="AG382" s="141"/>
    </row>
    <row r="383" customFormat="false" ht="15.75" hidden="false" customHeight="false" outlineLevel="0" collapsed="false">
      <c r="A383" s="126" t="n">
        <f aca="false">WEEKNUM(B383,21)</f>
        <v>36</v>
      </c>
      <c r="B383" s="135" t="n">
        <v>44447</v>
      </c>
      <c r="C383" s="128" t="s">
        <v>75</v>
      </c>
      <c r="D383" s="128" t="s">
        <v>75</v>
      </c>
      <c r="E383" s="128" t="s">
        <v>75</v>
      </c>
      <c r="F383" s="128" t="s">
        <v>75</v>
      </c>
      <c r="G383" s="129" t="s">
        <v>86</v>
      </c>
      <c r="H383" s="130"/>
      <c r="I383" s="131"/>
      <c r="J383" s="61" t="e">
        <f aca="false">VLOOKUP(B383,'Vacances solaires'!$B374:$B604,1,FALSE())</f>
        <v>#N/A</v>
      </c>
      <c r="K383" s="61" t="e">
        <f aca="false">VLOOKUP(B383,'Vacances solaires'!$B$2:$B$239,1,FALSE())</f>
        <v>#N/A</v>
      </c>
      <c r="AC383" s="399"/>
      <c r="AD383" s="399"/>
      <c r="AE383" s="399" t="s">
        <v>104</v>
      </c>
      <c r="AF383" s="399"/>
      <c r="AG383" s="141" t="s">
        <v>104</v>
      </c>
    </row>
    <row r="384" customFormat="false" ht="15.75" hidden="false" customHeight="false" outlineLevel="0" collapsed="false">
      <c r="A384" s="126" t="n">
        <f aca="false">WEEKNUM(B384,21)</f>
        <v>36</v>
      </c>
      <c r="B384" s="135" t="n">
        <v>44448</v>
      </c>
      <c r="C384" s="128" t="s">
        <v>75</v>
      </c>
      <c r="D384" s="128" t="s">
        <v>86</v>
      </c>
      <c r="E384" s="128" t="s">
        <v>75</v>
      </c>
      <c r="F384" s="128" t="s">
        <v>75</v>
      </c>
      <c r="G384" s="129" t="s">
        <v>75</v>
      </c>
      <c r="H384" s="130"/>
      <c r="I384" s="131"/>
      <c r="J384" s="61" t="e">
        <f aca="false">VLOOKUP(B384,'Vacances solaires'!$B375:$B605,1,FALSE())</f>
        <v>#N/A</v>
      </c>
      <c r="K384" s="61" t="e">
        <f aca="false">VLOOKUP(B384,'Vacances solaires'!$B$2:$B$239,1,FALSE())</f>
        <v>#N/A</v>
      </c>
      <c r="AC384" s="400"/>
      <c r="AD384" s="400" t="s">
        <v>104</v>
      </c>
      <c r="AE384" s="400" t="s">
        <v>104</v>
      </c>
      <c r="AF384" s="400" t="s">
        <v>104</v>
      </c>
      <c r="AG384" s="142" t="s">
        <v>104</v>
      </c>
    </row>
    <row r="385" customFormat="false" ht="15" hidden="false" customHeight="false" outlineLevel="0" collapsed="false">
      <c r="A385" s="126" t="n">
        <f aca="false">WEEKNUM(B385,21)</f>
        <v>36</v>
      </c>
      <c r="B385" s="135" t="n">
        <v>44449</v>
      </c>
      <c r="C385" s="128" t="s">
        <v>75</v>
      </c>
      <c r="D385" s="128" t="s">
        <v>86</v>
      </c>
      <c r="E385" s="128" t="s">
        <v>75</v>
      </c>
      <c r="F385" s="128" t="s">
        <v>75</v>
      </c>
      <c r="G385" s="129" t="s">
        <v>75</v>
      </c>
      <c r="H385" s="130"/>
      <c r="I385" s="131"/>
      <c r="J385" s="61" t="e">
        <f aca="false">VLOOKUP(B385,'Vacances solaires'!$B376:$B606,1,FALSE())</f>
        <v>#N/A</v>
      </c>
      <c r="K385" s="61" t="e">
        <f aca="false">VLOOKUP(B385,'Vacances solaires'!$B$2:$B$239,1,FALSE())</f>
        <v>#N/A</v>
      </c>
    </row>
    <row r="386" customFormat="false" ht="15.75" hidden="false" customHeight="false" outlineLevel="0" collapsed="false">
      <c r="A386" s="126" t="n">
        <f aca="false">WEEKNUM(B386,21)</f>
        <v>36</v>
      </c>
      <c r="B386" s="135" t="n">
        <v>44450</v>
      </c>
      <c r="C386" s="128" t="s">
        <v>86</v>
      </c>
      <c r="D386" s="128" t="s">
        <v>75</v>
      </c>
      <c r="E386" s="128" t="s">
        <v>75</v>
      </c>
      <c r="F386" s="128" t="s">
        <v>86</v>
      </c>
      <c r="G386" s="129" t="s">
        <v>75</v>
      </c>
      <c r="H386" s="130"/>
      <c r="I386" s="131"/>
      <c r="J386" s="61" t="e">
        <f aca="false">VLOOKUP(B386,'Vacances solaires'!$B377:$B607,1,FALSE())</f>
        <v>#N/A</v>
      </c>
      <c r="K386" s="61" t="e">
        <f aca="false">VLOOKUP(B386,'Vacances solaires'!$B$2:$B$239,1,FALSE())</f>
        <v>#N/A</v>
      </c>
      <c r="AC386" s="398" t="n">
        <v>2</v>
      </c>
      <c r="AD386" s="398" t="n">
        <v>3</v>
      </c>
      <c r="AE386" s="398" t="n">
        <v>4</v>
      </c>
      <c r="AF386" s="401" t="n">
        <v>5</v>
      </c>
      <c r="AG386" s="398" t="n">
        <v>1</v>
      </c>
    </row>
    <row r="387" customFormat="false" ht="15.75" hidden="false" customHeight="false" outlineLevel="0" collapsed="false">
      <c r="A387" s="139" t="n">
        <f aca="false">WEEKNUM(B387,21)</f>
        <v>36</v>
      </c>
      <c r="B387" s="140" t="n">
        <v>44451</v>
      </c>
      <c r="C387" s="141" t="s">
        <v>86</v>
      </c>
      <c r="D387" s="141" t="s">
        <v>75</v>
      </c>
      <c r="E387" s="141" t="s">
        <v>86</v>
      </c>
      <c r="F387" s="141" t="s">
        <v>86</v>
      </c>
      <c r="G387" s="142" t="s">
        <v>86</v>
      </c>
      <c r="H387" s="143"/>
      <c r="I387" s="144"/>
      <c r="J387" s="61" t="e">
        <f aca="false">VLOOKUP(B387,'Vacances solaires'!$B378:$B608,1,FALSE())</f>
        <v>#N/A</v>
      </c>
      <c r="K387" s="61" t="e">
        <f aca="false">VLOOKUP(B387,'Vacances solaires'!$B$2:$B$239,1,FALSE())</f>
        <v>#N/A</v>
      </c>
      <c r="AC387" s="399"/>
      <c r="AD387" s="399" t="s">
        <v>84</v>
      </c>
      <c r="AE387" s="399"/>
      <c r="AF387" s="141" t="s">
        <v>84</v>
      </c>
      <c r="AG387" s="399"/>
    </row>
    <row r="388" customFormat="false" ht="15.75" hidden="false" customHeight="false" outlineLevel="0" collapsed="false">
      <c r="A388" s="145" t="n">
        <f aca="false">WEEKNUM(B388,21)</f>
        <v>37</v>
      </c>
      <c r="B388" s="114" t="n">
        <v>44452</v>
      </c>
      <c r="C388" s="115" t="s">
        <v>75</v>
      </c>
      <c r="D388" s="115" t="s">
        <v>75</v>
      </c>
      <c r="E388" s="115" t="s">
        <v>88</v>
      </c>
      <c r="F388" s="115" t="s">
        <v>75</v>
      </c>
      <c r="G388" s="116" t="s">
        <v>88</v>
      </c>
      <c r="H388" s="117" t="n">
        <v>1</v>
      </c>
      <c r="I388" s="280"/>
      <c r="J388" s="61" t="e">
        <f aca="false">VLOOKUP(B388,'Vacances solaires'!$B379:$B609,1,FALSE())</f>
        <v>#N/A</v>
      </c>
      <c r="K388" s="61" t="e">
        <f aca="false">VLOOKUP(B388,'Vacances solaires'!$B$2:$B$239,1,FALSE())</f>
        <v>#N/A</v>
      </c>
      <c r="AB388" s="61" t="n">
        <v>2</v>
      </c>
      <c r="AC388" s="399" t="s">
        <v>104</v>
      </c>
      <c r="AD388" s="399"/>
      <c r="AE388" s="399"/>
      <c r="AF388" s="141"/>
      <c r="AG388" s="399"/>
    </row>
    <row r="389" customFormat="false" ht="15.75" hidden="false" customHeight="false" outlineLevel="0" collapsed="false">
      <c r="A389" s="126" t="n">
        <f aca="false">WEEKNUM(B389,21)</f>
        <v>37</v>
      </c>
      <c r="B389" s="135" t="n">
        <v>44453</v>
      </c>
      <c r="C389" s="128" t="s">
        <v>75</v>
      </c>
      <c r="D389" s="128" t="s">
        <v>86</v>
      </c>
      <c r="E389" s="128" t="s">
        <v>75</v>
      </c>
      <c r="F389" s="128" t="s">
        <v>75</v>
      </c>
      <c r="G389" s="129" t="s">
        <v>75</v>
      </c>
      <c r="H389" s="130"/>
      <c r="I389" s="131"/>
      <c r="J389" s="61" t="e">
        <f aca="false">VLOOKUP(B389,'Vacances solaires'!$B380:$B610,1,FALSE())</f>
        <v>#N/A</v>
      </c>
      <c r="K389" s="61" t="e">
        <f aca="false">VLOOKUP(B389,'Vacances solaires'!$B$2:$B$239,1,FALSE())</f>
        <v>#N/A</v>
      </c>
      <c r="AC389" s="399"/>
      <c r="AD389" s="399"/>
      <c r="AE389" s="399" t="s">
        <v>104</v>
      </c>
      <c r="AF389" s="141"/>
      <c r="AG389" s="399"/>
    </row>
    <row r="390" customFormat="false" ht="15.75" hidden="false" customHeight="false" outlineLevel="0" collapsed="false">
      <c r="A390" s="126" t="n">
        <f aca="false">WEEKNUM(B390,21)</f>
        <v>37</v>
      </c>
      <c r="B390" s="135" t="n">
        <v>44454</v>
      </c>
      <c r="C390" s="128" t="s">
        <v>75</v>
      </c>
      <c r="D390" s="128" t="s">
        <v>75</v>
      </c>
      <c r="E390" s="128" t="s">
        <v>75</v>
      </c>
      <c r="F390" s="128" t="s">
        <v>86</v>
      </c>
      <c r="G390" s="129" t="s">
        <v>75</v>
      </c>
      <c r="H390" s="130"/>
      <c r="I390" s="131"/>
      <c r="J390" s="61" t="e">
        <f aca="false">VLOOKUP(B390,'Vacances solaires'!$B381:$B611,1,FALSE())</f>
        <v>#N/A</v>
      </c>
      <c r="K390" s="61" t="e">
        <f aca="false">VLOOKUP(B390,'Vacances solaires'!$B$2:$B$239,1,FALSE())</f>
        <v>#N/A</v>
      </c>
      <c r="AC390" s="399"/>
      <c r="AD390" s="399"/>
      <c r="AE390" s="399"/>
      <c r="AF390" s="141"/>
      <c r="AG390" s="399" t="s">
        <v>104</v>
      </c>
    </row>
    <row r="391" customFormat="false" ht="15.75" hidden="false" customHeight="false" outlineLevel="0" collapsed="false">
      <c r="A391" s="126" t="n">
        <f aca="false">WEEKNUM(B391,21)</f>
        <v>37</v>
      </c>
      <c r="B391" s="135" t="n">
        <v>44455</v>
      </c>
      <c r="C391" s="128" t="s">
        <v>86</v>
      </c>
      <c r="D391" s="128" t="s">
        <v>75</v>
      </c>
      <c r="E391" s="128" t="s">
        <v>75</v>
      </c>
      <c r="F391" s="128" t="s">
        <v>75</v>
      </c>
      <c r="G391" s="129" t="s">
        <v>75</v>
      </c>
      <c r="H391" s="130"/>
      <c r="I391" s="131"/>
      <c r="J391" s="61" t="e">
        <f aca="false">VLOOKUP(B391,'Vacances solaires'!$B382:$B612,1,FALSE())</f>
        <v>#N/A</v>
      </c>
      <c r="K391" s="61" t="e">
        <f aca="false">VLOOKUP(B391,'Vacances solaires'!$B$2:$B$239,1,FALSE())</f>
        <v>#N/A</v>
      </c>
      <c r="AC391" s="399"/>
      <c r="AD391" s="399"/>
      <c r="AE391" s="399"/>
      <c r="AF391" s="141"/>
      <c r="AG391" s="399" t="s">
        <v>104</v>
      </c>
    </row>
    <row r="392" customFormat="false" ht="15.75" hidden="false" customHeight="false" outlineLevel="0" collapsed="false">
      <c r="A392" s="126" t="n">
        <f aca="false">WEEKNUM(B392,21)</f>
        <v>37</v>
      </c>
      <c r="B392" s="135" t="n">
        <v>44456</v>
      </c>
      <c r="C392" s="128" t="s">
        <v>86</v>
      </c>
      <c r="D392" s="128" t="s">
        <v>75</v>
      </c>
      <c r="E392" s="128" t="s">
        <v>75</v>
      </c>
      <c r="F392" s="128" t="s">
        <v>75</v>
      </c>
      <c r="G392" s="129" t="s">
        <v>75</v>
      </c>
      <c r="H392" s="130"/>
      <c r="I392" s="131"/>
      <c r="J392" s="61" t="e">
        <f aca="false">VLOOKUP(B392,'Vacances solaires'!$B383:$B613,1,FALSE())</f>
        <v>#N/A</v>
      </c>
      <c r="K392" s="61" t="e">
        <f aca="false">VLOOKUP(B392,'Vacances solaires'!$B$2:$B$239,1,FALSE())</f>
        <v>#N/A</v>
      </c>
      <c r="AC392" s="399"/>
      <c r="AD392" s="399" t="s">
        <v>104</v>
      </c>
      <c r="AE392" s="399"/>
      <c r="AF392" s="141" t="s">
        <v>104</v>
      </c>
      <c r="AG392" s="399"/>
    </row>
    <row r="393" customFormat="false" ht="15.75" hidden="false" customHeight="false" outlineLevel="0" collapsed="false">
      <c r="A393" s="126" t="n">
        <f aca="false">WEEKNUM(B393,21)</f>
        <v>37</v>
      </c>
      <c r="B393" s="135" t="n">
        <v>44457</v>
      </c>
      <c r="C393" s="128" t="s">
        <v>75</v>
      </c>
      <c r="D393" s="128" t="s">
        <v>75</v>
      </c>
      <c r="E393" s="128" t="s">
        <v>86</v>
      </c>
      <c r="F393" s="128" t="s">
        <v>75</v>
      </c>
      <c r="G393" s="129" t="s">
        <v>86</v>
      </c>
      <c r="H393" s="130"/>
      <c r="I393" s="131"/>
      <c r="J393" s="61" t="e">
        <f aca="false">VLOOKUP(B393,'Vacances solaires'!$B384:$B614,1,FALSE())</f>
        <v>#N/A</v>
      </c>
      <c r="K393" s="61" t="e">
        <f aca="false">VLOOKUP(B393,'Vacances solaires'!$B$2:$B$239,1,FALSE())</f>
        <v>#N/A</v>
      </c>
      <c r="AC393" s="129" t="s">
        <v>104</v>
      </c>
      <c r="AD393" s="129" t="s">
        <v>104</v>
      </c>
      <c r="AE393" s="129" t="s">
        <v>104</v>
      </c>
      <c r="AF393" s="142" t="s">
        <v>104</v>
      </c>
      <c r="AG393" s="400"/>
    </row>
    <row r="394" customFormat="false" ht="15.75" hidden="false" customHeight="false" outlineLevel="0" collapsed="false">
      <c r="A394" s="139" t="n">
        <f aca="false">WEEKNUM(B394,21)</f>
        <v>37</v>
      </c>
      <c r="B394" s="140" t="n">
        <v>44458</v>
      </c>
      <c r="C394" s="141" t="s">
        <v>75</v>
      </c>
      <c r="D394" s="141" t="s">
        <v>86</v>
      </c>
      <c r="E394" s="141" t="s">
        <v>86</v>
      </c>
      <c r="F394" s="141" t="s">
        <v>86</v>
      </c>
      <c r="G394" s="142" t="s">
        <v>86</v>
      </c>
      <c r="H394" s="143"/>
      <c r="I394" s="144"/>
      <c r="J394" s="61" t="e">
        <f aca="false">VLOOKUP(B394,'Vacances solaires'!$B385:$B615,1,FALSE())</f>
        <v>#N/A</v>
      </c>
      <c r="K394" s="61" t="e">
        <f aca="false">VLOOKUP(B394,'Vacances solaires'!$B$2:$B$239,1,FALSE())</f>
        <v>#N/A</v>
      </c>
    </row>
    <row r="395" customFormat="false" ht="15.75" hidden="false" customHeight="false" outlineLevel="0" collapsed="false">
      <c r="A395" s="145" t="n">
        <f aca="false">WEEKNUM(B395,21)</f>
        <v>38</v>
      </c>
      <c r="B395" s="114" t="n">
        <v>44459</v>
      </c>
      <c r="C395" s="115" t="s">
        <v>75</v>
      </c>
      <c r="D395" s="115" t="s">
        <v>87</v>
      </c>
      <c r="E395" s="115" t="s">
        <v>75</v>
      </c>
      <c r="F395" s="115" t="s">
        <v>87</v>
      </c>
      <c r="G395" s="116" t="s">
        <v>75</v>
      </c>
      <c r="H395" s="117" t="n">
        <v>2</v>
      </c>
      <c r="I395" s="146"/>
      <c r="J395" s="61" t="e">
        <f aca="false">VLOOKUP(B395,'Vacances solaires'!$B386:$B616,1,FALSE())</f>
        <v>#N/A</v>
      </c>
      <c r="K395" s="61" t="e">
        <f aca="false">VLOOKUP(B395,'Vacances solaires'!$B$2:$B$239,1,FALSE())</f>
        <v>#N/A</v>
      </c>
      <c r="AC395" s="398" t="n">
        <v>3</v>
      </c>
      <c r="AD395" s="398" t="n">
        <v>4</v>
      </c>
      <c r="AE395" s="401" t="n">
        <v>5</v>
      </c>
      <c r="AF395" s="398" t="n">
        <v>1</v>
      </c>
      <c r="AG395" s="398" t="n">
        <v>2</v>
      </c>
    </row>
    <row r="396" customFormat="false" ht="15.75" hidden="false" customHeight="false" outlineLevel="0" collapsed="false">
      <c r="A396" s="126" t="n">
        <f aca="false">WEEKNUM(B396,21)</f>
        <v>38</v>
      </c>
      <c r="B396" s="135" t="n">
        <v>44460</v>
      </c>
      <c r="C396" s="128" t="s">
        <v>86</v>
      </c>
      <c r="D396" s="128" t="s">
        <v>75</v>
      </c>
      <c r="E396" s="128" t="s">
        <v>75</v>
      </c>
      <c r="F396" s="128" t="s">
        <v>75</v>
      </c>
      <c r="G396" s="129" t="s">
        <v>75</v>
      </c>
      <c r="H396" s="130"/>
      <c r="I396" s="131"/>
      <c r="J396" s="61" t="e">
        <f aca="false">VLOOKUP(B396,'Vacances solaires'!$B387:$B617,1,FALSE())</f>
        <v>#N/A</v>
      </c>
      <c r="K396" s="61" t="e">
        <f aca="false">VLOOKUP(B396,'Vacances solaires'!$B$2:$B$239,1,FALSE())</f>
        <v>#N/A</v>
      </c>
      <c r="AC396" s="128" t="s">
        <v>84</v>
      </c>
      <c r="AD396" s="128"/>
      <c r="AE396" s="141" t="s">
        <v>84</v>
      </c>
      <c r="AF396" s="399"/>
      <c r="AG396" s="399"/>
    </row>
    <row r="397" customFormat="false" ht="15.75" hidden="false" customHeight="false" outlineLevel="0" collapsed="false">
      <c r="A397" s="126" t="n">
        <f aca="false">WEEKNUM(B397,21)</f>
        <v>38</v>
      </c>
      <c r="B397" s="135" t="n">
        <v>44461</v>
      </c>
      <c r="C397" s="128" t="s">
        <v>75</v>
      </c>
      <c r="D397" s="128" t="s">
        <v>75</v>
      </c>
      <c r="E397" s="128" t="s">
        <v>86</v>
      </c>
      <c r="F397" s="128" t="s">
        <v>75</v>
      </c>
      <c r="G397" s="129" t="s">
        <v>75</v>
      </c>
      <c r="H397" s="130"/>
      <c r="I397" s="131"/>
      <c r="J397" s="61" t="e">
        <f aca="false">VLOOKUP(B397,'Vacances solaires'!$B388:$B618,1,FALSE())</f>
        <v>#N/A</v>
      </c>
      <c r="K397" s="61" t="e">
        <f aca="false">VLOOKUP(B397,'Vacances solaires'!$B$2:$B$239,1,FALSE())</f>
        <v>#N/A</v>
      </c>
      <c r="AC397" s="128"/>
      <c r="AD397" s="128"/>
      <c r="AE397" s="141"/>
      <c r="AF397" s="399"/>
      <c r="AG397" s="399" t="s">
        <v>104</v>
      </c>
    </row>
    <row r="398" customFormat="false" ht="15.75" hidden="false" customHeight="false" outlineLevel="0" collapsed="false">
      <c r="A398" s="126" t="n">
        <f aca="false">WEEKNUM(B398,21)</f>
        <v>38</v>
      </c>
      <c r="B398" s="135" t="n">
        <v>44462</v>
      </c>
      <c r="C398" s="128" t="s">
        <v>75</v>
      </c>
      <c r="D398" s="128" t="s">
        <v>75</v>
      </c>
      <c r="E398" s="128" t="s">
        <v>75</v>
      </c>
      <c r="F398" s="128" t="s">
        <v>75</v>
      </c>
      <c r="G398" s="129" t="s">
        <v>86</v>
      </c>
      <c r="H398" s="130"/>
      <c r="I398" s="131"/>
      <c r="J398" s="61" t="e">
        <f aca="false">VLOOKUP(B398,'Vacances solaires'!$B389:$B619,1,FALSE())</f>
        <v>#N/A</v>
      </c>
      <c r="K398" s="61" t="e">
        <f aca="false">VLOOKUP(B398,'Vacances solaires'!$B$2:$B$239,1,FALSE())</f>
        <v>#N/A</v>
      </c>
      <c r="AB398" s="61" t="n">
        <v>3</v>
      </c>
      <c r="AC398" s="128"/>
      <c r="AD398" s="128" t="s">
        <v>104</v>
      </c>
      <c r="AE398" s="141"/>
      <c r="AF398" s="399"/>
      <c r="AG398" s="399"/>
    </row>
    <row r="399" customFormat="false" ht="15.75" hidden="false" customHeight="false" outlineLevel="0" collapsed="false">
      <c r="A399" s="126" t="n">
        <f aca="false">WEEKNUM(B399,21)</f>
        <v>38</v>
      </c>
      <c r="B399" s="135" t="n">
        <v>44463</v>
      </c>
      <c r="C399" s="128" t="s">
        <v>75</v>
      </c>
      <c r="D399" s="128" t="s">
        <v>75</v>
      </c>
      <c r="E399" s="128" t="s">
        <v>75</v>
      </c>
      <c r="F399" s="128" t="s">
        <v>75</v>
      </c>
      <c r="G399" s="129" t="s">
        <v>86</v>
      </c>
      <c r="H399" s="130"/>
      <c r="I399" s="131"/>
      <c r="J399" s="61" t="e">
        <f aca="false">VLOOKUP(B399,'Vacances solaires'!$B390:$B620,1,FALSE())</f>
        <v>#N/A</v>
      </c>
      <c r="K399" s="61" t="e">
        <f aca="false">VLOOKUP(B399,'Vacances solaires'!$B$2:$B$239,1,FALSE())</f>
        <v>#N/A</v>
      </c>
      <c r="AC399" s="128"/>
      <c r="AD399" s="128"/>
      <c r="AE399" s="141"/>
      <c r="AF399" s="399" t="s">
        <v>104</v>
      </c>
      <c r="AG399" s="399"/>
    </row>
    <row r="400" customFormat="false" ht="15.75" hidden="false" customHeight="false" outlineLevel="0" collapsed="false">
      <c r="A400" s="126" t="n">
        <f aca="false">WEEKNUM(B400,21)</f>
        <v>38</v>
      </c>
      <c r="B400" s="135" t="n">
        <v>44464</v>
      </c>
      <c r="C400" s="128" t="s">
        <v>75</v>
      </c>
      <c r="D400" s="128" t="s">
        <v>86</v>
      </c>
      <c r="E400" s="128" t="s">
        <v>75</v>
      </c>
      <c r="F400" s="128" t="s">
        <v>86</v>
      </c>
      <c r="G400" s="129" t="s">
        <v>75</v>
      </c>
      <c r="H400" s="130"/>
      <c r="I400" s="131"/>
      <c r="J400" s="61" t="e">
        <f aca="false">VLOOKUP(B400,'Vacances solaires'!$B391:$B621,1,FALSE())</f>
        <v>#N/A</v>
      </c>
      <c r="K400" s="61" t="e">
        <f aca="false">VLOOKUP(B400,'Vacances solaires'!$B$2:$B$239,1,FALSE())</f>
        <v>#N/A</v>
      </c>
      <c r="AC400" s="128"/>
      <c r="AD400" s="128"/>
      <c r="AE400" s="141"/>
      <c r="AF400" s="399" t="s">
        <v>104</v>
      </c>
      <c r="AG400" s="399"/>
    </row>
    <row r="401" customFormat="false" ht="15.75" hidden="false" customHeight="false" outlineLevel="0" collapsed="false">
      <c r="A401" s="139" t="n">
        <f aca="false">WEEKNUM(B401,21)</f>
        <v>38</v>
      </c>
      <c r="B401" s="140" t="n">
        <v>44465</v>
      </c>
      <c r="C401" s="141" t="s">
        <v>86</v>
      </c>
      <c r="D401" s="141" t="s">
        <v>86</v>
      </c>
      <c r="E401" s="141" t="s">
        <v>86</v>
      </c>
      <c r="F401" s="141" t="s">
        <v>86</v>
      </c>
      <c r="G401" s="142" t="s">
        <v>75</v>
      </c>
      <c r="H401" s="143"/>
      <c r="I401" s="144"/>
      <c r="J401" s="61" t="e">
        <f aca="false">VLOOKUP(B401,'Vacances solaires'!$B392:$B622,1,FALSE())</f>
        <v>#N/A</v>
      </c>
      <c r="K401" s="61" t="e">
        <f aca="false">VLOOKUP(B401,'Vacances solaires'!$B$2:$B$239,1,FALSE())</f>
        <v>#N/A</v>
      </c>
      <c r="AC401" s="128" t="s">
        <v>104</v>
      </c>
      <c r="AD401" s="128"/>
      <c r="AE401" s="141" t="s">
        <v>104</v>
      </c>
      <c r="AF401" s="399"/>
      <c r="AG401" s="399"/>
    </row>
    <row r="402" customFormat="false" ht="15.75" hidden="false" customHeight="false" outlineLevel="0" collapsed="false">
      <c r="A402" s="145" t="n">
        <f aca="false">WEEKNUM(B402,21)</f>
        <v>39</v>
      </c>
      <c r="B402" s="114" t="n">
        <v>44466</v>
      </c>
      <c r="C402" s="115" t="s">
        <v>87</v>
      </c>
      <c r="D402" s="115" t="s">
        <v>75</v>
      </c>
      <c r="E402" s="115" t="s">
        <v>87</v>
      </c>
      <c r="F402" s="115" t="s">
        <v>75</v>
      </c>
      <c r="G402" s="116" t="s">
        <v>75</v>
      </c>
      <c r="H402" s="117" t="n">
        <v>3</v>
      </c>
      <c r="I402" s="146"/>
      <c r="J402" s="61" t="e">
        <f aca="false">VLOOKUP(B402,'Vacances solaires'!$B393:$B623,1,FALSE())</f>
        <v>#N/A</v>
      </c>
      <c r="K402" s="61" t="e">
        <f aca="false">VLOOKUP(B402,'Vacances solaires'!$B$2:$B$239,1,FALSE())</f>
        <v>#N/A</v>
      </c>
      <c r="AC402" s="129" t="s">
        <v>104</v>
      </c>
      <c r="AD402" s="129" t="s">
        <v>104</v>
      </c>
      <c r="AE402" s="142" t="s">
        <v>104</v>
      </c>
      <c r="AF402" s="400"/>
      <c r="AG402" s="129" t="s">
        <v>104</v>
      </c>
    </row>
    <row r="403" customFormat="false" ht="15" hidden="false" customHeight="false" outlineLevel="0" collapsed="false">
      <c r="A403" s="126" t="n">
        <f aca="false">WEEKNUM(B403,21)</f>
        <v>39</v>
      </c>
      <c r="B403" s="135" t="n">
        <v>44467</v>
      </c>
      <c r="C403" s="128" t="s">
        <v>75</v>
      </c>
      <c r="D403" s="128" t="s">
        <v>75</v>
      </c>
      <c r="E403" s="128" t="s">
        <v>75</v>
      </c>
      <c r="F403" s="128" t="s">
        <v>75</v>
      </c>
      <c r="G403" s="129" t="s">
        <v>86</v>
      </c>
      <c r="H403" s="130"/>
      <c r="I403" s="131"/>
      <c r="J403" s="61" t="e">
        <f aca="false">VLOOKUP(B403,'Vacances solaires'!$B394:$B624,1,FALSE())</f>
        <v>#N/A</v>
      </c>
      <c r="K403" s="61" t="e">
        <f aca="false">VLOOKUP(B403,'Vacances solaires'!$B$2:$B$239,1,FALSE())</f>
        <v>#N/A</v>
      </c>
    </row>
    <row r="404" customFormat="false" ht="15.75" hidden="false" customHeight="false" outlineLevel="0" collapsed="false">
      <c r="A404" s="126" t="n">
        <f aca="false">WEEKNUM(B404,21)</f>
        <v>39</v>
      </c>
      <c r="B404" s="135" t="n">
        <v>44468</v>
      </c>
      <c r="C404" s="128" t="s">
        <v>75</v>
      </c>
      <c r="D404" s="128" t="s">
        <v>86</v>
      </c>
      <c r="E404" s="128" t="s">
        <v>75</v>
      </c>
      <c r="F404" s="128" t="s">
        <v>75</v>
      </c>
      <c r="G404" s="129" t="s">
        <v>75</v>
      </c>
      <c r="H404" s="130"/>
      <c r="I404" s="131"/>
      <c r="J404" s="61" t="e">
        <f aca="false">VLOOKUP(B404,'Vacances solaires'!$B395:$B625,1,FALSE())</f>
        <v>#N/A</v>
      </c>
      <c r="K404" s="61" t="e">
        <f aca="false">VLOOKUP(B404,'Vacances solaires'!$B$2:$B$239,1,FALSE())</f>
        <v>#N/A</v>
      </c>
      <c r="AC404" s="398" t="n">
        <v>4</v>
      </c>
      <c r="AD404" s="401" t="n">
        <v>5</v>
      </c>
      <c r="AE404" s="398" t="n">
        <v>1</v>
      </c>
      <c r="AF404" s="398" t="n">
        <v>2</v>
      </c>
      <c r="AG404" s="398" t="n">
        <v>3</v>
      </c>
    </row>
    <row r="405" customFormat="false" ht="15.75" hidden="false" customHeight="false" outlineLevel="0" collapsed="false">
      <c r="A405" s="126" t="n">
        <f aca="false">WEEKNUM(B405,21)</f>
        <v>39</v>
      </c>
      <c r="B405" s="135" t="n">
        <v>44469</v>
      </c>
      <c r="C405" s="128" t="s">
        <v>75</v>
      </c>
      <c r="D405" s="128" t="s">
        <v>75</v>
      </c>
      <c r="E405" s="128" t="s">
        <v>75</v>
      </c>
      <c r="F405" s="128" t="s">
        <v>86</v>
      </c>
      <c r="G405" s="129" t="s">
        <v>75</v>
      </c>
      <c r="H405" s="130"/>
      <c r="I405" s="131"/>
      <c r="J405" s="61" t="e">
        <f aca="false">VLOOKUP(B405,'Vacances solaires'!$B396:$B626,1,FALSE())</f>
        <v>#N/A</v>
      </c>
      <c r="K405" s="61" t="e">
        <f aca="false">VLOOKUP(B405,'Vacances solaires'!$B$2:$B$239,1,FALSE())</f>
        <v>#N/A</v>
      </c>
      <c r="AC405" s="399"/>
      <c r="AD405" s="141" t="s">
        <v>84</v>
      </c>
      <c r="AE405" s="399"/>
      <c r="AF405" s="399"/>
      <c r="AG405" s="128" t="s">
        <v>84</v>
      </c>
    </row>
    <row r="406" customFormat="false" ht="15.75" hidden="false" customHeight="false" outlineLevel="0" collapsed="false">
      <c r="A406" s="126" t="n">
        <f aca="false">WEEKNUM(B406,21)</f>
        <v>39</v>
      </c>
      <c r="B406" s="135" t="n">
        <v>44470</v>
      </c>
      <c r="C406" s="128" t="s">
        <v>75</v>
      </c>
      <c r="D406" s="128" t="s">
        <v>75</v>
      </c>
      <c r="E406" s="128" t="s">
        <v>75</v>
      </c>
      <c r="F406" s="128" t="s">
        <v>86</v>
      </c>
      <c r="G406" s="129" t="s">
        <v>75</v>
      </c>
      <c r="H406" s="130"/>
      <c r="I406" s="131"/>
      <c r="J406" s="61" t="e">
        <f aca="false">VLOOKUP(B406,'Vacances solaires'!$B397:$B627,1,FALSE())</f>
        <v>#N/A</v>
      </c>
      <c r="K406" s="61" t="e">
        <f aca="false">VLOOKUP(B406,'Vacances solaires'!$B$2:$B$239,1,FALSE())</f>
        <v>#N/A</v>
      </c>
      <c r="AC406" s="399"/>
      <c r="AD406" s="141"/>
      <c r="AE406" s="399"/>
      <c r="AF406" s="399" t="s">
        <v>104</v>
      </c>
      <c r="AG406" s="128"/>
    </row>
    <row r="407" customFormat="false" ht="15.75" hidden="false" customHeight="false" outlineLevel="0" collapsed="false">
      <c r="A407" s="126" t="n">
        <f aca="false">WEEKNUM(B407,21)</f>
        <v>39</v>
      </c>
      <c r="B407" s="135" t="n">
        <v>44471</v>
      </c>
      <c r="C407" s="128" t="s">
        <v>86</v>
      </c>
      <c r="D407" s="128" t="s">
        <v>75</v>
      </c>
      <c r="E407" s="128" t="s">
        <v>86</v>
      </c>
      <c r="F407" s="128" t="s">
        <v>75</v>
      </c>
      <c r="G407" s="129" t="s">
        <v>75</v>
      </c>
      <c r="H407" s="130"/>
      <c r="I407" s="131"/>
      <c r="J407" s="61" t="e">
        <f aca="false">VLOOKUP(B407,'Vacances solaires'!$B398:$B628,1,FALSE())</f>
        <v>#N/A</v>
      </c>
      <c r="K407" s="61" t="e">
        <f aca="false">VLOOKUP(B407,'Vacances solaires'!$B$2:$B$239,1,FALSE())</f>
        <v>#N/A</v>
      </c>
      <c r="AB407" s="61" t="n">
        <v>4</v>
      </c>
      <c r="AC407" s="399" t="s">
        <v>104</v>
      </c>
      <c r="AD407" s="141"/>
      <c r="AE407" s="399"/>
      <c r="AF407" s="399"/>
      <c r="AG407" s="128"/>
    </row>
    <row r="408" customFormat="false" ht="15.75" hidden="false" customHeight="false" outlineLevel="0" collapsed="false">
      <c r="A408" s="139" t="n">
        <f aca="false">WEEKNUM(B408,21)</f>
        <v>39</v>
      </c>
      <c r="B408" s="140" t="n">
        <v>44472</v>
      </c>
      <c r="C408" s="141" t="s">
        <v>86</v>
      </c>
      <c r="D408" s="141" t="s">
        <v>86</v>
      </c>
      <c r="E408" s="141" t="s">
        <v>86</v>
      </c>
      <c r="F408" s="141" t="s">
        <v>75</v>
      </c>
      <c r="G408" s="142" t="s">
        <v>86</v>
      </c>
      <c r="H408" s="143"/>
      <c r="I408" s="144"/>
      <c r="J408" s="61" t="e">
        <f aca="false">VLOOKUP(B408,'Vacances solaires'!$B399:$B629,1,FALSE())</f>
        <v>#N/A</v>
      </c>
      <c r="K408" s="61" t="e">
        <f aca="false">VLOOKUP(B408,'Vacances solaires'!$B$2:$B$239,1,FALSE())</f>
        <v>#N/A</v>
      </c>
      <c r="AC408" s="399"/>
      <c r="AD408" s="141"/>
      <c r="AE408" s="399" t="s">
        <v>104</v>
      </c>
      <c r="AF408" s="399"/>
      <c r="AG408" s="128"/>
    </row>
    <row r="409" customFormat="false" ht="15.75" hidden="false" customHeight="false" outlineLevel="0" collapsed="false">
      <c r="A409" s="145" t="n">
        <f aca="false">WEEKNUM(B409,21)</f>
        <v>40</v>
      </c>
      <c r="B409" s="114" t="n">
        <v>44473</v>
      </c>
      <c r="C409" s="115" t="s">
        <v>75</v>
      </c>
      <c r="D409" s="116" t="s">
        <v>87</v>
      </c>
      <c r="E409" s="115" t="s">
        <v>75</v>
      </c>
      <c r="F409" s="115" t="s">
        <v>75</v>
      </c>
      <c r="G409" s="116" t="s">
        <v>87</v>
      </c>
      <c r="H409" s="117" t="n">
        <v>4</v>
      </c>
      <c r="I409" s="146"/>
      <c r="J409" s="61" t="e">
        <f aca="false">VLOOKUP(B409,'Vacances solaires'!$B400:$B630,1,FALSE())</f>
        <v>#N/A</v>
      </c>
      <c r="K409" s="61" t="e">
        <f aca="false">VLOOKUP(B409,'Vacances solaires'!$B$2:$B$239,1,FALSE())</f>
        <v>#N/A</v>
      </c>
      <c r="AC409" s="399"/>
      <c r="AD409" s="141"/>
      <c r="AE409" s="399" t="s">
        <v>104</v>
      </c>
      <c r="AF409" s="399"/>
      <c r="AG409" s="128"/>
    </row>
    <row r="410" customFormat="false" ht="15.75" hidden="false" customHeight="false" outlineLevel="0" collapsed="false">
      <c r="A410" s="126" t="n">
        <f aca="false">WEEKNUM(B410,21)</f>
        <v>40</v>
      </c>
      <c r="B410" s="135" t="n">
        <v>44474</v>
      </c>
      <c r="C410" s="128" t="s">
        <v>75</v>
      </c>
      <c r="D410" s="128" t="s">
        <v>75</v>
      </c>
      <c r="E410" s="128" t="s">
        <v>75</v>
      </c>
      <c r="F410" s="128" t="s">
        <v>86</v>
      </c>
      <c r="G410" s="129" t="s">
        <v>75</v>
      </c>
      <c r="H410" s="130"/>
      <c r="I410" s="131"/>
      <c r="J410" s="61" t="e">
        <f aca="false">VLOOKUP(B410,'Vacances solaires'!$B401:$B631,1,FALSE())</f>
        <v>#N/A</v>
      </c>
      <c r="K410" s="61" t="e">
        <f aca="false">VLOOKUP(B410,'Vacances solaires'!$B$2:$B$239,1,FALSE())</f>
        <v>#N/A</v>
      </c>
      <c r="AC410" s="399"/>
      <c r="AD410" s="141" t="s">
        <v>104</v>
      </c>
      <c r="AE410" s="399"/>
      <c r="AF410" s="399"/>
      <c r="AG410" s="128" t="s">
        <v>104</v>
      </c>
    </row>
    <row r="411" customFormat="false" ht="15.75" hidden="false" customHeight="false" outlineLevel="0" collapsed="false">
      <c r="A411" s="126" t="n">
        <f aca="false">WEEKNUM(B411,21)</f>
        <v>40</v>
      </c>
      <c r="B411" s="135" t="n">
        <v>44475</v>
      </c>
      <c r="C411" s="128" t="s">
        <v>86</v>
      </c>
      <c r="D411" s="128" t="s">
        <v>75</v>
      </c>
      <c r="E411" s="128" t="s">
        <v>75</v>
      </c>
      <c r="F411" s="128" t="s">
        <v>75</v>
      </c>
      <c r="G411" s="129" t="s">
        <v>75</v>
      </c>
      <c r="H411" s="130"/>
      <c r="I411" s="131"/>
      <c r="J411" s="61" t="e">
        <f aca="false">VLOOKUP(B411,'Vacances solaires'!$B402:$B632,1,FALSE())</f>
        <v>#N/A</v>
      </c>
      <c r="K411" s="61" t="e">
        <f aca="false">VLOOKUP(B411,'Vacances solaires'!$B$2:$B$239,1,FALSE())</f>
        <v>#N/A</v>
      </c>
      <c r="AC411" s="129" t="s">
        <v>104</v>
      </c>
      <c r="AD411" s="142" t="s">
        <v>104</v>
      </c>
      <c r="AE411" s="400"/>
      <c r="AF411" s="129" t="s">
        <v>104</v>
      </c>
      <c r="AG411" s="129" t="s">
        <v>104</v>
      </c>
    </row>
    <row r="412" customFormat="false" ht="15" hidden="false" customHeight="false" outlineLevel="0" collapsed="false">
      <c r="A412" s="126" t="n">
        <f aca="false">WEEKNUM(B412,21)</f>
        <v>40</v>
      </c>
      <c r="B412" s="135" t="n">
        <v>44476</v>
      </c>
      <c r="C412" s="128" t="s">
        <v>75</v>
      </c>
      <c r="D412" s="128" t="s">
        <v>75</v>
      </c>
      <c r="E412" s="128" t="s">
        <v>86</v>
      </c>
      <c r="F412" s="128" t="s">
        <v>75</v>
      </c>
      <c r="G412" s="129" t="s">
        <v>75</v>
      </c>
      <c r="H412" s="130"/>
      <c r="I412" s="131"/>
      <c r="J412" s="61" t="e">
        <f aca="false">VLOOKUP(B412,'Vacances solaires'!$B403:$B633,1,FALSE())</f>
        <v>#N/A</v>
      </c>
      <c r="K412" s="61" t="e">
        <f aca="false">VLOOKUP(B412,'Vacances solaires'!$B$2:$B$239,1,FALSE())</f>
        <v>#N/A</v>
      </c>
    </row>
    <row r="413" customFormat="false" ht="15.75" hidden="false" customHeight="false" outlineLevel="0" collapsed="false">
      <c r="A413" s="126" t="n">
        <f aca="false">WEEKNUM(B413,21)</f>
        <v>40</v>
      </c>
      <c r="B413" s="135" t="n">
        <v>44477</v>
      </c>
      <c r="C413" s="128" t="s">
        <v>75</v>
      </c>
      <c r="D413" s="128" t="s">
        <v>75</v>
      </c>
      <c r="E413" s="128" t="s">
        <v>86</v>
      </c>
      <c r="F413" s="128" t="s">
        <v>75</v>
      </c>
      <c r="G413" s="129" t="s">
        <v>75</v>
      </c>
      <c r="H413" s="130"/>
      <c r="I413" s="131"/>
      <c r="J413" s="61" t="e">
        <f aca="false">VLOOKUP(B413,'Vacances solaires'!$B404:$B634,1,FALSE())</f>
        <v>#N/A</v>
      </c>
      <c r="K413" s="61" t="e">
        <f aca="false">VLOOKUP(B413,'Vacances solaires'!$B$2:$B$239,1,FALSE())</f>
        <v>#N/A</v>
      </c>
      <c r="AC413" s="401" t="n">
        <v>5</v>
      </c>
      <c r="AD413" s="398" t="n">
        <v>1</v>
      </c>
      <c r="AE413" s="398" t="n">
        <v>2</v>
      </c>
      <c r="AF413" s="398" t="n">
        <v>3</v>
      </c>
      <c r="AG413" s="398" t="n">
        <v>4</v>
      </c>
    </row>
    <row r="414" customFormat="false" ht="15.75" hidden="false" customHeight="false" outlineLevel="0" collapsed="false">
      <c r="A414" s="126" t="n">
        <f aca="false">WEEKNUM(B414,21)</f>
        <v>40</v>
      </c>
      <c r="B414" s="135" t="n">
        <v>44478</v>
      </c>
      <c r="C414" s="128" t="s">
        <v>75</v>
      </c>
      <c r="D414" s="128" t="s">
        <v>86</v>
      </c>
      <c r="E414" s="128" t="s">
        <v>75</v>
      </c>
      <c r="F414" s="128" t="s">
        <v>75</v>
      </c>
      <c r="G414" s="129" t="s">
        <v>86</v>
      </c>
      <c r="H414" s="130"/>
      <c r="I414" s="131"/>
      <c r="J414" s="61" t="e">
        <f aca="false">VLOOKUP(B414,'Vacances solaires'!$B405:$B635,1,FALSE())</f>
        <v>#N/A</v>
      </c>
      <c r="K414" s="61" t="e">
        <f aca="false">VLOOKUP(B414,'Vacances solaires'!$B$2:$B$239,1,FALSE())</f>
        <v>#N/A</v>
      </c>
      <c r="AC414" s="141" t="s">
        <v>84</v>
      </c>
      <c r="AD414" s="399"/>
      <c r="AE414" s="399"/>
      <c r="AF414" s="128" t="s">
        <v>84</v>
      </c>
      <c r="AG414" s="399"/>
    </row>
    <row r="415" customFormat="false" ht="15.75" hidden="false" customHeight="false" outlineLevel="0" collapsed="false">
      <c r="A415" s="139" t="n">
        <f aca="false">WEEKNUM(B415,21)</f>
        <v>40</v>
      </c>
      <c r="B415" s="140" t="n">
        <v>44479</v>
      </c>
      <c r="C415" s="141" t="s">
        <v>86</v>
      </c>
      <c r="D415" s="141" t="s">
        <v>86</v>
      </c>
      <c r="E415" s="141" t="s">
        <v>75</v>
      </c>
      <c r="F415" s="141" t="s">
        <v>86</v>
      </c>
      <c r="G415" s="142" t="s">
        <v>86</v>
      </c>
      <c r="H415" s="143"/>
      <c r="I415" s="144"/>
      <c r="J415" s="61" t="e">
        <f aca="false">VLOOKUP(B415,'Vacances solaires'!$B406:$B636,1,FALSE())</f>
        <v>#N/A</v>
      </c>
      <c r="K415" s="61" t="e">
        <f aca="false">VLOOKUP(B415,'Vacances solaires'!$B$2:$B$239,1,FALSE())</f>
        <v>#N/A</v>
      </c>
      <c r="AC415" s="141"/>
      <c r="AD415" s="399"/>
      <c r="AE415" s="399" t="s">
        <v>104</v>
      </c>
      <c r="AF415" s="128"/>
      <c r="AG415" s="399"/>
    </row>
    <row r="416" customFormat="false" ht="15.75" hidden="false" customHeight="false" outlineLevel="0" collapsed="false">
      <c r="A416" s="145" t="n">
        <f aca="false">WEEKNUM(B416,21)</f>
        <v>41</v>
      </c>
      <c r="B416" s="114" t="n">
        <v>44480</v>
      </c>
      <c r="C416" s="115" t="s">
        <v>87</v>
      </c>
      <c r="D416" s="115" t="s">
        <v>75</v>
      </c>
      <c r="E416" s="115" t="s">
        <v>75</v>
      </c>
      <c r="F416" s="115" t="s">
        <v>87</v>
      </c>
      <c r="G416" s="116" t="s">
        <v>75</v>
      </c>
      <c r="H416" s="117" t="n">
        <v>5</v>
      </c>
      <c r="I416" s="280"/>
      <c r="J416" s="61" t="e">
        <f aca="false">VLOOKUP(B416,'Vacances solaires'!$B407:$B637,1,FALSE())</f>
        <v>#N/A</v>
      </c>
      <c r="K416" s="61" t="e">
        <f aca="false">VLOOKUP(B416,'Vacances solaires'!$B$2:$B$239,1,FALSE())</f>
        <v>#N/A</v>
      </c>
      <c r="AB416" s="61" t="n">
        <v>5</v>
      </c>
      <c r="AC416" s="141"/>
      <c r="AD416" s="399"/>
      <c r="AE416" s="399"/>
      <c r="AF416" s="128"/>
      <c r="AG416" s="399" t="s">
        <v>104</v>
      </c>
    </row>
    <row r="417" customFormat="false" ht="15.75" hidden="false" customHeight="false" outlineLevel="0" collapsed="false">
      <c r="A417" s="126" t="n">
        <f aca="false">WEEKNUM(B417,21)</f>
        <v>41</v>
      </c>
      <c r="B417" s="135" t="n">
        <v>44481</v>
      </c>
      <c r="C417" s="128" t="s">
        <v>75</v>
      </c>
      <c r="D417" s="128" t="s">
        <v>75</v>
      </c>
      <c r="E417" s="128" t="s">
        <v>86</v>
      </c>
      <c r="F417" s="128" t="s">
        <v>75</v>
      </c>
      <c r="G417" s="129" t="s">
        <v>75</v>
      </c>
      <c r="H417" s="130"/>
      <c r="I417" s="131"/>
      <c r="J417" s="61" t="e">
        <f aca="false">VLOOKUP(B417,'Vacances solaires'!$B408:$B638,1,FALSE())</f>
        <v>#N/A</v>
      </c>
      <c r="K417" s="61" t="e">
        <f aca="false">VLOOKUP(B417,'Vacances solaires'!$B$2:$B$239,1,FALSE())</f>
        <v>#N/A</v>
      </c>
      <c r="AC417" s="141"/>
      <c r="AD417" s="399" t="s">
        <v>104</v>
      </c>
      <c r="AE417" s="399"/>
      <c r="AF417" s="128"/>
      <c r="AG417" s="399"/>
    </row>
    <row r="418" customFormat="false" ht="15.75" hidden="false" customHeight="false" outlineLevel="0" collapsed="false">
      <c r="A418" s="126" t="n">
        <f aca="false">WEEKNUM(B418,21)</f>
        <v>41</v>
      </c>
      <c r="B418" s="135" t="n">
        <v>44482</v>
      </c>
      <c r="C418" s="128" t="s">
        <v>75</v>
      </c>
      <c r="D418" s="128" t="s">
        <v>75</v>
      </c>
      <c r="E418" s="128" t="s">
        <v>75</v>
      </c>
      <c r="F418" s="128" t="s">
        <v>75</v>
      </c>
      <c r="G418" s="129" t="s">
        <v>86</v>
      </c>
      <c r="H418" s="130"/>
      <c r="I418" s="131"/>
      <c r="J418" s="61" t="e">
        <f aca="false">VLOOKUP(B418,'Vacances solaires'!$B409:$B639,1,FALSE())</f>
        <v>#N/A</v>
      </c>
      <c r="K418" s="61" t="e">
        <f aca="false">VLOOKUP(B418,'Vacances solaires'!$B$2:$B$239,1,FALSE())</f>
        <v>#N/A</v>
      </c>
      <c r="AC418" s="141"/>
      <c r="AD418" s="399" t="s">
        <v>104</v>
      </c>
      <c r="AE418" s="399"/>
      <c r="AF418" s="128"/>
      <c r="AG418" s="399"/>
    </row>
    <row r="419" customFormat="false" ht="15.75" hidden="false" customHeight="false" outlineLevel="0" collapsed="false">
      <c r="A419" s="126" t="n">
        <f aca="false">WEEKNUM(B419,21)</f>
        <v>41</v>
      </c>
      <c r="B419" s="135" t="n">
        <v>44483</v>
      </c>
      <c r="C419" s="128" t="s">
        <v>75</v>
      </c>
      <c r="D419" s="128" t="s">
        <v>86</v>
      </c>
      <c r="E419" s="128" t="s">
        <v>75</v>
      </c>
      <c r="F419" s="128" t="s">
        <v>75</v>
      </c>
      <c r="G419" s="129" t="s">
        <v>75</v>
      </c>
      <c r="H419" s="130"/>
      <c r="I419" s="131"/>
      <c r="J419" s="61" t="e">
        <f aca="false">VLOOKUP(B419,'Vacances solaires'!$B410:$B640,1,FALSE())</f>
        <v>#N/A</v>
      </c>
      <c r="K419" s="61" t="e">
        <f aca="false">VLOOKUP(B419,'Vacances solaires'!$B$2:$B$239,1,FALSE())</f>
        <v>#N/A</v>
      </c>
      <c r="AC419" s="141" t="s">
        <v>104</v>
      </c>
      <c r="AD419" s="399"/>
      <c r="AE419" s="399"/>
      <c r="AF419" s="128" t="s">
        <v>104</v>
      </c>
      <c r="AG419" s="399"/>
    </row>
    <row r="420" customFormat="false" ht="15.75" hidden="false" customHeight="false" outlineLevel="0" collapsed="false">
      <c r="A420" s="126" t="n">
        <f aca="false">WEEKNUM(B420,21)</f>
        <v>41</v>
      </c>
      <c r="B420" s="135" t="n">
        <v>44484</v>
      </c>
      <c r="C420" s="128" t="s">
        <v>75</v>
      </c>
      <c r="D420" s="128" t="s">
        <v>86</v>
      </c>
      <c r="E420" s="128" t="s">
        <v>75</v>
      </c>
      <c r="F420" s="128" t="s">
        <v>75</v>
      </c>
      <c r="G420" s="129" t="s">
        <v>75</v>
      </c>
      <c r="H420" s="130"/>
      <c r="I420" s="131"/>
      <c r="J420" s="61" t="e">
        <f aca="false">VLOOKUP(B420,'Vacances solaires'!$B411:$B641,1,FALSE())</f>
        <v>#N/A</v>
      </c>
      <c r="K420" s="61" t="e">
        <f aca="false">VLOOKUP(B420,'Vacances solaires'!$B$2:$B$239,1,FALSE())</f>
        <v>#N/A</v>
      </c>
      <c r="AC420" s="142" t="s">
        <v>104</v>
      </c>
      <c r="AD420" s="400"/>
      <c r="AE420" s="129" t="s">
        <v>104</v>
      </c>
      <c r="AF420" s="129" t="s">
        <v>104</v>
      </c>
      <c r="AG420" s="129" t="s">
        <v>104</v>
      </c>
    </row>
    <row r="421" customFormat="false" ht="15" hidden="false" customHeight="false" outlineLevel="0" collapsed="false">
      <c r="A421" s="126" t="n">
        <f aca="false">WEEKNUM(B421,21)</f>
        <v>41</v>
      </c>
      <c r="B421" s="135" t="n">
        <v>44485</v>
      </c>
      <c r="C421" s="128" t="s">
        <v>86</v>
      </c>
      <c r="D421" s="128" t="s">
        <v>75</v>
      </c>
      <c r="E421" s="128" t="s">
        <v>75</v>
      </c>
      <c r="F421" s="128" t="s">
        <v>86</v>
      </c>
      <c r="G421" s="129" t="s">
        <v>75</v>
      </c>
      <c r="H421" s="130"/>
      <c r="I421" s="131"/>
      <c r="J421" s="61" t="e">
        <f aca="false">VLOOKUP(B421,'Vacances solaires'!$B412:$B642,1,FALSE())</f>
        <v>#N/A</v>
      </c>
      <c r="K421" s="61" t="e">
        <f aca="false">VLOOKUP(B421,'Vacances solaires'!$B$2:$B$239,1,FALSE())</f>
        <v>#N/A</v>
      </c>
    </row>
    <row r="422" customFormat="false" ht="15.75" hidden="false" customHeight="false" outlineLevel="0" collapsed="false">
      <c r="A422" s="139" t="n">
        <f aca="false">WEEKNUM(B422,21)</f>
        <v>41</v>
      </c>
      <c r="B422" s="140" t="n">
        <v>44486</v>
      </c>
      <c r="C422" s="141" t="s">
        <v>86</v>
      </c>
      <c r="D422" s="141" t="s">
        <v>75</v>
      </c>
      <c r="E422" s="141" t="s">
        <v>86</v>
      </c>
      <c r="F422" s="141" t="s">
        <v>86</v>
      </c>
      <c r="G422" s="142" t="s">
        <v>86</v>
      </c>
      <c r="H422" s="143"/>
      <c r="I422" s="144"/>
      <c r="J422" s="61" t="e">
        <f aca="false">VLOOKUP(B422,'Vacances solaires'!$B413:$B643,1,FALSE())</f>
        <v>#N/A</v>
      </c>
      <c r="K422" s="61" t="e">
        <f aca="false">VLOOKUP(B422,'Vacances solaires'!$B$2:$B$239,1,FALSE())</f>
        <v>#N/A</v>
      </c>
    </row>
    <row r="423" customFormat="false" ht="15" hidden="false" customHeight="false" outlineLevel="0" collapsed="false">
      <c r="A423" s="145" t="n">
        <f aca="false">WEEKNUM(B423,21)</f>
        <v>42</v>
      </c>
      <c r="B423" s="114" t="n">
        <v>44487</v>
      </c>
      <c r="C423" s="115" t="s">
        <v>75</v>
      </c>
      <c r="D423" s="115" t="s">
        <v>75</v>
      </c>
      <c r="E423" s="115" t="s">
        <v>88</v>
      </c>
      <c r="F423" s="115" t="s">
        <v>75</v>
      </c>
      <c r="G423" s="116" t="s">
        <v>88</v>
      </c>
      <c r="H423" s="117" t="n">
        <v>1</v>
      </c>
      <c r="I423" s="146"/>
      <c r="J423" s="61" t="e">
        <f aca="false">VLOOKUP(B423,'Vacances solaires'!$B414:$B644,1,FALSE())</f>
        <v>#N/A</v>
      </c>
      <c r="K423" s="61" t="e">
        <f aca="false">VLOOKUP(B423,'Vacances solaires'!$B$2:$B$239,1,FALSE())</f>
        <v>#N/A</v>
      </c>
    </row>
    <row r="424" customFormat="false" ht="15" hidden="false" customHeight="false" outlineLevel="0" collapsed="false">
      <c r="A424" s="126" t="n">
        <f aca="false">WEEKNUM(B424,21)</f>
        <v>42</v>
      </c>
      <c r="B424" s="135" t="n">
        <v>44488</v>
      </c>
      <c r="C424" s="128" t="s">
        <v>75</v>
      </c>
      <c r="D424" s="128" t="s">
        <v>86</v>
      </c>
      <c r="E424" s="128" t="s">
        <v>75</v>
      </c>
      <c r="F424" s="128" t="s">
        <v>75</v>
      </c>
      <c r="G424" s="129" t="s">
        <v>75</v>
      </c>
      <c r="H424" s="130"/>
      <c r="I424" s="131"/>
      <c r="J424" s="61" t="e">
        <f aca="false">VLOOKUP(B424,'Vacances solaires'!$B415:$B645,1,FALSE())</f>
        <v>#N/A</v>
      </c>
      <c r="K424" s="61" t="e">
        <f aca="false">VLOOKUP(B424,'Vacances solaires'!$B$2:$B$239,1,FALSE())</f>
        <v>#N/A</v>
      </c>
    </row>
    <row r="425" customFormat="false" ht="15" hidden="false" customHeight="false" outlineLevel="0" collapsed="false">
      <c r="A425" s="126" t="n">
        <f aca="false">WEEKNUM(B425,21)</f>
        <v>42</v>
      </c>
      <c r="B425" s="135" t="n">
        <v>44489</v>
      </c>
      <c r="C425" s="128" t="s">
        <v>75</v>
      </c>
      <c r="D425" s="128" t="s">
        <v>75</v>
      </c>
      <c r="E425" s="128" t="s">
        <v>75</v>
      </c>
      <c r="F425" s="128" t="s">
        <v>86</v>
      </c>
      <c r="G425" s="129" t="s">
        <v>75</v>
      </c>
      <c r="H425" s="130"/>
      <c r="I425" s="131"/>
      <c r="J425" s="61" t="e">
        <f aca="false">VLOOKUP(B425,'Vacances solaires'!$B416:$B646,1,FALSE())</f>
        <v>#N/A</v>
      </c>
      <c r="K425" s="61" t="e">
        <f aca="false">VLOOKUP(B425,'Vacances solaires'!$B$2:$B$239,1,FALSE())</f>
        <v>#N/A</v>
      </c>
    </row>
    <row r="426" customFormat="false" ht="15" hidden="false" customHeight="false" outlineLevel="0" collapsed="false">
      <c r="A426" s="126" t="n">
        <f aca="false">WEEKNUM(B426,21)</f>
        <v>42</v>
      </c>
      <c r="B426" s="135" t="n">
        <v>44490</v>
      </c>
      <c r="C426" s="128" t="s">
        <v>86</v>
      </c>
      <c r="D426" s="128" t="s">
        <v>75</v>
      </c>
      <c r="E426" s="128" t="s">
        <v>75</v>
      </c>
      <c r="F426" s="128" t="s">
        <v>75</v>
      </c>
      <c r="G426" s="129" t="s">
        <v>75</v>
      </c>
      <c r="H426" s="130"/>
      <c r="I426" s="131"/>
      <c r="J426" s="61" t="e">
        <f aca="false">VLOOKUP(B426,'Vacances solaires'!$B417:$B647,1,FALSE())</f>
        <v>#N/A</v>
      </c>
      <c r="K426" s="61" t="e">
        <f aca="false">VLOOKUP(B426,'Vacances solaires'!$B$2:$B$239,1,FALSE())</f>
        <v>#N/A</v>
      </c>
    </row>
    <row r="427" customFormat="false" ht="15" hidden="false" customHeight="false" outlineLevel="0" collapsed="false">
      <c r="A427" s="126" t="n">
        <f aca="false">WEEKNUM(B427,21)</f>
        <v>42</v>
      </c>
      <c r="B427" s="135" t="n">
        <v>44491</v>
      </c>
      <c r="C427" s="128" t="s">
        <v>86</v>
      </c>
      <c r="D427" s="128" t="s">
        <v>75</v>
      </c>
      <c r="E427" s="128" t="s">
        <v>75</v>
      </c>
      <c r="F427" s="128" t="s">
        <v>75</v>
      </c>
      <c r="G427" s="129" t="s">
        <v>75</v>
      </c>
      <c r="H427" s="130"/>
      <c r="I427" s="131"/>
      <c r="J427" s="61" t="e">
        <f aca="false">VLOOKUP(B427,'Vacances solaires'!$B418:$B648,1,FALSE())</f>
        <v>#N/A</v>
      </c>
      <c r="K427" s="61" t="e">
        <f aca="false">VLOOKUP(B427,'Vacances solaires'!$B$2:$B$239,1,FALSE())</f>
        <v>#N/A</v>
      </c>
    </row>
    <row r="428" customFormat="false" ht="15" hidden="false" customHeight="false" outlineLevel="0" collapsed="false">
      <c r="A428" s="126" t="n">
        <f aca="false">WEEKNUM(B428,21)</f>
        <v>42</v>
      </c>
      <c r="B428" s="135" t="n">
        <v>44492</v>
      </c>
      <c r="C428" s="128" t="s">
        <v>75</v>
      </c>
      <c r="D428" s="128" t="s">
        <v>75</v>
      </c>
      <c r="E428" s="128" t="s">
        <v>86</v>
      </c>
      <c r="F428" s="128" t="s">
        <v>75</v>
      </c>
      <c r="G428" s="129" t="s">
        <v>86</v>
      </c>
      <c r="H428" s="130"/>
      <c r="I428" s="131"/>
      <c r="J428" s="61" t="e">
        <f aca="false">VLOOKUP(B428,'Vacances solaires'!$B419:$B649,1,FALSE())</f>
        <v>#N/A</v>
      </c>
      <c r="K428" s="61" t="e">
        <f aca="false">VLOOKUP(B428,'Vacances solaires'!$B$2:$B$239,1,FALSE())</f>
        <v>#N/A</v>
      </c>
    </row>
    <row r="429" customFormat="false" ht="15.75" hidden="false" customHeight="false" outlineLevel="0" collapsed="false">
      <c r="A429" s="139" t="n">
        <f aca="false">WEEKNUM(B429,21)</f>
        <v>42</v>
      </c>
      <c r="B429" s="140" t="n">
        <v>44493</v>
      </c>
      <c r="C429" s="141" t="s">
        <v>75</v>
      </c>
      <c r="D429" s="141" t="s">
        <v>86</v>
      </c>
      <c r="E429" s="141" t="s">
        <v>86</v>
      </c>
      <c r="F429" s="141" t="s">
        <v>86</v>
      </c>
      <c r="G429" s="142" t="s">
        <v>86</v>
      </c>
      <c r="H429" s="143"/>
      <c r="I429" s="144" t="n">
        <v>1</v>
      </c>
      <c r="J429" s="61" t="e">
        <f aca="false">VLOOKUP(B429,'Vacances solaires'!$B420:$B650,1,FALSE())</f>
        <v>#N/A</v>
      </c>
      <c r="K429" s="61" t="n">
        <f aca="false">VLOOKUP(B429,'Vacances solaires'!$B$2:$B$239,1,FALSE())</f>
        <v>44493</v>
      </c>
    </row>
    <row r="430" customFormat="false" ht="15" hidden="false" customHeight="false" outlineLevel="0" collapsed="false">
      <c r="A430" s="145" t="n">
        <f aca="false">WEEKNUM(B430,21)</f>
        <v>43</v>
      </c>
      <c r="B430" s="114" t="n">
        <v>44494</v>
      </c>
      <c r="C430" s="115" t="s">
        <v>75</v>
      </c>
      <c r="D430" s="115" t="s">
        <v>87</v>
      </c>
      <c r="E430" s="115" t="s">
        <v>75</v>
      </c>
      <c r="F430" s="115" t="s">
        <v>87</v>
      </c>
      <c r="G430" s="116" t="s">
        <v>75</v>
      </c>
      <c r="H430" s="117" t="n">
        <v>2</v>
      </c>
      <c r="I430" s="146" t="n">
        <v>1</v>
      </c>
      <c r="J430" s="61" t="e">
        <f aca="false">VLOOKUP(B430,'Vacances solaires'!$B421:$B651,1,FALSE())</f>
        <v>#N/A</v>
      </c>
      <c r="K430" s="61" t="n">
        <f aca="false">VLOOKUP(B430,'Vacances solaires'!$B$2:$B$239,1,FALSE())</f>
        <v>44494</v>
      </c>
    </row>
    <row r="431" customFormat="false" ht="15" hidden="false" customHeight="false" outlineLevel="0" collapsed="false">
      <c r="A431" s="126" t="n">
        <f aca="false">WEEKNUM(B431,21)</f>
        <v>43</v>
      </c>
      <c r="B431" s="135" t="n">
        <v>44495</v>
      </c>
      <c r="C431" s="128" t="s">
        <v>86</v>
      </c>
      <c r="D431" s="128" t="s">
        <v>75</v>
      </c>
      <c r="E431" s="128" t="s">
        <v>75</v>
      </c>
      <c r="F431" s="128" t="s">
        <v>75</v>
      </c>
      <c r="G431" s="129" t="s">
        <v>75</v>
      </c>
      <c r="H431" s="130"/>
      <c r="I431" s="131" t="n">
        <v>1</v>
      </c>
      <c r="J431" s="61" t="e">
        <f aca="false">VLOOKUP(B431,'Vacances solaires'!$B422:$B652,1,FALSE())</f>
        <v>#N/A</v>
      </c>
      <c r="K431" s="61" t="n">
        <f aca="false">VLOOKUP(B431,'Vacances solaires'!$B$2:$B$239,1,FALSE())</f>
        <v>44495</v>
      </c>
    </row>
    <row r="432" customFormat="false" ht="15" hidden="false" customHeight="false" outlineLevel="0" collapsed="false">
      <c r="A432" s="126" t="n">
        <f aca="false">WEEKNUM(B432,21)</f>
        <v>43</v>
      </c>
      <c r="B432" s="135" t="n">
        <v>44496</v>
      </c>
      <c r="C432" s="128" t="s">
        <v>75</v>
      </c>
      <c r="D432" s="128" t="s">
        <v>75</v>
      </c>
      <c r="E432" s="128" t="s">
        <v>86</v>
      </c>
      <c r="F432" s="128" t="s">
        <v>75</v>
      </c>
      <c r="G432" s="129" t="s">
        <v>75</v>
      </c>
      <c r="H432" s="130"/>
      <c r="I432" s="131" t="n">
        <v>1</v>
      </c>
      <c r="J432" s="61" t="e">
        <f aca="false">VLOOKUP(B432,'Vacances solaires'!$B423:$B653,1,FALSE())</f>
        <v>#N/A</v>
      </c>
      <c r="K432" s="61" t="n">
        <f aca="false">VLOOKUP(B432,'Vacances solaires'!$B$2:$B$239,1,FALSE())</f>
        <v>44496</v>
      </c>
    </row>
    <row r="433" customFormat="false" ht="15" hidden="false" customHeight="false" outlineLevel="0" collapsed="false">
      <c r="A433" s="126" t="n">
        <f aca="false">WEEKNUM(B433,21)</f>
        <v>43</v>
      </c>
      <c r="B433" s="135" t="n">
        <v>44497</v>
      </c>
      <c r="C433" s="128" t="s">
        <v>75</v>
      </c>
      <c r="D433" s="128" t="s">
        <v>75</v>
      </c>
      <c r="E433" s="128" t="s">
        <v>75</v>
      </c>
      <c r="F433" s="128" t="s">
        <v>75</v>
      </c>
      <c r="G433" s="129" t="s">
        <v>86</v>
      </c>
      <c r="H433" s="130"/>
      <c r="I433" s="131" t="n">
        <v>1</v>
      </c>
      <c r="J433" s="61" t="e">
        <f aca="false">VLOOKUP(B433,'Vacances solaires'!$B424:$B654,1,FALSE())</f>
        <v>#N/A</v>
      </c>
      <c r="K433" s="61" t="n">
        <f aca="false">VLOOKUP(B433,'Vacances solaires'!$B$2:$B$239,1,FALSE())</f>
        <v>44497</v>
      </c>
    </row>
    <row r="434" customFormat="false" ht="15" hidden="false" customHeight="false" outlineLevel="0" collapsed="false">
      <c r="A434" s="126" t="n">
        <f aca="false">WEEKNUM(B434,21)</f>
        <v>43</v>
      </c>
      <c r="B434" s="135" t="n">
        <v>44498</v>
      </c>
      <c r="C434" s="128" t="s">
        <v>75</v>
      </c>
      <c r="D434" s="128" t="s">
        <v>75</v>
      </c>
      <c r="E434" s="128" t="s">
        <v>75</v>
      </c>
      <c r="F434" s="128" t="s">
        <v>75</v>
      </c>
      <c r="G434" s="129" t="s">
        <v>86</v>
      </c>
      <c r="H434" s="130"/>
      <c r="I434" s="131" t="n">
        <v>1</v>
      </c>
      <c r="J434" s="61" t="e">
        <f aca="false">VLOOKUP(B434,'Vacances solaires'!$B425:$B655,1,FALSE())</f>
        <v>#N/A</v>
      </c>
      <c r="K434" s="61" t="n">
        <f aca="false">VLOOKUP(B434,'Vacances solaires'!$B$2:$B$239,1,FALSE())</f>
        <v>44498</v>
      </c>
    </row>
    <row r="435" customFormat="false" ht="15" hidden="false" customHeight="false" outlineLevel="0" collapsed="false">
      <c r="A435" s="126" t="n">
        <f aca="false">WEEKNUM(B435,21)</f>
        <v>43</v>
      </c>
      <c r="B435" s="135" t="n">
        <v>44499</v>
      </c>
      <c r="C435" s="128" t="s">
        <v>75</v>
      </c>
      <c r="D435" s="128" t="s">
        <v>86</v>
      </c>
      <c r="E435" s="128" t="s">
        <v>75</v>
      </c>
      <c r="F435" s="128" t="s">
        <v>86</v>
      </c>
      <c r="G435" s="129" t="s">
        <v>75</v>
      </c>
      <c r="H435" s="130"/>
      <c r="I435" s="131" t="n">
        <v>1</v>
      </c>
      <c r="J435" s="61" t="e">
        <f aca="false">VLOOKUP(B435,'Vacances solaires'!$B426:$B656,1,FALSE())</f>
        <v>#N/A</v>
      </c>
      <c r="K435" s="61" t="n">
        <f aca="false">VLOOKUP(B435,'Vacances solaires'!$B$2:$B$239,1,FALSE())</f>
        <v>44499</v>
      </c>
    </row>
    <row r="436" customFormat="false" ht="15.75" hidden="false" customHeight="false" outlineLevel="0" collapsed="false">
      <c r="A436" s="139" t="n">
        <f aca="false">WEEKNUM(B436,21)</f>
        <v>43</v>
      </c>
      <c r="B436" s="140" t="n">
        <v>44500</v>
      </c>
      <c r="C436" s="141" t="s">
        <v>86</v>
      </c>
      <c r="D436" s="141" t="s">
        <v>86</v>
      </c>
      <c r="E436" s="141" t="s">
        <v>86</v>
      </c>
      <c r="F436" s="141" t="s">
        <v>86</v>
      </c>
      <c r="G436" s="142" t="s">
        <v>75</v>
      </c>
      <c r="H436" s="143"/>
      <c r="I436" s="144" t="n">
        <v>1</v>
      </c>
      <c r="J436" s="61" t="e">
        <f aca="false">VLOOKUP(B436,'Vacances solaires'!$B427:$B657,1,FALSE())</f>
        <v>#N/A</v>
      </c>
      <c r="K436" s="61" t="n">
        <f aca="false">VLOOKUP(B436,'Vacances solaires'!$B$2:$B$239,1,FALSE())</f>
        <v>44500</v>
      </c>
    </row>
    <row r="437" customFormat="false" ht="15" hidden="false" customHeight="false" outlineLevel="0" collapsed="false">
      <c r="A437" s="145" t="n">
        <f aca="false">WEEKNUM(B437,21)</f>
        <v>44</v>
      </c>
      <c r="B437" s="114" t="n">
        <v>44501</v>
      </c>
      <c r="C437" s="115" t="s">
        <v>87</v>
      </c>
      <c r="D437" s="115" t="s">
        <v>75</v>
      </c>
      <c r="E437" s="115" t="s">
        <v>87</v>
      </c>
      <c r="F437" s="115" t="s">
        <v>75</v>
      </c>
      <c r="G437" s="116" t="s">
        <v>75</v>
      </c>
      <c r="H437" s="117" t="n">
        <v>3</v>
      </c>
      <c r="I437" s="146" t="n">
        <v>1</v>
      </c>
      <c r="J437" s="61" t="e">
        <f aca="false">VLOOKUP(B437,'Vacances solaires'!$B428:$B658,1,FALSE())</f>
        <v>#N/A</v>
      </c>
      <c r="K437" s="61" t="n">
        <f aca="false">VLOOKUP(B437,'Vacances solaires'!$B$2:$B$239,1,FALSE())</f>
        <v>44501</v>
      </c>
    </row>
    <row r="438" customFormat="false" ht="15" hidden="false" customHeight="false" outlineLevel="0" collapsed="false">
      <c r="A438" s="126" t="n">
        <f aca="false">WEEKNUM(B438,21)</f>
        <v>44</v>
      </c>
      <c r="B438" s="135" t="n">
        <v>44502</v>
      </c>
      <c r="C438" s="128" t="s">
        <v>75</v>
      </c>
      <c r="D438" s="128" t="s">
        <v>75</v>
      </c>
      <c r="E438" s="128" t="s">
        <v>75</v>
      </c>
      <c r="F438" s="128" t="s">
        <v>75</v>
      </c>
      <c r="G438" s="129" t="s">
        <v>86</v>
      </c>
      <c r="H438" s="130"/>
      <c r="I438" s="131" t="n">
        <v>1</v>
      </c>
      <c r="J438" s="61" t="e">
        <f aca="false">VLOOKUP(B438,'Vacances solaires'!$B429:$B659,1,FALSE())</f>
        <v>#N/A</v>
      </c>
      <c r="K438" s="61" t="n">
        <f aca="false">VLOOKUP(B438,'Vacances solaires'!$B$2:$B$239,1,FALSE())</f>
        <v>44502</v>
      </c>
    </row>
    <row r="439" customFormat="false" ht="15" hidden="false" customHeight="false" outlineLevel="0" collapsed="false">
      <c r="A439" s="126" t="n">
        <f aca="false">WEEKNUM(B439,21)</f>
        <v>44</v>
      </c>
      <c r="B439" s="135" t="n">
        <v>44503</v>
      </c>
      <c r="C439" s="128" t="s">
        <v>75</v>
      </c>
      <c r="D439" s="128" t="s">
        <v>86</v>
      </c>
      <c r="E439" s="128" t="s">
        <v>75</v>
      </c>
      <c r="F439" s="128" t="s">
        <v>75</v>
      </c>
      <c r="G439" s="129" t="s">
        <v>75</v>
      </c>
      <c r="H439" s="130"/>
      <c r="I439" s="131" t="n">
        <v>1</v>
      </c>
      <c r="J439" s="61" t="e">
        <f aca="false">VLOOKUP(B439,'Vacances solaires'!$B430:$B660,1,FALSE())</f>
        <v>#N/A</v>
      </c>
      <c r="K439" s="61" t="n">
        <f aca="false">VLOOKUP(B439,'Vacances solaires'!$B$2:$B$239,1,FALSE())</f>
        <v>44503</v>
      </c>
    </row>
    <row r="440" customFormat="false" ht="15" hidden="false" customHeight="false" outlineLevel="0" collapsed="false">
      <c r="A440" s="126" t="n">
        <f aca="false">WEEKNUM(B440,21)</f>
        <v>44</v>
      </c>
      <c r="B440" s="135" t="n">
        <v>44504</v>
      </c>
      <c r="C440" s="128" t="s">
        <v>75</v>
      </c>
      <c r="D440" s="128" t="s">
        <v>75</v>
      </c>
      <c r="E440" s="128" t="s">
        <v>75</v>
      </c>
      <c r="F440" s="128" t="s">
        <v>86</v>
      </c>
      <c r="G440" s="129" t="s">
        <v>75</v>
      </c>
      <c r="H440" s="130"/>
      <c r="I440" s="131" t="n">
        <v>1</v>
      </c>
      <c r="J440" s="61" t="e">
        <f aca="false">VLOOKUP(B440,'Vacances solaires'!$B431:$B661,1,FALSE())</f>
        <v>#N/A</v>
      </c>
      <c r="K440" s="61" t="n">
        <f aca="false">VLOOKUP(B440,'Vacances solaires'!$B$2:$B$239,1,FALSE())</f>
        <v>44504</v>
      </c>
    </row>
    <row r="441" customFormat="false" ht="15" hidden="false" customHeight="false" outlineLevel="0" collapsed="false">
      <c r="A441" s="126" t="n">
        <f aca="false">WEEKNUM(B441,21)</f>
        <v>44</v>
      </c>
      <c r="B441" s="135" t="n">
        <v>44505</v>
      </c>
      <c r="C441" s="128" t="s">
        <v>75</v>
      </c>
      <c r="D441" s="128" t="s">
        <v>75</v>
      </c>
      <c r="E441" s="128" t="s">
        <v>75</v>
      </c>
      <c r="F441" s="128" t="s">
        <v>86</v>
      </c>
      <c r="G441" s="129" t="s">
        <v>75</v>
      </c>
      <c r="H441" s="130"/>
      <c r="I441" s="131" t="n">
        <v>1</v>
      </c>
      <c r="J441" s="61" t="e">
        <f aca="false">VLOOKUP(B441,'Vacances solaires'!$B432:$B662,1,FALSE())</f>
        <v>#N/A</v>
      </c>
      <c r="K441" s="61" t="n">
        <f aca="false">VLOOKUP(B441,'Vacances solaires'!$B$2:$B$239,1,FALSE())</f>
        <v>44505</v>
      </c>
    </row>
    <row r="442" customFormat="false" ht="15" hidden="false" customHeight="false" outlineLevel="0" collapsed="false">
      <c r="A442" s="126" t="n">
        <f aca="false">WEEKNUM(B442,21)</f>
        <v>44</v>
      </c>
      <c r="B442" s="135" t="n">
        <v>44506</v>
      </c>
      <c r="C442" s="128" t="s">
        <v>86</v>
      </c>
      <c r="D442" s="128" t="s">
        <v>75</v>
      </c>
      <c r="E442" s="128" t="s">
        <v>86</v>
      </c>
      <c r="F442" s="128" t="s">
        <v>75</v>
      </c>
      <c r="G442" s="129" t="s">
        <v>75</v>
      </c>
      <c r="H442" s="130"/>
      <c r="I442" s="131" t="n">
        <v>1</v>
      </c>
      <c r="J442" s="61" t="e">
        <f aca="false">VLOOKUP(B442,'Vacances solaires'!$B433:$B663,1,FALSE())</f>
        <v>#N/A</v>
      </c>
      <c r="K442" s="61" t="n">
        <f aca="false">VLOOKUP(B442,'Vacances solaires'!$B$2:$B$239,1,FALSE())</f>
        <v>44506</v>
      </c>
    </row>
    <row r="443" customFormat="false" ht="15.75" hidden="false" customHeight="false" outlineLevel="0" collapsed="false">
      <c r="A443" s="139" t="n">
        <f aca="false">WEEKNUM(B443,21)</f>
        <v>44</v>
      </c>
      <c r="B443" s="140" t="n">
        <v>44507</v>
      </c>
      <c r="C443" s="141" t="s">
        <v>86</v>
      </c>
      <c r="D443" s="141" t="s">
        <v>86</v>
      </c>
      <c r="E443" s="141" t="s">
        <v>86</v>
      </c>
      <c r="F443" s="141" t="s">
        <v>75</v>
      </c>
      <c r="G443" s="142" t="s">
        <v>86</v>
      </c>
      <c r="H443" s="143"/>
      <c r="I443" s="144" t="n">
        <v>1</v>
      </c>
      <c r="J443" s="61" t="e">
        <f aca="false">VLOOKUP(B443,'Vacances solaires'!$B434:$B664,1,FALSE())</f>
        <v>#N/A</v>
      </c>
      <c r="K443" s="61" t="n">
        <f aca="false">VLOOKUP(B443,'Vacances solaires'!$B$2:$B$239,1,FALSE())</f>
        <v>44507</v>
      </c>
    </row>
    <row r="444" customFormat="false" ht="15" hidden="false" customHeight="false" outlineLevel="0" collapsed="false">
      <c r="A444" s="145" t="n">
        <f aca="false">WEEKNUM(B444,21)</f>
        <v>45</v>
      </c>
      <c r="B444" s="114" t="n">
        <v>44508</v>
      </c>
      <c r="C444" s="115" t="s">
        <v>75</v>
      </c>
      <c r="D444" s="116" t="s">
        <v>87</v>
      </c>
      <c r="E444" s="115" t="s">
        <v>75</v>
      </c>
      <c r="F444" s="115" t="s">
        <v>75</v>
      </c>
      <c r="G444" s="116" t="s">
        <v>87</v>
      </c>
      <c r="H444" s="117" t="n">
        <v>4</v>
      </c>
      <c r="I444" s="146"/>
      <c r="J444" s="61" t="e">
        <f aca="false">VLOOKUP(B444,'Vacances solaires'!$B435:$B665,1,FALSE())</f>
        <v>#N/A</v>
      </c>
      <c r="K444" s="61" t="e">
        <f aca="false">VLOOKUP(B444,'Vacances solaires'!$B$2:$B$239,1,FALSE())</f>
        <v>#N/A</v>
      </c>
    </row>
    <row r="445" customFormat="false" ht="15" hidden="false" customHeight="false" outlineLevel="0" collapsed="false">
      <c r="A445" s="126" t="n">
        <f aca="false">WEEKNUM(B445,21)</f>
        <v>45</v>
      </c>
      <c r="B445" s="135" t="n">
        <v>44509</v>
      </c>
      <c r="C445" s="128" t="s">
        <v>75</v>
      </c>
      <c r="D445" s="128" t="s">
        <v>75</v>
      </c>
      <c r="E445" s="128" t="s">
        <v>75</v>
      </c>
      <c r="F445" s="128" t="s">
        <v>86</v>
      </c>
      <c r="G445" s="129" t="s">
        <v>75</v>
      </c>
      <c r="H445" s="130"/>
      <c r="I445" s="131"/>
      <c r="J445" s="61" t="e">
        <f aca="false">VLOOKUP(B445,'Vacances solaires'!$B436:$B666,1,FALSE())</f>
        <v>#N/A</v>
      </c>
      <c r="K445" s="61" t="e">
        <f aca="false">VLOOKUP(B445,'Vacances solaires'!$B$2:$B$239,1,FALSE())</f>
        <v>#N/A</v>
      </c>
    </row>
    <row r="446" customFormat="false" ht="15" hidden="false" customHeight="false" outlineLevel="0" collapsed="false">
      <c r="A446" s="126" t="n">
        <f aca="false">WEEKNUM(B446,21)</f>
        <v>45</v>
      </c>
      <c r="B446" s="135" t="n">
        <v>44510</v>
      </c>
      <c r="C446" s="128" t="s">
        <v>86</v>
      </c>
      <c r="D446" s="128" t="s">
        <v>75</v>
      </c>
      <c r="E446" s="128" t="s">
        <v>75</v>
      </c>
      <c r="F446" s="128" t="s">
        <v>75</v>
      </c>
      <c r="G446" s="129" t="s">
        <v>75</v>
      </c>
      <c r="H446" s="130"/>
      <c r="I446" s="131"/>
      <c r="J446" s="61" t="e">
        <f aca="false">VLOOKUP(B446,'Vacances solaires'!$B437:$B667,1,FALSE())</f>
        <v>#N/A</v>
      </c>
      <c r="K446" s="61" t="e">
        <f aca="false">VLOOKUP(B446,'Vacances solaires'!$B$2:$B$239,1,FALSE())</f>
        <v>#N/A</v>
      </c>
    </row>
    <row r="447" customFormat="false" ht="15" hidden="false" customHeight="false" outlineLevel="0" collapsed="false">
      <c r="A447" s="126" t="n">
        <f aca="false">WEEKNUM(B447,21)</f>
        <v>45</v>
      </c>
      <c r="B447" s="135" t="n">
        <v>44511</v>
      </c>
      <c r="C447" s="128" t="s">
        <v>75</v>
      </c>
      <c r="D447" s="128" t="s">
        <v>75</v>
      </c>
      <c r="E447" s="128" t="s">
        <v>86</v>
      </c>
      <c r="F447" s="128" t="s">
        <v>75</v>
      </c>
      <c r="G447" s="129" t="s">
        <v>75</v>
      </c>
      <c r="H447" s="130"/>
      <c r="I447" s="131"/>
      <c r="J447" s="61" t="e">
        <f aca="false">VLOOKUP(B447,'Vacances solaires'!$B438:$B668,1,FALSE())</f>
        <v>#N/A</v>
      </c>
      <c r="K447" s="61" t="e">
        <f aca="false">VLOOKUP(B447,'Vacances solaires'!$B$2:$B$239,1,FALSE())</f>
        <v>#N/A</v>
      </c>
    </row>
    <row r="448" customFormat="false" ht="15" hidden="false" customHeight="false" outlineLevel="0" collapsed="false">
      <c r="A448" s="126" t="n">
        <f aca="false">WEEKNUM(B448,21)</f>
        <v>45</v>
      </c>
      <c r="B448" s="135" t="n">
        <v>44512</v>
      </c>
      <c r="C448" s="128" t="s">
        <v>75</v>
      </c>
      <c r="D448" s="128" t="s">
        <v>75</v>
      </c>
      <c r="E448" s="128" t="s">
        <v>86</v>
      </c>
      <c r="F448" s="128" t="s">
        <v>75</v>
      </c>
      <c r="G448" s="129" t="s">
        <v>75</v>
      </c>
      <c r="H448" s="130"/>
      <c r="I448" s="131"/>
      <c r="J448" s="61" t="e">
        <f aca="false">VLOOKUP(B448,'Vacances solaires'!$B439:$B669,1,FALSE())</f>
        <v>#N/A</v>
      </c>
      <c r="K448" s="61" t="e">
        <f aca="false">VLOOKUP(B448,'Vacances solaires'!$B$2:$B$239,1,FALSE())</f>
        <v>#N/A</v>
      </c>
    </row>
    <row r="449" customFormat="false" ht="15" hidden="false" customHeight="false" outlineLevel="0" collapsed="false">
      <c r="A449" s="126" t="n">
        <f aca="false">WEEKNUM(B449,21)</f>
        <v>45</v>
      </c>
      <c r="B449" s="135" t="n">
        <v>44513</v>
      </c>
      <c r="C449" s="128" t="s">
        <v>75</v>
      </c>
      <c r="D449" s="128" t="s">
        <v>86</v>
      </c>
      <c r="E449" s="128" t="s">
        <v>75</v>
      </c>
      <c r="F449" s="128" t="s">
        <v>75</v>
      </c>
      <c r="G449" s="129" t="s">
        <v>86</v>
      </c>
      <c r="H449" s="130"/>
      <c r="I449" s="131"/>
      <c r="J449" s="61" t="e">
        <f aca="false">VLOOKUP(B449,'Vacances solaires'!$B440:$B670,1,FALSE())</f>
        <v>#N/A</v>
      </c>
      <c r="K449" s="61" t="e">
        <f aca="false">VLOOKUP(B449,'Vacances solaires'!$B$2:$B$239,1,FALSE())</f>
        <v>#N/A</v>
      </c>
    </row>
    <row r="450" customFormat="false" ht="15.75" hidden="false" customHeight="false" outlineLevel="0" collapsed="false">
      <c r="A450" s="139" t="n">
        <f aca="false">WEEKNUM(B450,21)</f>
        <v>45</v>
      </c>
      <c r="B450" s="140" t="n">
        <v>44514</v>
      </c>
      <c r="C450" s="141" t="s">
        <v>86</v>
      </c>
      <c r="D450" s="141" t="s">
        <v>86</v>
      </c>
      <c r="E450" s="141" t="s">
        <v>75</v>
      </c>
      <c r="F450" s="141" t="s">
        <v>86</v>
      </c>
      <c r="G450" s="142" t="s">
        <v>86</v>
      </c>
      <c r="H450" s="143"/>
      <c r="I450" s="144"/>
      <c r="J450" s="61" t="e">
        <f aca="false">VLOOKUP(B450,'Vacances solaires'!$B441:$B671,1,FALSE())</f>
        <v>#N/A</v>
      </c>
      <c r="K450" s="61" t="e">
        <f aca="false">VLOOKUP(B450,'Vacances solaires'!$B$2:$B$239,1,FALSE())</f>
        <v>#N/A</v>
      </c>
    </row>
    <row r="451" customFormat="false" ht="15" hidden="false" customHeight="false" outlineLevel="0" collapsed="false">
      <c r="A451" s="145" t="n">
        <f aca="false">WEEKNUM(B451,21)</f>
        <v>46</v>
      </c>
      <c r="B451" s="114" t="n">
        <v>44515</v>
      </c>
      <c r="C451" s="115" t="s">
        <v>87</v>
      </c>
      <c r="D451" s="115" t="s">
        <v>75</v>
      </c>
      <c r="E451" s="115" t="s">
        <v>75</v>
      </c>
      <c r="F451" s="115" t="s">
        <v>87</v>
      </c>
      <c r="G451" s="116" t="s">
        <v>75</v>
      </c>
      <c r="H451" s="117" t="n">
        <v>5</v>
      </c>
      <c r="I451" s="146"/>
      <c r="J451" s="61" t="e">
        <f aca="false">VLOOKUP(B451,'Vacances solaires'!$B442:$B672,1,FALSE())</f>
        <v>#N/A</v>
      </c>
      <c r="K451" s="61" t="e">
        <f aca="false">VLOOKUP(B451,'Vacances solaires'!$B$2:$B$239,1,FALSE())</f>
        <v>#N/A</v>
      </c>
    </row>
    <row r="452" customFormat="false" ht="15" hidden="false" customHeight="false" outlineLevel="0" collapsed="false">
      <c r="A452" s="126" t="n">
        <f aca="false">WEEKNUM(B452,21)</f>
        <v>46</v>
      </c>
      <c r="B452" s="135" t="n">
        <v>44516</v>
      </c>
      <c r="C452" s="128" t="s">
        <v>75</v>
      </c>
      <c r="D452" s="128" t="s">
        <v>75</v>
      </c>
      <c r="E452" s="128" t="s">
        <v>86</v>
      </c>
      <c r="F452" s="128" t="s">
        <v>75</v>
      </c>
      <c r="G452" s="129" t="s">
        <v>75</v>
      </c>
      <c r="H452" s="130"/>
      <c r="I452" s="131"/>
      <c r="J452" s="61" t="e">
        <f aca="false">VLOOKUP(B452,'Vacances solaires'!$B443:$B673,1,FALSE())</f>
        <v>#N/A</v>
      </c>
      <c r="K452" s="61" t="e">
        <f aca="false">VLOOKUP(B452,'Vacances solaires'!$B$2:$B$239,1,FALSE())</f>
        <v>#N/A</v>
      </c>
    </row>
    <row r="453" customFormat="false" ht="15" hidden="false" customHeight="false" outlineLevel="0" collapsed="false">
      <c r="A453" s="126" t="n">
        <f aca="false">WEEKNUM(B453,21)</f>
        <v>46</v>
      </c>
      <c r="B453" s="135" t="n">
        <v>44517</v>
      </c>
      <c r="C453" s="128" t="s">
        <v>75</v>
      </c>
      <c r="D453" s="128" t="s">
        <v>75</v>
      </c>
      <c r="E453" s="128" t="s">
        <v>75</v>
      </c>
      <c r="F453" s="128" t="s">
        <v>75</v>
      </c>
      <c r="G453" s="129" t="s">
        <v>86</v>
      </c>
      <c r="H453" s="130"/>
      <c r="I453" s="131"/>
      <c r="J453" s="61" t="e">
        <f aca="false">VLOOKUP(B453,'Vacances solaires'!$B444:$B674,1,FALSE())</f>
        <v>#N/A</v>
      </c>
      <c r="K453" s="61" t="e">
        <f aca="false">VLOOKUP(B453,'Vacances solaires'!$B$2:$B$239,1,FALSE())</f>
        <v>#N/A</v>
      </c>
    </row>
    <row r="454" customFormat="false" ht="15" hidden="false" customHeight="false" outlineLevel="0" collapsed="false">
      <c r="A454" s="126" t="n">
        <f aca="false">WEEKNUM(B454,21)</f>
        <v>46</v>
      </c>
      <c r="B454" s="135" t="n">
        <v>44518</v>
      </c>
      <c r="C454" s="128" t="s">
        <v>75</v>
      </c>
      <c r="D454" s="128" t="s">
        <v>86</v>
      </c>
      <c r="E454" s="128" t="s">
        <v>75</v>
      </c>
      <c r="F454" s="128" t="s">
        <v>75</v>
      </c>
      <c r="G454" s="129" t="s">
        <v>75</v>
      </c>
      <c r="H454" s="130"/>
      <c r="I454" s="131"/>
      <c r="J454" s="61" t="e">
        <f aca="false">VLOOKUP(B454,'Vacances solaires'!$B445:$B675,1,FALSE())</f>
        <v>#N/A</v>
      </c>
      <c r="K454" s="61" t="e">
        <f aca="false">VLOOKUP(B454,'Vacances solaires'!$B$2:$B$239,1,FALSE())</f>
        <v>#N/A</v>
      </c>
    </row>
    <row r="455" customFormat="false" ht="15" hidden="false" customHeight="false" outlineLevel="0" collapsed="false">
      <c r="A455" s="126" t="n">
        <f aca="false">WEEKNUM(B455,21)</f>
        <v>46</v>
      </c>
      <c r="B455" s="135" t="n">
        <v>44519</v>
      </c>
      <c r="C455" s="128" t="s">
        <v>75</v>
      </c>
      <c r="D455" s="128" t="s">
        <v>86</v>
      </c>
      <c r="E455" s="128" t="s">
        <v>75</v>
      </c>
      <c r="F455" s="128" t="s">
        <v>75</v>
      </c>
      <c r="G455" s="129" t="s">
        <v>75</v>
      </c>
      <c r="H455" s="130"/>
      <c r="I455" s="131"/>
      <c r="J455" s="61" t="e">
        <f aca="false">VLOOKUP(B455,'Vacances solaires'!$B446:$B676,1,FALSE())</f>
        <v>#N/A</v>
      </c>
      <c r="K455" s="61" t="e">
        <f aca="false">VLOOKUP(B455,'Vacances solaires'!$B$2:$B$239,1,FALSE())</f>
        <v>#N/A</v>
      </c>
    </row>
    <row r="456" customFormat="false" ht="15" hidden="false" customHeight="false" outlineLevel="0" collapsed="false">
      <c r="A456" s="126" t="n">
        <f aca="false">WEEKNUM(B456,21)</f>
        <v>46</v>
      </c>
      <c r="B456" s="135" t="n">
        <v>44520</v>
      </c>
      <c r="C456" s="128" t="s">
        <v>86</v>
      </c>
      <c r="D456" s="128" t="s">
        <v>75</v>
      </c>
      <c r="E456" s="128" t="s">
        <v>75</v>
      </c>
      <c r="F456" s="128" t="s">
        <v>86</v>
      </c>
      <c r="G456" s="129" t="s">
        <v>75</v>
      </c>
      <c r="H456" s="130"/>
      <c r="I456" s="131"/>
      <c r="J456" s="61" t="e">
        <f aca="false">VLOOKUP(B456,'Vacances solaires'!$B447:$B677,1,FALSE())</f>
        <v>#N/A</v>
      </c>
      <c r="K456" s="61" t="e">
        <f aca="false">VLOOKUP(B456,'Vacances solaires'!$B$2:$B$239,1,FALSE())</f>
        <v>#N/A</v>
      </c>
    </row>
    <row r="457" customFormat="false" ht="15.75" hidden="false" customHeight="false" outlineLevel="0" collapsed="false">
      <c r="A457" s="139" t="n">
        <f aca="false">WEEKNUM(B457,21)</f>
        <v>46</v>
      </c>
      <c r="B457" s="140" t="n">
        <v>44521</v>
      </c>
      <c r="C457" s="141" t="s">
        <v>86</v>
      </c>
      <c r="D457" s="141" t="s">
        <v>75</v>
      </c>
      <c r="E457" s="141" t="s">
        <v>86</v>
      </c>
      <c r="F457" s="141" t="s">
        <v>86</v>
      </c>
      <c r="G457" s="142" t="s">
        <v>86</v>
      </c>
      <c r="H457" s="143"/>
      <c r="I457" s="144"/>
      <c r="J457" s="61" t="e">
        <f aca="false">VLOOKUP(B457,'Vacances solaires'!$B448:$B678,1,FALSE())</f>
        <v>#N/A</v>
      </c>
      <c r="K457" s="61" t="e">
        <f aca="false">VLOOKUP(B457,'Vacances solaires'!$B$2:$B$239,1,FALSE())</f>
        <v>#N/A</v>
      </c>
    </row>
    <row r="458" customFormat="false" ht="15" hidden="false" customHeight="false" outlineLevel="0" collapsed="false">
      <c r="A458" s="145" t="n">
        <f aca="false">WEEKNUM(B458,21)</f>
        <v>47</v>
      </c>
      <c r="B458" s="114" t="n">
        <v>44522</v>
      </c>
      <c r="C458" s="115" t="s">
        <v>75</v>
      </c>
      <c r="D458" s="115" t="s">
        <v>75</v>
      </c>
      <c r="E458" s="115" t="s">
        <v>88</v>
      </c>
      <c r="F458" s="115" t="s">
        <v>75</v>
      </c>
      <c r="G458" s="116" t="s">
        <v>88</v>
      </c>
      <c r="H458" s="117" t="n">
        <v>1</v>
      </c>
      <c r="I458" s="146"/>
      <c r="J458" s="61" t="e">
        <f aca="false">VLOOKUP(B458,'Vacances solaires'!$B449:$B679,1,FALSE())</f>
        <v>#N/A</v>
      </c>
      <c r="K458" s="61" t="e">
        <f aca="false">VLOOKUP(B458,'Vacances solaires'!$B$2:$B$239,1,FALSE())</f>
        <v>#N/A</v>
      </c>
    </row>
    <row r="459" customFormat="false" ht="15" hidden="false" customHeight="false" outlineLevel="0" collapsed="false">
      <c r="A459" s="126" t="n">
        <f aca="false">WEEKNUM(B459,21)</f>
        <v>47</v>
      </c>
      <c r="B459" s="135" t="n">
        <v>44523</v>
      </c>
      <c r="C459" s="128" t="s">
        <v>75</v>
      </c>
      <c r="D459" s="128" t="s">
        <v>86</v>
      </c>
      <c r="E459" s="128" t="s">
        <v>75</v>
      </c>
      <c r="F459" s="128" t="s">
        <v>75</v>
      </c>
      <c r="G459" s="129" t="s">
        <v>75</v>
      </c>
      <c r="H459" s="130"/>
      <c r="I459" s="131"/>
      <c r="J459" s="61" t="e">
        <f aca="false">VLOOKUP(B459,'Vacances solaires'!$B450:$B680,1,FALSE())</f>
        <v>#N/A</v>
      </c>
      <c r="K459" s="61" t="e">
        <f aca="false">VLOOKUP(B459,'Vacances solaires'!$B$2:$B$239,1,FALSE())</f>
        <v>#N/A</v>
      </c>
    </row>
    <row r="460" customFormat="false" ht="15" hidden="false" customHeight="false" outlineLevel="0" collapsed="false">
      <c r="A460" s="126" t="n">
        <f aca="false">WEEKNUM(B460,21)</f>
        <v>47</v>
      </c>
      <c r="B460" s="135" t="n">
        <v>44524</v>
      </c>
      <c r="C460" s="128" t="s">
        <v>75</v>
      </c>
      <c r="D460" s="128" t="s">
        <v>75</v>
      </c>
      <c r="E460" s="128" t="s">
        <v>75</v>
      </c>
      <c r="F460" s="128" t="s">
        <v>86</v>
      </c>
      <c r="G460" s="129" t="s">
        <v>75</v>
      </c>
      <c r="H460" s="130"/>
      <c r="I460" s="131"/>
      <c r="J460" s="61" t="e">
        <f aca="false">VLOOKUP(B460,'Vacances solaires'!$B451:$B681,1,FALSE())</f>
        <v>#N/A</v>
      </c>
      <c r="K460" s="61" t="e">
        <f aca="false">VLOOKUP(B460,'Vacances solaires'!$B$2:$B$239,1,FALSE())</f>
        <v>#N/A</v>
      </c>
    </row>
    <row r="461" customFormat="false" ht="15" hidden="false" customHeight="false" outlineLevel="0" collapsed="false">
      <c r="A461" s="126" t="n">
        <f aca="false">WEEKNUM(B461,21)</f>
        <v>47</v>
      </c>
      <c r="B461" s="135" t="n">
        <v>44525</v>
      </c>
      <c r="C461" s="128" t="s">
        <v>86</v>
      </c>
      <c r="D461" s="128" t="s">
        <v>75</v>
      </c>
      <c r="E461" s="128" t="s">
        <v>75</v>
      </c>
      <c r="F461" s="128" t="s">
        <v>75</v>
      </c>
      <c r="G461" s="129" t="s">
        <v>75</v>
      </c>
      <c r="H461" s="130"/>
      <c r="I461" s="131"/>
      <c r="J461" s="61" t="e">
        <f aca="false">VLOOKUP(B461,'Vacances solaires'!$B452:$B682,1,FALSE())</f>
        <v>#N/A</v>
      </c>
      <c r="K461" s="61" t="e">
        <f aca="false">VLOOKUP(B461,'Vacances solaires'!$B$2:$B$239,1,FALSE())</f>
        <v>#N/A</v>
      </c>
    </row>
    <row r="462" customFormat="false" ht="15" hidden="false" customHeight="false" outlineLevel="0" collapsed="false">
      <c r="A462" s="126" t="n">
        <f aca="false">WEEKNUM(B462,21)</f>
        <v>47</v>
      </c>
      <c r="B462" s="135" t="n">
        <v>44526</v>
      </c>
      <c r="C462" s="128" t="s">
        <v>86</v>
      </c>
      <c r="D462" s="128" t="s">
        <v>75</v>
      </c>
      <c r="E462" s="128" t="s">
        <v>75</v>
      </c>
      <c r="F462" s="128" t="s">
        <v>75</v>
      </c>
      <c r="G462" s="129" t="s">
        <v>75</v>
      </c>
      <c r="H462" s="130"/>
      <c r="I462" s="131"/>
      <c r="J462" s="61" t="e">
        <f aca="false">VLOOKUP(B462,'Vacances solaires'!$B453:$B683,1,FALSE())</f>
        <v>#N/A</v>
      </c>
      <c r="K462" s="61" t="e">
        <f aca="false">VLOOKUP(B462,'Vacances solaires'!$B$2:$B$239,1,FALSE())</f>
        <v>#N/A</v>
      </c>
    </row>
    <row r="463" customFormat="false" ht="15" hidden="false" customHeight="false" outlineLevel="0" collapsed="false">
      <c r="A463" s="126" t="n">
        <f aca="false">WEEKNUM(B463,21)</f>
        <v>47</v>
      </c>
      <c r="B463" s="135" t="n">
        <v>44527</v>
      </c>
      <c r="C463" s="128" t="s">
        <v>75</v>
      </c>
      <c r="D463" s="128" t="s">
        <v>75</v>
      </c>
      <c r="E463" s="128" t="s">
        <v>86</v>
      </c>
      <c r="F463" s="128" t="s">
        <v>75</v>
      </c>
      <c r="G463" s="129" t="s">
        <v>86</v>
      </c>
      <c r="H463" s="130"/>
      <c r="I463" s="131"/>
      <c r="J463" s="61" t="e">
        <f aca="false">VLOOKUP(B463,'Vacances solaires'!$B454:$B684,1,FALSE())</f>
        <v>#N/A</v>
      </c>
      <c r="K463" s="61" t="e">
        <f aca="false">VLOOKUP(B463,'Vacances solaires'!$B$2:$B$239,1,FALSE())</f>
        <v>#N/A</v>
      </c>
    </row>
    <row r="464" customFormat="false" ht="15.75" hidden="false" customHeight="false" outlineLevel="0" collapsed="false">
      <c r="A464" s="139" t="n">
        <f aca="false">WEEKNUM(B464,21)</f>
        <v>47</v>
      </c>
      <c r="B464" s="140" t="n">
        <v>44528</v>
      </c>
      <c r="C464" s="141" t="s">
        <v>75</v>
      </c>
      <c r="D464" s="141" t="s">
        <v>86</v>
      </c>
      <c r="E464" s="141" t="s">
        <v>86</v>
      </c>
      <c r="F464" s="141" t="s">
        <v>86</v>
      </c>
      <c r="G464" s="142" t="s">
        <v>86</v>
      </c>
      <c r="H464" s="143"/>
      <c r="I464" s="144"/>
      <c r="J464" s="61" t="e">
        <f aca="false">VLOOKUP(B464,'Vacances solaires'!$B455:$B685,1,FALSE())</f>
        <v>#N/A</v>
      </c>
      <c r="K464" s="61" t="e">
        <f aca="false">VLOOKUP(B464,'Vacances solaires'!$B$2:$B$239,1,FALSE())</f>
        <v>#N/A</v>
      </c>
    </row>
    <row r="465" customFormat="false" ht="15" hidden="false" customHeight="false" outlineLevel="0" collapsed="false">
      <c r="A465" s="145" t="n">
        <f aca="false">WEEKNUM(B465,21)</f>
        <v>48</v>
      </c>
      <c r="B465" s="114" t="n">
        <v>44529</v>
      </c>
      <c r="C465" s="115" t="s">
        <v>75</v>
      </c>
      <c r="D465" s="115" t="s">
        <v>87</v>
      </c>
      <c r="E465" s="115" t="s">
        <v>75</v>
      </c>
      <c r="F465" s="115" t="s">
        <v>87</v>
      </c>
      <c r="G465" s="116" t="s">
        <v>75</v>
      </c>
      <c r="H465" s="117" t="n">
        <v>2</v>
      </c>
      <c r="I465" s="146"/>
      <c r="J465" s="61" t="e">
        <f aca="false">VLOOKUP(B465,'Vacances solaires'!$B456:$B686,1,FALSE())</f>
        <v>#N/A</v>
      </c>
      <c r="K465" s="61" t="e">
        <f aca="false">VLOOKUP(B465,'Vacances solaires'!$B$2:$B$239,1,FALSE())</f>
        <v>#N/A</v>
      </c>
    </row>
    <row r="466" customFormat="false" ht="15" hidden="false" customHeight="false" outlineLevel="0" collapsed="false">
      <c r="A466" s="126" t="n">
        <f aca="false">WEEKNUM(B466,21)</f>
        <v>48</v>
      </c>
      <c r="B466" s="135" t="n">
        <v>44530</v>
      </c>
      <c r="C466" s="128" t="s">
        <v>86</v>
      </c>
      <c r="D466" s="128" t="s">
        <v>75</v>
      </c>
      <c r="E466" s="128" t="s">
        <v>75</v>
      </c>
      <c r="F466" s="128" t="s">
        <v>75</v>
      </c>
      <c r="G466" s="129" t="s">
        <v>75</v>
      </c>
      <c r="H466" s="130"/>
      <c r="I466" s="131"/>
      <c r="J466" s="61" t="e">
        <f aca="false">VLOOKUP(B466,'Vacances solaires'!$B457:$B687,1,FALSE())</f>
        <v>#N/A</v>
      </c>
      <c r="K466" s="61" t="e">
        <f aca="false">VLOOKUP(B466,'Vacances solaires'!$B$2:$B$239,1,FALSE())</f>
        <v>#N/A</v>
      </c>
    </row>
    <row r="467" customFormat="false" ht="15" hidden="false" customHeight="false" outlineLevel="0" collapsed="false">
      <c r="A467" s="126" t="n">
        <f aca="false">WEEKNUM(B467,21)</f>
        <v>48</v>
      </c>
      <c r="B467" s="135" t="n">
        <v>44531</v>
      </c>
      <c r="C467" s="128" t="s">
        <v>75</v>
      </c>
      <c r="D467" s="128" t="s">
        <v>75</v>
      </c>
      <c r="E467" s="128" t="s">
        <v>86</v>
      </c>
      <c r="F467" s="128" t="s">
        <v>75</v>
      </c>
      <c r="G467" s="129" t="s">
        <v>75</v>
      </c>
      <c r="H467" s="130"/>
      <c r="I467" s="131"/>
      <c r="J467" s="61" t="e">
        <f aca="false">VLOOKUP(B467,'Vacances solaires'!$B458:$B688,1,FALSE())</f>
        <v>#N/A</v>
      </c>
      <c r="K467" s="61" t="e">
        <f aca="false">VLOOKUP(B467,'Vacances solaires'!$B$2:$B$239,1,FALSE())</f>
        <v>#N/A</v>
      </c>
    </row>
    <row r="468" customFormat="false" ht="15" hidden="false" customHeight="false" outlineLevel="0" collapsed="false">
      <c r="A468" s="126" t="n">
        <f aca="false">WEEKNUM(B468,21)</f>
        <v>48</v>
      </c>
      <c r="B468" s="135" t="n">
        <v>44532</v>
      </c>
      <c r="C468" s="128" t="s">
        <v>75</v>
      </c>
      <c r="D468" s="128" t="s">
        <v>75</v>
      </c>
      <c r="E468" s="128" t="s">
        <v>75</v>
      </c>
      <c r="F468" s="128" t="s">
        <v>75</v>
      </c>
      <c r="G468" s="129" t="s">
        <v>86</v>
      </c>
      <c r="H468" s="130"/>
      <c r="I468" s="131"/>
      <c r="J468" s="61" t="e">
        <f aca="false">VLOOKUP(B468,'Vacances solaires'!$B459:$B689,1,FALSE())</f>
        <v>#N/A</v>
      </c>
      <c r="K468" s="61" t="e">
        <f aca="false">VLOOKUP(B468,'Vacances solaires'!$B$2:$B$239,1,FALSE())</f>
        <v>#N/A</v>
      </c>
    </row>
    <row r="469" customFormat="false" ht="15" hidden="false" customHeight="false" outlineLevel="0" collapsed="false">
      <c r="A469" s="126" t="n">
        <f aca="false">WEEKNUM(B469,21)</f>
        <v>48</v>
      </c>
      <c r="B469" s="135" t="n">
        <v>44533</v>
      </c>
      <c r="C469" s="128" t="s">
        <v>75</v>
      </c>
      <c r="D469" s="128" t="s">
        <v>75</v>
      </c>
      <c r="E469" s="128" t="s">
        <v>75</v>
      </c>
      <c r="F469" s="128" t="s">
        <v>75</v>
      </c>
      <c r="G469" s="129" t="s">
        <v>86</v>
      </c>
      <c r="H469" s="130"/>
      <c r="I469" s="131"/>
      <c r="J469" s="61" t="e">
        <f aca="false">VLOOKUP(B469,'Vacances solaires'!$B460:$B690,1,FALSE())</f>
        <v>#N/A</v>
      </c>
      <c r="K469" s="61" t="e">
        <f aca="false">VLOOKUP(B469,'Vacances solaires'!$B$2:$B$239,1,FALSE())</f>
        <v>#N/A</v>
      </c>
    </row>
    <row r="470" customFormat="false" ht="15" hidden="false" customHeight="false" outlineLevel="0" collapsed="false">
      <c r="A470" s="126" t="n">
        <f aca="false">WEEKNUM(B470,21)</f>
        <v>48</v>
      </c>
      <c r="B470" s="135" t="n">
        <v>44534</v>
      </c>
      <c r="C470" s="128" t="s">
        <v>75</v>
      </c>
      <c r="D470" s="128" t="s">
        <v>86</v>
      </c>
      <c r="E470" s="128" t="s">
        <v>75</v>
      </c>
      <c r="F470" s="128" t="s">
        <v>86</v>
      </c>
      <c r="G470" s="129" t="s">
        <v>75</v>
      </c>
      <c r="H470" s="130"/>
      <c r="I470" s="131"/>
      <c r="J470" s="61" t="e">
        <f aca="false">VLOOKUP(B470,'Vacances solaires'!$B461:$B691,1,FALSE())</f>
        <v>#N/A</v>
      </c>
      <c r="K470" s="61" t="e">
        <f aca="false">VLOOKUP(B470,'Vacances solaires'!$B$2:$B$239,1,FALSE())</f>
        <v>#N/A</v>
      </c>
    </row>
    <row r="471" customFormat="false" ht="15.75" hidden="false" customHeight="false" outlineLevel="0" collapsed="false">
      <c r="A471" s="139" t="n">
        <f aca="false">WEEKNUM(B471,21)</f>
        <v>48</v>
      </c>
      <c r="B471" s="140" t="n">
        <v>44535</v>
      </c>
      <c r="C471" s="141" t="s">
        <v>86</v>
      </c>
      <c r="D471" s="141" t="s">
        <v>86</v>
      </c>
      <c r="E471" s="141" t="s">
        <v>86</v>
      </c>
      <c r="F471" s="141" t="s">
        <v>86</v>
      </c>
      <c r="G471" s="142" t="s">
        <v>75</v>
      </c>
      <c r="H471" s="143"/>
      <c r="I471" s="144"/>
      <c r="J471" s="61" t="e">
        <f aca="false">VLOOKUP(B471,'Vacances solaires'!$B462:$B692,1,FALSE())</f>
        <v>#N/A</v>
      </c>
      <c r="K471" s="61" t="e">
        <f aca="false">VLOOKUP(B471,'Vacances solaires'!$B$2:$B$239,1,FALSE())</f>
        <v>#N/A</v>
      </c>
    </row>
    <row r="472" customFormat="false" ht="15" hidden="false" customHeight="false" outlineLevel="0" collapsed="false">
      <c r="A472" s="145" t="n">
        <f aca="false">WEEKNUM(B472,21)</f>
        <v>49</v>
      </c>
      <c r="B472" s="114" t="n">
        <v>44536</v>
      </c>
      <c r="C472" s="115" t="s">
        <v>87</v>
      </c>
      <c r="D472" s="115" t="s">
        <v>75</v>
      </c>
      <c r="E472" s="115" t="s">
        <v>87</v>
      </c>
      <c r="F472" s="115" t="s">
        <v>75</v>
      </c>
      <c r="G472" s="116" t="s">
        <v>75</v>
      </c>
      <c r="H472" s="117" t="n">
        <v>3</v>
      </c>
      <c r="I472" s="146"/>
      <c r="J472" s="61" t="e">
        <f aca="false">VLOOKUP(B472,'Vacances solaires'!$B463:$B693,1,FALSE())</f>
        <v>#N/A</v>
      </c>
      <c r="K472" s="61" t="e">
        <f aca="false">VLOOKUP(B472,'Vacances solaires'!$B$2:$B$239,1,FALSE())</f>
        <v>#N/A</v>
      </c>
    </row>
    <row r="473" customFormat="false" ht="15" hidden="false" customHeight="false" outlineLevel="0" collapsed="false">
      <c r="A473" s="126" t="n">
        <f aca="false">WEEKNUM(B473,21)</f>
        <v>49</v>
      </c>
      <c r="B473" s="135" t="n">
        <v>44537</v>
      </c>
      <c r="C473" s="128" t="s">
        <v>75</v>
      </c>
      <c r="D473" s="128" t="s">
        <v>75</v>
      </c>
      <c r="E473" s="128" t="s">
        <v>75</v>
      </c>
      <c r="F473" s="128" t="s">
        <v>75</v>
      </c>
      <c r="G473" s="129" t="s">
        <v>86</v>
      </c>
      <c r="H473" s="130"/>
      <c r="I473" s="131"/>
      <c r="J473" s="61" t="e">
        <f aca="false">VLOOKUP(B473,'Vacances solaires'!$B464:$B694,1,FALSE())</f>
        <v>#N/A</v>
      </c>
      <c r="K473" s="61" t="e">
        <f aca="false">VLOOKUP(B473,'Vacances solaires'!$B$2:$B$239,1,FALSE())</f>
        <v>#N/A</v>
      </c>
    </row>
    <row r="474" customFormat="false" ht="15" hidden="false" customHeight="false" outlineLevel="0" collapsed="false">
      <c r="A474" s="126" t="n">
        <f aca="false">WEEKNUM(B474,21)</f>
        <v>49</v>
      </c>
      <c r="B474" s="135" t="n">
        <v>44538</v>
      </c>
      <c r="C474" s="128" t="s">
        <v>75</v>
      </c>
      <c r="D474" s="128" t="s">
        <v>86</v>
      </c>
      <c r="E474" s="128" t="s">
        <v>75</v>
      </c>
      <c r="F474" s="128" t="s">
        <v>75</v>
      </c>
      <c r="G474" s="129" t="s">
        <v>75</v>
      </c>
      <c r="H474" s="130"/>
      <c r="I474" s="131"/>
      <c r="J474" s="61" t="e">
        <f aca="false">VLOOKUP(B474,'Vacances solaires'!$B465:$B695,1,FALSE())</f>
        <v>#N/A</v>
      </c>
      <c r="K474" s="61" t="e">
        <f aca="false">VLOOKUP(B474,'Vacances solaires'!$B$2:$B$239,1,FALSE())</f>
        <v>#N/A</v>
      </c>
    </row>
    <row r="475" customFormat="false" ht="15" hidden="false" customHeight="false" outlineLevel="0" collapsed="false">
      <c r="A475" s="126" t="n">
        <f aca="false">WEEKNUM(B475,21)</f>
        <v>49</v>
      </c>
      <c r="B475" s="135" t="n">
        <v>44539</v>
      </c>
      <c r="C475" s="128" t="s">
        <v>75</v>
      </c>
      <c r="D475" s="128" t="s">
        <v>75</v>
      </c>
      <c r="E475" s="128" t="s">
        <v>75</v>
      </c>
      <c r="F475" s="128" t="s">
        <v>86</v>
      </c>
      <c r="G475" s="129" t="s">
        <v>75</v>
      </c>
      <c r="H475" s="130"/>
      <c r="I475" s="131"/>
      <c r="J475" s="61" t="e">
        <f aca="false">VLOOKUP(B475,'Vacances solaires'!$B466:$B696,1,FALSE())</f>
        <v>#N/A</v>
      </c>
      <c r="K475" s="61" t="e">
        <f aca="false">VLOOKUP(B475,'Vacances solaires'!$B$2:$B$239,1,FALSE())</f>
        <v>#N/A</v>
      </c>
    </row>
    <row r="476" customFormat="false" ht="15" hidden="false" customHeight="false" outlineLevel="0" collapsed="false">
      <c r="A476" s="126" t="n">
        <f aca="false">WEEKNUM(B476,21)</f>
        <v>49</v>
      </c>
      <c r="B476" s="135" t="n">
        <v>44540</v>
      </c>
      <c r="C476" s="128" t="s">
        <v>75</v>
      </c>
      <c r="D476" s="128" t="s">
        <v>75</v>
      </c>
      <c r="E476" s="128" t="s">
        <v>75</v>
      </c>
      <c r="F476" s="128" t="s">
        <v>86</v>
      </c>
      <c r="G476" s="129" t="s">
        <v>75</v>
      </c>
      <c r="H476" s="130"/>
      <c r="I476" s="131"/>
      <c r="J476" s="61" t="e">
        <f aca="false">VLOOKUP(B476,'Vacances solaires'!$B467:$B697,1,FALSE())</f>
        <v>#N/A</v>
      </c>
      <c r="K476" s="61" t="e">
        <f aca="false">VLOOKUP(B476,'Vacances solaires'!$B$2:$B$239,1,FALSE())</f>
        <v>#N/A</v>
      </c>
    </row>
    <row r="477" customFormat="false" ht="15" hidden="false" customHeight="false" outlineLevel="0" collapsed="false">
      <c r="A477" s="126" t="n">
        <f aca="false">WEEKNUM(B477,21)</f>
        <v>49</v>
      </c>
      <c r="B477" s="135" t="n">
        <v>44541</v>
      </c>
      <c r="C477" s="128" t="s">
        <v>86</v>
      </c>
      <c r="D477" s="128" t="s">
        <v>75</v>
      </c>
      <c r="E477" s="128" t="s">
        <v>86</v>
      </c>
      <c r="F477" s="128" t="s">
        <v>75</v>
      </c>
      <c r="G477" s="129" t="s">
        <v>75</v>
      </c>
      <c r="H477" s="130"/>
      <c r="I477" s="131"/>
      <c r="J477" s="61" t="e">
        <f aca="false">VLOOKUP(B477,'Vacances solaires'!$B468:$B698,1,FALSE())</f>
        <v>#N/A</v>
      </c>
      <c r="K477" s="61" t="e">
        <f aca="false">VLOOKUP(B477,'Vacances solaires'!$B$2:$B$239,1,FALSE())</f>
        <v>#N/A</v>
      </c>
    </row>
    <row r="478" customFormat="false" ht="15.75" hidden="false" customHeight="false" outlineLevel="0" collapsed="false">
      <c r="A478" s="139" t="n">
        <f aca="false">WEEKNUM(B478,21)</f>
        <v>49</v>
      </c>
      <c r="B478" s="140" t="n">
        <v>44542</v>
      </c>
      <c r="C478" s="141" t="s">
        <v>86</v>
      </c>
      <c r="D478" s="141" t="s">
        <v>86</v>
      </c>
      <c r="E478" s="141" t="s">
        <v>86</v>
      </c>
      <c r="F478" s="141" t="s">
        <v>75</v>
      </c>
      <c r="G478" s="142" t="s">
        <v>86</v>
      </c>
      <c r="H478" s="143"/>
      <c r="I478" s="144"/>
      <c r="J478" s="61" t="e">
        <f aca="false">VLOOKUP(B478,'Vacances solaires'!$B469:$B699,1,FALSE())</f>
        <v>#N/A</v>
      </c>
      <c r="K478" s="61" t="e">
        <f aca="false">VLOOKUP(B478,'Vacances solaires'!$B$2:$B$239,1,FALSE())</f>
        <v>#N/A</v>
      </c>
    </row>
    <row r="479" customFormat="false" ht="15" hidden="false" customHeight="false" outlineLevel="0" collapsed="false">
      <c r="A479" s="145" t="n">
        <f aca="false">WEEKNUM(B479,21)</f>
        <v>50</v>
      </c>
      <c r="B479" s="114" t="n">
        <v>44543</v>
      </c>
      <c r="C479" s="115" t="s">
        <v>75</v>
      </c>
      <c r="D479" s="116" t="s">
        <v>87</v>
      </c>
      <c r="E479" s="115" t="s">
        <v>75</v>
      </c>
      <c r="F479" s="115" t="s">
        <v>75</v>
      </c>
      <c r="G479" s="116" t="s">
        <v>87</v>
      </c>
      <c r="H479" s="117" t="n">
        <v>4</v>
      </c>
      <c r="I479" s="146"/>
      <c r="J479" s="61" t="e">
        <f aca="false">VLOOKUP(B479,'Vacances solaires'!$B470:$B700,1,FALSE())</f>
        <v>#N/A</v>
      </c>
      <c r="K479" s="61" t="e">
        <f aca="false">VLOOKUP(B479,'Vacances solaires'!$B$2:$B$239,1,FALSE())</f>
        <v>#N/A</v>
      </c>
    </row>
    <row r="480" customFormat="false" ht="15" hidden="false" customHeight="false" outlineLevel="0" collapsed="false">
      <c r="A480" s="126" t="n">
        <f aca="false">WEEKNUM(B480,21)</f>
        <v>50</v>
      </c>
      <c r="B480" s="135" t="n">
        <v>44544</v>
      </c>
      <c r="C480" s="128" t="s">
        <v>75</v>
      </c>
      <c r="D480" s="128" t="s">
        <v>75</v>
      </c>
      <c r="E480" s="128" t="s">
        <v>75</v>
      </c>
      <c r="F480" s="128" t="s">
        <v>86</v>
      </c>
      <c r="G480" s="129" t="s">
        <v>75</v>
      </c>
      <c r="H480" s="130"/>
      <c r="I480" s="131"/>
      <c r="J480" s="61" t="e">
        <f aca="false">VLOOKUP(B480,'Vacances solaires'!$B471:$B701,1,FALSE())</f>
        <v>#N/A</v>
      </c>
      <c r="K480" s="61" t="e">
        <f aca="false">VLOOKUP(B480,'Vacances solaires'!$B$2:$B$239,1,FALSE())</f>
        <v>#N/A</v>
      </c>
    </row>
    <row r="481" customFormat="false" ht="15" hidden="false" customHeight="false" outlineLevel="0" collapsed="false">
      <c r="A481" s="126" t="n">
        <f aca="false">WEEKNUM(B481,21)</f>
        <v>50</v>
      </c>
      <c r="B481" s="135" t="n">
        <v>44545</v>
      </c>
      <c r="C481" s="128" t="s">
        <v>86</v>
      </c>
      <c r="D481" s="128" t="s">
        <v>75</v>
      </c>
      <c r="E481" s="128" t="s">
        <v>75</v>
      </c>
      <c r="F481" s="128" t="s">
        <v>75</v>
      </c>
      <c r="G481" s="129" t="s">
        <v>75</v>
      </c>
      <c r="H481" s="130"/>
      <c r="I481" s="131"/>
      <c r="J481" s="61" t="e">
        <f aca="false">VLOOKUP(B481,'Vacances solaires'!$B472:$B702,1,FALSE())</f>
        <v>#N/A</v>
      </c>
      <c r="K481" s="61" t="e">
        <f aca="false">VLOOKUP(B481,'Vacances solaires'!$B$2:$B$239,1,FALSE())</f>
        <v>#N/A</v>
      </c>
    </row>
    <row r="482" customFormat="false" ht="15" hidden="false" customHeight="false" outlineLevel="0" collapsed="false">
      <c r="A482" s="126" t="n">
        <f aca="false">WEEKNUM(B482,21)</f>
        <v>50</v>
      </c>
      <c r="B482" s="135" t="n">
        <v>44546</v>
      </c>
      <c r="C482" s="128" t="s">
        <v>75</v>
      </c>
      <c r="D482" s="128" t="s">
        <v>75</v>
      </c>
      <c r="E482" s="128" t="s">
        <v>86</v>
      </c>
      <c r="F482" s="128" t="s">
        <v>75</v>
      </c>
      <c r="G482" s="129" t="s">
        <v>75</v>
      </c>
      <c r="H482" s="130"/>
      <c r="I482" s="131"/>
      <c r="J482" s="61" t="e">
        <f aca="false">VLOOKUP(B482,'Vacances solaires'!$B473:$B703,1,FALSE())</f>
        <v>#N/A</v>
      </c>
      <c r="K482" s="61" t="e">
        <f aca="false">VLOOKUP(B482,'Vacances solaires'!$B$2:$B$239,1,FALSE())</f>
        <v>#N/A</v>
      </c>
    </row>
    <row r="483" customFormat="false" ht="15" hidden="false" customHeight="false" outlineLevel="0" collapsed="false">
      <c r="A483" s="126" t="n">
        <f aca="false">WEEKNUM(B483,21)</f>
        <v>50</v>
      </c>
      <c r="B483" s="135" t="n">
        <v>44547</v>
      </c>
      <c r="C483" s="128" t="s">
        <v>75</v>
      </c>
      <c r="D483" s="128" t="s">
        <v>75</v>
      </c>
      <c r="E483" s="128" t="s">
        <v>86</v>
      </c>
      <c r="F483" s="128" t="s">
        <v>75</v>
      </c>
      <c r="G483" s="129" t="s">
        <v>75</v>
      </c>
      <c r="H483" s="130"/>
      <c r="I483" s="131"/>
      <c r="J483" s="61" t="e">
        <f aca="false">VLOOKUP(B483,'Vacances solaires'!$B474:$B704,1,FALSE())</f>
        <v>#N/A</v>
      </c>
      <c r="K483" s="61" t="e">
        <f aca="false">VLOOKUP(B483,'Vacances solaires'!$B$2:$B$239,1,FALSE())</f>
        <v>#N/A</v>
      </c>
    </row>
    <row r="484" customFormat="false" ht="15" hidden="false" customHeight="false" outlineLevel="0" collapsed="false">
      <c r="A484" s="126" t="n">
        <f aca="false">WEEKNUM(B484,21)</f>
        <v>50</v>
      </c>
      <c r="B484" s="135" t="n">
        <v>44548</v>
      </c>
      <c r="C484" s="128" t="s">
        <v>75</v>
      </c>
      <c r="D484" s="128" t="s">
        <v>86</v>
      </c>
      <c r="E484" s="128" t="s">
        <v>75</v>
      </c>
      <c r="F484" s="128" t="s">
        <v>75</v>
      </c>
      <c r="G484" s="129" t="s">
        <v>86</v>
      </c>
      <c r="H484" s="130"/>
      <c r="I484" s="131" t="n">
        <v>1</v>
      </c>
      <c r="J484" s="61" t="e">
        <f aca="false">VLOOKUP(B484,'Vacances solaires'!$B475:$B705,1,FALSE())</f>
        <v>#N/A</v>
      </c>
      <c r="K484" s="61" t="n">
        <f aca="false">VLOOKUP(B484,'Vacances solaires'!$B$2:$B$239,1,FALSE())</f>
        <v>44548</v>
      </c>
    </row>
    <row r="485" customFormat="false" ht="15.75" hidden="false" customHeight="false" outlineLevel="0" collapsed="false">
      <c r="A485" s="139" t="n">
        <f aca="false">WEEKNUM(B485,21)</f>
        <v>50</v>
      </c>
      <c r="B485" s="140" t="n">
        <v>44549</v>
      </c>
      <c r="C485" s="141" t="s">
        <v>86</v>
      </c>
      <c r="D485" s="141" t="s">
        <v>86</v>
      </c>
      <c r="E485" s="141" t="s">
        <v>75</v>
      </c>
      <c r="F485" s="141" t="s">
        <v>86</v>
      </c>
      <c r="G485" s="142" t="s">
        <v>86</v>
      </c>
      <c r="H485" s="143"/>
      <c r="I485" s="144" t="n">
        <v>1</v>
      </c>
      <c r="J485" s="61" t="e">
        <f aca="false">VLOOKUP(B485,'Vacances solaires'!$B476:$B706,1,FALSE())</f>
        <v>#N/A</v>
      </c>
      <c r="K485" s="61" t="n">
        <f aca="false">VLOOKUP(B485,'Vacances solaires'!$B$2:$B$239,1,FALSE())</f>
        <v>44549</v>
      </c>
    </row>
    <row r="486" customFormat="false" ht="15" hidden="false" customHeight="false" outlineLevel="0" collapsed="false">
      <c r="A486" s="145" t="n">
        <f aca="false">WEEKNUM(B486,21)</f>
        <v>51</v>
      </c>
      <c r="B486" s="114" t="n">
        <v>44550</v>
      </c>
      <c r="C486" s="115" t="s">
        <v>87</v>
      </c>
      <c r="D486" s="115" t="s">
        <v>75</v>
      </c>
      <c r="E486" s="115" t="s">
        <v>75</v>
      </c>
      <c r="F486" s="115" t="s">
        <v>87</v>
      </c>
      <c r="G486" s="116" t="s">
        <v>75</v>
      </c>
      <c r="H486" s="117" t="n">
        <v>5</v>
      </c>
      <c r="I486" s="146" t="n">
        <v>1</v>
      </c>
      <c r="J486" s="61" t="e">
        <f aca="false">VLOOKUP(B486,'Vacances solaires'!$B477:$B707,1,FALSE())</f>
        <v>#N/A</v>
      </c>
      <c r="K486" s="61" t="n">
        <f aca="false">VLOOKUP(B486,'Vacances solaires'!$B$2:$B$239,1,FALSE())</f>
        <v>44550</v>
      </c>
    </row>
    <row r="487" customFormat="false" ht="15" hidden="false" customHeight="false" outlineLevel="0" collapsed="false">
      <c r="A487" s="126" t="n">
        <f aca="false">WEEKNUM(B487,21)</f>
        <v>51</v>
      </c>
      <c r="B487" s="135" t="n">
        <v>44551</v>
      </c>
      <c r="C487" s="128" t="s">
        <v>75</v>
      </c>
      <c r="D487" s="128" t="s">
        <v>75</v>
      </c>
      <c r="E487" s="128" t="s">
        <v>86</v>
      </c>
      <c r="F487" s="128" t="s">
        <v>75</v>
      </c>
      <c r="G487" s="129" t="s">
        <v>75</v>
      </c>
      <c r="H487" s="130"/>
      <c r="I487" s="131" t="n">
        <v>1</v>
      </c>
      <c r="J487" s="61" t="e">
        <f aca="false">VLOOKUP(B487,'Vacances solaires'!$B478:$B708,1,FALSE())</f>
        <v>#N/A</v>
      </c>
      <c r="K487" s="61" t="n">
        <f aca="false">VLOOKUP(B487,'Vacances solaires'!$B$2:$B$239,1,FALSE())</f>
        <v>44551</v>
      </c>
    </row>
    <row r="488" customFormat="false" ht="15" hidden="false" customHeight="false" outlineLevel="0" collapsed="false">
      <c r="A488" s="126" t="n">
        <f aca="false">WEEKNUM(B488,21)</f>
        <v>51</v>
      </c>
      <c r="B488" s="135" t="n">
        <v>44552</v>
      </c>
      <c r="C488" s="128" t="s">
        <v>75</v>
      </c>
      <c r="D488" s="128" t="s">
        <v>75</v>
      </c>
      <c r="E488" s="128" t="s">
        <v>75</v>
      </c>
      <c r="F488" s="128" t="s">
        <v>75</v>
      </c>
      <c r="G488" s="129" t="s">
        <v>86</v>
      </c>
      <c r="H488" s="130"/>
      <c r="I488" s="131" t="n">
        <v>1</v>
      </c>
      <c r="J488" s="61" t="e">
        <f aca="false">VLOOKUP(B488,'Vacances solaires'!$B479:$B709,1,FALSE())</f>
        <v>#N/A</v>
      </c>
      <c r="K488" s="61" t="n">
        <f aca="false">VLOOKUP(B488,'Vacances solaires'!$B$2:$B$239,1,FALSE())</f>
        <v>44552</v>
      </c>
    </row>
    <row r="489" customFormat="false" ht="15" hidden="false" customHeight="false" outlineLevel="0" collapsed="false">
      <c r="A489" s="126" t="n">
        <f aca="false">WEEKNUM(B489,21)</f>
        <v>51</v>
      </c>
      <c r="B489" s="135" t="n">
        <v>44553</v>
      </c>
      <c r="C489" s="128" t="s">
        <v>75</v>
      </c>
      <c r="D489" s="128" t="s">
        <v>86</v>
      </c>
      <c r="E489" s="128" t="s">
        <v>75</v>
      </c>
      <c r="F489" s="128" t="s">
        <v>75</v>
      </c>
      <c r="G489" s="129" t="s">
        <v>75</v>
      </c>
      <c r="H489" s="130"/>
      <c r="I489" s="131" t="n">
        <v>1</v>
      </c>
      <c r="J489" s="61" t="e">
        <f aca="false">VLOOKUP(B489,'Vacances solaires'!$B480:$B710,1,FALSE())</f>
        <v>#N/A</v>
      </c>
      <c r="K489" s="61" t="n">
        <f aca="false">VLOOKUP(B489,'Vacances solaires'!$B$2:$B$239,1,FALSE())</f>
        <v>44553</v>
      </c>
    </row>
    <row r="490" customFormat="false" ht="15" hidden="false" customHeight="false" outlineLevel="0" collapsed="false">
      <c r="A490" s="126" t="n">
        <f aca="false">WEEKNUM(B490,21)</f>
        <v>51</v>
      </c>
      <c r="B490" s="135" t="n">
        <v>44554</v>
      </c>
      <c r="C490" s="128" t="s">
        <v>75</v>
      </c>
      <c r="D490" s="128" t="s">
        <v>86</v>
      </c>
      <c r="E490" s="128" t="s">
        <v>75</v>
      </c>
      <c r="F490" s="128" t="s">
        <v>75</v>
      </c>
      <c r="G490" s="129" t="s">
        <v>75</v>
      </c>
      <c r="H490" s="130"/>
      <c r="I490" s="131" t="n">
        <v>1</v>
      </c>
      <c r="J490" s="61" t="e">
        <f aca="false">VLOOKUP(B490,'Vacances solaires'!$B481:$B711,1,FALSE())</f>
        <v>#N/A</v>
      </c>
      <c r="K490" s="61" t="n">
        <f aca="false">VLOOKUP(B490,'Vacances solaires'!$B$2:$B$239,1,FALSE())</f>
        <v>44554</v>
      </c>
    </row>
    <row r="491" customFormat="false" ht="15" hidden="false" customHeight="false" outlineLevel="0" collapsed="false">
      <c r="A491" s="126" t="n">
        <f aca="false">WEEKNUM(B491,21)</f>
        <v>51</v>
      </c>
      <c r="B491" s="135" t="n">
        <v>44555</v>
      </c>
      <c r="C491" s="128" t="s">
        <v>86</v>
      </c>
      <c r="D491" s="128" t="s">
        <v>75</v>
      </c>
      <c r="E491" s="128" t="s">
        <v>75</v>
      </c>
      <c r="F491" s="128" t="s">
        <v>86</v>
      </c>
      <c r="G491" s="129" t="s">
        <v>75</v>
      </c>
      <c r="H491" s="130"/>
      <c r="I491" s="131" t="n">
        <v>1</v>
      </c>
      <c r="J491" s="61" t="e">
        <f aca="false">VLOOKUP(B491,'Vacances solaires'!$B482:$B712,1,FALSE())</f>
        <v>#N/A</v>
      </c>
      <c r="K491" s="61" t="n">
        <f aca="false">VLOOKUP(B491,'Vacances solaires'!$B$2:$B$239,1,FALSE())</f>
        <v>44555</v>
      </c>
    </row>
    <row r="492" customFormat="false" ht="15.75" hidden="false" customHeight="false" outlineLevel="0" collapsed="false">
      <c r="A492" s="139" t="n">
        <f aca="false">WEEKNUM(B492,21)</f>
        <v>51</v>
      </c>
      <c r="B492" s="140" t="n">
        <v>44556</v>
      </c>
      <c r="C492" s="141" t="s">
        <v>86</v>
      </c>
      <c r="D492" s="141" t="s">
        <v>75</v>
      </c>
      <c r="E492" s="141" t="s">
        <v>86</v>
      </c>
      <c r="F492" s="141" t="s">
        <v>86</v>
      </c>
      <c r="G492" s="142" t="s">
        <v>86</v>
      </c>
      <c r="H492" s="143"/>
      <c r="I492" s="144" t="n">
        <v>1</v>
      </c>
      <c r="J492" s="61" t="e">
        <f aca="false">VLOOKUP(B492,'Vacances solaires'!$B483:$B713,1,FALSE())</f>
        <v>#N/A</v>
      </c>
      <c r="K492" s="61" t="n">
        <f aca="false">VLOOKUP(B492,'Vacances solaires'!$B$2:$B$239,1,FALSE())</f>
        <v>44556</v>
      </c>
    </row>
    <row r="493" customFormat="false" ht="15" hidden="false" customHeight="false" outlineLevel="0" collapsed="false">
      <c r="A493" s="145" t="n">
        <f aca="false">WEEKNUM(B493,21)</f>
        <v>52</v>
      </c>
      <c r="B493" s="114" t="n">
        <v>44557</v>
      </c>
      <c r="C493" s="115" t="s">
        <v>75</v>
      </c>
      <c r="D493" s="115" t="s">
        <v>75</v>
      </c>
      <c r="E493" s="115" t="s">
        <v>88</v>
      </c>
      <c r="F493" s="115" t="s">
        <v>75</v>
      </c>
      <c r="G493" s="116" t="s">
        <v>88</v>
      </c>
      <c r="H493" s="117" t="n">
        <v>1</v>
      </c>
      <c r="I493" s="146" t="n">
        <v>1</v>
      </c>
      <c r="J493" s="61" t="e">
        <f aca="false">VLOOKUP(B493,'Vacances solaires'!$B484:$B714,1,FALSE())</f>
        <v>#N/A</v>
      </c>
      <c r="K493" s="61" t="n">
        <f aca="false">VLOOKUP(B493,'Vacances solaires'!$B$2:$B$239,1,FALSE())</f>
        <v>44557</v>
      </c>
    </row>
    <row r="494" customFormat="false" ht="15" hidden="false" customHeight="false" outlineLevel="0" collapsed="false">
      <c r="A494" s="126" t="n">
        <f aca="false">WEEKNUM(B494,21)</f>
        <v>52</v>
      </c>
      <c r="B494" s="135" t="n">
        <v>44558</v>
      </c>
      <c r="C494" s="128" t="s">
        <v>75</v>
      </c>
      <c r="D494" s="128" t="s">
        <v>86</v>
      </c>
      <c r="E494" s="128" t="s">
        <v>75</v>
      </c>
      <c r="F494" s="128" t="s">
        <v>75</v>
      </c>
      <c r="G494" s="129" t="s">
        <v>75</v>
      </c>
      <c r="H494" s="130"/>
      <c r="I494" s="131" t="n">
        <v>1</v>
      </c>
      <c r="J494" s="61" t="e">
        <f aca="false">VLOOKUP(B494,'Vacances solaires'!$B485:$B715,1,FALSE())</f>
        <v>#N/A</v>
      </c>
      <c r="K494" s="61" t="n">
        <f aca="false">VLOOKUP(B494,'Vacances solaires'!$B$2:$B$239,1,FALSE())</f>
        <v>44558</v>
      </c>
    </row>
    <row r="495" customFormat="false" ht="15" hidden="false" customHeight="false" outlineLevel="0" collapsed="false">
      <c r="A495" s="126" t="n">
        <f aca="false">WEEKNUM(B495,21)</f>
        <v>52</v>
      </c>
      <c r="B495" s="135" t="n">
        <v>44559</v>
      </c>
      <c r="C495" s="128" t="s">
        <v>75</v>
      </c>
      <c r="D495" s="128" t="s">
        <v>75</v>
      </c>
      <c r="E495" s="128" t="s">
        <v>75</v>
      </c>
      <c r="F495" s="128" t="s">
        <v>86</v>
      </c>
      <c r="G495" s="129" t="s">
        <v>75</v>
      </c>
      <c r="H495" s="130"/>
      <c r="I495" s="131" t="n">
        <v>1</v>
      </c>
      <c r="J495" s="61" t="e">
        <f aca="false">VLOOKUP(B495,'Vacances solaires'!$B486:$B716,1,FALSE())</f>
        <v>#N/A</v>
      </c>
      <c r="K495" s="61" t="n">
        <f aca="false">VLOOKUP(B495,'Vacances solaires'!$B$2:$B$239,1,FALSE())</f>
        <v>44559</v>
      </c>
    </row>
    <row r="496" customFormat="false" ht="15" hidden="false" customHeight="false" outlineLevel="0" collapsed="false">
      <c r="A496" s="126" t="n">
        <f aca="false">WEEKNUM(B496,21)</f>
        <v>52</v>
      </c>
      <c r="B496" s="135" t="n">
        <v>44560</v>
      </c>
      <c r="C496" s="128" t="s">
        <v>86</v>
      </c>
      <c r="D496" s="128" t="s">
        <v>75</v>
      </c>
      <c r="E496" s="128" t="s">
        <v>75</v>
      </c>
      <c r="F496" s="128" t="s">
        <v>75</v>
      </c>
      <c r="G496" s="129" t="s">
        <v>75</v>
      </c>
      <c r="H496" s="130"/>
      <c r="I496" s="131" t="n">
        <v>1</v>
      </c>
      <c r="J496" s="61" t="e">
        <f aca="false">VLOOKUP(B496,'Vacances solaires'!$B487:$B717,1,FALSE())</f>
        <v>#N/A</v>
      </c>
      <c r="K496" s="61" t="n">
        <f aca="false">VLOOKUP(B496,'Vacances solaires'!$B$2:$B$239,1,FALSE())</f>
        <v>44560</v>
      </c>
    </row>
    <row r="497" customFormat="false" ht="15" hidden="false" customHeight="false" outlineLevel="0" collapsed="false">
      <c r="A497" s="126" t="n">
        <f aca="false">WEEKNUM(B497,21)</f>
        <v>52</v>
      </c>
      <c r="B497" s="135" t="n">
        <v>44561</v>
      </c>
      <c r="C497" s="128" t="s">
        <v>86</v>
      </c>
      <c r="D497" s="128" t="s">
        <v>75</v>
      </c>
      <c r="E497" s="128" t="s">
        <v>75</v>
      </c>
      <c r="F497" s="128" t="s">
        <v>75</v>
      </c>
      <c r="G497" s="129" t="s">
        <v>75</v>
      </c>
      <c r="H497" s="130"/>
      <c r="I497" s="131" t="n">
        <v>1</v>
      </c>
      <c r="J497" s="61" t="e">
        <f aca="false">VLOOKUP(B497,'Vacances solaires'!$B488:$B718,1,FALSE())</f>
        <v>#N/A</v>
      </c>
      <c r="K497" s="61" t="n">
        <f aca="false">VLOOKUP(B497,'Vacances solaires'!$B$2:$B$239,1,FALSE())</f>
        <v>44561</v>
      </c>
    </row>
    <row r="498" customFormat="false" ht="15" hidden="false" customHeight="false" outlineLevel="0" collapsed="false">
      <c r="A498" s="126" t="n">
        <f aca="false">WEEKNUM(B498,21)</f>
        <v>52</v>
      </c>
      <c r="B498" s="135" t="n">
        <v>44562</v>
      </c>
      <c r="C498" s="128" t="s">
        <v>75</v>
      </c>
      <c r="D498" s="128" t="s">
        <v>75</v>
      </c>
      <c r="E498" s="128" t="s">
        <v>86</v>
      </c>
      <c r="F498" s="128" t="s">
        <v>75</v>
      </c>
      <c r="G498" s="129" t="s">
        <v>86</v>
      </c>
      <c r="H498" s="130"/>
      <c r="I498" s="196" t="s">
        <v>32</v>
      </c>
      <c r="J498" s="61" t="e">
        <f aca="false">VLOOKUP(B498,'Vacances solaires'!$B489:$B719,1,FALSE())</f>
        <v>#N/A</v>
      </c>
      <c r="K498" s="61" t="n">
        <f aca="false">VLOOKUP(B498,'Vacances solaires'!$B$2:$B$239,1,FALSE())</f>
        <v>44562</v>
      </c>
    </row>
    <row r="499" customFormat="false" ht="15.75" hidden="false" customHeight="false" outlineLevel="0" collapsed="false">
      <c r="A499" s="139" t="n">
        <f aca="false">WEEKNUM(B499,21)</f>
        <v>52</v>
      </c>
      <c r="B499" s="140" t="n">
        <v>44563</v>
      </c>
      <c r="C499" s="141" t="s">
        <v>75</v>
      </c>
      <c r="D499" s="141" t="s">
        <v>86</v>
      </c>
      <c r="E499" s="141" t="s">
        <v>86</v>
      </c>
      <c r="F499" s="141" t="s">
        <v>86</v>
      </c>
      <c r="G499" s="142" t="s">
        <v>86</v>
      </c>
      <c r="H499" s="143"/>
      <c r="I499" s="144" t="n">
        <v>1</v>
      </c>
      <c r="J499" s="61" t="e">
        <f aca="false">VLOOKUP(B499,'Vacances solaires'!$B490:$B720,1,FALSE())</f>
        <v>#N/A</v>
      </c>
      <c r="K499" s="61" t="n">
        <f aca="false">VLOOKUP(B499,'Vacances solaires'!$B$2:$B$239,1,FALSE())</f>
        <v>44563</v>
      </c>
    </row>
    <row r="500" customFormat="false" ht="15" hidden="false" customHeight="false" outlineLevel="0" collapsed="false">
      <c r="A500" s="173" t="n">
        <f aca="false">WEEKNUM(B500,21)</f>
        <v>1</v>
      </c>
      <c r="B500" s="174" t="n">
        <v>44564</v>
      </c>
      <c r="C500" s="115" t="s">
        <v>75</v>
      </c>
      <c r="D500" s="115" t="s">
        <v>75</v>
      </c>
      <c r="E500" s="115" t="s">
        <v>88</v>
      </c>
      <c r="F500" s="115" t="s">
        <v>75</v>
      </c>
      <c r="G500" s="116" t="s">
        <v>88</v>
      </c>
      <c r="H500" s="117" t="n">
        <v>1</v>
      </c>
      <c r="I500" s="146"/>
      <c r="J500" s="61" t="e">
        <f aca="false">VLOOKUP(B500,'Vacances solaires'!$B491:$B721,1,FALSE())</f>
        <v>#N/A</v>
      </c>
      <c r="K500" s="61" t="e">
        <f aca="false">VLOOKUP(B500,'Vacances solaires'!$B$2:$B$239,1,FALSE())</f>
        <v>#N/A</v>
      </c>
    </row>
    <row r="501" customFormat="false" ht="15" hidden="false" customHeight="false" outlineLevel="0" collapsed="false">
      <c r="A501" s="126" t="n">
        <f aca="false">WEEKNUM(B501,21)</f>
        <v>1</v>
      </c>
      <c r="B501" s="135" t="n">
        <v>44565</v>
      </c>
      <c r="C501" s="128" t="s">
        <v>75</v>
      </c>
      <c r="D501" s="128" t="s">
        <v>86</v>
      </c>
      <c r="E501" s="128" t="s">
        <v>75</v>
      </c>
      <c r="F501" s="128" t="s">
        <v>75</v>
      </c>
      <c r="G501" s="129" t="s">
        <v>75</v>
      </c>
      <c r="H501" s="130"/>
      <c r="I501" s="131"/>
      <c r="J501" s="61" t="e">
        <f aca="false">VLOOKUP(B501,'Vacances solaires'!$B492:$B722,1,FALSE())</f>
        <v>#N/A</v>
      </c>
      <c r="K501" s="61" t="e">
        <f aca="false">VLOOKUP(B501,'Vacances solaires'!$B$2:$B$239,1,FALSE())</f>
        <v>#N/A</v>
      </c>
    </row>
    <row r="502" customFormat="false" ht="15" hidden="false" customHeight="false" outlineLevel="0" collapsed="false">
      <c r="A502" s="126" t="n">
        <f aca="false">WEEKNUM(B502,21)</f>
        <v>1</v>
      </c>
      <c r="B502" s="135" t="n">
        <v>44566</v>
      </c>
      <c r="C502" s="128" t="s">
        <v>75</v>
      </c>
      <c r="D502" s="128" t="s">
        <v>75</v>
      </c>
      <c r="E502" s="128" t="s">
        <v>75</v>
      </c>
      <c r="F502" s="128" t="s">
        <v>86</v>
      </c>
      <c r="G502" s="129" t="s">
        <v>75</v>
      </c>
      <c r="H502" s="130"/>
      <c r="I502" s="131"/>
      <c r="J502" s="61" t="e">
        <f aca="false">VLOOKUP(B502,'Vacances solaires'!$B493:$B723,1,FALSE())</f>
        <v>#N/A</v>
      </c>
      <c r="K502" s="61" t="e">
        <f aca="false">VLOOKUP(B502,'Vacances solaires'!$B$2:$B$239,1,FALSE())</f>
        <v>#N/A</v>
      </c>
    </row>
    <row r="503" customFormat="false" ht="15" hidden="false" customHeight="false" outlineLevel="0" collapsed="false">
      <c r="A503" s="126" t="n">
        <f aca="false">WEEKNUM(B503,21)</f>
        <v>1</v>
      </c>
      <c r="B503" s="135" t="n">
        <v>44567</v>
      </c>
      <c r="C503" s="128" t="s">
        <v>86</v>
      </c>
      <c r="D503" s="128" t="s">
        <v>75</v>
      </c>
      <c r="E503" s="128" t="s">
        <v>75</v>
      </c>
      <c r="F503" s="128" t="s">
        <v>75</v>
      </c>
      <c r="G503" s="129" t="s">
        <v>75</v>
      </c>
      <c r="H503" s="130"/>
      <c r="I503" s="131"/>
      <c r="J503" s="61" t="e">
        <f aca="false">VLOOKUP(B503,'Vacances solaires'!$B494:$B724,1,FALSE())</f>
        <v>#N/A</v>
      </c>
      <c r="K503" s="61" t="e">
        <f aca="false">VLOOKUP(B503,'Vacances solaires'!$B$2:$B$239,1,FALSE())</f>
        <v>#N/A</v>
      </c>
    </row>
    <row r="504" customFormat="false" ht="15" hidden="false" customHeight="false" outlineLevel="0" collapsed="false">
      <c r="A504" s="126" t="n">
        <f aca="false">WEEKNUM(B504,21)</f>
        <v>1</v>
      </c>
      <c r="B504" s="135" t="n">
        <v>44568</v>
      </c>
      <c r="C504" s="128" t="s">
        <v>86</v>
      </c>
      <c r="D504" s="128" t="s">
        <v>75</v>
      </c>
      <c r="E504" s="128" t="s">
        <v>75</v>
      </c>
      <c r="F504" s="128" t="s">
        <v>75</v>
      </c>
      <c r="G504" s="129" t="s">
        <v>75</v>
      </c>
      <c r="H504" s="130"/>
      <c r="I504" s="131"/>
      <c r="J504" s="61" t="e">
        <f aca="false">VLOOKUP(B504,'Vacances solaires'!$B495:$B725,1,FALSE())</f>
        <v>#N/A</v>
      </c>
      <c r="K504" s="61" t="e">
        <f aca="false">VLOOKUP(B504,'Vacances solaires'!$B$2:$B$239,1,FALSE())</f>
        <v>#N/A</v>
      </c>
    </row>
    <row r="505" customFormat="false" ht="15" hidden="false" customHeight="false" outlineLevel="0" collapsed="false">
      <c r="A505" s="126" t="n">
        <f aca="false">WEEKNUM(B505,21)</f>
        <v>1</v>
      </c>
      <c r="B505" s="135" t="n">
        <v>44569</v>
      </c>
      <c r="C505" s="128" t="s">
        <v>75</v>
      </c>
      <c r="D505" s="128" t="s">
        <v>75</v>
      </c>
      <c r="E505" s="128" t="s">
        <v>86</v>
      </c>
      <c r="F505" s="128" t="s">
        <v>75</v>
      </c>
      <c r="G505" s="129" t="s">
        <v>86</v>
      </c>
      <c r="H505" s="130"/>
      <c r="I505" s="131"/>
      <c r="J505" s="61" t="e">
        <f aca="false">VLOOKUP(B505,'Vacances solaires'!$B496:$B726,1,FALSE())</f>
        <v>#N/A</v>
      </c>
      <c r="K505" s="61" t="e">
        <f aca="false">VLOOKUP(B505,'Vacances solaires'!$B$2:$B$239,1,FALSE())</f>
        <v>#N/A</v>
      </c>
    </row>
    <row r="506" customFormat="false" ht="15.75" hidden="false" customHeight="false" outlineLevel="0" collapsed="false">
      <c r="A506" s="139" t="n">
        <f aca="false">WEEKNUM(B506,21)</f>
        <v>1</v>
      </c>
      <c r="B506" s="140" t="n">
        <v>44570</v>
      </c>
      <c r="C506" s="141" t="s">
        <v>75</v>
      </c>
      <c r="D506" s="141" t="s">
        <v>86</v>
      </c>
      <c r="E506" s="141" t="s">
        <v>86</v>
      </c>
      <c r="F506" s="141" t="s">
        <v>86</v>
      </c>
      <c r="G506" s="142" t="s">
        <v>86</v>
      </c>
      <c r="H506" s="143"/>
      <c r="I506" s="144"/>
      <c r="J506" s="61" t="e">
        <f aca="false">VLOOKUP(B506,'Vacances solaires'!$B497:$B727,1,FALSE())</f>
        <v>#N/A</v>
      </c>
      <c r="K506" s="61" t="e">
        <f aca="false">VLOOKUP(B506,'Vacances solaires'!$B$2:$B$239,1,FALSE())</f>
        <v>#N/A</v>
      </c>
    </row>
    <row r="507" customFormat="false" ht="15" hidden="false" customHeight="false" outlineLevel="0" collapsed="false">
      <c r="A507" s="145" t="n">
        <f aca="false">WEEKNUM(B507,21)</f>
        <v>2</v>
      </c>
      <c r="B507" s="114" t="n">
        <v>44571</v>
      </c>
      <c r="C507" s="115" t="s">
        <v>75</v>
      </c>
      <c r="D507" s="115" t="s">
        <v>87</v>
      </c>
      <c r="E507" s="115" t="s">
        <v>75</v>
      </c>
      <c r="F507" s="115" t="s">
        <v>87</v>
      </c>
      <c r="G507" s="116" t="s">
        <v>75</v>
      </c>
      <c r="H507" s="117" t="n">
        <v>2</v>
      </c>
      <c r="I507" s="146"/>
      <c r="J507" s="61" t="e">
        <f aca="false">VLOOKUP(B507,'Vacances solaires'!$B498:$B728,1,FALSE())</f>
        <v>#N/A</v>
      </c>
      <c r="K507" s="61" t="e">
        <f aca="false">VLOOKUP(B507,'Vacances solaires'!$B$2:$B$239,1,FALSE())</f>
        <v>#N/A</v>
      </c>
    </row>
    <row r="508" customFormat="false" ht="15" hidden="false" customHeight="false" outlineLevel="0" collapsed="false">
      <c r="A508" s="126" t="n">
        <f aca="false">WEEKNUM(B508,21)</f>
        <v>2</v>
      </c>
      <c r="B508" s="135" t="n">
        <v>44572</v>
      </c>
      <c r="C508" s="128" t="s">
        <v>86</v>
      </c>
      <c r="D508" s="128" t="s">
        <v>75</v>
      </c>
      <c r="E508" s="128" t="s">
        <v>75</v>
      </c>
      <c r="F508" s="128" t="s">
        <v>75</v>
      </c>
      <c r="G508" s="129" t="s">
        <v>75</v>
      </c>
      <c r="H508" s="130"/>
      <c r="I508" s="131"/>
      <c r="J508" s="61" t="e">
        <f aca="false">VLOOKUP(B508,'Vacances solaires'!$B499:$B729,1,FALSE())</f>
        <v>#N/A</v>
      </c>
      <c r="K508" s="61" t="e">
        <f aca="false">VLOOKUP(B508,'Vacances solaires'!$B$2:$B$239,1,FALSE())</f>
        <v>#N/A</v>
      </c>
    </row>
    <row r="509" customFormat="false" ht="15" hidden="false" customHeight="false" outlineLevel="0" collapsed="false">
      <c r="A509" s="126" t="n">
        <f aca="false">WEEKNUM(B509,21)</f>
        <v>2</v>
      </c>
      <c r="B509" s="135" t="n">
        <v>44573</v>
      </c>
      <c r="C509" s="128" t="s">
        <v>75</v>
      </c>
      <c r="D509" s="128" t="s">
        <v>75</v>
      </c>
      <c r="E509" s="128" t="s">
        <v>86</v>
      </c>
      <c r="F509" s="128" t="s">
        <v>75</v>
      </c>
      <c r="G509" s="129" t="s">
        <v>75</v>
      </c>
      <c r="H509" s="130"/>
      <c r="I509" s="131"/>
      <c r="J509" s="61" t="e">
        <f aca="false">VLOOKUP(B509,'Vacances solaires'!$B500:$B730,1,FALSE())</f>
        <v>#N/A</v>
      </c>
      <c r="K509" s="61" t="e">
        <f aca="false">VLOOKUP(B509,'Vacances solaires'!$B$2:$B$239,1,FALSE())</f>
        <v>#N/A</v>
      </c>
    </row>
    <row r="510" customFormat="false" ht="15" hidden="false" customHeight="false" outlineLevel="0" collapsed="false">
      <c r="A510" s="126" t="n">
        <f aca="false">WEEKNUM(B510,21)</f>
        <v>2</v>
      </c>
      <c r="B510" s="135" t="n">
        <v>44574</v>
      </c>
      <c r="C510" s="128" t="s">
        <v>75</v>
      </c>
      <c r="D510" s="128" t="s">
        <v>75</v>
      </c>
      <c r="E510" s="128" t="s">
        <v>75</v>
      </c>
      <c r="F510" s="128" t="s">
        <v>75</v>
      </c>
      <c r="G510" s="129" t="s">
        <v>86</v>
      </c>
      <c r="H510" s="130"/>
      <c r="I510" s="131"/>
      <c r="J510" s="61" t="e">
        <f aca="false">VLOOKUP(B510,'Vacances solaires'!$B501:$B731,1,FALSE())</f>
        <v>#N/A</v>
      </c>
      <c r="K510" s="61" t="e">
        <f aca="false">VLOOKUP(B510,'Vacances solaires'!$B$2:$B$239,1,FALSE())</f>
        <v>#N/A</v>
      </c>
    </row>
    <row r="511" customFormat="false" ht="15" hidden="false" customHeight="false" outlineLevel="0" collapsed="false">
      <c r="A511" s="126" t="n">
        <f aca="false">WEEKNUM(B511,21)</f>
        <v>2</v>
      </c>
      <c r="B511" s="135" t="n">
        <v>44575</v>
      </c>
      <c r="C511" s="128" t="s">
        <v>75</v>
      </c>
      <c r="D511" s="128" t="s">
        <v>75</v>
      </c>
      <c r="E511" s="128" t="s">
        <v>75</v>
      </c>
      <c r="F511" s="128" t="s">
        <v>75</v>
      </c>
      <c r="G511" s="129" t="s">
        <v>86</v>
      </c>
      <c r="H511" s="130"/>
      <c r="I511" s="131"/>
      <c r="J511" s="61" t="e">
        <f aca="false">VLOOKUP(B511,'Vacances solaires'!$B502:$B732,1,FALSE())</f>
        <v>#N/A</v>
      </c>
      <c r="K511" s="61" t="e">
        <f aca="false">VLOOKUP(B511,'Vacances solaires'!$B$2:$B$239,1,FALSE())</f>
        <v>#N/A</v>
      </c>
    </row>
    <row r="512" customFormat="false" ht="15" hidden="false" customHeight="false" outlineLevel="0" collapsed="false">
      <c r="A512" s="126" t="n">
        <f aca="false">WEEKNUM(B512,21)</f>
        <v>2</v>
      </c>
      <c r="B512" s="135" t="n">
        <v>44576</v>
      </c>
      <c r="C512" s="128" t="s">
        <v>75</v>
      </c>
      <c r="D512" s="128" t="s">
        <v>86</v>
      </c>
      <c r="E512" s="128" t="s">
        <v>75</v>
      </c>
      <c r="F512" s="128" t="s">
        <v>86</v>
      </c>
      <c r="G512" s="129" t="s">
        <v>75</v>
      </c>
      <c r="H512" s="130"/>
      <c r="I512" s="131"/>
      <c r="J512" s="61" t="e">
        <f aca="false">VLOOKUP(B512,'Vacances solaires'!$B503:$B733,1,FALSE())</f>
        <v>#N/A</v>
      </c>
      <c r="K512" s="61" t="e">
        <f aca="false">VLOOKUP(B512,'Vacances solaires'!$B$2:$B$239,1,FALSE())</f>
        <v>#N/A</v>
      </c>
    </row>
    <row r="513" customFormat="false" ht="15.75" hidden="false" customHeight="false" outlineLevel="0" collapsed="false">
      <c r="A513" s="139" t="n">
        <f aca="false">WEEKNUM(B513,21)</f>
        <v>2</v>
      </c>
      <c r="B513" s="140" t="n">
        <v>44577</v>
      </c>
      <c r="C513" s="141" t="s">
        <v>86</v>
      </c>
      <c r="D513" s="141" t="s">
        <v>86</v>
      </c>
      <c r="E513" s="141" t="s">
        <v>86</v>
      </c>
      <c r="F513" s="141" t="s">
        <v>86</v>
      </c>
      <c r="G513" s="142" t="s">
        <v>75</v>
      </c>
      <c r="H513" s="143"/>
      <c r="I513" s="144"/>
      <c r="J513" s="61" t="e">
        <f aca="false">VLOOKUP(B513,'Vacances solaires'!$B504:$B734,1,FALSE())</f>
        <v>#N/A</v>
      </c>
      <c r="K513" s="61" t="e">
        <f aca="false">VLOOKUP(B513,'Vacances solaires'!$B$2:$B$239,1,FALSE())</f>
        <v>#N/A</v>
      </c>
    </row>
    <row r="514" customFormat="false" ht="15" hidden="false" customHeight="false" outlineLevel="0" collapsed="false">
      <c r="A514" s="145" t="n">
        <f aca="false">WEEKNUM(B514,21)</f>
        <v>3</v>
      </c>
      <c r="B514" s="114" t="n">
        <v>44578</v>
      </c>
      <c r="C514" s="115" t="s">
        <v>87</v>
      </c>
      <c r="D514" s="115" t="s">
        <v>75</v>
      </c>
      <c r="E514" s="115" t="s">
        <v>87</v>
      </c>
      <c r="F514" s="115" t="s">
        <v>75</v>
      </c>
      <c r="G514" s="116" t="s">
        <v>75</v>
      </c>
      <c r="H514" s="117" t="n">
        <v>3</v>
      </c>
      <c r="I514" s="146"/>
      <c r="J514" s="61" t="e">
        <f aca="false">VLOOKUP(B514,'Vacances solaires'!$B505:$B735,1,FALSE())</f>
        <v>#N/A</v>
      </c>
      <c r="K514" s="61" t="e">
        <f aca="false">VLOOKUP(B514,'Vacances solaires'!$B$2:$B$239,1,FALSE())</f>
        <v>#N/A</v>
      </c>
    </row>
    <row r="515" customFormat="false" ht="15" hidden="false" customHeight="false" outlineLevel="0" collapsed="false">
      <c r="A515" s="126" t="n">
        <f aca="false">WEEKNUM(B515,21)</f>
        <v>3</v>
      </c>
      <c r="B515" s="135" t="n">
        <v>44579</v>
      </c>
      <c r="C515" s="128" t="s">
        <v>75</v>
      </c>
      <c r="D515" s="128" t="s">
        <v>75</v>
      </c>
      <c r="E515" s="128" t="s">
        <v>75</v>
      </c>
      <c r="F515" s="128" t="s">
        <v>75</v>
      </c>
      <c r="G515" s="129" t="s">
        <v>86</v>
      </c>
      <c r="H515" s="130"/>
      <c r="I515" s="131"/>
      <c r="J515" s="61" t="e">
        <f aca="false">VLOOKUP(B515,'Vacances solaires'!$B506:$B736,1,FALSE())</f>
        <v>#N/A</v>
      </c>
      <c r="K515" s="61" t="e">
        <f aca="false">VLOOKUP(B515,'Vacances solaires'!$B$2:$B$239,1,FALSE())</f>
        <v>#N/A</v>
      </c>
    </row>
    <row r="516" customFormat="false" ht="15" hidden="false" customHeight="false" outlineLevel="0" collapsed="false">
      <c r="A516" s="126" t="n">
        <f aca="false">WEEKNUM(B516,21)</f>
        <v>3</v>
      </c>
      <c r="B516" s="135" t="n">
        <v>44580</v>
      </c>
      <c r="C516" s="128" t="s">
        <v>75</v>
      </c>
      <c r="D516" s="128" t="s">
        <v>86</v>
      </c>
      <c r="E516" s="128" t="s">
        <v>75</v>
      </c>
      <c r="F516" s="128" t="s">
        <v>75</v>
      </c>
      <c r="G516" s="129" t="s">
        <v>75</v>
      </c>
      <c r="H516" s="130"/>
      <c r="I516" s="131"/>
      <c r="J516" s="61" t="e">
        <f aca="false">VLOOKUP(B516,'Vacances solaires'!$B507:$B737,1,FALSE())</f>
        <v>#N/A</v>
      </c>
      <c r="K516" s="61" t="e">
        <f aca="false">VLOOKUP(B516,'Vacances solaires'!$B$2:$B$239,1,FALSE())</f>
        <v>#N/A</v>
      </c>
    </row>
    <row r="517" customFormat="false" ht="15" hidden="false" customHeight="false" outlineLevel="0" collapsed="false">
      <c r="A517" s="126" t="n">
        <f aca="false">WEEKNUM(B517,21)</f>
        <v>3</v>
      </c>
      <c r="B517" s="135" t="n">
        <v>44581</v>
      </c>
      <c r="C517" s="128" t="s">
        <v>75</v>
      </c>
      <c r="D517" s="128" t="s">
        <v>75</v>
      </c>
      <c r="E517" s="128" t="s">
        <v>75</v>
      </c>
      <c r="F517" s="128" t="s">
        <v>86</v>
      </c>
      <c r="G517" s="129" t="s">
        <v>75</v>
      </c>
      <c r="H517" s="130"/>
      <c r="I517" s="131"/>
      <c r="J517" s="61" t="e">
        <f aca="false">VLOOKUP(B517,'Vacances solaires'!$B508:$B738,1,FALSE())</f>
        <v>#N/A</v>
      </c>
      <c r="K517" s="61" t="e">
        <f aca="false">VLOOKUP(B517,'Vacances solaires'!$B$2:$B$239,1,FALSE())</f>
        <v>#N/A</v>
      </c>
    </row>
    <row r="518" customFormat="false" ht="15" hidden="false" customHeight="false" outlineLevel="0" collapsed="false">
      <c r="A518" s="126" t="n">
        <f aca="false">WEEKNUM(B518,21)</f>
        <v>3</v>
      </c>
      <c r="B518" s="135" t="n">
        <v>44582</v>
      </c>
      <c r="C518" s="128" t="s">
        <v>75</v>
      </c>
      <c r="D518" s="128" t="s">
        <v>75</v>
      </c>
      <c r="E518" s="128" t="s">
        <v>75</v>
      </c>
      <c r="F518" s="128" t="s">
        <v>86</v>
      </c>
      <c r="G518" s="129" t="s">
        <v>75</v>
      </c>
      <c r="H518" s="130"/>
      <c r="I518" s="131"/>
      <c r="J518" s="61" t="e">
        <f aca="false">VLOOKUP(B518,'Vacances solaires'!$B509:$B739,1,FALSE())</f>
        <v>#N/A</v>
      </c>
      <c r="K518" s="61" t="e">
        <f aca="false">VLOOKUP(B518,'Vacances solaires'!$B$2:$B$239,1,FALSE())</f>
        <v>#N/A</v>
      </c>
    </row>
    <row r="519" customFormat="false" ht="15" hidden="false" customHeight="false" outlineLevel="0" collapsed="false">
      <c r="A519" s="126" t="n">
        <f aca="false">WEEKNUM(B519,21)</f>
        <v>3</v>
      </c>
      <c r="B519" s="135" t="n">
        <v>44583</v>
      </c>
      <c r="C519" s="128" t="s">
        <v>86</v>
      </c>
      <c r="D519" s="128" t="s">
        <v>75</v>
      </c>
      <c r="E519" s="128" t="s">
        <v>86</v>
      </c>
      <c r="F519" s="128" t="s">
        <v>75</v>
      </c>
      <c r="G519" s="129" t="s">
        <v>75</v>
      </c>
      <c r="H519" s="130"/>
      <c r="I519" s="131"/>
      <c r="J519" s="61" t="e">
        <f aca="false">VLOOKUP(B519,'Vacances solaires'!$B510:$B740,1,FALSE())</f>
        <v>#N/A</v>
      </c>
      <c r="K519" s="61" t="e">
        <f aca="false">VLOOKUP(B519,'Vacances solaires'!$B$2:$B$239,1,FALSE())</f>
        <v>#N/A</v>
      </c>
    </row>
    <row r="520" customFormat="false" ht="15.75" hidden="false" customHeight="false" outlineLevel="0" collapsed="false">
      <c r="A520" s="139" t="n">
        <f aca="false">WEEKNUM(B520,21)</f>
        <v>3</v>
      </c>
      <c r="B520" s="140" t="n">
        <v>44584</v>
      </c>
      <c r="C520" s="141" t="s">
        <v>86</v>
      </c>
      <c r="D520" s="141" t="s">
        <v>86</v>
      </c>
      <c r="E520" s="141" t="s">
        <v>86</v>
      </c>
      <c r="F520" s="141" t="s">
        <v>75</v>
      </c>
      <c r="G520" s="142" t="s">
        <v>86</v>
      </c>
      <c r="H520" s="143"/>
      <c r="I520" s="144"/>
      <c r="J520" s="61" t="e">
        <f aca="false">VLOOKUP(B520,'Vacances solaires'!$B511:$B741,1,FALSE())</f>
        <v>#N/A</v>
      </c>
      <c r="K520" s="61" t="e">
        <f aca="false">VLOOKUP(B520,'Vacances solaires'!$B$2:$B$239,1,FALSE())</f>
        <v>#N/A</v>
      </c>
    </row>
    <row r="521" customFormat="false" ht="15" hidden="false" customHeight="false" outlineLevel="0" collapsed="false">
      <c r="A521" s="145" t="n">
        <f aca="false">WEEKNUM(B521,21)</f>
        <v>4</v>
      </c>
      <c r="B521" s="114" t="n">
        <v>44585</v>
      </c>
      <c r="C521" s="115" t="s">
        <v>75</v>
      </c>
      <c r="D521" s="116" t="s">
        <v>87</v>
      </c>
      <c r="E521" s="115" t="s">
        <v>75</v>
      </c>
      <c r="F521" s="115" t="s">
        <v>75</v>
      </c>
      <c r="G521" s="116" t="s">
        <v>87</v>
      </c>
      <c r="H521" s="117" t="n">
        <v>4</v>
      </c>
      <c r="I521" s="146"/>
      <c r="J521" s="61" t="e">
        <f aca="false">VLOOKUP(B521,'Vacances solaires'!$B512:$B742,1,FALSE())</f>
        <v>#N/A</v>
      </c>
      <c r="K521" s="61" t="e">
        <f aca="false">VLOOKUP(B521,'Vacances solaires'!$B$2:$B$239,1,FALSE())</f>
        <v>#N/A</v>
      </c>
    </row>
    <row r="522" customFormat="false" ht="15" hidden="false" customHeight="false" outlineLevel="0" collapsed="false">
      <c r="A522" s="126" t="n">
        <f aca="false">WEEKNUM(B522,21)</f>
        <v>4</v>
      </c>
      <c r="B522" s="135" t="n">
        <v>44586</v>
      </c>
      <c r="C522" s="128" t="s">
        <v>75</v>
      </c>
      <c r="D522" s="128" t="s">
        <v>75</v>
      </c>
      <c r="E522" s="128" t="s">
        <v>75</v>
      </c>
      <c r="F522" s="128" t="s">
        <v>86</v>
      </c>
      <c r="G522" s="129" t="s">
        <v>75</v>
      </c>
      <c r="H522" s="130"/>
      <c r="I522" s="131"/>
      <c r="J522" s="61" t="e">
        <f aca="false">VLOOKUP(B522,'Vacances solaires'!$B513:$B743,1,FALSE())</f>
        <v>#N/A</v>
      </c>
      <c r="K522" s="61" t="e">
        <f aca="false">VLOOKUP(B522,'Vacances solaires'!$B$2:$B$239,1,FALSE())</f>
        <v>#N/A</v>
      </c>
    </row>
    <row r="523" customFormat="false" ht="15" hidden="false" customHeight="false" outlineLevel="0" collapsed="false">
      <c r="A523" s="126" t="n">
        <f aca="false">WEEKNUM(B523,21)</f>
        <v>4</v>
      </c>
      <c r="B523" s="135" t="n">
        <v>44587</v>
      </c>
      <c r="C523" s="128" t="s">
        <v>86</v>
      </c>
      <c r="D523" s="128" t="s">
        <v>75</v>
      </c>
      <c r="E523" s="128" t="s">
        <v>75</v>
      </c>
      <c r="F523" s="128" t="s">
        <v>75</v>
      </c>
      <c r="G523" s="129" t="s">
        <v>75</v>
      </c>
      <c r="H523" s="130"/>
      <c r="I523" s="131"/>
      <c r="J523" s="61" t="e">
        <f aca="false">VLOOKUP(B523,'Vacances solaires'!$B514:$B744,1,FALSE())</f>
        <v>#N/A</v>
      </c>
      <c r="K523" s="61" t="e">
        <f aca="false">VLOOKUP(B523,'Vacances solaires'!$B$2:$B$239,1,FALSE())</f>
        <v>#N/A</v>
      </c>
    </row>
    <row r="524" customFormat="false" ht="15" hidden="false" customHeight="false" outlineLevel="0" collapsed="false">
      <c r="A524" s="126" t="n">
        <f aca="false">WEEKNUM(B524,21)</f>
        <v>4</v>
      </c>
      <c r="B524" s="135" t="n">
        <v>44588</v>
      </c>
      <c r="C524" s="128" t="s">
        <v>75</v>
      </c>
      <c r="D524" s="128" t="s">
        <v>75</v>
      </c>
      <c r="E524" s="128" t="s">
        <v>86</v>
      </c>
      <c r="F524" s="128" t="s">
        <v>75</v>
      </c>
      <c r="G524" s="129" t="s">
        <v>75</v>
      </c>
      <c r="H524" s="130"/>
      <c r="I524" s="131"/>
      <c r="J524" s="61" t="e">
        <f aca="false">VLOOKUP(B524,'Vacances solaires'!$B515:$B745,1,FALSE())</f>
        <v>#N/A</v>
      </c>
      <c r="K524" s="61" t="e">
        <f aca="false">VLOOKUP(B524,'Vacances solaires'!$B$2:$B$239,1,FALSE())</f>
        <v>#N/A</v>
      </c>
    </row>
    <row r="525" customFormat="false" ht="15" hidden="false" customHeight="false" outlineLevel="0" collapsed="false">
      <c r="A525" s="126" t="n">
        <f aca="false">WEEKNUM(B525,21)</f>
        <v>4</v>
      </c>
      <c r="B525" s="135" t="n">
        <v>44589</v>
      </c>
      <c r="C525" s="128" t="s">
        <v>75</v>
      </c>
      <c r="D525" s="128" t="s">
        <v>75</v>
      </c>
      <c r="E525" s="128" t="s">
        <v>86</v>
      </c>
      <c r="F525" s="128" t="s">
        <v>75</v>
      </c>
      <c r="G525" s="129" t="s">
        <v>75</v>
      </c>
      <c r="H525" s="130"/>
      <c r="I525" s="131"/>
      <c r="J525" s="61" t="e">
        <f aca="false">VLOOKUP(B525,'Vacances solaires'!$B516:$B746,1,FALSE())</f>
        <v>#N/A</v>
      </c>
      <c r="K525" s="61" t="e">
        <f aca="false">VLOOKUP(B525,'Vacances solaires'!$B$2:$B$239,1,FALSE())</f>
        <v>#N/A</v>
      </c>
    </row>
    <row r="526" customFormat="false" ht="15" hidden="false" customHeight="false" outlineLevel="0" collapsed="false">
      <c r="A526" s="126" t="n">
        <f aca="false">WEEKNUM(B526,21)</f>
        <v>4</v>
      </c>
      <c r="B526" s="135" t="n">
        <v>44590</v>
      </c>
      <c r="C526" s="128" t="s">
        <v>75</v>
      </c>
      <c r="D526" s="128" t="s">
        <v>86</v>
      </c>
      <c r="E526" s="128" t="s">
        <v>75</v>
      </c>
      <c r="F526" s="128" t="s">
        <v>75</v>
      </c>
      <c r="G526" s="129" t="s">
        <v>86</v>
      </c>
      <c r="H526" s="130"/>
      <c r="I526" s="131"/>
      <c r="J526" s="61" t="e">
        <f aca="false">VLOOKUP(B526,'Vacances solaires'!$B517:$B747,1,FALSE())</f>
        <v>#N/A</v>
      </c>
      <c r="K526" s="61" t="e">
        <f aca="false">VLOOKUP(B526,'Vacances solaires'!$B$2:$B$239,1,FALSE())</f>
        <v>#N/A</v>
      </c>
    </row>
    <row r="527" customFormat="false" ht="15.75" hidden="false" customHeight="false" outlineLevel="0" collapsed="false">
      <c r="A527" s="139" t="n">
        <f aca="false">WEEKNUM(B527,21)</f>
        <v>4</v>
      </c>
      <c r="B527" s="140" t="n">
        <v>44591</v>
      </c>
      <c r="C527" s="141" t="s">
        <v>86</v>
      </c>
      <c r="D527" s="141" t="s">
        <v>86</v>
      </c>
      <c r="E527" s="141" t="s">
        <v>75</v>
      </c>
      <c r="F527" s="141" t="s">
        <v>86</v>
      </c>
      <c r="G527" s="142" t="s">
        <v>86</v>
      </c>
      <c r="H527" s="143"/>
      <c r="I527" s="144"/>
      <c r="J527" s="61" t="e">
        <f aca="false">VLOOKUP(B527,'Vacances solaires'!$B518:$B748,1,FALSE())</f>
        <v>#N/A</v>
      </c>
      <c r="K527" s="61" t="e">
        <f aca="false">VLOOKUP(B527,'Vacances solaires'!$B$2:$B$239,1,FALSE())</f>
        <v>#N/A</v>
      </c>
    </row>
    <row r="528" customFormat="false" ht="15" hidden="false" customHeight="false" outlineLevel="0" collapsed="false">
      <c r="A528" s="145" t="n">
        <f aca="false">WEEKNUM(B528,21)</f>
        <v>5</v>
      </c>
      <c r="B528" s="114" t="n">
        <v>44592</v>
      </c>
      <c r="C528" s="115" t="s">
        <v>87</v>
      </c>
      <c r="D528" s="115" t="s">
        <v>75</v>
      </c>
      <c r="E528" s="115" t="s">
        <v>75</v>
      </c>
      <c r="F528" s="115" t="s">
        <v>87</v>
      </c>
      <c r="G528" s="116" t="s">
        <v>75</v>
      </c>
      <c r="H528" s="117" t="n">
        <v>5</v>
      </c>
      <c r="I528" s="146"/>
      <c r="J528" s="61" t="e">
        <f aca="false">VLOOKUP(B528,'Vacances solaires'!$B519:$B749,1,FALSE())</f>
        <v>#N/A</v>
      </c>
      <c r="K528" s="61" t="e">
        <f aca="false">VLOOKUP(B528,'Vacances solaires'!$B$2:$B$239,1,FALSE())</f>
        <v>#N/A</v>
      </c>
    </row>
    <row r="529" customFormat="false" ht="15" hidden="false" customHeight="false" outlineLevel="0" collapsed="false">
      <c r="A529" s="126" t="n">
        <f aca="false">WEEKNUM(B529,21)</f>
        <v>5</v>
      </c>
      <c r="B529" s="135" t="n">
        <v>44593</v>
      </c>
      <c r="C529" s="128" t="s">
        <v>75</v>
      </c>
      <c r="D529" s="128" t="s">
        <v>75</v>
      </c>
      <c r="E529" s="128" t="s">
        <v>86</v>
      </c>
      <c r="F529" s="128" t="s">
        <v>75</v>
      </c>
      <c r="G529" s="129" t="s">
        <v>75</v>
      </c>
      <c r="H529" s="130"/>
      <c r="I529" s="131"/>
      <c r="J529" s="61" t="e">
        <f aca="false">VLOOKUP(B529,'Vacances solaires'!$B520:$B750,1,FALSE())</f>
        <v>#N/A</v>
      </c>
      <c r="K529" s="61" t="e">
        <f aca="false">VLOOKUP(B529,'Vacances solaires'!$B$2:$B$239,1,FALSE())</f>
        <v>#N/A</v>
      </c>
    </row>
    <row r="530" customFormat="false" ht="15" hidden="false" customHeight="false" outlineLevel="0" collapsed="false">
      <c r="A530" s="126" t="n">
        <f aca="false">WEEKNUM(B530,21)</f>
        <v>5</v>
      </c>
      <c r="B530" s="135" t="n">
        <v>44594</v>
      </c>
      <c r="C530" s="128" t="s">
        <v>75</v>
      </c>
      <c r="D530" s="128" t="s">
        <v>75</v>
      </c>
      <c r="E530" s="128" t="s">
        <v>75</v>
      </c>
      <c r="F530" s="128" t="s">
        <v>75</v>
      </c>
      <c r="G530" s="129" t="s">
        <v>86</v>
      </c>
      <c r="H530" s="130"/>
      <c r="I530" s="131"/>
      <c r="J530" s="61" t="e">
        <f aca="false">VLOOKUP(B530,'Vacances solaires'!$B521:$B751,1,FALSE())</f>
        <v>#N/A</v>
      </c>
      <c r="K530" s="61" t="e">
        <f aca="false">VLOOKUP(B530,'Vacances solaires'!$B$2:$B$239,1,FALSE())</f>
        <v>#N/A</v>
      </c>
    </row>
    <row r="531" customFormat="false" ht="15" hidden="false" customHeight="false" outlineLevel="0" collapsed="false">
      <c r="A531" s="126" t="n">
        <f aca="false">WEEKNUM(B531,21)</f>
        <v>5</v>
      </c>
      <c r="B531" s="135" t="n">
        <v>44595</v>
      </c>
      <c r="C531" s="128" t="s">
        <v>75</v>
      </c>
      <c r="D531" s="128" t="s">
        <v>86</v>
      </c>
      <c r="E531" s="128" t="s">
        <v>75</v>
      </c>
      <c r="F531" s="128" t="s">
        <v>75</v>
      </c>
      <c r="G531" s="129" t="s">
        <v>75</v>
      </c>
      <c r="H531" s="130"/>
      <c r="I531" s="131"/>
      <c r="J531" s="61" t="e">
        <f aca="false">VLOOKUP(B531,'Vacances solaires'!$B522:$B752,1,FALSE())</f>
        <v>#N/A</v>
      </c>
      <c r="K531" s="61" t="e">
        <f aca="false">VLOOKUP(B531,'Vacances solaires'!$B$2:$B$239,1,FALSE())</f>
        <v>#N/A</v>
      </c>
    </row>
    <row r="532" customFormat="false" ht="15" hidden="false" customHeight="false" outlineLevel="0" collapsed="false">
      <c r="A532" s="126" t="n">
        <f aca="false">WEEKNUM(B532,21)</f>
        <v>5</v>
      </c>
      <c r="B532" s="135" t="n">
        <v>44596</v>
      </c>
      <c r="C532" s="128" t="s">
        <v>75</v>
      </c>
      <c r="D532" s="128" t="s">
        <v>86</v>
      </c>
      <c r="E532" s="128" t="s">
        <v>75</v>
      </c>
      <c r="F532" s="128" t="s">
        <v>75</v>
      </c>
      <c r="G532" s="129" t="s">
        <v>75</v>
      </c>
      <c r="H532" s="130"/>
      <c r="I532" s="131"/>
      <c r="J532" s="61" t="e">
        <f aca="false">VLOOKUP(B532,'Vacances solaires'!$B523:$B753,1,FALSE())</f>
        <v>#N/A</v>
      </c>
      <c r="K532" s="61" t="e">
        <f aca="false">VLOOKUP(B532,'Vacances solaires'!$B$2:$B$239,1,FALSE())</f>
        <v>#N/A</v>
      </c>
    </row>
    <row r="533" customFormat="false" ht="15" hidden="false" customHeight="false" outlineLevel="0" collapsed="false">
      <c r="A533" s="126" t="n">
        <f aca="false">WEEKNUM(B533,21)</f>
        <v>5</v>
      </c>
      <c r="B533" s="135" t="n">
        <v>44597</v>
      </c>
      <c r="C533" s="128" t="s">
        <v>86</v>
      </c>
      <c r="D533" s="128" t="s">
        <v>75</v>
      </c>
      <c r="E533" s="128" t="s">
        <v>75</v>
      </c>
      <c r="F533" s="128" t="s">
        <v>86</v>
      </c>
      <c r="G533" s="129" t="s">
        <v>75</v>
      </c>
      <c r="H533" s="130"/>
      <c r="I533" s="131"/>
      <c r="J533" s="61" t="e">
        <f aca="false">VLOOKUP(B533,'Vacances solaires'!$B524:$B754,1,FALSE())</f>
        <v>#N/A</v>
      </c>
      <c r="K533" s="61" t="e">
        <f aca="false">VLOOKUP(B533,'Vacances solaires'!$B$2:$B$239,1,FALSE())</f>
        <v>#N/A</v>
      </c>
    </row>
    <row r="534" customFormat="false" ht="15.75" hidden="false" customHeight="false" outlineLevel="0" collapsed="false">
      <c r="A534" s="139" t="n">
        <f aca="false">WEEKNUM(B534,21)</f>
        <v>5</v>
      </c>
      <c r="B534" s="140" t="n">
        <v>44598</v>
      </c>
      <c r="C534" s="141" t="s">
        <v>86</v>
      </c>
      <c r="D534" s="141" t="s">
        <v>75</v>
      </c>
      <c r="E534" s="141" t="s">
        <v>86</v>
      </c>
      <c r="F534" s="141" t="s">
        <v>86</v>
      </c>
      <c r="G534" s="142" t="s">
        <v>86</v>
      </c>
      <c r="H534" s="143"/>
      <c r="I534" s="144" t="n">
        <v>1</v>
      </c>
      <c r="J534" s="61" t="e">
        <f aca="false">VLOOKUP(B534,'Vacances solaires'!$B525:$B755,1,FALSE())</f>
        <v>#N/A</v>
      </c>
      <c r="K534" s="61" t="n">
        <f aca="false">VLOOKUP(B534,'Vacances solaires'!$B$2:$B$239,1,FALSE())</f>
        <v>44598</v>
      </c>
    </row>
    <row r="535" customFormat="false" ht="15" hidden="false" customHeight="false" outlineLevel="0" collapsed="false">
      <c r="A535" s="145" t="n">
        <f aca="false">WEEKNUM(B535,21)</f>
        <v>6</v>
      </c>
      <c r="B535" s="114" t="n">
        <v>44599</v>
      </c>
      <c r="C535" s="115" t="s">
        <v>75</v>
      </c>
      <c r="D535" s="115" t="s">
        <v>75</v>
      </c>
      <c r="E535" s="115" t="s">
        <v>88</v>
      </c>
      <c r="F535" s="115" t="s">
        <v>75</v>
      </c>
      <c r="G535" s="116" t="s">
        <v>88</v>
      </c>
      <c r="H535" s="117" t="n">
        <v>1</v>
      </c>
      <c r="I535" s="146" t="n">
        <v>1</v>
      </c>
      <c r="J535" s="61" t="e">
        <f aca="false">VLOOKUP(B535,'Vacances solaires'!$B526:$B756,1,FALSE())</f>
        <v>#N/A</v>
      </c>
      <c r="K535" s="61" t="n">
        <f aca="false">VLOOKUP(B535,'Vacances solaires'!$B$2:$B$239,1,FALSE())</f>
        <v>44599</v>
      </c>
    </row>
    <row r="536" customFormat="false" ht="15" hidden="false" customHeight="false" outlineLevel="0" collapsed="false">
      <c r="A536" s="126" t="n">
        <f aca="false">WEEKNUM(B536,21)</f>
        <v>6</v>
      </c>
      <c r="B536" s="135" t="n">
        <v>44600</v>
      </c>
      <c r="C536" s="128" t="s">
        <v>75</v>
      </c>
      <c r="D536" s="128" t="s">
        <v>86</v>
      </c>
      <c r="E536" s="128" t="s">
        <v>75</v>
      </c>
      <c r="F536" s="128" t="s">
        <v>75</v>
      </c>
      <c r="G536" s="129" t="s">
        <v>75</v>
      </c>
      <c r="H536" s="130"/>
      <c r="I536" s="131" t="n">
        <v>1</v>
      </c>
      <c r="J536" s="61" t="e">
        <f aca="false">VLOOKUP(B536,'Vacances solaires'!$B527:$B757,1,FALSE())</f>
        <v>#N/A</v>
      </c>
      <c r="K536" s="61" t="n">
        <f aca="false">VLOOKUP(B536,'Vacances solaires'!$B$2:$B$239,1,FALSE())</f>
        <v>44600</v>
      </c>
    </row>
    <row r="537" customFormat="false" ht="15" hidden="false" customHeight="false" outlineLevel="0" collapsed="false">
      <c r="A537" s="126" t="n">
        <f aca="false">WEEKNUM(B537,21)</f>
        <v>6</v>
      </c>
      <c r="B537" s="135" t="n">
        <v>44601</v>
      </c>
      <c r="C537" s="128" t="s">
        <v>75</v>
      </c>
      <c r="D537" s="128" t="s">
        <v>75</v>
      </c>
      <c r="E537" s="128" t="s">
        <v>75</v>
      </c>
      <c r="F537" s="128" t="s">
        <v>86</v>
      </c>
      <c r="G537" s="129" t="s">
        <v>75</v>
      </c>
      <c r="H537" s="130"/>
      <c r="I537" s="131" t="n">
        <v>1</v>
      </c>
      <c r="J537" s="61" t="e">
        <f aca="false">VLOOKUP(B537,'Vacances solaires'!$B528:$B758,1,FALSE())</f>
        <v>#N/A</v>
      </c>
      <c r="K537" s="61" t="n">
        <f aca="false">VLOOKUP(B537,'Vacances solaires'!$B$2:$B$239,1,FALSE())</f>
        <v>44601</v>
      </c>
    </row>
    <row r="538" customFormat="false" ht="15" hidden="false" customHeight="false" outlineLevel="0" collapsed="false">
      <c r="A538" s="126" t="n">
        <f aca="false">WEEKNUM(B538,21)</f>
        <v>6</v>
      </c>
      <c r="B538" s="135" t="n">
        <v>44602</v>
      </c>
      <c r="C538" s="128" t="s">
        <v>86</v>
      </c>
      <c r="D538" s="128" t="s">
        <v>75</v>
      </c>
      <c r="E538" s="128" t="s">
        <v>75</v>
      </c>
      <c r="F538" s="128" t="s">
        <v>75</v>
      </c>
      <c r="G538" s="129" t="s">
        <v>75</v>
      </c>
      <c r="H538" s="130"/>
      <c r="I538" s="131" t="n">
        <v>1</v>
      </c>
      <c r="J538" s="61" t="e">
        <f aca="false">VLOOKUP(B538,'Vacances solaires'!$B529:$B759,1,FALSE())</f>
        <v>#N/A</v>
      </c>
      <c r="K538" s="61" t="n">
        <f aca="false">VLOOKUP(B538,'Vacances solaires'!$B$2:$B$239,1,FALSE())</f>
        <v>44602</v>
      </c>
    </row>
    <row r="539" customFormat="false" ht="15" hidden="false" customHeight="false" outlineLevel="0" collapsed="false">
      <c r="A539" s="126" t="n">
        <f aca="false">WEEKNUM(B539,21)</f>
        <v>6</v>
      </c>
      <c r="B539" s="135" t="n">
        <v>44603</v>
      </c>
      <c r="C539" s="128" t="s">
        <v>86</v>
      </c>
      <c r="D539" s="128" t="s">
        <v>75</v>
      </c>
      <c r="E539" s="128" t="s">
        <v>75</v>
      </c>
      <c r="F539" s="128" t="s">
        <v>75</v>
      </c>
      <c r="G539" s="129" t="s">
        <v>75</v>
      </c>
      <c r="H539" s="130"/>
      <c r="I539" s="131" t="n">
        <v>1</v>
      </c>
      <c r="J539" s="61" t="e">
        <f aca="false">VLOOKUP(B539,'Vacances solaires'!$B530:$B760,1,FALSE())</f>
        <v>#N/A</v>
      </c>
      <c r="K539" s="61" t="n">
        <f aca="false">VLOOKUP(B539,'Vacances solaires'!$B$2:$B$239,1,FALSE())</f>
        <v>44603</v>
      </c>
    </row>
    <row r="540" customFormat="false" ht="15" hidden="false" customHeight="false" outlineLevel="0" collapsed="false">
      <c r="A540" s="126" t="n">
        <f aca="false">WEEKNUM(B540,21)</f>
        <v>6</v>
      </c>
      <c r="B540" s="135" t="n">
        <v>44604</v>
      </c>
      <c r="C540" s="128" t="s">
        <v>75</v>
      </c>
      <c r="D540" s="128" t="s">
        <v>75</v>
      </c>
      <c r="E540" s="128" t="s">
        <v>86</v>
      </c>
      <c r="F540" s="128" t="s">
        <v>75</v>
      </c>
      <c r="G540" s="129" t="s">
        <v>86</v>
      </c>
      <c r="H540" s="130"/>
      <c r="I540" s="131" t="n">
        <v>1</v>
      </c>
      <c r="J540" s="61" t="e">
        <f aca="false">VLOOKUP(B540,'Vacances solaires'!$B531:$B761,1,FALSE())</f>
        <v>#N/A</v>
      </c>
      <c r="K540" s="61" t="n">
        <f aca="false">VLOOKUP(B540,'Vacances solaires'!$B$2:$B$239,1,FALSE())</f>
        <v>44604</v>
      </c>
    </row>
    <row r="541" customFormat="false" ht="15.75" hidden="false" customHeight="false" outlineLevel="0" collapsed="false">
      <c r="A541" s="139" t="n">
        <f aca="false">WEEKNUM(B541,21)</f>
        <v>6</v>
      </c>
      <c r="B541" s="140" t="n">
        <v>44605</v>
      </c>
      <c r="C541" s="141" t="s">
        <v>75</v>
      </c>
      <c r="D541" s="141" t="s">
        <v>86</v>
      </c>
      <c r="E541" s="141" t="s">
        <v>86</v>
      </c>
      <c r="F541" s="141" t="s">
        <v>86</v>
      </c>
      <c r="G541" s="142" t="s">
        <v>86</v>
      </c>
      <c r="H541" s="143"/>
      <c r="I541" s="144" t="n">
        <v>1</v>
      </c>
      <c r="J541" s="61" t="e">
        <f aca="false">VLOOKUP(B541,'Vacances solaires'!$B532:$B762,1,FALSE())</f>
        <v>#N/A</v>
      </c>
      <c r="K541" s="61" t="n">
        <f aca="false">VLOOKUP(B541,'Vacances solaires'!$B$2:$B$239,1,FALSE())</f>
        <v>44605</v>
      </c>
    </row>
    <row r="542" customFormat="false" ht="15" hidden="false" customHeight="false" outlineLevel="0" collapsed="false">
      <c r="A542" s="145" t="n">
        <f aca="false">WEEKNUM(B542,21)</f>
        <v>7</v>
      </c>
      <c r="B542" s="114" t="n">
        <v>44606</v>
      </c>
      <c r="C542" s="115" t="s">
        <v>75</v>
      </c>
      <c r="D542" s="115" t="s">
        <v>87</v>
      </c>
      <c r="E542" s="115" t="s">
        <v>75</v>
      </c>
      <c r="F542" s="115" t="s">
        <v>87</v>
      </c>
      <c r="G542" s="116" t="s">
        <v>75</v>
      </c>
      <c r="H542" s="117" t="n">
        <v>2</v>
      </c>
      <c r="I542" s="146" t="n">
        <v>1</v>
      </c>
      <c r="J542" s="61" t="e">
        <f aca="false">VLOOKUP(B542,'Vacances solaires'!$B533:$B763,1,FALSE())</f>
        <v>#N/A</v>
      </c>
      <c r="K542" s="61" t="n">
        <f aca="false">VLOOKUP(B542,'Vacances solaires'!$B$2:$B$239,1,FALSE())</f>
        <v>44606</v>
      </c>
    </row>
    <row r="543" customFormat="false" ht="15" hidden="false" customHeight="false" outlineLevel="0" collapsed="false">
      <c r="A543" s="126" t="n">
        <f aca="false">WEEKNUM(B543,21)</f>
        <v>7</v>
      </c>
      <c r="B543" s="135" t="n">
        <v>44607</v>
      </c>
      <c r="C543" s="128" t="s">
        <v>86</v>
      </c>
      <c r="D543" s="128" t="s">
        <v>75</v>
      </c>
      <c r="E543" s="128" t="s">
        <v>75</v>
      </c>
      <c r="F543" s="128" t="s">
        <v>75</v>
      </c>
      <c r="G543" s="129" t="s">
        <v>75</v>
      </c>
      <c r="H543" s="130"/>
      <c r="I543" s="131" t="n">
        <v>1</v>
      </c>
      <c r="J543" s="61" t="e">
        <f aca="false">VLOOKUP(B543,'Vacances solaires'!$B534:$B764,1,FALSE())</f>
        <v>#N/A</v>
      </c>
      <c r="K543" s="61" t="n">
        <f aca="false">VLOOKUP(B543,'Vacances solaires'!$B$2:$B$239,1,FALSE())</f>
        <v>44607</v>
      </c>
    </row>
    <row r="544" customFormat="false" ht="15" hidden="false" customHeight="false" outlineLevel="0" collapsed="false">
      <c r="A544" s="126" t="n">
        <f aca="false">WEEKNUM(B544,21)</f>
        <v>7</v>
      </c>
      <c r="B544" s="135" t="n">
        <v>44608</v>
      </c>
      <c r="C544" s="128" t="s">
        <v>75</v>
      </c>
      <c r="D544" s="128" t="s">
        <v>75</v>
      </c>
      <c r="E544" s="128" t="s">
        <v>86</v>
      </c>
      <c r="F544" s="128" t="s">
        <v>75</v>
      </c>
      <c r="G544" s="129" t="s">
        <v>75</v>
      </c>
      <c r="H544" s="130"/>
      <c r="I544" s="131" t="n">
        <v>1</v>
      </c>
      <c r="J544" s="61" t="e">
        <f aca="false">VLOOKUP(B544,'Vacances solaires'!$B535:$B765,1,FALSE())</f>
        <v>#N/A</v>
      </c>
      <c r="K544" s="61" t="n">
        <f aca="false">VLOOKUP(B544,'Vacances solaires'!$B$2:$B$239,1,FALSE())</f>
        <v>44608</v>
      </c>
    </row>
    <row r="545" customFormat="false" ht="15" hidden="false" customHeight="false" outlineLevel="0" collapsed="false">
      <c r="A545" s="126" t="n">
        <f aca="false">WEEKNUM(B545,21)</f>
        <v>7</v>
      </c>
      <c r="B545" s="135" t="n">
        <v>44609</v>
      </c>
      <c r="C545" s="128" t="s">
        <v>75</v>
      </c>
      <c r="D545" s="128" t="s">
        <v>75</v>
      </c>
      <c r="E545" s="128" t="s">
        <v>75</v>
      </c>
      <c r="F545" s="128" t="s">
        <v>75</v>
      </c>
      <c r="G545" s="129" t="s">
        <v>86</v>
      </c>
      <c r="H545" s="130"/>
      <c r="I545" s="131" t="n">
        <v>1</v>
      </c>
      <c r="J545" s="61" t="e">
        <f aca="false">VLOOKUP(B545,'Vacances solaires'!$B536:$B766,1,FALSE())</f>
        <v>#N/A</v>
      </c>
      <c r="K545" s="61" t="n">
        <f aca="false">VLOOKUP(B545,'Vacances solaires'!$B$2:$B$239,1,FALSE())</f>
        <v>44609</v>
      </c>
    </row>
    <row r="546" customFormat="false" ht="15" hidden="false" customHeight="false" outlineLevel="0" collapsed="false">
      <c r="A546" s="126" t="n">
        <f aca="false">WEEKNUM(B546,21)</f>
        <v>7</v>
      </c>
      <c r="B546" s="135" t="n">
        <v>44610</v>
      </c>
      <c r="C546" s="128" t="s">
        <v>75</v>
      </c>
      <c r="D546" s="128" t="s">
        <v>75</v>
      </c>
      <c r="E546" s="128" t="s">
        <v>75</v>
      </c>
      <c r="F546" s="128" t="s">
        <v>75</v>
      </c>
      <c r="G546" s="129" t="s">
        <v>86</v>
      </c>
      <c r="H546" s="130"/>
      <c r="I546" s="131" t="n">
        <v>1</v>
      </c>
      <c r="J546" s="61" t="e">
        <f aca="false">VLOOKUP(B546,'Vacances solaires'!$B537:$B767,1,FALSE())</f>
        <v>#N/A</v>
      </c>
      <c r="K546" s="61" t="n">
        <f aca="false">VLOOKUP(B546,'Vacances solaires'!$B$2:$B$239,1,FALSE())</f>
        <v>44610</v>
      </c>
    </row>
    <row r="547" customFormat="false" ht="15" hidden="false" customHeight="false" outlineLevel="0" collapsed="false">
      <c r="A547" s="126" t="n">
        <f aca="false">WEEKNUM(B547,21)</f>
        <v>7</v>
      </c>
      <c r="B547" s="135" t="n">
        <v>44611</v>
      </c>
      <c r="C547" s="128" t="s">
        <v>75</v>
      </c>
      <c r="D547" s="128" t="s">
        <v>86</v>
      </c>
      <c r="E547" s="128" t="s">
        <v>75</v>
      </c>
      <c r="F547" s="128" t="s">
        <v>86</v>
      </c>
      <c r="G547" s="129" t="s">
        <v>75</v>
      </c>
      <c r="H547" s="130"/>
      <c r="I547" s="131" t="n">
        <v>1</v>
      </c>
      <c r="J547" s="61" t="e">
        <f aca="false">VLOOKUP(B547,'Vacances solaires'!$B538:$B768,1,FALSE())</f>
        <v>#N/A</v>
      </c>
      <c r="K547" s="61" t="n">
        <f aca="false">VLOOKUP(B547,'Vacances solaires'!$B$2:$B$239,1,FALSE())</f>
        <v>44611</v>
      </c>
    </row>
    <row r="548" customFormat="false" ht="15.75" hidden="false" customHeight="false" outlineLevel="0" collapsed="false">
      <c r="A548" s="139" t="n">
        <f aca="false">WEEKNUM(B548,21)</f>
        <v>7</v>
      </c>
      <c r="B548" s="140" t="n">
        <v>44612</v>
      </c>
      <c r="C548" s="141" t="s">
        <v>86</v>
      </c>
      <c r="D548" s="141" t="s">
        <v>86</v>
      </c>
      <c r="E548" s="141" t="s">
        <v>86</v>
      </c>
      <c r="F548" s="141" t="s">
        <v>86</v>
      </c>
      <c r="G548" s="142" t="s">
        <v>75</v>
      </c>
      <c r="H548" s="143"/>
      <c r="I548" s="144" t="n">
        <v>1</v>
      </c>
      <c r="J548" s="61" t="e">
        <f aca="false">VLOOKUP(B548,'Vacances solaires'!$B539:$B769,1,FALSE())</f>
        <v>#N/A</v>
      </c>
      <c r="K548" s="61" t="n">
        <f aca="false">VLOOKUP(B548,'Vacances solaires'!$B$2:$B$239,1,FALSE())</f>
        <v>44612</v>
      </c>
    </row>
    <row r="549" customFormat="false" ht="15" hidden="false" customHeight="false" outlineLevel="0" collapsed="false">
      <c r="A549" s="145" t="n">
        <f aca="false">WEEKNUM(B549,21)</f>
        <v>8</v>
      </c>
      <c r="B549" s="114" t="n">
        <v>44613</v>
      </c>
      <c r="C549" s="115" t="s">
        <v>87</v>
      </c>
      <c r="D549" s="115" t="s">
        <v>75</v>
      </c>
      <c r="E549" s="115" t="s">
        <v>87</v>
      </c>
      <c r="F549" s="115" t="s">
        <v>75</v>
      </c>
      <c r="G549" s="116" t="s">
        <v>75</v>
      </c>
      <c r="H549" s="117" t="n">
        <v>3</v>
      </c>
      <c r="I549" s="146"/>
      <c r="J549" s="61" t="e">
        <f aca="false">VLOOKUP(B549,'Vacances solaires'!$B540:$B770,1,FALSE())</f>
        <v>#N/A</v>
      </c>
      <c r="K549" s="61" t="e">
        <f aca="false">VLOOKUP(B549,'Vacances solaires'!$B$2:$B$239,1,FALSE())</f>
        <v>#N/A</v>
      </c>
    </row>
    <row r="550" customFormat="false" ht="15" hidden="false" customHeight="false" outlineLevel="0" collapsed="false">
      <c r="A550" s="126" t="n">
        <f aca="false">WEEKNUM(B550,21)</f>
        <v>8</v>
      </c>
      <c r="B550" s="135" t="n">
        <v>44614</v>
      </c>
      <c r="C550" s="128" t="s">
        <v>75</v>
      </c>
      <c r="D550" s="128" t="s">
        <v>75</v>
      </c>
      <c r="E550" s="128" t="s">
        <v>75</v>
      </c>
      <c r="F550" s="128" t="s">
        <v>75</v>
      </c>
      <c r="G550" s="129" t="s">
        <v>86</v>
      </c>
      <c r="H550" s="130"/>
      <c r="I550" s="131"/>
      <c r="J550" s="61" t="e">
        <f aca="false">VLOOKUP(B550,'Vacances solaires'!$B541:$B771,1,FALSE())</f>
        <v>#N/A</v>
      </c>
      <c r="K550" s="61" t="e">
        <f aca="false">VLOOKUP(B550,'Vacances solaires'!$B$2:$B$239,1,FALSE())</f>
        <v>#N/A</v>
      </c>
    </row>
    <row r="551" customFormat="false" ht="15" hidden="false" customHeight="false" outlineLevel="0" collapsed="false">
      <c r="A551" s="126" t="n">
        <f aca="false">WEEKNUM(B551,21)</f>
        <v>8</v>
      </c>
      <c r="B551" s="135" t="n">
        <v>44615</v>
      </c>
      <c r="C551" s="128" t="s">
        <v>75</v>
      </c>
      <c r="D551" s="128" t="s">
        <v>86</v>
      </c>
      <c r="E551" s="128" t="s">
        <v>75</v>
      </c>
      <c r="F551" s="128" t="s">
        <v>75</v>
      </c>
      <c r="G551" s="129" t="s">
        <v>75</v>
      </c>
      <c r="H551" s="130"/>
      <c r="I551" s="131"/>
      <c r="J551" s="61" t="e">
        <f aca="false">VLOOKUP(B551,'Vacances solaires'!$B542:$B772,1,FALSE())</f>
        <v>#N/A</v>
      </c>
      <c r="K551" s="61" t="e">
        <f aca="false">VLOOKUP(B551,'Vacances solaires'!$B$2:$B$239,1,FALSE())</f>
        <v>#N/A</v>
      </c>
    </row>
    <row r="552" customFormat="false" ht="15" hidden="false" customHeight="false" outlineLevel="0" collapsed="false">
      <c r="A552" s="126" t="n">
        <f aca="false">WEEKNUM(B552,21)</f>
        <v>8</v>
      </c>
      <c r="B552" s="135" t="n">
        <v>44616</v>
      </c>
      <c r="C552" s="128" t="s">
        <v>75</v>
      </c>
      <c r="D552" s="128" t="s">
        <v>75</v>
      </c>
      <c r="E552" s="128" t="s">
        <v>75</v>
      </c>
      <c r="F552" s="128" t="s">
        <v>86</v>
      </c>
      <c r="G552" s="129" t="s">
        <v>75</v>
      </c>
      <c r="H552" s="130"/>
      <c r="I552" s="131"/>
      <c r="J552" s="61" t="e">
        <f aca="false">VLOOKUP(B552,'Vacances solaires'!$B543:$B773,1,FALSE())</f>
        <v>#N/A</v>
      </c>
      <c r="K552" s="61" t="e">
        <f aca="false">VLOOKUP(B552,'Vacances solaires'!$B$2:$B$239,1,FALSE())</f>
        <v>#N/A</v>
      </c>
    </row>
    <row r="553" customFormat="false" ht="15" hidden="false" customHeight="false" outlineLevel="0" collapsed="false">
      <c r="A553" s="126" t="n">
        <f aca="false">WEEKNUM(B553,21)</f>
        <v>8</v>
      </c>
      <c r="B553" s="135" t="n">
        <v>44617</v>
      </c>
      <c r="C553" s="128" t="s">
        <v>75</v>
      </c>
      <c r="D553" s="128" t="s">
        <v>75</v>
      </c>
      <c r="E553" s="128" t="s">
        <v>75</v>
      </c>
      <c r="F553" s="128" t="s">
        <v>86</v>
      </c>
      <c r="G553" s="129" t="s">
        <v>75</v>
      </c>
      <c r="H553" s="130"/>
      <c r="I553" s="131"/>
      <c r="J553" s="61" t="e">
        <f aca="false">VLOOKUP(B553,'Vacances solaires'!$B544:$B774,1,FALSE())</f>
        <v>#N/A</v>
      </c>
      <c r="K553" s="61" t="e">
        <f aca="false">VLOOKUP(B553,'Vacances solaires'!$B$2:$B$239,1,FALSE())</f>
        <v>#N/A</v>
      </c>
    </row>
    <row r="554" customFormat="false" ht="15" hidden="false" customHeight="false" outlineLevel="0" collapsed="false">
      <c r="A554" s="126" t="n">
        <f aca="false">WEEKNUM(B554,21)</f>
        <v>8</v>
      </c>
      <c r="B554" s="135" t="n">
        <v>44618</v>
      </c>
      <c r="C554" s="128" t="s">
        <v>86</v>
      </c>
      <c r="D554" s="128" t="s">
        <v>75</v>
      </c>
      <c r="E554" s="128" t="s">
        <v>86</v>
      </c>
      <c r="F554" s="128" t="s">
        <v>75</v>
      </c>
      <c r="G554" s="129" t="s">
        <v>75</v>
      </c>
      <c r="H554" s="130"/>
      <c r="I554" s="131"/>
      <c r="J554" s="61" t="e">
        <f aca="false">VLOOKUP(B554,'Vacances solaires'!$B545:$B775,1,FALSE())</f>
        <v>#N/A</v>
      </c>
      <c r="K554" s="61" t="e">
        <f aca="false">VLOOKUP(B554,'Vacances solaires'!$B$2:$B$239,1,FALSE())</f>
        <v>#N/A</v>
      </c>
    </row>
    <row r="555" customFormat="false" ht="15.75" hidden="false" customHeight="false" outlineLevel="0" collapsed="false">
      <c r="A555" s="139" t="n">
        <f aca="false">WEEKNUM(B555,21)</f>
        <v>8</v>
      </c>
      <c r="B555" s="140" t="n">
        <v>44619</v>
      </c>
      <c r="C555" s="141" t="s">
        <v>86</v>
      </c>
      <c r="D555" s="141" t="s">
        <v>86</v>
      </c>
      <c r="E555" s="141" t="s">
        <v>86</v>
      </c>
      <c r="F555" s="141" t="s">
        <v>75</v>
      </c>
      <c r="G555" s="142" t="s">
        <v>86</v>
      </c>
      <c r="H555" s="143"/>
      <c r="I555" s="144"/>
      <c r="J555" s="61" t="e">
        <f aca="false">VLOOKUP(B555,'Vacances solaires'!$B546:$B776,1,FALSE())</f>
        <v>#N/A</v>
      </c>
      <c r="K555" s="61" t="e">
        <f aca="false">VLOOKUP(B555,'Vacances solaires'!$B$2:$B$239,1,FALSE())</f>
        <v>#N/A</v>
      </c>
    </row>
    <row r="556" customFormat="false" ht="15" hidden="false" customHeight="false" outlineLevel="0" collapsed="false">
      <c r="A556" s="145" t="n">
        <f aca="false">WEEKNUM(B556,21)</f>
        <v>9</v>
      </c>
      <c r="B556" s="114" t="n">
        <v>44620</v>
      </c>
      <c r="C556" s="115" t="s">
        <v>75</v>
      </c>
      <c r="D556" s="116" t="s">
        <v>87</v>
      </c>
      <c r="E556" s="115" t="s">
        <v>75</v>
      </c>
      <c r="F556" s="115" t="s">
        <v>75</v>
      </c>
      <c r="G556" s="116" t="s">
        <v>87</v>
      </c>
      <c r="H556" s="117" t="n">
        <v>4</v>
      </c>
      <c r="I556" s="146"/>
      <c r="J556" s="61" t="e">
        <f aca="false">VLOOKUP(B556,'Vacances solaires'!$B547:$B777,1,FALSE())</f>
        <v>#N/A</v>
      </c>
      <c r="K556" s="61" t="e">
        <f aca="false">VLOOKUP(B556,'Vacances solaires'!$B$2:$B$239,1,FALSE())</f>
        <v>#N/A</v>
      </c>
    </row>
    <row r="557" customFormat="false" ht="15" hidden="false" customHeight="false" outlineLevel="0" collapsed="false">
      <c r="A557" s="126" t="n">
        <f aca="false">WEEKNUM(B557,21)</f>
        <v>9</v>
      </c>
      <c r="B557" s="135" t="n">
        <v>44621</v>
      </c>
      <c r="C557" s="128" t="s">
        <v>75</v>
      </c>
      <c r="D557" s="128" t="s">
        <v>75</v>
      </c>
      <c r="E557" s="128" t="s">
        <v>75</v>
      </c>
      <c r="F557" s="128" t="s">
        <v>86</v>
      </c>
      <c r="G557" s="129" t="s">
        <v>75</v>
      </c>
      <c r="H557" s="130"/>
      <c r="I557" s="131"/>
      <c r="J557" s="61" t="e">
        <f aca="false">VLOOKUP(B557,'Vacances solaires'!$B548:$B778,1,FALSE())</f>
        <v>#N/A</v>
      </c>
      <c r="K557" s="61" t="e">
        <f aca="false">VLOOKUP(B557,'Vacances solaires'!$B$2:$B$239,1,FALSE())</f>
        <v>#N/A</v>
      </c>
    </row>
    <row r="558" customFormat="false" ht="15" hidden="false" customHeight="false" outlineLevel="0" collapsed="false">
      <c r="A558" s="126" t="n">
        <f aca="false">WEEKNUM(B558,21)</f>
        <v>9</v>
      </c>
      <c r="B558" s="135" t="n">
        <v>44622</v>
      </c>
      <c r="C558" s="128" t="s">
        <v>86</v>
      </c>
      <c r="D558" s="128" t="s">
        <v>75</v>
      </c>
      <c r="E558" s="128" t="s">
        <v>75</v>
      </c>
      <c r="F558" s="128" t="s">
        <v>75</v>
      </c>
      <c r="G558" s="129" t="s">
        <v>75</v>
      </c>
      <c r="H558" s="130"/>
      <c r="I558" s="131"/>
      <c r="J558" s="61" t="e">
        <f aca="false">VLOOKUP(B558,'Vacances solaires'!$B549:$B779,1,FALSE())</f>
        <v>#N/A</v>
      </c>
      <c r="K558" s="61" t="e">
        <f aca="false">VLOOKUP(B558,'Vacances solaires'!$B$2:$B$239,1,FALSE())</f>
        <v>#N/A</v>
      </c>
    </row>
    <row r="559" customFormat="false" ht="15" hidden="false" customHeight="false" outlineLevel="0" collapsed="false">
      <c r="A559" s="126" t="n">
        <f aca="false">WEEKNUM(B559,21)</f>
        <v>9</v>
      </c>
      <c r="B559" s="135" t="n">
        <v>44623</v>
      </c>
      <c r="C559" s="128" t="s">
        <v>75</v>
      </c>
      <c r="D559" s="128" t="s">
        <v>75</v>
      </c>
      <c r="E559" s="128" t="s">
        <v>86</v>
      </c>
      <c r="F559" s="128" t="s">
        <v>75</v>
      </c>
      <c r="G559" s="129" t="s">
        <v>75</v>
      </c>
      <c r="H559" s="130"/>
      <c r="I559" s="131"/>
      <c r="J559" s="61" t="e">
        <f aca="false">VLOOKUP(B559,'Vacances solaires'!$B550:$B780,1,FALSE())</f>
        <v>#N/A</v>
      </c>
      <c r="K559" s="61" t="e">
        <f aca="false">VLOOKUP(B559,'Vacances solaires'!$B$2:$B$239,1,FALSE())</f>
        <v>#N/A</v>
      </c>
    </row>
    <row r="560" customFormat="false" ht="15" hidden="false" customHeight="false" outlineLevel="0" collapsed="false">
      <c r="A560" s="126" t="n">
        <f aca="false">WEEKNUM(B560,21)</f>
        <v>9</v>
      </c>
      <c r="B560" s="135" t="n">
        <v>44624</v>
      </c>
      <c r="C560" s="128" t="s">
        <v>75</v>
      </c>
      <c r="D560" s="128" t="s">
        <v>75</v>
      </c>
      <c r="E560" s="128" t="s">
        <v>86</v>
      </c>
      <c r="F560" s="128" t="s">
        <v>75</v>
      </c>
      <c r="G560" s="129" t="s">
        <v>75</v>
      </c>
      <c r="H560" s="130"/>
      <c r="I560" s="131"/>
      <c r="J560" s="61" t="e">
        <f aca="false">VLOOKUP(B560,'Vacances solaires'!$B551:$B781,1,FALSE())</f>
        <v>#N/A</v>
      </c>
      <c r="K560" s="61" t="e">
        <f aca="false">VLOOKUP(B560,'Vacances solaires'!$B$2:$B$239,1,FALSE())</f>
        <v>#N/A</v>
      </c>
    </row>
    <row r="561" customFormat="false" ht="15" hidden="false" customHeight="false" outlineLevel="0" collapsed="false">
      <c r="A561" s="126" t="n">
        <f aca="false">WEEKNUM(B561,21)</f>
        <v>9</v>
      </c>
      <c r="B561" s="135" t="n">
        <v>44625</v>
      </c>
      <c r="C561" s="128" t="s">
        <v>75</v>
      </c>
      <c r="D561" s="128" t="s">
        <v>86</v>
      </c>
      <c r="E561" s="128" t="s">
        <v>75</v>
      </c>
      <c r="F561" s="128" t="s">
        <v>75</v>
      </c>
      <c r="G561" s="129" t="s">
        <v>86</v>
      </c>
      <c r="H561" s="130"/>
      <c r="I561" s="131"/>
      <c r="J561" s="61" t="e">
        <f aca="false">VLOOKUP(B561,'Vacances solaires'!$B552:$B782,1,FALSE())</f>
        <v>#N/A</v>
      </c>
      <c r="K561" s="61" t="e">
        <f aca="false">VLOOKUP(B561,'Vacances solaires'!$B$2:$B$239,1,FALSE())</f>
        <v>#N/A</v>
      </c>
    </row>
    <row r="562" customFormat="false" ht="15.75" hidden="false" customHeight="false" outlineLevel="0" collapsed="false">
      <c r="A562" s="139" t="n">
        <f aca="false">WEEKNUM(B562,21)</f>
        <v>9</v>
      </c>
      <c r="B562" s="140" t="n">
        <v>44626</v>
      </c>
      <c r="C562" s="141" t="s">
        <v>86</v>
      </c>
      <c r="D562" s="141" t="s">
        <v>86</v>
      </c>
      <c r="E562" s="141" t="s">
        <v>75</v>
      </c>
      <c r="F562" s="141" t="s">
        <v>86</v>
      </c>
      <c r="G562" s="142" t="s">
        <v>86</v>
      </c>
      <c r="H562" s="143"/>
      <c r="I562" s="144"/>
      <c r="J562" s="61" t="e">
        <f aca="false">VLOOKUP(B562,'Vacances solaires'!$B553:$B783,1,FALSE())</f>
        <v>#N/A</v>
      </c>
      <c r="K562" s="61" t="e">
        <f aca="false">VLOOKUP(B562,'Vacances solaires'!$B$2:$B$239,1,FALSE())</f>
        <v>#N/A</v>
      </c>
    </row>
    <row r="563" customFormat="false" ht="15" hidden="false" customHeight="false" outlineLevel="0" collapsed="false">
      <c r="A563" s="145" t="n">
        <f aca="false">WEEKNUM(B563,21)</f>
        <v>10</v>
      </c>
      <c r="B563" s="114" t="n">
        <v>44627</v>
      </c>
      <c r="C563" s="115" t="s">
        <v>87</v>
      </c>
      <c r="D563" s="115" t="s">
        <v>75</v>
      </c>
      <c r="E563" s="115" t="s">
        <v>75</v>
      </c>
      <c r="F563" s="115" t="s">
        <v>87</v>
      </c>
      <c r="G563" s="116" t="s">
        <v>75</v>
      </c>
      <c r="H563" s="117" t="n">
        <v>5</v>
      </c>
      <c r="I563" s="146"/>
      <c r="J563" s="61" t="e">
        <f aca="false">VLOOKUP(B563,'Vacances solaires'!$B554:$B784,1,FALSE())</f>
        <v>#N/A</v>
      </c>
      <c r="K563" s="61" t="e">
        <f aca="false">VLOOKUP(B563,'Vacances solaires'!$B$2:$B$239,1,FALSE())</f>
        <v>#N/A</v>
      </c>
    </row>
    <row r="564" customFormat="false" ht="15" hidden="false" customHeight="false" outlineLevel="0" collapsed="false">
      <c r="A564" s="126" t="n">
        <f aca="false">WEEKNUM(B564,21)</f>
        <v>10</v>
      </c>
      <c r="B564" s="135" t="n">
        <v>44628</v>
      </c>
      <c r="C564" s="128" t="s">
        <v>75</v>
      </c>
      <c r="D564" s="128" t="s">
        <v>75</v>
      </c>
      <c r="E564" s="128" t="s">
        <v>86</v>
      </c>
      <c r="F564" s="128" t="s">
        <v>75</v>
      </c>
      <c r="G564" s="129" t="s">
        <v>75</v>
      </c>
      <c r="H564" s="130"/>
      <c r="I564" s="131"/>
      <c r="J564" s="61" t="e">
        <f aca="false">VLOOKUP(B564,'Vacances solaires'!$B555:$B785,1,FALSE())</f>
        <v>#N/A</v>
      </c>
      <c r="K564" s="61" t="e">
        <f aca="false">VLOOKUP(B564,'Vacances solaires'!$B$2:$B$239,1,FALSE())</f>
        <v>#N/A</v>
      </c>
    </row>
    <row r="565" customFormat="false" ht="15" hidden="false" customHeight="false" outlineLevel="0" collapsed="false">
      <c r="A565" s="126" t="n">
        <f aca="false">WEEKNUM(B565,21)</f>
        <v>10</v>
      </c>
      <c r="B565" s="135" t="n">
        <v>44629</v>
      </c>
      <c r="C565" s="128" t="s">
        <v>75</v>
      </c>
      <c r="D565" s="128" t="s">
        <v>75</v>
      </c>
      <c r="E565" s="128" t="s">
        <v>75</v>
      </c>
      <c r="F565" s="128" t="s">
        <v>75</v>
      </c>
      <c r="G565" s="129" t="s">
        <v>86</v>
      </c>
      <c r="H565" s="130"/>
      <c r="I565" s="131"/>
      <c r="J565" s="61" t="e">
        <f aca="false">VLOOKUP(B565,'Vacances solaires'!$B556:$B786,1,FALSE())</f>
        <v>#N/A</v>
      </c>
      <c r="K565" s="61" t="e">
        <f aca="false">VLOOKUP(B565,'Vacances solaires'!$B$2:$B$239,1,FALSE())</f>
        <v>#N/A</v>
      </c>
    </row>
    <row r="566" customFormat="false" ht="15" hidden="false" customHeight="false" outlineLevel="0" collapsed="false">
      <c r="A566" s="126" t="n">
        <f aca="false">WEEKNUM(B566,21)</f>
        <v>10</v>
      </c>
      <c r="B566" s="135" t="n">
        <v>44630</v>
      </c>
      <c r="C566" s="128" t="s">
        <v>75</v>
      </c>
      <c r="D566" s="128" t="s">
        <v>86</v>
      </c>
      <c r="E566" s="128" t="s">
        <v>75</v>
      </c>
      <c r="F566" s="128" t="s">
        <v>75</v>
      </c>
      <c r="G566" s="129" t="s">
        <v>75</v>
      </c>
      <c r="H566" s="130"/>
      <c r="I566" s="131"/>
      <c r="J566" s="61" t="e">
        <f aca="false">VLOOKUP(B566,'Vacances solaires'!$B557:$B787,1,FALSE())</f>
        <v>#N/A</v>
      </c>
      <c r="K566" s="61" t="e">
        <f aca="false">VLOOKUP(B566,'Vacances solaires'!$B$2:$B$239,1,FALSE())</f>
        <v>#N/A</v>
      </c>
    </row>
    <row r="567" customFormat="false" ht="15" hidden="false" customHeight="false" outlineLevel="0" collapsed="false">
      <c r="A567" s="126" t="n">
        <f aca="false">WEEKNUM(B567,21)</f>
        <v>10</v>
      </c>
      <c r="B567" s="135" t="n">
        <v>44631</v>
      </c>
      <c r="C567" s="128" t="s">
        <v>75</v>
      </c>
      <c r="D567" s="128" t="s">
        <v>86</v>
      </c>
      <c r="E567" s="128" t="s">
        <v>75</v>
      </c>
      <c r="F567" s="128" t="s">
        <v>75</v>
      </c>
      <c r="G567" s="129" t="s">
        <v>75</v>
      </c>
      <c r="H567" s="130"/>
      <c r="I567" s="131"/>
      <c r="J567" s="61" t="e">
        <f aca="false">VLOOKUP(B567,'Vacances solaires'!$B558:$B788,1,FALSE())</f>
        <v>#N/A</v>
      </c>
      <c r="K567" s="61" t="e">
        <f aca="false">VLOOKUP(B567,'Vacances solaires'!$B$2:$B$239,1,FALSE())</f>
        <v>#N/A</v>
      </c>
    </row>
    <row r="568" customFormat="false" ht="15" hidden="false" customHeight="false" outlineLevel="0" collapsed="false">
      <c r="A568" s="126" t="n">
        <f aca="false">WEEKNUM(B568,21)</f>
        <v>10</v>
      </c>
      <c r="B568" s="135" t="n">
        <v>44632</v>
      </c>
      <c r="C568" s="128" t="s">
        <v>86</v>
      </c>
      <c r="D568" s="128" t="s">
        <v>75</v>
      </c>
      <c r="E568" s="128" t="s">
        <v>75</v>
      </c>
      <c r="F568" s="128" t="s">
        <v>86</v>
      </c>
      <c r="G568" s="129" t="s">
        <v>75</v>
      </c>
      <c r="H568" s="130"/>
      <c r="I568" s="131"/>
      <c r="J568" s="61" t="e">
        <f aca="false">VLOOKUP(B568,'Vacances solaires'!$B559:$B789,1,FALSE())</f>
        <v>#N/A</v>
      </c>
      <c r="K568" s="61" t="e">
        <f aca="false">VLOOKUP(B568,'Vacances solaires'!$B$2:$B$239,1,FALSE())</f>
        <v>#N/A</v>
      </c>
    </row>
    <row r="569" customFormat="false" ht="15.75" hidden="false" customHeight="false" outlineLevel="0" collapsed="false">
      <c r="A569" s="139" t="n">
        <f aca="false">WEEKNUM(B569,21)</f>
        <v>10</v>
      </c>
      <c r="B569" s="140" t="n">
        <v>44633</v>
      </c>
      <c r="C569" s="141" t="s">
        <v>86</v>
      </c>
      <c r="D569" s="141" t="s">
        <v>75</v>
      </c>
      <c r="E569" s="141" t="s">
        <v>86</v>
      </c>
      <c r="F569" s="141" t="s">
        <v>86</v>
      </c>
      <c r="G569" s="142" t="s">
        <v>86</v>
      </c>
      <c r="H569" s="143"/>
      <c r="I569" s="144"/>
      <c r="J569" s="61" t="e">
        <f aca="false">VLOOKUP(B569,'Vacances solaires'!$B560:$B790,1,FALSE())</f>
        <v>#N/A</v>
      </c>
      <c r="K569" s="61" t="e">
        <f aca="false">VLOOKUP(B569,'Vacances solaires'!$B$2:$B$239,1,FALSE())</f>
        <v>#N/A</v>
      </c>
    </row>
    <row r="570" customFormat="false" ht="15" hidden="false" customHeight="false" outlineLevel="0" collapsed="false">
      <c r="A570" s="145" t="n">
        <f aca="false">WEEKNUM(B570,21)</f>
        <v>11</v>
      </c>
      <c r="B570" s="114" t="n">
        <v>44634</v>
      </c>
      <c r="C570" s="115" t="s">
        <v>75</v>
      </c>
      <c r="D570" s="115" t="s">
        <v>75</v>
      </c>
      <c r="E570" s="115" t="s">
        <v>88</v>
      </c>
      <c r="F570" s="115" t="s">
        <v>75</v>
      </c>
      <c r="G570" s="116" t="s">
        <v>88</v>
      </c>
      <c r="H570" s="117" t="n">
        <v>1</v>
      </c>
      <c r="I570" s="146"/>
      <c r="J570" s="61" t="e">
        <f aca="false">VLOOKUP(B570,'Vacances solaires'!$B561:$B791,1,FALSE())</f>
        <v>#N/A</v>
      </c>
      <c r="K570" s="61" t="e">
        <f aca="false">VLOOKUP(B570,'Vacances solaires'!$B$2:$B$239,1,FALSE())</f>
        <v>#N/A</v>
      </c>
    </row>
    <row r="571" customFormat="false" ht="15" hidden="false" customHeight="false" outlineLevel="0" collapsed="false">
      <c r="A571" s="126" t="n">
        <f aca="false">WEEKNUM(B571,21)</f>
        <v>11</v>
      </c>
      <c r="B571" s="135" t="n">
        <v>44635</v>
      </c>
      <c r="C571" s="128" t="s">
        <v>75</v>
      </c>
      <c r="D571" s="128" t="s">
        <v>86</v>
      </c>
      <c r="E571" s="128" t="s">
        <v>75</v>
      </c>
      <c r="F571" s="128" t="s">
        <v>75</v>
      </c>
      <c r="G571" s="129" t="s">
        <v>75</v>
      </c>
      <c r="H571" s="130"/>
      <c r="I571" s="131"/>
      <c r="J571" s="61" t="e">
        <f aca="false">VLOOKUP(B571,'Vacances solaires'!$B562:$B792,1,FALSE())</f>
        <v>#N/A</v>
      </c>
      <c r="K571" s="61" t="e">
        <f aca="false">VLOOKUP(B571,'Vacances solaires'!$B$2:$B$239,1,FALSE())</f>
        <v>#N/A</v>
      </c>
    </row>
    <row r="572" customFormat="false" ht="15" hidden="false" customHeight="false" outlineLevel="0" collapsed="false">
      <c r="A572" s="126" t="n">
        <f aca="false">WEEKNUM(B572,21)</f>
        <v>11</v>
      </c>
      <c r="B572" s="135" t="n">
        <v>44636</v>
      </c>
      <c r="C572" s="128" t="s">
        <v>75</v>
      </c>
      <c r="D572" s="128" t="s">
        <v>75</v>
      </c>
      <c r="E572" s="128" t="s">
        <v>75</v>
      </c>
      <c r="F572" s="128" t="s">
        <v>86</v>
      </c>
      <c r="G572" s="129" t="s">
        <v>75</v>
      </c>
      <c r="H572" s="130"/>
      <c r="I572" s="131"/>
      <c r="J572" s="61" t="e">
        <f aca="false">VLOOKUP(B572,'Vacances solaires'!$B563:$B793,1,FALSE())</f>
        <v>#N/A</v>
      </c>
      <c r="K572" s="61" t="e">
        <f aca="false">VLOOKUP(B572,'Vacances solaires'!$B$2:$B$239,1,FALSE())</f>
        <v>#N/A</v>
      </c>
    </row>
    <row r="573" customFormat="false" ht="15" hidden="false" customHeight="false" outlineLevel="0" collapsed="false">
      <c r="A573" s="126" t="n">
        <f aca="false">WEEKNUM(B573,21)</f>
        <v>11</v>
      </c>
      <c r="B573" s="135" t="n">
        <v>44637</v>
      </c>
      <c r="C573" s="128" t="s">
        <v>86</v>
      </c>
      <c r="D573" s="128" t="s">
        <v>75</v>
      </c>
      <c r="E573" s="128" t="s">
        <v>75</v>
      </c>
      <c r="F573" s="128" t="s">
        <v>75</v>
      </c>
      <c r="G573" s="129" t="s">
        <v>75</v>
      </c>
      <c r="H573" s="130"/>
      <c r="I573" s="131"/>
      <c r="J573" s="61" t="e">
        <f aca="false">VLOOKUP(B573,'Vacances solaires'!$B564:$B794,1,FALSE())</f>
        <v>#N/A</v>
      </c>
      <c r="K573" s="61" t="e">
        <f aca="false">VLOOKUP(B573,'Vacances solaires'!$B$2:$B$239,1,FALSE())</f>
        <v>#N/A</v>
      </c>
    </row>
    <row r="574" customFormat="false" ht="15" hidden="false" customHeight="false" outlineLevel="0" collapsed="false">
      <c r="A574" s="126" t="n">
        <f aca="false">WEEKNUM(B574,21)</f>
        <v>11</v>
      </c>
      <c r="B574" s="135" t="n">
        <v>44638</v>
      </c>
      <c r="C574" s="128" t="s">
        <v>86</v>
      </c>
      <c r="D574" s="128" t="s">
        <v>75</v>
      </c>
      <c r="E574" s="128" t="s">
        <v>75</v>
      </c>
      <c r="F574" s="128" t="s">
        <v>75</v>
      </c>
      <c r="G574" s="129" t="s">
        <v>75</v>
      </c>
      <c r="H574" s="130"/>
      <c r="I574" s="131"/>
      <c r="J574" s="61" t="e">
        <f aca="false">VLOOKUP(B574,'Vacances solaires'!$B565:$B795,1,FALSE())</f>
        <v>#N/A</v>
      </c>
      <c r="K574" s="61" t="e">
        <f aca="false">VLOOKUP(B574,'Vacances solaires'!$B$2:$B$239,1,FALSE())</f>
        <v>#N/A</v>
      </c>
    </row>
    <row r="575" customFormat="false" ht="15" hidden="false" customHeight="false" outlineLevel="0" collapsed="false">
      <c r="A575" s="126" t="n">
        <f aca="false">WEEKNUM(B575,21)</f>
        <v>11</v>
      </c>
      <c r="B575" s="135" t="n">
        <v>44639</v>
      </c>
      <c r="C575" s="128" t="s">
        <v>75</v>
      </c>
      <c r="D575" s="128" t="s">
        <v>75</v>
      </c>
      <c r="E575" s="128" t="s">
        <v>86</v>
      </c>
      <c r="F575" s="128" t="s">
        <v>75</v>
      </c>
      <c r="G575" s="129" t="s">
        <v>86</v>
      </c>
      <c r="H575" s="130"/>
      <c r="I575" s="131"/>
      <c r="J575" s="61" t="e">
        <f aca="false">VLOOKUP(B575,'Vacances solaires'!$B566:$B796,1,FALSE())</f>
        <v>#N/A</v>
      </c>
      <c r="K575" s="61" t="e">
        <f aca="false">VLOOKUP(B575,'Vacances solaires'!$B$2:$B$239,1,FALSE())</f>
        <v>#N/A</v>
      </c>
    </row>
    <row r="576" customFormat="false" ht="15.75" hidden="false" customHeight="false" outlineLevel="0" collapsed="false">
      <c r="A576" s="139" t="n">
        <f aca="false">WEEKNUM(B576,21)</f>
        <v>11</v>
      </c>
      <c r="B576" s="140" t="n">
        <v>44640</v>
      </c>
      <c r="C576" s="141" t="s">
        <v>75</v>
      </c>
      <c r="D576" s="141" t="s">
        <v>86</v>
      </c>
      <c r="E576" s="141" t="s">
        <v>86</v>
      </c>
      <c r="F576" s="141" t="s">
        <v>86</v>
      </c>
      <c r="G576" s="142" t="s">
        <v>86</v>
      </c>
      <c r="H576" s="143"/>
      <c r="I576" s="144"/>
      <c r="J576" s="61" t="e">
        <f aca="false">VLOOKUP(B576,'Vacances solaires'!$B567:$B797,1,FALSE())</f>
        <v>#N/A</v>
      </c>
      <c r="K576" s="61" t="e">
        <f aca="false">VLOOKUP(B576,'Vacances solaires'!$B$2:$B$239,1,FALSE())</f>
        <v>#N/A</v>
      </c>
    </row>
    <row r="577" customFormat="false" ht="15" hidden="false" customHeight="false" outlineLevel="0" collapsed="false">
      <c r="A577" s="145" t="n">
        <f aca="false">WEEKNUM(B577,21)</f>
        <v>12</v>
      </c>
      <c r="B577" s="114" t="n">
        <v>44641</v>
      </c>
      <c r="C577" s="115" t="s">
        <v>75</v>
      </c>
      <c r="D577" s="115" t="s">
        <v>87</v>
      </c>
      <c r="E577" s="115" t="s">
        <v>75</v>
      </c>
      <c r="F577" s="115" t="s">
        <v>87</v>
      </c>
      <c r="G577" s="116" t="s">
        <v>75</v>
      </c>
      <c r="H577" s="117" t="n">
        <v>2</v>
      </c>
      <c r="I577" s="146"/>
      <c r="J577" s="61" t="e">
        <f aca="false">VLOOKUP(B577,'Vacances solaires'!$B568:$B798,1,FALSE())</f>
        <v>#N/A</v>
      </c>
      <c r="K577" s="61" t="e">
        <f aca="false">VLOOKUP(B577,'Vacances solaires'!$B$2:$B$239,1,FALSE())</f>
        <v>#N/A</v>
      </c>
    </row>
    <row r="578" customFormat="false" ht="15" hidden="false" customHeight="false" outlineLevel="0" collapsed="false">
      <c r="A578" s="126" t="n">
        <f aca="false">WEEKNUM(B578,21)</f>
        <v>12</v>
      </c>
      <c r="B578" s="135" t="n">
        <v>44642</v>
      </c>
      <c r="C578" s="128" t="s">
        <v>86</v>
      </c>
      <c r="D578" s="128" t="s">
        <v>75</v>
      </c>
      <c r="E578" s="128" t="s">
        <v>75</v>
      </c>
      <c r="F578" s="128" t="s">
        <v>75</v>
      </c>
      <c r="G578" s="129" t="s">
        <v>75</v>
      </c>
      <c r="H578" s="130"/>
      <c r="I578" s="131"/>
      <c r="J578" s="61" t="e">
        <f aca="false">VLOOKUP(B578,'Vacances solaires'!$B569:$B799,1,FALSE())</f>
        <v>#N/A</v>
      </c>
      <c r="K578" s="61" t="e">
        <f aca="false">VLOOKUP(B578,'Vacances solaires'!$B$2:$B$239,1,FALSE())</f>
        <v>#N/A</v>
      </c>
    </row>
    <row r="579" customFormat="false" ht="15" hidden="false" customHeight="false" outlineLevel="0" collapsed="false">
      <c r="A579" s="126" t="n">
        <f aca="false">WEEKNUM(B579,21)</f>
        <v>12</v>
      </c>
      <c r="B579" s="135" t="n">
        <v>44643</v>
      </c>
      <c r="C579" s="128" t="s">
        <v>75</v>
      </c>
      <c r="D579" s="128" t="s">
        <v>75</v>
      </c>
      <c r="E579" s="128" t="s">
        <v>86</v>
      </c>
      <c r="F579" s="128" t="s">
        <v>75</v>
      </c>
      <c r="G579" s="129" t="s">
        <v>75</v>
      </c>
      <c r="H579" s="130"/>
      <c r="I579" s="131"/>
      <c r="J579" s="61" t="e">
        <f aca="false">VLOOKUP(B579,'Vacances solaires'!$B570:$B800,1,FALSE())</f>
        <v>#N/A</v>
      </c>
      <c r="K579" s="61" t="e">
        <f aca="false">VLOOKUP(B579,'Vacances solaires'!$B$2:$B$239,1,FALSE())</f>
        <v>#N/A</v>
      </c>
    </row>
    <row r="580" customFormat="false" ht="15" hidden="false" customHeight="false" outlineLevel="0" collapsed="false">
      <c r="A580" s="126" t="n">
        <f aca="false">WEEKNUM(B580,21)</f>
        <v>12</v>
      </c>
      <c r="B580" s="135" t="n">
        <v>44644</v>
      </c>
      <c r="C580" s="128" t="s">
        <v>75</v>
      </c>
      <c r="D580" s="128" t="s">
        <v>75</v>
      </c>
      <c r="E580" s="128" t="s">
        <v>75</v>
      </c>
      <c r="F580" s="128" t="s">
        <v>75</v>
      </c>
      <c r="G580" s="129" t="s">
        <v>86</v>
      </c>
      <c r="H580" s="130"/>
      <c r="I580" s="131"/>
      <c r="J580" s="61" t="e">
        <f aca="false">VLOOKUP(B580,'Vacances solaires'!$B571:$B801,1,FALSE())</f>
        <v>#N/A</v>
      </c>
      <c r="K580" s="61" t="e">
        <f aca="false">VLOOKUP(B580,'Vacances solaires'!$B$2:$B$239,1,FALSE())</f>
        <v>#N/A</v>
      </c>
    </row>
    <row r="581" customFormat="false" ht="15" hidden="false" customHeight="false" outlineLevel="0" collapsed="false">
      <c r="A581" s="126" t="n">
        <f aca="false">WEEKNUM(B581,21)</f>
        <v>12</v>
      </c>
      <c r="B581" s="135" t="n">
        <v>44645</v>
      </c>
      <c r="C581" s="128" t="s">
        <v>75</v>
      </c>
      <c r="D581" s="128" t="s">
        <v>75</v>
      </c>
      <c r="E581" s="128" t="s">
        <v>75</v>
      </c>
      <c r="F581" s="128" t="s">
        <v>75</v>
      </c>
      <c r="G581" s="129" t="s">
        <v>86</v>
      </c>
      <c r="H581" s="130"/>
      <c r="I581" s="131"/>
      <c r="J581" s="61" t="e">
        <f aca="false">VLOOKUP(B581,'Vacances solaires'!$B572:$B802,1,FALSE())</f>
        <v>#N/A</v>
      </c>
      <c r="K581" s="61" t="e">
        <f aca="false">VLOOKUP(B581,'Vacances solaires'!$B$2:$B$239,1,FALSE())</f>
        <v>#N/A</v>
      </c>
    </row>
    <row r="582" customFormat="false" ht="15" hidden="false" customHeight="false" outlineLevel="0" collapsed="false">
      <c r="A582" s="126" t="n">
        <f aca="false">WEEKNUM(B582,21)</f>
        <v>12</v>
      </c>
      <c r="B582" s="135" t="n">
        <v>44646</v>
      </c>
      <c r="C582" s="128" t="s">
        <v>75</v>
      </c>
      <c r="D582" s="128" t="s">
        <v>86</v>
      </c>
      <c r="E582" s="128" t="s">
        <v>75</v>
      </c>
      <c r="F582" s="128" t="s">
        <v>86</v>
      </c>
      <c r="G582" s="129" t="s">
        <v>75</v>
      </c>
      <c r="H582" s="130"/>
      <c r="I582" s="131"/>
      <c r="J582" s="61" t="e">
        <f aca="false">VLOOKUP(B582,'Vacances solaires'!$B573:$B803,1,FALSE())</f>
        <v>#N/A</v>
      </c>
      <c r="K582" s="61" t="e">
        <f aca="false">VLOOKUP(B582,'Vacances solaires'!$B$2:$B$239,1,FALSE())</f>
        <v>#N/A</v>
      </c>
    </row>
    <row r="583" customFormat="false" ht="15.75" hidden="false" customHeight="false" outlineLevel="0" collapsed="false">
      <c r="A583" s="139" t="n">
        <f aca="false">WEEKNUM(B583,21)</f>
        <v>12</v>
      </c>
      <c r="B583" s="140" t="n">
        <v>44647</v>
      </c>
      <c r="C583" s="141" t="s">
        <v>86</v>
      </c>
      <c r="D583" s="141" t="s">
        <v>86</v>
      </c>
      <c r="E583" s="141" t="s">
        <v>86</v>
      </c>
      <c r="F583" s="141" t="s">
        <v>86</v>
      </c>
      <c r="G583" s="142" t="s">
        <v>75</v>
      </c>
      <c r="H583" s="143"/>
      <c r="I583" s="144"/>
      <c r="J583" s="61" t="e">
        <f aca="false">VLOOKUP(B583,'Vacances solaires'!$B574:$B804,1,FALSE())</f>
        <v>#N/A</v>
      </c>
      <c r="K583" s="61" t="e">
        <f aca="false">VLOOKUP(B583,'Vacances solaires'!$B$2:$B$239,1,FALSE())</f>
        <v>#N/A</v>
      </c>
    </row>
    <row r="584" customFormat="false" ht="15" hidden="false" customHeight="false" outlineLevel="0" collapsed="false">
      <c r="A584" s="145" t="n">
        <f aca="false">WEEKNUM(B584,21)</f>
        <v>13</v>
      </c>
      <c r="B584" s="114" t="n">
        <v>44648</v>
      </c>
      <c r="C584" s="115" t="s">
        <v>87</v>
      </c>
      <c r="D584" s="115" t="s">
        <v>75</v>
      </c>
      <c r="E584" s="115" t="s">
        <v>87</v>
      </c>
      <c r="F584" s="115" t="s">
        <v>75</v>
      </c>
      <c r="G584" s="116" t="s">
        <v>75</v>
      </c>
      <c r="H584" s="117" t="n">
        <v>3</v>
      </c>
      <c r="I584" s="146"/>
      <c r="J584" s="61" t="e">
        <f aca="false">VLOOKUP(B584,'Vacances solaires'!$B575:$B805,1,FALSE())</f>
        <v>#N/A</v>
      </c>
      <c r="K584" s="61" t="e">
        <f aca="false">VLOOKUP(B584,'Vacances solaires'!$B$2:$B$239,1,FALSE())</f>
        <v>#N/A</v>
      </c>
    </row>
    <row r="585" customFormat="false" ht="15" hidden="false" customHeight="false" outlineLevel="0" collapsed="false">
      <c r="A585" s="126" t="n">
        <f aca="false">WEEKNUM(B585,21)</f>
        <v>13</v>
      </c>
      <c r="B585" s="135" t="n">
        <v>44649</v>
      </c>
      <c r="C585" s="128" t="s">
        <v>75</v>
      </c>
      <c r="D585" s="128" t="s">
        <v>75</v>
      </c>
      <c r="E585" s="128" t="s">
        <v>75</v>
      </c>
      <c r="F585" s="128" t="s">
        <v>75</v>
      </c>
      <c r="G585" s="129" t="s">
        <v>86</v>
      </c>
      <c r="H585" s="130"/>
      <c r="I585" s="131"/>
      <c r="J585" s="61" t="e">
        <f aca="false">VLOOKUP(B585,'Vacances solaires'!$B576:$B806,1,FALSE())</f>
        <v>#N/A</v>
      </c>
      <c r="K585" s="61" t="e">
        <f aca="false">VLOOKUP(B585,'Vacances solaires'!$B$2:$B$239,1,FALSE())</f>
        <v>#N/A</v>
      </c>
    </row>
    <row r="586" customFormat="false" ht="15" hidden="false" customHeight="false" outlineLevel="0" collapsed="false">
      <c r="A586" s="126" t="n">
        <f aca="false">WEEKNUM(B586,21)</f>
        <v>13</v>
      </c>
      <c r="B586" s="135" t="n">
        <v>44650</v>
      </c>
      <c r="C586" s="128" t="s">
        <v>75</v>
      </c>
      <c r="D586" s="128" t="s">
        <v>86</v>
      </c>
      <c r="E586" s="128" t="s">
        <v>75</v>
      </c>
      <c r="F586" s="128" t="s">
        <v>75</v>
      </c>
      <c r="G586" s="129" t="s">
        <v>75</v>
      </c>
      <c r="H586" s="130"/>
      <c r="I586" s="131"/>
      <c r="J586" s="61" t="e">
        <f aca="false">VLOOKUP(B586,'Vacances solaires'!$B577:$B807,1,FALSE())</f>
        <v>#N/A</v>
      </c>
      <c r="K586" s="61" t="e">
        <f aca="false">VLOOKUP(B586,'Vacances solaires'!$B$2:$B$239,1,FALSE())</f>
        <v>#N/A</v>
      </c>
    </row>
    <row r="587" customFormat="false" ht="15" hidden="false" customHeight="false" outlineLevel="0" collapsed="false">
      <c r="A587" s="126" t="n">
        <f aca="false">WEEKNUM(B587,21)</f>
        <v>13</v>
      </c>
      <c r="B587" s="135" t="n">
        <v>44651</v>
      </c>
      <c r="C587" s="128" t="s">
        <v>75</v>
      </c>
      <c r="D587" s="128" t="s">
        <v>75</v>
      </c>
      <c r="E587" s="128" t="s">
        <v>75</v>
      </c>
      <c r="F587" s="128" t="s">
        <v>86</v>
      </c>
      <c r="G587" s="129" t="s">
        <v>75</v>
      </c>
      <c r="H587" s="130"/>
      <c r="I587" s="131"/>
      <c r="J587" s="61" t="e">
        <f aca="false">VLOOKUP(B587,'Vacances solaires'!$B578:$B808,1,FALSE())</f>
        <v>#N/A</v>
      </c>
      <c r="K587" s="61" t="e">
        <f aca="false">VLOOKUP(B587,'Vacances solaires'!$B$2:$B$239,1,FALSE())</f>
        <v>#N/A</v>
      </c>
    </row>
    <row r="588" customFormat="false" ht="15" hidden="false" customHeight="false" outlineLevel="0" collapsed="false">
      <c r="A588" s="126" t="n">
        <f aca="false">WEEKNUM(B588,21)</f>
        <v>13</v>
      </c>
      <c r="B588" s="135" t="n">
        <v>44652</v>
      </c>
      <c r="C588" s="128" t="s">
        <v>75</v>
      </c>
      <c r="D588" s="128" t="s">
        <v>75</v>
      </c>
      <c r="E588" s="128" t="s">
        <v>75</v>
      </c>
      <c r="F588" s="128" t="s">
        <v>86</v>
      </c>
      <c r="G588" s="129" t="s">
        <v>75</v>
      </c>
      <c r="H588" s="130"/>
      <c r="I588" s="131"/>
      <c r="J588" s="61" t="e">
        <f aca="false">VLOOKUP(B588,'Vacances solaires'!$B579:$B809,1,FALSE())</f>
        <v>#N/A</v>
      </c>
      <c r="K588" s="61" t="e">
        <f aca="false">VLOOKUP(B588,'Vacances solaires'!$B$2:$B$239,1,FALSE())</f>
        <v>#N/A</v>
      </c>
    </row>
    <row r="589" customFormat="false" ht="15" hidden="false" customHeight="false" outlineLevel="0" collapsed="false">
      <c r="A589" s="126" t="n">
        <f aca="false">WEEKNUM(B589,21)</f>
        <v>13</v>
      </c>
      <c r="B589" s="135" t="n">
        <v>44653</v>
      </c>
      <c r="C589" s="128" t="s">
        <v>86</v>
      </c>
      <c r="D589" s="128" t="s">
        <v>75</v>
      </c>
      <c r="E589" s="128" t="s">
        <v>86</v>
      </c>
      <c r="F589" s="128" t="s">
        <v>75</v>
      </c>
      <c r="G589" s="129" t="s">
        <v>75</v>
      </c>
      <c r="H589" s="130"/>
      <c r="I589" s="131"/>
      <c r="J589" s="61" t="e">
        <f aca="false">VLOOKUP(B589,'Vacances solaires'!$B580:$B810,1,FALSE())</f>
        <v>#N/A</v>
      </c>
      <c r="K589" s="61" t="e">
        <f aca="false">VLOOKUP(B589,'Vacances solaires'!$B$2:$B$239,1,FALSE())</f>
        <v>#N/A</v>
      </c>
    </row>
    <row r="590" customFormat="false" ht="15.75" hidden="false" customHeight="false" outlineLevel="0" collapsed="false">
      <c r="A590" s="139" t="n">
        <f aca="false">WEEKNUM(B590,21)</f>
        <v>13</v>
      </c>
      <c r="B590" s="140" t="n">
        <v>44654</v>
      </c>
      <c r="C590" s="141" t="s">
        <v>86</v>
      </c>
      <c r="D590" s="141" t="s">
        <v>86</v>
      </c>
      <c r="E590" s="141" t="s">
        <v>86</v>
      </c>
      <c r="F590" s="141" t="s">
        <v>75</v>
      </c>
      <c r="G590" s="142" t="s">
        <v>86</v>
      </c>
      <c r="H590" s="143"/>
      <c r="I590" s="144"/>
      <c r="J590" s="61" t="e">
        <f aca="false">VLOOKUP(B590,'Vacances solaires'!$B581:$B811,1,FALSE())</f>
        <v>#N/A</v>
      </c>
      <c r="K590" s="61" t="e">
        <f aca="false">VLOOKUP(B590,'Vacances solaires'!$B$2:$B$239,1,FALSE())</f>
        <v>#N/A</v>
      </c>
    </row>
    <row r="591" customFormat="false" ht="15" hidden="false" customHeight="false" outlineLevel="0" collapsed="false">
      <c r="A591" s="145" t="n">
        <f aca="false">WEEKNUM(B591,21)</f>
        <v>14</v>
      </c>
      <c r="B591" s="114" t="n">
        <v>44655</v>
      </c>
      <c r="C591" s="115" t="s">
        <v>75</v>
      </c>
      <c r="D591" s="116" t="s">
        <v>87</v>
      </c>
      <c r="E591" s="115" t="s">
        <v>75</v>
      </c>
      <c r="F591" s="115" t="s">
        <v>75</v>
      </c>
      <c r="G591" s="116" t="s">
        <v>87</v>
      </c>
      <c r="H591" s="117" t="n">
        <v>4</v>
      </c>
      <c r="I591" s="146"/>
      <c r="J591" s="61" t="e">
        <f aca="false">VLOOKUP(B591,'Vacances solaires'!$B582:$B812,1,FALSE())</f>
        <v>#N/A</v>
      </c>
      <c r="K591" s="61" t="e">
        <f aca="false">VLOOKUP(B591,'Vacances solaires'!$B$2:$B$239,1,FALSE())</f>
        <v>#N/A</v>
      </c>
    </row>
    <row r="592" customFormat="false" ht="15" hidden="false" customHeight="false" outlineLevel="0" collapsed="false">
      <c r="A592" s="126" t="n">
        <f aca="false">WEEKNUM(B592,21)</f>
        <v>14</v>
      </c>
      <c r="B592" s="135" t="n">
        <v>44656</v>
      </c>
      <c r="C592" s="128" t="s">
        <v>75</v>
      </c>
      <c r="D592" s="128" t="s">
        <v>75</v>
      </c>
      <c r="E592" s="128" t="s">
        <v>75</v>
      </c>
      <c r="F592" s="128" t="s">
        <v>86</v>
      </c>
      <c r="G592" s="129" t="s">
        <v>75</v>
      </c>
      <c r="H592" s="130"/>
      <c r="I592" s="131"/>
      <c r="J592" s="61" t="e">
        <f aca="false">VLOOKUP(B592,'Vacances solaires'!$B583:$B813,1,FALSE())</f>
        <v>#N/A</v>
      </c>
      <c r="K592" s="61" t="e">
        <f aca="false">VLOOKUP(B592,'Vacances solaires'!$B$2:$B$239,1,FALSE())</f>
        <v>#N/A</v>
      </c>
    </row>
    <row r="593" customFormat="false" ht="15" hidden="false" customHeight="false" outlineLevel="0" collapsed="false">
      <c r="A593" s="126" t="n">
        <f aca="false">WEEKNUM(B593,21)</f>
        <v>14</v>
      </c>
      <c r="B593" s="135" t="n">
        <v>44657</v>
      </c>
      <c r="C593" s="128" t="s">
        <v>86</v>
      </c>
      <c r="D593" s="128" t="s">
        <v>75</v>
      </c>
      <c r="E593" s="128" t="s">
        <v>75</v>
      </c>
      <c r="F593" s="128" t="s">
        <v>75</v>
      </c>
      <c r="G593" s="129" t="s">
        <v>75</v>
      </c>
      <c r="H593" s="130"/>
      <c r="I593" s="131"/>
      <c r="J593" s="61" t="e">
        <f aca="false">VLOOKUP(B593,'Vacances solaires'!$B584:$B814,1,FALSE())</f>
        <v>#N/A</v>
      </c>
      <c r="K593" s="61" t="e">
        <f aca="false">VLOOKUP(B593,'Vacances solaires'!$B$2:$B$239,1,FALSE())</f>
        <v>#N/A</v>
      </c>
    </row>
    <row r="594" customFormat="false" ht="15" hidden="false" customHeight="false" outlineLevel="0" collapsed="false">
      <c r="A594" s="126" t="n">
        <f aca="false">WEEKNUM(B594,21)</f>
        <v>14</v>
      </c>
      <c r="B594" s="135" t="n">
        <v>44658</v>
      </c>
      <c r="C594" s="128" t="s">
        <v>75</v>
      </c>
      <c r="D594" s="128" t="s">
        <v>75</v>
      </c>
      <c r="E594" s="128" t="s">
        <v>86</v>
      </c>
      <c r="F594" s="128" t="s">
        <v>75</v>
      </c>
      <c r="G594" s="129" t="s">
        <v>75</v>
      </c>
      <c r="H594" s="130"/>
      <c r="I594" s="131"/>
      <c r="J594" s="61" t="e">
        <f aca="false">VLOOKUP(B594,'Vacances solaires'!$B585:$B815,1,FALSE())</f>
        <v>#N/A</v>
      </c>
      <c r="K594" s="61" t="e">
        <f aca="false">VLOOKUP(B594,'Vacances solaires'!$B$2:$B$239,1,FALSE())</f>
        <v>#N/A</v>
      </c>
    </row>
    <row r="595" customFormat="false" ht="15" hidden="false" customHeight="false" outlineLevel="0" collapsed="false">
      <c r="A595" s="126" t="n">
        <f aca="false">WEEKNUM(B595,21)</f>
        <v>14</v>
      </c>
      <c r="B595" s="135" t="n">
        <v>44659</v>
      </c>
      <c r="C595" s="128" t="s">
        <v>75</v>
      </c>
      <c r="D595" s="128" t="s">
        <v>75</v>
      </c>
      <c r="E595" s="128" t="s">
        <v>86</v>
      </c>
      <c r="F595" s="128" t="s">
        <v>75</v>
      </c>
      <c r="G595" s="129" t="s">
        <v>75</v>
      </c>
      <c r="H595" s="130"/>
      <c r="I595" s="131"/>
      <c r="J595" s="61" t="e">
        <f aca="false">VLOOKUP(B595,'Vacances solaires'!$B586:$B816,1,FALSE())</f>
        <v>#N/A</v>
      </c>
      <c r="K595" s="61" t="e">
        <f aca="false">VLOOKUP(B595,'Vacances solaires'!$B$2:$B$239,1,FALSE())</f>
        <v>#N/A</v>
      </c>
    </row>
    <row r="596" customFormat="false" ht="15" hidden="false" customHeight="false" outlineLevel="0" collapsed="false">
      <c r="A596" s="126" t="n">
        <f aca="false">WEEKNUM(B596,21)</f>
        <v>14</v>
      </c>
      <c r="B596" s="135" t="n">
        <v>44660</v>
      </c>
      <c r="C596" s="128" t="s">
        <v>75</v>
      </c>
      <c r="D596" s="128" t="s">
        <v>86</v>
      </c>
      <c r="E596" s="128" t="s">
        <v>75</v>
      </c>
      <c r="F596" s="128" t="s">
        <v>75</v>
      </c>
      <c r="G596" s="129" t="s">
        <v>86</v>
      </c>
      <c r="H596" s="130"/>
      <c r="I596" s="131"/>
      <c r="J596" s="61" t="e">
        <f aca="false">VLOOKUP(B596,'Vacances solaires'!$B587:$B817,1,FALSE())</f>
        <v>#N/A</v>
      </c>
      <c r="K596" s="61" t="e">
        <f aca="false">VLOOKUP(B596,'Vacances solaires'!$B$2:$B$239,1,FALSE())</f>
        <v>#N/A</v>
      </c>
    </row>
    <row r="597" customFormat="false" ht="15.75" hidden="false" customHeight="false" outlineLevel="0" collapsed="false">
      <c r="A597" s="139" t="n">
        <f aca="false">WEEKNUM(B597,21)</f>
        <v>14</v>
      </c>
      <c r="B597" s="140" t="n">
        <v>44661</v>
      </c>
      <c r="C597" s="141" t="s">
        <v>86</v>
      </c>
      <c r="D597" s="141" t="s">
        <v>86</v>
      </c>
      <c r="E597" s="141" t="s">
        <v>75</v>
      </c>
      <c r="F597" s="141" t="s">
        <v>86</v>
      </c>
      <c r="G597" s="142" t="s">
        <v>86</v>
      </c>
      <c r="H597" s="143"/>
      <c r="I597" s="144" t="n">
        <v>1</v>
      </c>
      <c r="J597" s="61" t="e">
        <f aca="false">VLOOKUP(B597,'Vacances solaires'!$B588:$B818,1,FALSE())</f>
        <v>#N/A</v>
      </c>
      <c r="K597" s="61" t="n">
        <f aca="false">VLOOKUP(B597,'Vacances solaires'!$B$2:$B$239,1,FALSE())</f>
        <v>44661</v>
      </c>
    </row>
    <row r="598" customFormat="false" ht="15" hidden="false" customHeight="false" outlineLevel="0" collapsed="false">
      <c r="A598" s="145" t="n">
        <f aca="false">WEEKNUM(B598,21)</f>
        <v>15</v>
      </c>
      <c r="B598" s="114" t="n">
        <v>44662</v>
      </c>
      <c r="C598" s="115" t="s">
        <v>87</v>
      </c>
      <c r="D598" s="115" t="s">
        <v>75</v>
      </c>
      <c r="E598" s="115" t="s">
        <v>75</v>
      </c>
      <c r="F598" s="115" t="s">
        <v>87</v>
      </c>
      <c r="G598" s="116" t="s">
        <v>75</v>
      </c>
      <c r="H598" s="117" t="n">
        <v>5</v>
      </c>
      <c r="I598" s="146" t="n">
        <v>1</v>
      </c>
      <c r="J598" s="61" t="e">
        <f aca="false">VLOOKUP(B598,'Vacances solaires'!$B589:$B819,1,FALSE())</f>
        <v>#N/A</v>
      </c>
      <c r="K598" s="61" t="n">
        <f aca="false">VLOOKUP(B598,'Vacances solaires'!$B$2:$B$239,1,FALSE())</f>
        <v>44662</v>
      </c>
    </row>
    <row r="599" customFormat="false" ht="15" hidden="false" customHeight="false" outlineLevel="0" collapsed="false">
      <c r="A599" s="126" t="n">
        <f aca="false">WEEKNUM(B599,21)</f>
        <v>15</v>
      </c>
      <c r="B599" s="135" t="n">
        <v>44663</v>
      </c>
      <c r="C599" s="128" t="s">
        <v>75</v>
      </c>
      <c r="D599" s="128" t="s">
        <v>75</v>
      </c>
      <c r="E599" s="128" t="s">
        <v>86</v>
      </c>
      <c r="F599" s="128" t="s">
        <v>75</v>
      </c>
      <c r="G599" s="129" t="s">
        <v>75</v>
      </c>
      <c r="H599" s="130"/>
      <c r="I599" s="131" t="n">
        <v>1</v>
      </c>
      <c r="J599" s="61" t="e">
        <f aca="false">VLOOKUP(B599,'Vacances solaires'!$B590:$B820,1,FALSE())</f>
        <v>#N/A</v>
      </c>
      <c r="K599" s="61" t="n">
        <f aca="false">VLOOKUP(B599,'Vacances solaires'!$B$2:$B$239,1,FALSE())</f>
        <v>44663</v>
      </c>
    </row>
    <row r="600" customFormat="false" ht="15" hidden="false" customHeight="false" outlineLevel="0" collapsed="false">
      <c r="A600" s="126" t="n">
        <f aca="false">WEEKNUM(B600,21)</f>
        <v>15</v>
      </c>
      <c r="B600" s="135" t="n">
        <v>44664</v>
      </c>
      <c r="C600" s="128" t="s">
        <v>75</v>
      </c>
      <c r="D600" s="128" t="s">
        <v>75</v>
      </c>
      <c r="E600" s="128" t="s">
        <v>75</v>
      </c>
      <c r="F600" s="128" t="s">
        <v>75</v>
      </c>
      <c r="G600" s="129" t="s">
        <v>86</v>
      </c>
      <c r="H600" s="130"/>
      <c r="I600" s="131" t="n">
        <v>1</v>
      </c>
      <c r="J600" s="61" t="e">
        <f aca="false">VLOOKUP(B600,'Vacances solaires'!$B591:$B821,1,FALSE())</f>
        <v>#N/A</v>
      </c>
      <c r="K600" s="61" t="n">
        <f aca="false">VLOOKUP(B600,'Vacances solaires'!$B$2:$B$239,1,FALSE())</f>
        <v>44664</v>
      </c>
    </row>
    <row r="601" customFormat="false" ht="15" hidden="false" customHeight="false" outlineLevel="0" collapsed="false">
      <c r="A601" s="126" t="n">
        <f aca="false">WEEKNUM(B601,21)</f>
        <v>15</v>
      </c>
      <c r="B601" s="135" t="n">
        <v>44665</v>
      </c>
      <c r="C601" s="128" t="s">
        <v>75</v>
      </c>
      <c r="D601" s="128" t="s">
        <v>86</v>
      </c>
      <c r="E601" s="128" t="s">
        <v>75</v>
      </c>
      <c r="F601" s="128" t="s">
        <v>75</v>
      </c>
      <c r="G601" s="129" t="s">
        <v>75</v>
      </c>
      <c r="H601" s="130"/>
      <c r="I601" s="131" t="n">
        <v>1</v>
      </c>
      <c r="J601" s="61" t="e">
        <f aca="false">VLOOKUP(B601,'Vacances solaires'!$B592:$B822,1,FALSE())</f>
        <v>#N/A</v>
      </c>
      <c r="K601" s="61" t="n">
        <f aca="false">VLOOKUP(B601,'Vacances solaires'!$B$2:$B$239,1,FALSE())</f>
        <v>44665</v>
      </c>
    </row>
    <row r="602" customFormat="false" ht="15" hidden="false" customHeight="false" outlineLevel="0" collapsed="false">
      <c r="A602" s="126" t="n">
        <f aca="false">WEEKNUM(B602,21)</f>
        <v>15</v>
      </c>
      <c r="B602" s="135" t="n">
        <v>44666</v>
      </c>
      <c r="C602" s="128" t="s">
        <v>75</v>
      </c>
      <c r="D602" s="128" t="s">
        <v>86</v>
      </c>
      <c r="E602" s="128" t="s">
        <v>75</v>
      </c>
      <c r="F602" s="128" t="s">
        <v>75</v>
      </c>
      <c r="G602" s="129" t="s">
        <v>75</v>
      </c>
      <c r="H602" s="130"/>
      <c r="I602" s="131" t="n">
        <v>1</v>
      </c>
      <c r="J602" s="61" t="e">
        <f aca="false">VLOOKUP(B602,'Vacances solaires'!$B593:$B823,1,FALSE())</f>
        <v>#N/A</v>
      </c>
      <c r="K602" s="61" t="n">
        <f aca="false">VLOOKUP(B602,'Vacances solaires'!$B$2:$B$239,1,FALSE())</f>
        <v>44666</v>
      </c>
    </row>
    <row r="603" customFormat="false" ht="15" hidden="false" customHeight="false" outlineLevel="0" collapsed="false">
      <c r="A603" s="126" t="n">
        <f aca="false">WEEKNUM(B603,21)</f>
        <v>15</v>
      </c>
      <c r="B603" s="135" t="n">
        <v>44667</v>
      </c>
      <c r="C603" s="128" t="s">
        <v>86</v>
      </c>
      <c r="D603" s="128" t="s">
        <v>75</v>
      </c>
      <c r="E603" s="128" t="s">
        <v>75</v>
      </c>
      <c r="F603" s="128" t="s">
        <v>86</v>
      </c>
      <c r="G603" s="129" t="s">
        <v>75</v>
      </c>
      <c r="H603" s="130"/>
      <c r="I603" s="131" t="n">
        <v>1</v>
      </c>
      <c r="J603" s="61" t="e">
        <f aca="false">VLOOKUP(B603,'Vacances solaires'!$B594:$B824,1,FALSE())</f>
        <v>#N/A</v>
      </c>
      <c r="K603" s="61" t="n">
        <f aca="false">VLOOKUP(B603,'Vacances solaires'!$B$2:$B$239,1,FALSE())</f>
        <v>44667</v>
      </c>
    </row>
    <row r="604" customFormat="false" ht="15.75" hidden="false" customHeight="false" outlineLevel="0" collapsed="false">
      <c r="A604" s="139" t="n">
        <f aca="false">WEEKNUM(B604,21)</f>
        <v>15</v>
      </c>
      <c r="B604" s="140" t="n">
        <v>44668</v>
      </c>
      <c r="C604" s="141" t="s">
        <v>86</v>
      </c>
      <c r="D604" s="141" t="s">
        <v>75</v>
      </c>
      <c r="E604" s="141" t="s">
        <v>86</v>
      </c>
      <c r="F604" s="141" t="s">
        <v>86</v>
      </c>
      <c r="G604" s="142" t="s">
        <v>86</v>
      </c>
      <c r="H604" s="143"/>
      <c r="I604" s="144" t="s">
        <v>33</v>
      </c>
      <c r="J604" s="61" t="e">
        <f aca="false">VLOOKUP(B604,'Vacances solaires'!$B595:$B825,1,FALSE())</f>
        <v>#N/A</v>
      </c>
      <c r="K604" s="61" t="n">
        <f aca="false">VLOOKUP(B604,'Vacances solaires'!$B$2:$B$239,1,FALSE())</f>
        <v>44668</v>
      </c>
    </row>
    <row r="605" customFormat="false" ht="15" hidden="false" customHeight="false" outlineLevel="0" collapsed="false">
      <c r="A605" s="145" t="n">
        <f aca="false">WEEKNUM(B605,21)</f>
        <v>16</v>
      </c>
      <c r="B605" s="114" t="n">
        <v>44669</v>
      </c>
      <c r="C605" s="115" t="s">
        <v>75</v>
      </c>
      <c r="D605" s="115" t="s">
        <v>75</v>
      </c>
      <c r="E605" s="115" t="s">
        <v>88</v>
      </c>
      <c r="F605" s="115" t="s">
        <v>75</v>
      </c>
      <c r="G605" s="116" t="s">
        <v>88</v>
      </c>
      <c r="H605" s="117" t="n">
        <v>1</v>
      </c>
      <c r="I605" s="146" t="s">
        <v>34</v>
      </c>
      <c r="J605" s="61" t="e">
        <f aca="false">VLOOKUP(B605,'Vacances solaires'!$B596:$B826,1,FALSE())</f>
        <v>#N/A</v>
      </c>
      <c r="K605" s="61" t="n">
        <f aca="false">VLOOKUP(B605,'Vacances solaires'!$B$2:$B$239,1,FALSE())</f>
        <v>44669</v>
      </c>
    </row>
    <row r="606" customFormat="false" ht="15" hidden="false" customHeight="false" outlineLevel="0" collapsed="false">
      <c r="A606" s="126" t="n">
        <f aca="false">WEEKNUM(B606,21)</f>
        <v>16</v>
      </c>
      <c r="B606" s="135" t="n">
        <v>44670</v>
      </c>
      <c r="C606" s="128" t="s">
        <v>75</v>
      </c>
      <c r="D606" s="128" t="s">
        <v>86</v>
      </c>
      <c r="E606" s="128" t="s">
        <v>75</v>
      </c>
      <c r="F606" s="128" t="s">
        <v>75</v>
      </c>
      <c r="G606" s="129" t="s">
        <v>75</v>
      </c>
      <c r="H606" s="130"/>
      <c r="I606" s="131" t="n">
        <v>1</v>
      </c>
      <c r="J606" s="61" t="e">
        <f aca="false">VLOOKUP(B606,'Vacances solaires'!$B597:$B827,1,FALSE())</f>
        <v>#N/A</v>
      </c>
      <c r="K606" s="61" t="n">
        <f aca="false">VLOOKUP(B606,'Vacances solaires'!$B$2:$B$239,1,FALSE())</f>
        <v>44670</v>
      </c>
    </row>
    <row r="607" customFormat="false" ht="15" hidden="false" customHeight="false" outlineLevel="0" collapsed="false">
      <c r="A607" s="126" t="n">
        <f aca="false">WEEKNUM(B607,21)</f>
        <v>16</v>
      </c>
      <c r="B607" s="135" t="n">
        <v>44671</v>
      </c>
      <c r="C607" s="128" t="s">
        <v>75</v>
      </c>
      <c r="D607" s="128" t="s">
        <v>75</v>
      </c>
      <c r="E607" s="128" t="s">
        <v>75</v>
      </c>
      <c r="F607" s="128" t="s">
        <v>86</v>
      </c>
      <c r="G607" s="129" t="s">
        <v>75</v>
      </c>
      <c r="H607" s="130"/>
      <c r="I607" s="131" t="n">
        <v>1</v>
      </c>
      <c r="J607" s="61" t="e">
        <f aca="false">VLOOKUP(B607,'Vacances solaires'!$B598:$B828,1,FALSE())</f>
        <v>#N/A</v>
      </c>
      <c r="K607" s="61" t="n">
        <f aca="false">VLOOKUP(B607,'Vacances solaires'!$B$2:$B$239,1,FALSE())</f>
        <v>44671</v>
      </c>
    </row>
    <row r="608" customFormat="false" ht="15" hidden="false" customHeight="false" outlineLevel="0" collapsed="false">
      <c r="A608" s="126" t="n">
        <f aca="false">WEEKNUM(B608,21)</f>
        <v>16</v>
      </c>
      <c r="B608" s="135" t="n">
        <v>44672</v>
      </c>
      <c r="C608" s="128" t="s">
        <v>86</v>
      </c>
      <c r="D608" s="128" t="s">
        <v>75</v>
      </c>
      <c r="E608" s="128" t="s">
        <v>75</v>
      </c>
      <c r="F608" s="128" t="s">
        <v>75</v>
      </c>
      <c r="G608" s="129" t="s">
        <v>75</v>
      </c>
      <c r="H608" s="130"/>
      <c r="I608" s="131" t="n">
        <v>1</v>
      </c>
      <c r="J608" s="61" t="e">
        <f aca="false">VLOOKUP(B608,'Vacances solaires'!$B599:$B829,1,FALSE())</f>
        <v>#N/A</v>
      </c>
      <c r="K608" s="61" t="n">
        <f aca="false">VLOOKUP(B608,'Vacances solaires'!$B$2:$B$239,1,FALSE())</f>
        <v>44672</v>
      </c>
    </row>
    <row r="609" customFormat="false" ht="15" hidden="false" customHeight="false" outlineLevel="0" collapsed="false">
      <c r="A609" s="126" t="n">
        <f aca="false">WEEKNUM(B609,21)</f>
        <v>16</v>
      </c>
      <c r="B609" s="135" t="n">
        <v>44673</v>
      </c>
      <c r="C609" s="128" t="s">
        <v>86</v>
      </c>
      <c r="D609" s="128" t="s">
        <v>75</v>
      </c>
      <c r="E609" s="128" t="s">
        <v>75</v>
      </c>
      <c r="F609" s="128" t="s">
        <v>75</v>
      </c>
      <c r="G609" s="129" t="s">
        <v>75</v>
      </c>
      <c r="H609" s="130"/>
      <c r="I609" s="131" t="n">
        <v>1</v>
      </c>
      <c r="J609" s="61" t="e">
        <f aca="false">VLOOKUP(B609,'Vacances solaires'!$B600:$B830,1,FALSE())</f>
        <v>#N/A</v>
      </c>
      <c r="K609" s="61" t="n">
        <f aca="false">VLOOKUP(B609,'Vacances solaires'!$B$2:$B$239,1,FALSE())</f>
        <v>44673</v>
      </c>
    </row>
    <row r="610" customFormat="false" ht="15" hidden="false" customHeight="false" outlineLevel="0" collapsed="false">
      <c r="A610" s="126" t="n">
        <f aca="false">WEEKNUM(B610,21)</f>
        <v>16</v>
      </c>
      <c r="B610" s="135" t="n">
        <v>44674</v>
      </c>
      <c r="C610" s="128" t="s">
        <v>75</v>
      </c>
      <c r="D610" s="128" t="s">
        <v>75</v>
      </c>
      <c r="E610" s="128" t="s">
        <v>86</v>
      </c>
      <c r="F610" s="128" t="s">
        <v>75</v>
      </c>
      <c r="G610" s="129" t="s">
        <v>86</v>
      </c>
      <c r="H610" s="130"/>
      <c r="I610" s="131" t="n">
        <v>1</v>
      </c>
      <c r="J610" s="61" t="e">
        <f aca="false">VLOOKUP(B610,'Vacances solaires'!$B601:$B831,1,FALSE())</f>
        <v>#N/A</v>
      </c>
      <c r="K610" s="61" t="n">
        <f aca="false">VLOOKUP(B610,'Vacances solaires'!$B$2:$B$239,1,FALSE())</f>
        <v>44674</v>
      </c>
    </row>
    <row r="611" customFormat="false" ht="15.75" hidden="false" customHeight="false" outlineLevel="0" collapsed="false">
      <c r="A611" s="139" t="n">
        <f aca="false">WEEKNUM(B611,21)</f>
        <v>16</v>
      </c>
      <c r="B611" s="140" t="n">
        <v>44675</v>
      </c>
      <c r="C611" s="141" t="s">
        <v>75</v>
      </c>
      <c r="D611" s="141" t="s">
        <v>86</v>
      </c>
      <c r="E611" s="141" t="s">
        <v>86</v>
      </c>
      <c r="F611" s="141" t="s">
        <v>86</v>
      </c>
      <c r="G611" s="142" t="s">
        <v>86</v>
      </c>
      <c r="H611" s="143"/>
      <c r="I611" s="144" t="n">
        <v>1</v>
      </c>
      <c r="J611" s="61" t="e">
        <f aca="false">VLOOKUP(B611,'Vacances solaires'!$B602:$B832,1,FALSE())</f>
        <v>#N/A</v>
      </c>
      <c r="K611" s="61" t="n">
        <f aca="false">VLOOKUP(B611,'Vacances solaires'!$B$2:$B$239,1,FALSE())</f>
        <v>44675</v>
      </c>
    </row>
    <row r="612" customFormat="false" ht="15" hidden="false" customHeight="false" outlineLevel="0" collapsed="false">
      <c r="A612" s="145" t="n">
        <f aca="false">WEEKNUM(B612,21)</f>
        <v>17</v>
      </c>
      <c r="B612" s="114" t="n">
        <v>44676</v>
      </c>
      <c r="C612" s="115" t="s">
        <v>75</v>
      </c>
      <c r="D612" s="115" t="s">
        <v>87</v>
      </c>
      <c r="E612" s="115" t="s">
        <v>75</v>
      </c>
      <c r="F612" s="115" t="s">
        <v>87</v>
      </c>
      <c r="G612" s="116" t="s">
        <v>75</v>
      </c>
      <c r="H612" s="117" t="n">
        <v>2</v>
      </c>
      <c r="I612" s="146"/>
      <c r="J612" s="61" t="e">
        <f aca="false">VLOOKUP(B612,'Vacances solaires'!$B603:$B833,1,FALSE())</f>
        <v>#N/A</v>
      </c>
      <c r="K612" s="61" t="e">
        <f aca="false">VLOOKUP(B612,'Vacances solaires'!$B$2:$B$239,1,FALSE())</f>
        <v>#N/A</v>
      </c>
    </row>
    <row r="613" customFormat="false" ht="15" hidden="false" customHeight="false" outlineLevel="0" collapsed="false">
      <c r="A613" s="126" t="n">
        <f aca="false">WEEKNUM(B613,21)</f>
        <v>17</v>
      </c>
      <c r="B613" s="135" t="n">
        <v>44677</v>
      </c>
      <c r="C613" s="128" t="s">
        <v>86</v>
      </c>
      <c r="D613" s="128" t="s">
        <v>75</v>
      </c>
      <c r="E613" s="128" t="s">
        <v>75</v>
      </c>
      <c r="F613" s="128" t="s">
        <v>75</v>
      </c>
      <c r="G613" s="129" t="s">
        <v>75</v>
      </c>
      <c r="H613" s="130"/>
      <c r="I613" s="131"/>
      <c r="J613" s="61" t="e">
        <f aca="false">VLOOKUP(B613,'Vacances solaires'!$B604:$B834,1,FALSE())</f>
        <v>#N/A</v>
      </c>
      <c r="K613" s="61" t="e">
        <f aca="false">VLOOKUP(B613,'Vacances solaires'!$B$2:$B$239,1,FALSE())</f>
        <v>#N/A</v>
      </c>
    </row>
    <row r="614" customFormat="false" ht="15" hidden="false" customHeight="false" outlineLevel="0" collapsed="false">
      <c r="A614" s="126" t="n">
        <f aca="false">WEEKNUM(B614,21)</f>
        <v>17</v>
      </c>
      <c r="B614" s="135" t="n">
        <v>44678</v>
      </c>
      <c r="C614" s="128" t="s">
        <v>75</v>
      </c>
      <c r="D614" s="128" t="s">
        <v>75</v>
      </c>
      <c r="E614" s="128" t="s">
        <v>86</v>
      </c>
      <c r="F614" s="128" t="s">
        <v>75</v>
      </c>
      <c r="G614" s="129" t="s">
        <v>75</v>
      </c>
      <c r="H614" s="130"/>
      <c r="I614" s="131"/>
      <c r="J614" s="61" t="e">
        <f aca="false">VLOOKUP(B614,'Vacances solaires'!$B605:$B835,1,FALSE())</f>
        <v>#N/A</v>
      </c>
      <c r="K614" s="61" t="e">
        <f aca="false">VLOOKUP(B614,'Vacances solaires'!$B$2:$B$239,1,FALSE())</f>
        <v>#N/A</v>
      </c>
    </row>
    <row r="615" customFormat="false" ht="15" hidden="false" customHeight="false" outlineLevel="0" collapsed="false">
      <c r="A615" s="126" t="n">
        <f aca="false">WEEKNUM(B615,21)</f>
        <v>17</v>
      </c>
      <c r="B615" s="135" t="n">
        <v>44679</v>
      </c>
      <c r="C615" s="128" t="s">
        <v>75</v>
      </c>
      <c r="D615" s="128" t="s">
        <v>75</v>
      </c>
      <c r="E615" s="128" t="s">
        <v>75</v>
      </c>
      <c r="F615" s="128" t="s">
        <v>75</v>
      </c>
      <c r="G615" s="129" t="s">
        <v>86</v>
      </c>
      <c r="H615" s="130"/>
      <c r="I615" s="131"/>
      <c r="J615" s="61" t="e">
        <f aca="false">VLOOKUP(B615,'Vacances solaires'!$B606:$B836,1,FALSE())</f>
        <v>#N/A</v>
      </c>
      <c r="K615" s="61" t="e">
        <f aca="false">VLOOKUP(B615,'Vacances solaires'!$B$2:$B$239,1,FALSE())</f>
        <v>#N/A</v>
      </c>
    </row>
    <row r="616" customFormat="false" ht="15" hidden="false" customHeight="false" outlineLevel="0" collapsed="false">
      <c r="A616" s="126" t="n">
        <f aca="false">WEEKNUM(B616,21)</f>
        <v>17</v>
      </c>
      <c r="B616" s="135" t="n">
        <v>44680</v>
      </c>
      <c r="C616" s="128" t="s">
        <v>75</v>
      </c>
      <c r="D616" s="128" t="s">
        <v>75</v>
      </c>
      <c r="E616" s="128" t="s">
        <v>75</v>
      </c>
      <c r="F616" s="128" t="s">
        <v>75</v>
      </c>
      <c r="G616" s="129" t="s">
        <v>86</v>
      </c>
      <c r="H616" s="130"/>
      <c r="I616" s="131"/>
      <c r="J616" s="61" t="e">
        <f aca="false">VLOOKUP(B616,'Vacances solaires'!$B607:$B837,1,FALSE())</f>
        <v>#N/A</v>
      </c>
      <c r="K616" s="61" t="e">
        <f aca="false">VLOOKUP(B616,'Vacances solaires'!$B$2:$B$239,1,FALSE())</f>
        <v>#N/A</v>
      </c>
    </row>
    <row r="617" customFormat="false" ht="15" hidden="false" customHeight="false" outlineLevel="0" collapsed="false">
      <c r="A617" s="126" t="n">
        <f aca="false">WEEKNUM(B617,21)</f>
        <v>17</v>
      </c>
      <c r="B617" s="135" t="n">
        <v>44681</v>
      </c>
      <c r="C617" s="128" t="s">
        <v>75</v>
      </c>
      <c r="D617" s="128" t="s">
        <v>86</v>
      </c>
      <c r="E617" s="128" t="s">
        <v>75</v>
      </c>
      <c r="F617" s="128" t="s">
        <v>86</v>
      </c>
      <c r="G617" s="129" t="s">
        <v>75</v>
      </c>
      <c r="H617" s="130"/>
      <c r="I617" s="131"/>
      <c r="J617" s="61" t="e">
        <f aca="false">VLOOKUP(B617,'Vacances solaires'!$B608:$B838,1,FALSE())</f>
        <v>#N/A</v>
      </c>
      <c r="K617" s="61" t="e">
        <f aca="false">VLOOKUP(B617,'Vacances solaires'!$B$2:$B$239,1,FALSE())</f>
        <v>#N/A</v>
      </c>
    </row>
    <row r="618" customFormat="false" ht="15.75" hidden="false" customHeight="false" outlineLevel="0" collapsed="false">
      <c r="A618" s="139" t="n">
        <f aca="false">WEEKNUM(B618,21)</f>
        <v>17</v>
      </c>
      <c r="B618" s="140" t="n">
        <v>44682</v>
      </c>
      <c r="C618" s="141" t="s">
        <v>86</v>
      </c>
      <c r="D618" s="141" t="s">
        <v>86</v>
      </c>
      <c r="E618" s="141" t="s">
        <v>86</v>
      </c>
      <c r="F618" s="141" t="s">
        <v>86</v>
      </c>
      <c r="G618" s="142" t="s">
        <v>75</v>
      </c>
      <c r="H618" s="143"/>
      <c r="I618" s="144" t="s">
        <v>35</v>
      </c>
      <c r="J618" s="61" t="e">
        <f aca="false">VLOOKUP(B618,'Vacances solaires'!$B609:$B839,1,FALSE())</f>
        <v>#N/A</v>
      </c>
      <c r="K618" s="61" t="e">
        <f aca="false">VLOOKUP(B618,'Vacances solaires'!$B$2:$B$239,1,FALSE())</f>
        <v>#N/A</v>
      </c>
    </row>
    <row r="619" customFormat="false" ht="15" hidden="false" customHeight="false" outlineLevel="0" collapsed="false">
      <c r="A619" s="145" t="n">
        <f aca="false">WEEKNUM(B619,21)</f>
        <v>18</v>
      </c>
      <c r="B619" s="114" t="n">
        <v>44683</v>
      </c>
      <c r="C619" s="115" t="s">
        <v>87</v>
      </c>
      <c r="D619" s="115" t="s">
        <v>75</v>
      </c>
      <c r="E619" s="115" t="s">
        <v>87</v>
      </c>
      <c r="F619" s="115" t="s">
        <v>75</v>
      </c>
      <c r="G619" s="116" t="s">
        <v>75</v>
      </c>
      <c r="H619" s="117" t="n">
        <v>3</v>
      </c>
      <c r="I619" s="146"/>
      <c r="J619" s="61" t="e">
        <f aca="false">VLOOKUP(B619,'Vacances solaires'!$B610:$B840,1,FALSE())</f>
        <v>#N/A</v>
      </c>
      <c r="K619" s="61" t="e">
        <f aca="false">VLOOKUP(B619,'Vacances solaires'!$B$2:$B$239,1,FALSE())</f>
        <v>#N/A</v>
      </c>
    </row>
    <row r="620" customFormat="false" ht="15" hidden="false" customHeight="false" outlineLevel="0" collapsed="false">
      <c r="A620" s="126" t="n">
        <f aca="false">WEEKNUM(B620,21)</f>
        <v>18</v>
      </c>
      <c r="B620" s="135" t="n">
        <v>44684</v>
      </c>
      <c r="C620" s="128" t="s">
        <v>75</v>
      </c>
      <c r="D620" s="128" t="s">
        <v>75</v>
      </c>
      <c r="E620" s="128" t="s">
        <v>75</v>
      </c>
      <c r="F620" s="128" t="s">
        <v>75</v>
      </c>
      <c r="G620" s="129" t="s">
        <v>86</v>
      </c>
      <c r="H620" s="130"/>
      <c r="I620" s="131"/>
      <c r="J620" s="61" t="e">
        <f aca="false">VLOOKUP(B620,'Vacances solaires'!$B611:$B841,1,FALSE())</f>
        <v>#N/A</v>
      </c>
      <c r="K620" s="61" t="e">
        <f aca="false">VLOOKUP(B620,'Vacances solaires'!$B$2:$B$239,1,FALSE())</f>
        <v>#N/A</v>
      </c>
    </row>
    <row r="621" customFormat="false" ht="15" hidden="false" customHeight="false" outlineLevel="0" collapsed="false">
      <c r="A621" s="126" t="n">
        <f aca="false">WEEKNUM(B621,21)</f>
        <v>18</v>
      </c>
      <c r="B621" s="135" t="n">
        <v>44685</v>
      </c>
      <c r="C621" s="128" t="s">
        <v>75</v>
      </c>
      <c r="D621" s="128" t="s">
        <v>86</v>
      </c>
      <c r="E621" s="128" t="s">
        <v>75</v>
      </c>
      <c r="F621" s="128" t="s">
        <v>75</v>
      </c>
      <c r="G621" s="129" t="s">
        <v>75</v>
      </c>
      <c r="H621" s="130"/>
      <c r="I621" s="131"/>
      <c r="J621" s="61" t="e">
        <f aca="false">VLOOKUP(B621,'Vacances solaires'!$B612:$B842,1,FALSE())</f>
        <v>#N/A</v>
      </c>
      <c r="K621" s="61" t="e">
        <f aca="false">VLOOKUP(B621,'Vacances solaires'!$B$2:$B$239,1,FALSE())</f>
        <v>#N/A</v>
      </c>
    </row>
    <row r="622" customFormat="false" ht="15" hidden="false" customHeight="false" outlineLevel="0" collapsed="false">
      <c r="A622" s="126" t="n">
        <f aca="false">WEEKNUM(B622,21)</f>
        <v>18</v>
      </c>
      <c r="B622" s="135" t="n">
        <v>44686</v>
      </c>
      <c r="C622" s="128" t="s">
        <v>75</v>
      </c>
      <c r="D622" s="128" t="s">
        <v>75</v>
      </c>
      <c r="E622" s="128" t="s">
        <v>75</v>
      </c>
      <c r="F622" s="128" t="s">
        <v>86</v>
      </c>
      <c r="G622" s="129" t="s">
        <v>75</v>
      </c>
      <c r="H622" s="130"/>
      <c r="I622" s="131"/>
      <c r="J622" s="61" t="e">
        <f aca="false">VLOOKUP(B622,'Vacances solaires'!$B613:$B843,1,FALSE())</f>
        <v>#N/A</v>
      </c>
      <c r="K622" s="61" t="e">
        <f aca="false">VLOOKUP(B622,'Vacances solaires'!$B$2:$B$239,1,FALSE())</f>
        <v>#N/A</v>
      </c>
    </row>
    <row r="623" customFormat="false" ht="15" hidden="false" customHeight="false" outlineLevel="0" collapsed="false">
      <c r="A623" s="126" t="n">
        <f aca="false">WEEKNUM(B623,21)</f>
        <v>18</v>
      </c>
      <c r="B623" s="135" t="n">
        <v>44687</v>
      </c>
      <c r="C623" s="128" t="s">
        <v>75</v>
      </c>
      <c r="D623" s="128" t="s">
        <v>75</v>
      </c>
      <c r="E623" s="128" t="s">
        <v>75</v>
      </c>
      <c r="F623" s="128" t="s">
        <v>86</v>
      </c>
      <c r="G623" s="129" t="s">
        <v>75</v>
      </c>
      <c r="H623" s="130"/>
      <c r="I623" s="131"/>
      <c r="J623" s="61" t="e">
        <f aca="false">VLOOKUP(B623,'Vacances solaires'!$B614:$B844,1,FALSE())</f>
        <v>#N/A</v>
      </c>
      <c r="K623" s="61" t="e">
        <f aca="false">VLOOKUP(B623,'Vacances solaires'!$B$2:$B$239,1,FALSE())</f>
        <v>#N/A</v>
      </c>
    </row>
    <row r="624" customFormat="false" ht="15" hidden="false" customHeight="false" outlineLevel="0" collapsed="false">
      <c r="A624" s="126" t="n">
        <f aca="false">WEEKNUM(B624,21)</f>
        <v>18</v>
      </c>
      <c r="B624" s="135" t="n">
        <v>44688</v>
      </c>
      <c r="C624" s="128" t="s">
        <v>86</v>
      </c>
      <c r="D624" s="128" t="s">
        <v>75</v>
      </c>
      <c r="E624" s="128" t="s">
        <v>86</v>
      </c>
      <c r="F624" s="128" t="s">
        <v>75</v>
      </c>
      <c r="G624" s="129" t="s">
        <v>75</v>
      </c>
      <c r="H624" s="130"/>
      <c r="I624" s="131"/>
      <c r="J624" s="61" t="e">
        <f aca="false">VLOOKUP(B624,'Vacances solaires'!$B615:$B845,1,FALSE())</f>
        <v>#N/A</v>
      </c>
      <c r="K624" s="61" t="e">
        <f aca="false">VLOOKUP(B624,'Vacances solaires'!$B$2:$B$239,1,FALSE())</f>
        <v>#N/A</v>
      </c>
    </row>
    <row r="625" customFormat="false" ht="15.75" hidden="false" customHeight="false" outlineLevel="0" collapsed="false">
      <c r="A625" s="139" t="n">
        <f aca="false">WEEKNUM(B625,21)</f>
        <v>18</v>
      </c>
      <c r="B625" s="140" t="n">
        <v>44689</v>
      </c>
      <c r="C625" s="141" t="s">
        <v>86</v>
      </c>
      <c r="D625" s="141" t="s">
        <v>86</v>
      </c>
      <c r="E625" s="141" t="s">
        <v>86</v>
      </c>
      <c r="F625" s="141" t="s">
        <v>75</v>
      </c>
      <c r="G625" s="142" t="s">
        <v>86</v>
      </c>
      <c r="H625" s="143"/>
      <c r="I625" s="144" t="s">
        <v>36</v>
      </c>
      <c r="J625" s="61" t="e">
        <f aca="false">VLOOKUP(B625,'Vacances solaires'!$B616:$B846,1,FALSE())</f>
        <v>#N/A</v>
      </c>
      <c r="K625" s="61" t="e">
        <f aca="false">VLOOKUP(B625,'Vacances solaires'!$B$2:$B$239,1,FALSE())</f>
        <v>#N/A</v>
      </c>
    </row>
    <row r="626" customFormat="false" ht="15" hidden="false" customHeight="false" outlineLevel="0" collapsed="false">
      <c r="A626" s="145" t="n">
        <f aca="false">WEEKNUM(B626,21)</f>
        <v>19</v>
      </c>
      <c r="B626" s="114" t="n">
        <v>44690</v>
      </c>
      <c r="C626" s="115" t="s">
        <v>75</v>
      </c>
      <c r="D626" s="116" t="s">
        <v>87</v>
      </c>
      <c r="E626" s="115" t="s">
        <v>75</v>
      </c>
      <c r="F626" s="115" t="s">
        <v>75</v>
      </c>
      <c r="G626" s="116" t="s">
        <v>87</v>
      </c>
      <c r="H626" s="117" t="n">
        <v>4</v>
      </c>
      <c r="I626" s="146"/>
      <c r="J626" s="61" t="e">
        <f aca="false">VLOOKUP(B626,'Vacances solaires'!$B617:$B847,1,FALSE())</f>
        <v>#N/A</v>
      </c>
      <c r="K626" s="61" t="e">
        <f aca="false">VLOOKUP(B626,'Vacances solaires'!$B$2:$B$239,1,FALSE())</f>
        <v>#N/A</v>
      </c>
    </row>
    <row r="627" customFormat="false" ht="15" hidden="false" customHeight="false" outlineLevel="0" collapsed="false">
      <c r="A627" s="126" t="n">
        <f aca="false">WEEKNUM(B627,21)</f>
        <v>19</v>
      </c>
      <c r="B627" s="135" t="n">
        <v>44691</v>
      </c>
      <c r="C627" s="128" t="s">
        <v>75</v>
      </c>
      <c r="D627" s="128" t="s">
        <v>75</v>
      </c>
      <c r="E627" s="128" t="s">
        <v>75</v>
      </c>
      <c r="F627" s="128" t="s">
        <v>86</v>
      </c>
      <c r="G627" s="129" t="s">
        <v>75</v>
      </c>
      <c r="H627" s="130"/>
      <c r="I627" s="131"/>
      <c r="J627" s="61" t="e">
        <f aca="false">VLOOKUP(B627,'Vacances solaires'!$B618:$B848,1,FALSE())</f>
        <v>#N/A</v>
      </c>
      <c r="K627" s="61" t="e">
        <f aca="false">VLOOKUP(B627,'Vacances solaires'!$B$2:$B$239,1,FALSE())</f>
        <v>#N/A</v>
      </c>
    </row>
    <row r="628" customFormat="false" ht="15" hidden="false" customHeight="false" outlineLevel="0" collapsed="false">
      <c r="A628" s="126" t="n">
        <f aca="false">WEEKNUM(B628,21)</f>
        <v>19</v>
      </c>
      <c r="B628" s="135" t="n">
        <v>44692</v>
      </c>
      <c r="C628" s="128" t="s">
        <v>86</v>
      </c>
      <c r="D628" s="128" t="s">
        <v>75</v>
      </c>
      <c r="E628" s="128" t="s">
        <v>75</v>
      </c>
      <c r="F628" s="128" t="s">
        <v>75</v>
      </c>
      <c r="G628" s="129" t="s">
        <v>75</v>
      </c>
      <c r="H628" s="130"/>
      <c r="I628" s="131"/>
      <c r="J628" s="61" t="e">
        <f aca="false">VLOOKUP(B628,'Vacances solaires'!$B619:$B849,1,FALSE())</f>
        <v>#N/A</v>
      </c>
      <c r="K628" s="61" t="e">
        <f aca="false">VLOOKUP(B628,'Vacances solaires'!$B$2:$B$239,1,FALSE())</f>
        <v>#N/A</v>
      </c>
    </row>
    <row r="629" customFormat="false" ht="15" hidden="false" customHeight="false" outlineLevel="0" collapsed="false">
      <c r="A629" s="126" t="n">
        <f aca="false">WEEKNUM(B629,21)</f>
        <v>19</v>
      </c>
      <c r="B629" s="135" t="n">
        <v>44693</v>
      </c>
      <c r="C629" s="128" t="s">
        <v>75</v>
      </c>
      <c r="D629" s="128" t="s">
        <v>75</v>
      </c>
      <c r="E629" s="128" t="s">
        <v>86</v>
      </c>
      <c r="F629" s="128" t="s">
        <v>75</v>
      </c>
      <c r="G629" s="129" t="s">
        <v>75</v>
      </c>
      <c r="H629" s="130"/>
      <c r="I629" s="131"/>
      <c r="J629" s="61" t="e">
        <f aca="false">VLOOKUP(B629,'Vacances solaires'!$B620:$B850,1,FALSE())</f>
        <v>#N/A</v>
      </c>
      <c r="K629" s="61" t="e">
        <f aca="false">VLOOKUP(B629,'Vacances solaires'!$B$2:$B$239,1,FALSE())</f>
        <v>#N/A</v>
      </c>
    </row>
    <row r="630" customFormat="false" ht="15" hidden="false" customHeight="false" outlineLevel="0" collapsed="false">
      <c r="A630" s="126" t="n">
        <f aca="false">WEEKNUM(B630,21)</f>
        <v>19</v>
      </c>
      <c r="B630" s="135" t="n">
        <v>44694</v>
      </c>
      <c r="C630" s="128" t="s">
        <v>75</v>
      </c>
      <c r="D630" s="128" t="s">
        <v>75</v>
      </c>
      <c r="E630" s="128" t="s">
        <v>86</v>
      </c>
      <c r="F630" s="128" t="s">
        <v>75</v>
      </c>
      <c r="G630" s="129" t="s">
        <v>75</v>
      </c>
      <c r="H630" s="130"/>
      <c r="I630" s="131"/>
      <c r="J630" s="61" t="e">
        <f aca="false">VLOOKUP(B630,'Vacances solaires'!$B621:$B851,1,FALSE())</f>
        <v>#N/A</v>
      </c>
      <c r="K630" s="61" t="e">
        <f aca="false">VLOOKUP(B630,'Vacances solaires'!$B$2:$B$239,1,FALSE())</f>
        <v>#N/A</v>
      </c>
    </row>
    <row r="631" customFormat="false" ht="15" hidden="false" customHeight="false" outlineLevel="0" collapsed="false">
      <c r="A631" s="126" t="n">
        <f aca="false">WEEKNUM(B631,21)</f>
        <v>19</v>
      </c>
      <c r="B631" s="135" t="n">
        <v>44695</v>
      </c>
      <c r="C631" s="128" t="s">
        <v>75</v>
      </c>
      <c r="D631" s="128" t="s">
        <v>86</v>
      </c>
      <c r="E631" s="128" t="s">
        <v>75</v>
      </c>
      <c r="F631" s="128" t="s">
        <v>75</v>
      </c>
      <c r="G631" s="129" t="s">
        <v>86</v>
      </c>
      <c r="H631" s="130"/>
      <c r="I631" s="131"/>
      <c r="J631" s="61" t="e">
        <f aca="false">VLOOKUP(B631,'Vacances solaires'!$B622:$B852,1,FALSE())</f>
        <v>#N/A</v>
      </c>
      <c r="K631" s="61" t="e">
        <f aca="false">VLOOKUP(B631,'Vacances solaires'!$B$2:$B$239,1,FALSE())</f>
        <v>#N/A</v>
      </c>
    </row>
    <row r="632" customFormat="false" ht="15.75" hidden="false" customHeight="false" outlineLevel="0" collapsed="false">
      <c r="A632" s="139" t="n">
        <f aca="false">WEEKNUM(B632,21)</f>
        <v>19</v>
      </c>
      <c r="B632" s="140" t="n">
        <v>44696</v>
      </c>
      <c r="C632" s="141" t="s">
        <v>86</v>
      </c>
      <c r="D632" s="141" t="s">
        <v>86</v>
      </c>
      <c r="E632" s="141" t="s">
        <v>75</v>
      </c>
      <c r="F632" s="141" t="s">
        <v>86</v>
      </c>
      <c r="G632" s="142" t="s">
        <v>86</v>
      </c>
      <c r="H632" s="143"/>
      <c r="I632" s="144"/>
      <c r="J632" s="61" t="e">
        <f aca="false">VLOOKUP(B632,'Vacances solaires'!$B623:$B853,1,FALSE())</f>
        <v>#N/A</v>
      </c>
      <c r="K632" s="61" t="e">
        <f aca="false">VLOOKUP(B632,'Vacances solaires'!$B$2:$B$239,1,FALSE())</f>
        <v>#N/A</v>
      </c>
    </row>
    <row r="633" customFormat="false" ht="15" hidden="false" customHeight="false" outlineLevel="0" collapsed="false">
      <c r="A633" s="145" t="n">
        <f aca="false">WEEKNUM(B633,21)</f>
        <v>20</v>
      </c>
      <c r="B633" s="114" t="n">
        <v>44697</v>
      </c>
      <c r="C633" s="115" t="s">
        <v>87</v>
      </c>
      <c r="D633" s="115" t="s">
        <v>75</v>
      </c>
      <c r="E633" s="115" t="s">
        <v>75</v>
      </c>
      <c r="F633" s="115" t="s">
        <v>87</v>
      </c>
      <c r="G633" s="116" t="s">
        <v>75</v>
      </c>
      <c r="H633" s="117" t="n">
        <v>5</v>
      </c>
      <c r="I633" s="146"/>
      <c r="J633" s="61" t="e">
        <f aca="false">VLOOKUP(B633,'Vacances solaires'!$B624:$B854,1,FALSE())</f>
        <v>#N/A</v>
      </c>
      <c r="K633" s="61" t="e">
        <f aca="false">VLOOKUP(B633,'Vacances solaires'!$B$2:$B$239,1,FALSE())</f>
        <v>#N/A</v>
      </c>
    </row>
    <row r="634" customFormat="false" ht="15" hidden="false" customHeight="false" outlineLevel="0" collapsed="false">
      <c r="A634" s="126" t="n">
        <f aca="false">WEEKNUM(B634,21)</f>
        <v>20</v>
      </c>
      <c r="B634" s="135" t="n">
        <v>44698</v>
      </c>
      <c r="C634" s="128" t="s">
        <v>75</v>
      </c>
      <c r="D634" s="128" t="s">
        <v>75</v>
      </c>
      <c r="E634" s="128" t="s">
        <v>86</v>
      </c>
      <c r="F634" s="128" t="s">
        <v>75</v>
      </c>
      <c r="G634" s="129" t="s">
        <v>75</v>
      </c>
      <c r="H634" s="130"/>
      <c r="I634" s="131"/>
      <c r="J634" s="61" t="e">
        <f aca="false">VLOOKUP(B634,'Vacances solaires'!$B625:$B855,1,FALSE())</f>
        <v>#N/A</v>
      </c>
      <c r="K634" s="61" t="e">
        <f aca="false">VLOOKUP(B634,'Vacances solaires'!$B$2:$B$239,1,FALSE())</f>
        <v>#N/A</v>
      </c>
    </row>
    <row r="635" customFormat="false" ht="15" hidden="false" customHeight="false" outlineLevel="0" collapsed="false">
      <c r="A635" s="126" t="n">
        <f aca="false">WEEKNUM(B635,21)</f>
        <v>20</v>
      </c>
      <c r="B635" s="135" t="n">
        <v>44699</v>
      </c>
      <c r="C635" s="128" t="s">
        <v>75</v>
      </c>
      <c r="D635" s="128" t="s">
        <v>75</v>
      </c>
      <c r="E635" s="128" t="s">
        <v>75</v>
      </c>
      <c r="F635" s="128" t="s">
        <v>75</v>
      </c>
      <c r="G635" s="129" t="s">
        <v>86</v>
      </c>
      <c r="H635" s="130"/>
      <c r="I635" s="131"/>
      <c r="J635" s="61" t="e">
        <f aca="false">VLOOKUP(B635,'Vacances solaires'!$B626:$B856,1,FALSE())</f>
        <v>#N/A</v>
      </c>
      <c r="K635" s="61" t="e">
        <f aca="false">VLOOKUP(B635,'Vacances solaires'!$B$2:$B$239,1,FALSE())</f>
        <v>#N/A</v>
      </c>
    </row>
    <row r="636" customFormat="false" ht="15" hidden="false" customHeight="false" outlineLevel="0" collapsed="false">
      <c r="A636" s="126" t="n">
        <f aca="false">WEEKNUM(B636,21)</f>
        <v>20</v>
      </c>
      <c r="B636" s="135" t="n">
        <v>44700</v>
      </c>
      <c r="C636" s="128" t="s">
        <v>75</v>
      </c>
      <c r="D636" s="128" t="s">
        <v>86</v>
      </c>
      <c r="E636" s="128" t="s">
        <v>75</v>
      </c>
      <c r="F636" s="128" t="s">
        <v>75</v>
      </c>
      <c r="G636" s="129" t="s">
        <v>75</v>
      </c>
      <c r="H636" s="130"/>
      <c r="I636" s="131"/>
      <c r="J636" s="61" t="e">
        <f aca="false">VLOOKUP(B636,'Vacances solaires'!$B627:$B857,1,FALSE())</f>
        <v>#N/A</v>
      </c>
      <c r="K636" s="61" t="e">
        <f aca="false">VLOOKUP(B636,'Vacances solaires'!$B$2:$B$239,1,FALSE())</f>
        <v>#N/A</v>
      </c>
    </row>
    <row r="637" customFormat="false" ht="15" hidden="false" customHeight="false" outlineLevel="0" collapsed="false">
      <c r="A637" s="126" t="n">
        <f aca="false">WEEKNUM(B637,21)</f>
        <v>20</v>
      </c>
      <c r="B637" s="135" t="n">
        <v>44701</v>
      </c>
      <c r="C637" s="128" t="s">
        <v>75</v>
      </c>
      <c r="D637" s="128" t="s">
        <v>86</v>
      </c>
      <c r="E637" s="128" t="s">
        <v>75</v>
      </c>
      <c r="F637" s="128" t="s">
        <v>75</v>
      </c>
      <c r="G637" s="129" t="s">
        <v>75</v>
      </c>
      <c r="H637" s="130"/>
      <c r="I637" s="131"/>
      <c r="J637" s="61" t="e">
        <f aca="false">VLOOKUP(B637,'Vacances solaires'!$B628:$B858,1,FALSE())</f>
        <v>#N/A</v>
      </c>
      <c r="K637" s="61" t="e">
        <f aca="false">VLOOKUP(B637,'Vacances solaires'!$B$2:$B$239,1,FALSE())</f>
        <v>#N/A</v>
      </c>
    </row>
    <row r="638" customFormat="false" ht="15" hidden="false" customHeight="false" outlineLevel="0" collapsed="false">
      <c r="A638" s="126" t="n">
        <f aca="false">WEEKNUM(B638,21)</f>
        <v>20</v>
      </c>
      <c r="B638" s="135" t="n">
        <v>44702</v>
      </c>
      <c r="C638" s="128" t="s">
        <v>86</v>
      </c>
      <c r="D638" s="128" t="s">
        <v>75</v>
      </c>
      <c r="E638" s="128" t="s">
        <v>75</v>
      </c>
      <c r="F638" s="128" t="s">
        <v>86</v>
      </c>
      <c r="G638" s="129" t="s">
        <v>75</v>
      </c>
      <c r="H638" s="130"/>
      <c r="I638" s="131"/>
      <c r="J638" s="61" t="e">
        <f aca="false">VLOOKUP(B638,'Vacances solaires'!$B629:$B859,1,FALSE())</f>
        <v>#N/A</v>
      </c>
      <c r="K638" s="61" t="e">
        <f aca="false">VLOOKUP(B638,'Vacances solaires'!$B$2:$B$239,1,FALSE())</f>
        <v>#N/A</v>
      </c>
    </row>
    <row r="639" customFormat="false" ht="15.75" hidden="false" customHeight="false" outlineLevel="0" collapsed="false">
      <c r="A639" s="139" t="n">
        <f aca="false">WEEKNUM(B639,21)</f>
        <v>20</v>
      </c>
      <c r="B639" s="140" t="n">
        <v>44703</v>
      </c>
      <c r="C639" s="141" t="s">
        <v>86</v>
      </c>
      <c r="D639" s="141" t="s">
        <v>75</v>
      </c>
      <c r="E639" s="141" t="s">
        <v>86</v>
      </c>
      <c r="F639" s="141" t="s">
        <v>86</v>
      </c>
      <c r="G639" s="142" t="s">
        <v>86</v>
      </c>
      <c r="H639" s="143"/>
      <c r="I639" s="144"/>
      <c r="J639" s="61" t="e">
        <f aca="false">VLOOKUP(B639,'Vacances solaires'!$B630:$B860,1,FALSE())</f>
        <v>#N/A</v>
      </c>
      <c r="K639" s="61" t="e">
        <f aca="false">VLOOKUP(B639,'Vacances solaires'!$B$2:$B$239,1,FALSE())</f>
        <v>#N/A</v>
      </c>
    </row>
    <row r="640" customFormat="false" ht="15" hidden="false" customHeight="false" outlineLevel="0" collapsed="false">
      <c r="A640" s="145" t="n">
        <f aca="false">WEEKNUM(B640,21)</f>
        <v>21</v>
      </c>
      <c r="B640" s="114" t="n">
        <v>44704</v>
      </c>
      <c r="C640" s="115" t="s">
        <v>75</v>
      </c>
      <c r="D640" s="115" t="s">
        <v>75</v>
      </c>
      <c r="E640" s="115" t="s">
        <v>88</v>
      </c>
      <c r="F640" s="115" t="s">
        <v>75</v>
      </c>
      <c r="G640" s="116" t="s">
        <v>88</v>
      </c>
      <c r="H640" s="117" t="n">
        <v>1</v>
      </c>
      <c r="I640" s="146"/>
      <c r="J640" s="61" t="e">
        <f aca="false">VLOOKUP(B640,'Vacances solaires'!$B631:$B861,1,FALSE())</f>
        <v>#N/A</v>
      </c>
      <c r="K640" s="61" t="e">
        <f aca="false">VLOOKUP(B640,'Vacances solaires'!$B$2:$B$239,1,FALSE())</f>
        <v>#N/A</v>
      </c>
    </row>
    <row r="641" customFormat="false" ht="15" hidden="false" customHeight="false" outlineLevel="0" collapsed="false">
      <c r="A641" s="126" t="n">
        <f aca="false">WEEKNUM(B641,21)</f>
        <v>21</v>
      </c>
      <c r="B641" s="135" t="n">
        <v>44705</v>
      </c>
      <c r="C641" s="128" t="s">
        <v>75</v>
      </c>
      <c r="D641" s="128" t="s">
        <v>86</v>
      </c>
      <c r="E641" s="128" t="s">
        <v>75</v>
      </c>
      <c r="F641" s="128" t="s">
        <v>75</v>
      </c>
      <c r="G641" s="129" t="s">
        <v>75</v>
      </c>
      <c r="H641" s="130"/>
      <c r="I641" s="131"/>
      <c r="J641" s="61" t="e">
        <f aca="false">VLOOKUP(B641,'Vacances solaires'!$B632:$B862,1,FALSE())</f>
        <v>#N/A</v>
      </c>
      <c r="K641" s="61" t="e">
        <f aca="false">VLOOKUP(B641,'Vacances solaires'!$B$2:$B$239,1,FALSE())</f>
        <v>#N/A</v>
      </c>
    </row>
    <row r="642" customFormat="false" ht="15" hidden="false" customHeight="false" outlineLevel="0" collapsed="false">
      <c r="A642" s="126" t="n">
        <f aca="false">WEEKNUM(B642,21)</f>
        <v>21</v>
      </c>
      <c r="B642" s="135" t="n">
        <v>44706</v>
      </c>
      <c r="C642" s="128" t="s">
        <v>75</v>
      </c>
      <c r="D642" s="128" t="s">
        <v>75</v>
      </c>
      <c r="E642" s="128" t="s">
        <v>75</v>
      </c>
      <c r="F642" s="128" t="s">
        <v>86</v>
      </c>
      <c r="G642" s="129" t="s">
        <v>75</v>
      </c>
      <c r="H642" s="130"/>
      <c r="I642" s="131"/>
      <c r="J642" s="61" t="e">
        <f aca="false">VLOOKUP(B642,'Vacances solaires'!$B633:$B863,1,FALSE())</f>
        <v>#N/A</v>
      </c>
      <c r="K642" s="61" t="e">
        <f aca="false">VLOOKUP(B642,'Vacances solaires'!$B$2:$B$239,1,FALSE())</f>
        <v>#N/A</v>
      </c>
    </row>
    <row r="643" customFormat="false" ht="15" hidden="false" customHeight="false" outlineLevel="0" collapsed="false">
      <c r="A643" s="126" t="n">
        <f aca="false">WEEKNUM(B643,21)</f>
        <v>21</v>
      </c>
      <c r="B643" s="135" t="n">
        <v>44707</v>
      </c>
      <c r="C643" s="128" t="s">
        <v>86</v>
      </c>
      <c r="D643" s="128" t="s">
        <v>75</v>
      </c>
      <c r="E643" s="128" t="s">
        <v>75</v>
      </c>
      <c r="F643" s="128" t="s">
        <v>75</v>
      </c>
      <c r="G643" s="129" t="s">
        <v>75</v>
      </c>
      <c r="H643" s="130"/>
      <c r="I643" s="131" t="s">
        <v>37</v>
      </c>
      <c r="J643" s="61" t="e">
        <f aca="false">VLOOKUP(B643,'Vacances solaires'!$B634:$B864,1,FALSE())</f>
        <v>#N/A</v>
      </c>
      <c r="K643" s="61" t="e">
        <f aca="false">VLOOKUP(B643,'Vacances solaires'!$B$2:$B$239,1,FALSE())</f>
        <v>#N/A</v>
      </c>
    </row>
    <row r="644" customFormat="false" ht="15" hidden="false" customHeight="false" outlineLevel="0" collapsed="false">
      <c r="A644" s="126" t="n">
        <f aca="false">WEEKNUM(B644,21)</f>
        <v>21</v>
      </c>
      <c r="B644" s="135" t="n">
        <v>44708</v>
      </c>
      <c r="C644" s="128" t="s">
        <v>86</v>
      </c>
      <c r="D644" s="128" t="s">
        <v>75</v>
      </c>
      <c r="E644" s="128" t="s">
        <v>75</v>
      </c>
      <c r="F644" s="128" t="s">
        <v>75</v>
      </c>
      <c r="G644" s="129" t="s">
        <v>75</v>
      </c>
      <c r="H644" s="130"/>
      <c r="I644" s="131"/>
      <c r="J644" s="61" t="e">
        <f aca="false">VLOOKUP(B644,'Vacances solaires'!$B635:$B865,1,FALSE())</f>
        <v>#N/A</v>
      </c>
      <c r="K644" s="61" t="e">
        <f aca="false">VLOOKUP(B644,'Vacances solaires'!$B$2:$B$239,1,FALSE())</f>
        <v>#N/A</v>
      </c>
    </row>
    <row r="645" customFormat="false" ht="15" hidden="false" customHeight="false" outlineLevel="0" collapsed="false">
      <c r="A645" s="126" t="n">
        <f aca="false">WEEKNUM(B645,21)</f>
        <v>21</v>
      </c>
      <c r="B645" s="135" t="n">
        <v>44709</v>
      </c>
      <c r="C645" s="128" t="s">
        <v>75</v>
      </c>
      <c r="D645" s="128" t="s">
        <v>75</v>
      </c>
      <c r="E645" s="128" t="s">
        <v>86</v>
      </c>
      <c r="F645" s="128" t="s">
        <v>75</v>
      </c>
      <c r="G645" s="129" t="s">
        <v>86</v>
      </c>
      <c r="H645" s="130"/>
      <c r="I645" s="131"/>
      <c r="J645" s="61" t="e">
        <f aca="false">VLOOKUP(B645,'Vacances solaires'!$B636:$B866,1,FALSE())</f>
        <v>#N/A</v>
      </c>
      <c r="K645" s="61" t="e">
        <f aca="false">VLOOKUP(B645,'Vacances solaires'!$B$2:$B$239,1,FALSE())</f>
        <v>#N/A</v>
      </c>
    </row>
    <row r="646" customFormat="false" ht="15.75" hidden="false" customHeight="false" outlineLevel="0" collapsed="false">
      <c r="A646" s="139" t="n">
        <f aca="false">WEEKNUM(B646,21)</f>
        <v>21</v>
      </c>
      <c r="B646" s="140" t="n">
        <v>44710</v>
      </c>
      <c r="C646" s="141" t="s">
        <v>75</v>
      </c>
      <c r="D646" s="141" t="s">
        <v>86</v>
      </c>
      <c r="E646" s="141" t="s">
        <v>86</v>
      </c>
      <c r="F646" s="141" t="s">
        <v>86</v>
      </c>
      <c r="G646" s="142" t="s">
        <v>86</v>
      </c>
      <c r="H646" s="143"/>
      <c r="I646" s="144"/>
      <c r="J646" s="61" t="e">
        <f aca="false">VLOOKUP(B646,'Vacances solaires'!$B637:$B867,1,FALSE())</f>
        <v>#N/A</v>
      </c>
      <c r="K646" s="61" t="e">
        <f aca="false">VLOOKUP(B646,'Vacances solaires'!$B$2:$B$239,1,FALSE())</f>
        <v>#N/A</v>
      </c>
    </row>
    <row r="647" customFormat="false" ht="15" hidden="false" customHeight="false" outlineLevel="0" collapsed="false">
      <c r="A647" s="145" t="n">
        <f aca="false">WEEKNUM(B647,21)</f>
        <v>22</v>
      </c>
      <c r="B647" s="114" t="n">
        <v>44711</v>
      </c>
      <c r="C647" s="115" t="s">
        <v>75</v>
      </c>
      <c r="D647" s="115" t="s">
        <v>87</v>
      </c>
      <c r="E647" s="115" t="s">
        <v>75</v>
      </c>
      <c r="F647" s="115" t="s">
        <v>87</v>
      </c>
      <c r="G647" s="116" t="s">
        <v>75</v>
      </c>
      <c r="H647" s="117" t="n">
        <v>2</v>
      </c>
      <c r="I647" s="146"/>
      <c r="J647" s="61" t="e">
        <f aca="false">VLOOKUP(B647,'Vacances solaires'!$B638:$B868,1,FALSE())</f>
        <v>#N/A</v>
      </c>
      <c r="K647" s="61" t="e">
        <f aca="false">VLOOKUP(B647,'Vacances solaires'!$B$2:$B$239,1,FALSE())</f>
        <v>#N/A</v>
      </c>
    </row>
    <row r="648" customFormat="false" ht="15" hidden="false" customHeight="false" outlineLevel="0" collapsed="false">
      <c r="A648" s="126" t="n">
        <f aca="false">WEEKNUM(B648,21)</f>
        <v>22</v>
      </c>
      <c r="B648" s="135" t="n">
        <v>44712</v>
      </c>
      <c r="C648" s="128" t="s">
        <v>86</v>
      </c>
      <c r="D648" s="128" t="s">
        <v>75</v>
      </c>
      <c r="E648" s="128" t="s">
        <v>75</v>
      </c>
      <c r="F648" s="128" t="s">
        <v>75</v>
      </c>
      <c r="G648" s="129" t="s">
        <v>75</v>
      </c>
      <c r="H648" s="130"/>
      <c r="I648" s="131"/>
      <c r="J648" s="61" t="e">
        <f aca="false">VLOOKUP(B648,'Vacances solaires'!$B639:$B869,1,FALSE())</f>
        <v>#N/A</v>
      </c>
      <c r="K648" s="61" t="e">
        <f aca="false">VLOOKUP(B648,'Vacances solaires'!$B$2:$B$239,1,FALSE())</f>
        <v>#N/A</v>
      </c>
    </row>
    <row r="649" customFormat="false" ht="15" hidden="false" customHeight="false" outlineLevel="0" collapsed="false">
      <c r="A649" s="126" t="n">
        <f aca="false">WEEKNUM(B649,21)</f>
        <v>22</v>
      </c>
      <c r="B649" s="135" t="n">
        <v>44713</v>
      </c>
      <c r="C649" s="128" t="s">
        <v>75</v>
      </c>
      <c r="D649" s="128" t="s">
        <v>75</v>
      </c>
      <c r="E649" s="128" t="s">
        <v>86</v>
      </c>
      <c r="F649" s="128" t="s">
        <v>75</v>
      </c>
      <c r="G649" s="129" t="s">
        <v>75</v>
      </c>
      <c r="H649" s="130"/>
      <c r="I649" s="131"/>
      <c r="J649" s="61" t="e">
        <f aca="false">VLOOKUP(B649,'Vacances solaires'!$B640:$B870,1,FALSE())</f>
        <v>#N/A</v>
      </c>
      <c r="K649" s="61" t="e">
        <f aca="false">VLOOKUP(B649,'Vacances solaires'!$B$2:$B$239,1,FALSE())</f>
        <v>#N/A</v>
      </c>
    </row>
    <row r="650" customFormat="false" ht="15" hidden="false" customHeight="false" outlineLevel="0" collapsed="false">
      <c r="A650" s="126" t="n">
        <f aca="false">WEEKNUM(B650,21)</f>
        <v>22</v>
      </c>
      <c r="B650" s="135" t="n">
        <v>44714</v>
      </c>
      <c r="C650" s="128" t="s">
        <v>75</v>
      </c>
      <c r="D650" s="128" t="s">
        <v>75</v>
      </c>
      <c r="E650" s="128" t="s">
        <v>75</v>
      </c>
      <c r="F650" s="128" t="s">
        <v>75</v>
      </c>
      <c r="G650" s="129" t="s">
        <v>86</v>
      </c>
      <c r="H650" s="130"/>
      <c r="I650" s="131"/>
      <c r="J650" s="61" t="e">
        <f aca="false">VLOOKUP(B650,'Vacances solaires'!$B641:$B871,1,FALSE())</f>
        <v>#N/A</v>
      </c>
      <c r="K650" s="61" t="e">
        <f aca="false">VLOOKUP(B650,'Vacances solaires'!$B$2:$B$239,1,FALSE())</f>
        <v>#N/A</v>
      </c>
    </row>
    <row r="651" customFormat="false" ht="15" hidden="false" customHeight="false" outlineLevel="0" collapsed="false">
      <c r="A651" s="126" t="n">
        <f aca="false">WEEKNUM(B651,21)</f>
        <v>22</v>
      </c>
      <c r="B651" s="135" t="n">
        <v>44715</v>
      </c>
      <c r="C651" s="128" t="s">
        <v>75</v>
      </c>
      <c r="D651" s="128" t="s">
        <v>75</v>
      </c>
      <c r="E651" s="128" t="s">
        <v>75</v>
      </c>
      <c r="F651" s="128" t="s">
        <v>75</v>
      </c>
      <c r="G651" s="129" t="s">
        <v>86</v>
      </c>
      <c r="H651" s="130"/>
      <c r="I651" s="131"/>
      <c r="J651" s="61" t="e">
        <f aca="false">VLOOKUP(B651,'Vacances solaires'!$B642:$B872,1,FALSE())</f>
        <v>#N/A</v>
      </c>
      <c r="K651" s="61" t="e">
        <f aca="false">VLOOKUP(B651,'Vacances solaires'!$B$2:$B$239,1,FALSE())</f>
        <v>#N/A</v>
      </c>
    </row>
    <row r="652" customFormat="false" ht="15" hidden="false" customHeight="false" outlineLevel="0" collapsed="false">
      <c r="A652" s="126" t="n">
        <f aca="false">WEEKNUM(B652,21)</f>
        <v>22</v>
      </c>
      <c r="B652" s="135" t="n">
        <v>44716</v>
      </c>
      <c r="C652" s="128" t="s">
        <v>75</v>
      </c>
      <c r="D652" s="128" t="s">
        <v>86</v>
      </c>
      <c r="E652" s="128" t="s">
        <v>75</v>
      </c>
      <c r="F652" s="128" t="s">
        <v>86</v>
      </c>
      <c r="G652" s="129" t="s">
        <v>75</v>
      </c>
      <c r="H652" s="130"/>
      <c r="I652" s="131"/>
      <c r="J652" s="61" t="e">
        <f aca="false">VLOOKUP(B652,'Vacances solaires'!$B643:$B873,1,FALSE())</f>
        <v>#N/A</v>
      </c>
      <c r="K652" s="61" t="e">
        <f aca="false">VLOOKUP(B652,'Vacances solaires'!$B$2:$B$239,1,FALSE())</f>
        <v>#N/A</v>
      </c>
    </row>
    <row r="653" customFormat="false" ht="15.75" hidden="false" customHeight="false" outlineLevel="0" collapsed="false">
      <c r="A653" s="139" t="n">
        <f aca="false">WEEKNUM(B653,21)</f>
        <v>22</v>
      </c>
      <c r="B653" s="140" t="n">
        <v>44717</v>
      </c>
      <c r="C653" s="141" t="s">
        <v>86</v>
      </c>
      <c r="D653" s="141" t="s">
        <v>86</v>
      </c>
      <c r="E653" s="141" t="s">
        <v>86</v>
      </c>
      <c r="F653" s="141" t="s">
        <v>86</v>
      </c>
      <c r="G653" s="142" t="s">
        <v>75</v>
      </c>
      <c r="H653" s="143"/>
      <c r="I653" s="144" t="s">
        <v>38</v>
      </c>
      <c r="J653" s="61" t="e">
        <f aca="false">VLOOKUP(B653,'Vacances solaires'!$B644:$B874,1,FALSE())</f>
        <v>#N/A</v>
      </c>
      <c r="K653" s="61" t="e">
        <f aca="false">VLOOKUP(B653,'Vacances solaires'!$B$2:$B$239,1,FALSE())</f>
        <v>#N/A</v>
      </c>
    </row>
    <row r="654" customFormat="false" ht="15" hidden="false" customHeight="false" outlineLevel="0" collapsed="false">
      <c r="A654" s="145" t="n">
        <f aca="false">WEEKNUM(B654,21)</f>
        <v>23</v>
      </c>
      <c r="B654" s="114" t="n">
        <v>44718</v>
      </c>
      <c r="C654" s="115" t="s">
        <v>87</v>
      </c>
      <c r="D654" s="115" t="s">
        <v>75</v>
      </c>
      <c r="E654" s="115" t="s">
        <v>87</v>
      </c>
      <c r="F654" s="115" t="s">
        <v>75</v>
      </c>
      <c r="G654" s="116" t="s">
        <v>75</v>
      </c>
      <c r="H654" s="117" t="n">
        <v>3</v>
      </c>
      <c r="I654" s="146" t="s">
        <v>39</v>
      </c>
      <c r="J654" s="61" t="e">
        <f aca="false">VLOOKUP(B654,'Vacances solaires'!$B645:$B875,1,FALSE())</f>
        <v>#N/A</v>
      </c>
      <c r="K654" s="61" t="e">
        <f aca="false">VLOOKUP(B654,'Vacances solaires'!$B$2:$B$239,1,FALSE())</f>
        <v>#N/A</v>
      </c>
    </row>
    <row r="655" customFormat="false" ht="15" hidden="false" customHeight="false" outlineLevel="0" collapsed="false">
      <c r="A655" s="126" t="n">
        <f aca="false">WEEKNUM(B655,21)</f>
        <v>23</v>
      </c>
      <c r="B655" s="135" t="n">
        <v>44719</v>
      </c>
      <c r="C655" s="128" t="s">
        <v>75</v>
      </c>
      <c r="D655" s="128" t="s">
        <v>75</v>
      </c>
      <c r="E655" s="128" t="s">
        <v>75</v>
      </c>
      <c r="F655" s="128" t="s">
        <v>75</v>
      </c>
      <c r="G655" s="129" t="s">
        <v>86</v>
      </c>
      <c r="H655" s="130"/>
      <c r="I655" s="131"/>
      <c r="J655" s="61" t="e">
        <f aca="false">VLOOKUP(B655,'Vacances solaires'!$B646:$B876,1,FALSE())</f>
        <v>#N/A</v>
      </c>
      <c r="K655" s="61" t="e">
        <f aca="false">VLOOKUP(B655,'Vacances solaires'!$B$2:$B$239,1,FALSE())</f>
        <v>#N/A</v>
      </c>
    </row>
    <row r="656" customFormat="false" ht="15" hidden="false" customHeight="false" outlineLevel="0" collapsed="false">
      <c r="A656" s="126" t="n">
        <f aca="false">WEEKNUM(B656,21)</f>
        <v>23</v>
      </c>
      <c r="B656" s="135" t="n">
        <v>44720</v>
      </c>
      <c r="C656" s="128" t="s">
        <v>75</v>
      </c>
      <c r="D656" s="128" t="s">
        <v>86</v>
      </c>
      <c r="E656" s="128" t="s">
        <v>75</v>
      </c>
      <c r="F656" s="128" t="s">
        <v>75</v>
      </c>
      <c r="G656" s="129" t="s">
        <v>75</v>
      </c>
      <c r="H656" s="130"/>
      <c r="I656" s="131"/>
      <c r="J656" s="61" t="e">
        <f aca="false">VLOOKUP(B656,'Vacances solaires'!$B647:$B877,1,FALSE())</f>
        <v>#N/A</v>
      </c>
      <c r="K656" s="61" t="e">
        <f aca="false">VLOOKUP(B656,'Vacances solaires'!$B$2:$B$239,1,FALSE())</f>
        <v>#N/A</v>
      </c>
    </row>
    <row r="657" customFormat="false" ht="15" hidden="false" customHeight="false" outlineLevel="0" collapsed="false">
      <c r="A657" s="126" t="n">
        <f aca="false">WEEKNUM(B657,21)</f>
        <v>23</v>
      </c>
      <c r="B657" s="135" t="n">
        <v>44721</v>
      </c>
      <c r="C657" s="128" t="s">
        <v>75</v>
      </c>
      <c r="D657" s="128" t="s">
        <v>75</v>
      </c>
      <c r="E657" s="128" t="s">
        <v>75</v>
      </c>
      <c r="F657" s="128" t="s">
        <v>86</v>
      </c>
      <c r="G657" s="129" t="s">
        <v>75</v>
      </c>
      <c r="H657" s="130"/>
      <c r="I657" s="131"/>
      <c r="J657" s="61" t="e">
        <f aca="false">VLOOKUP(B657,'Vacances solaires'!$B648:$B878,1,FALSE())</f>
        <v>#N/A</v>
      </c>
      <c r="K657" s="61" t="e">
        <f aca="false">VLOOKUP(B657,'Vacances solaires'!$B$2:$B$239,1,FALSE())</f>
        <v>#N/A</v>
      </c>
    </row>
    <row r="658" customFormat="false" ht="15" hidden="false" customHeight="false" outlineLevel="0" collapsed="false">
      <c r="A658" s="126" t="n">
        <f aca="false">WEEKNUM(B658,21)</f>
        <v>23</v>
      </c>
      <c r="B658" s="135" t="n">
        <v>44722</v>
      </c>
      <c r="C658" s="128" t="s">
        <v>75</v>
      </c>
      <c r="D658" s="128" t="s">
        <v>75</v>
      </c>
      <c r="E658" s="128" t="s">
        <v>75</v>
      </c>
      <c r="F658" s="128" t="s">
        <v>86</v>
      </c>
      <c r="G658" s="129" t="s">
        <v>75</v>
      </c>
      <c r="H658" s="130"/>
      <c r="I658" s="131"/>
      <c r="J658" s="61" t="e">
        <f aca="false">VLOOKUP(B658,'Vacances solaires'!$B649:$B879,1,FALSE())</f>
        <v>#N/A</v>
      </c>
      <c r="K658" s="61" t="e">
        <f aca="false">VLOOKUP(B658,'Vacances solaires'!$B$2:$B$239,1,FALSE())</f>
        <v>#N/A</v>
      </c>
    </row>
    <row r="659" customFormat="false" ht="15" hidden="false" customHeight="false" outlineLevel="0" collapsed="false">
      <c r="A659" s="126" t="n">
        <f aca="false">WEEKNUM(B659,21)</f>
        <v>23</v>
      </c>
      <c r="B659" s="135" t="n">
        <v>44723</v>
      </c>
      <c r="C659" s="128" t="s">
        <v>86</v>
      </c>
      <c r="D659" s="128" t="s">
        <v>75</v>
      </c>
      <c r="E659" s="128" t="s">
        <v>86</v>
      </c>
      <c r="F659" s="128" t="s">
        <v>75</v>
      </c>
      <c r="G659" s="129" t="s">
        <v>75</v>
      </c>
      <c r="H659" s="130"/>
      <c r="I659" s="131"/>
      <c r="J659" s="61" t="e">
        <f aca="false">VLOOKUP(B659,'Vacances solaires'!$B650:$B880,1,FALSE())</f>
        <v>#N/A</v>
      </c>
      <c r="K659" s="61" t="e">
        <f aca="false">VLOOKUP(B659,'Vacances solaires'!$B$2:$B$239,1,FALSE())</f>
        <v>#N/A</v>
      </c>
    </row>
    <row r="660" customFormat="false" ht="15.75" hidden="false" customHeight="false" outlineLevel="0" collapsed="false">
      <c r="A660" s="139" t="n">
        <f aca="false">WEEKNUM(B660,21)</f>
        <v>23</v>
      </c>
      <c r="B660" s="140" t="n">
        <v>44724</v>
      </c>
      <c r="C660" s="141" t="s">
        <v>86</v>
      </c>
      <c r="D660" s="141" t="s">
        <v>86</v>
      </c>
      <c r="E660" s="141" t="s">
        <v>86</v>
      </c>
      <c r="F660" s="141" t="s">
        <v>75</v>
      </c>
      <c r="G660" s="142" t="s">
        <v>86</v>
      </c>
      <c r="H660" s="143"/>
      <c r="I660" s="144"/>
      <c r="J660" s="61" t="e">
        <f aca="false">VLOOKUP(B660,'Vacances solaires'!$B651:$B881,1,FALSE())</f>
        <v>#N/A</v>
      </c>
      <c r="K660" s="61" t="e">
        <f aca="false">VLOOKUP(B660,'Vacances solaires'!$B$2:$B$239,1,FALSE())</f>
        <v>#N/A</v>
      </c>
    </row>
    <row r="661" customFormat="false" ht="15" hidden="false" customHeight="false" outlineLevel="0" collapsed="false">
      <c r="A661" s="145" t="n">
        <f aca="false">WEEKNUM(B661,21)</f>
        <v>24</v>
      </c>
      <c r="B661" s="114" t="n">
        <v>44725</v>
      </c>
      <c r="C661" s="115" t="s">
        <v>75</v>
      </c>
      <c r="D661" s="116" t="s">
        <v>87</v>
      </c>
      <c r="E661" s="115" t="s">
        <v>75</v>
      </c>
      <c r="F661" s="115" t="s">
        <v>75</v>
      </c>
      <c r="G661" s="116" t="s">
        <v>87</v>
      </c>
      <c r="H661" s="117" t="n">
        <v>4</v>
      </c>
      <c r="I661" s="146"/>
      <c r="J661" s="61" t="e">
        <f aca="false">VLOOKUP(B661,'Vacances solaires'!$B652:$B882,1,FALSE())</f>
        <v>#N/A</v>
      </c>
      <c r="K661" s="61" t="e">
        <f aca="false">VLOOKUP(B661,'Vacances solaires'!$B$2:$B$239,1,FALSE())</f>
        <v>#N/A</v>
      </c>
    </row>
    <row r="662" customFormat="false" ht="15" hidden="false" customHeight="false" outlineLevel="0" collapsed="false">
      <c r="A662" s="126" t="n">
        <f aca="false">WEEKNUM(B662,21)</f>
        <v>24</v>
      </c>
      <c r="B662" s="135" t="n">
        <v>44726</v>
      </c>
      <c r="C662" s="128" t="s">
        <v>75</v>
      </c>
      <c r="D662" s="128" t="s">
        <v>75</v>
      </c>
      <c r="E662" s="128" t="s">
        <v>75</v>
      </c>
      <c r="F662" s="128" t="s">
        <v>86</v>
      </c>
      <c r="G662" s="129" t="s">
        <v>75</v>
      </c>
      <c r="H662" s="130"/>
      <c r="I662" s="131"/>
      <c r="J662" s="61" t="e">
        <f aca="false">VLOOKUP(B662,'Vacances solaires'!$B653:$B883,1,FALSE())</f>
        <v>#N/A</v>
      </c>
      <c r="K662" s="61" t="e">
        <f aca="false">VLOOKUP(B662,'Vacances solaires'!$B$2:$B$239,1,FALSE())</f>
        <v>#N/A</v>
      </c>
    </row>
    <row r="663" customFormat="false" ht="15" hidden="false" customHeight="false" outlineLevel="0" collapsed="false">
      <c r="A663" s="126" t="n">
        <f aca="false">WEEKNUM(B663,21)</f>
        <v>24</v>
      </c>
      <c r="B663" s="135" t="n">
        <v>44727</v>
      </c>
      <c r="C663" s="128" t="s">
        <v>86</v>
      </c>
      <c r="D663" s="128" t="s">
        <v>75</v>
      </c>
      <c r="E663" s="128" t="s">
        <v>75</v>
      </c>
      <c r="F663" s="128" t="s">
        <v>75</v>
      </c>
      <c r="G663" s="129" t="s">
        <v>75</v>
      </c>
      <c r="H663" s="130"/>
      <c r="I663" s="131"/>
      <c r="J663" s="61" t="e">
        <f aca="false">VLOOKUP(B663,'Vacances solaires'!$B654:$B884,1,FALSE())</f>
        <v>#N/A</v>
      </c>
      <c r="K663" s="61" t="e">
        <f aca="false">VLOOKUP(B663,'Vacances solaires'!$B$2:$B$239,1,FALSE())</f>
        <v>#N/A</v>
      </c>
    </row>
    <row r="664" customFormat="false" ht="15" hidden="false" customHeight="false" outlineLevel="0" collapsed="false">
      <c r="A664" s="126" t="n">
        <f aca="false">WEEKNUM(B664,21)</f>
        <v>24</v>
      </c>
      <c r="B664" s="135" t="n">
        <v>44728</v>
      </c>
      <c r="C664" s="128" t="s">
        <v>75</v>
      </c>
      <c r="D664" s="128" t="s">
        <v>75</v>
      </c>
      <c r="E664" s="128" t="s">
        <v>86</v>
      </c>
      <c r="F664" s="128" t="s">
        <v>75</v>
      </c>
      <c r="G664" s="129" t="s">
        <v>75</v>
      </c>
      <c r="H664" s="130"/>
      <c r="I664" s="131"/>
      <c r="J664" s="61" t="e">
        <f aca="false">VLOOKUP(B664,'Vacances solaires'!$B655:$B885,1,FALSE())</f>
        <v>#N/A</v>
      </c>
      <c r="K664" s="61" t="e">
        <f aca="false">VLOOKUP(B664,'Vacances solaires'!$B$2:$B$239,1,FALSE())</f>
        <v>#N/A</v>
      </c>
    </row>
    <row r="665" customFormat="false" ht="15" hidden="false" customHeight="false" outlineLevel="0" collapsed="false">
      <c r="A665" s="126" t="n">
        <f aca="false">WEEKNUM(B665,21)</f>
        <v>24</v>
      </c>
      <c r="B665" s="135" t="n">
        <v>44729</v>
      </c>
      <c r="C665" s="128" t="s">
        <v>75</v>
      </c>
      <c r="D665" s="128" t="s">
        <v>75</v>
      </c>
      <c r="E665" s="128" t="s">
        <v>86</v>
      </c>
      <c r="F665" s="128" t="s">
        <v>75</v>
      </c>
      <c r="G665" s="129" t="s">
        <v>75</v>
      </c>
      <c r="H665" s="130"/>
      <c r="I665" s="131"/>
      <c r="J665" s="61" t="e">
        <f aca="false">VLOOKUP(B665,'Vacances solaires'!$B656:$B886,1,FALSE())</f>
        <v>#N/A</v>
      </c>
      <c r="K665" s="61" t="e">
        <f aca="false">VLOOKUP(B665,'Vacances solaires'!$B$2:$B$239,1,FALSE())</f>
        <v>#N/A</v>
      </c>
    </row>
    <row r="666" customFormat="false" ht="15" hidden="false" customHeight="false" outlineLevel="0" collapsed="false">
      <c r="A666" s="126" t="n">
        <f aca="false">WEEKNUM(B666,21)</f>
        <v>24</v>
      </c>
      <c r="B666" s="135" t="n">
        <v>44730</v>
      </c>
      <c r="C666" s="128" t="s">
        <v>75</v>
      </c>
      <c r="D666" s="128" t="s">
        <v>86</v>
      </c>
      <c r="E666" s="128" t="s">
        <v>75</v>
      </c>
      <c r="F666" s="128" t="s">
        <v>75</v>
      </c>
      <c r="G666" s="129" t="s">
        <v>86</v>
      </c>
      <c r="H666" s="130"/>
      <c r="I666" s="131"/>
      <c r="J666" s="61" t="e">
        <f aca="false">VLOOKUP(B666,'Vacances solaires'!$B657:$B887,1,FALSE())</f>
        <v>#N/A</v>
      </c>
      <c r="K666" s="61" t="e">
        <f aca="false">VLOOKUP(B666,'Vacances solaires'!$B$2:$B$239,1,FALSE())</f>
        <v>#N/A</v>
      </c>
    </row>
    <row r="667" customFormat="false" ht="15.75" hidden="false" customHeight="false" outlineLevel="0" collapsed="false">
      <c r="A667" s="139" t="n">
        <f aca="false">WEEKNUM(B667,21)</f>
        <v>24</v>
      </c>
      <c r="B667" s="140" t="n">
        <v>44731</v>
      </c>
      <c r="C667" s="141" t="s">
        <v>86</v>
      </c>
      <c r="D667" s="141" t="s">
        <v>86</v>
      </c>
      <c r="E667" s="141" t="s">
        <v>75</v>
      </c>
      <c r="F667" s="141" t="s">
        <v>86</v>
      </c>
      <c r="G667" s="142" t="s">
        <v>86</v>
      </c>
      <c r="H667" s="143"/>
      <c r="I667" s="144"/>
      <c r="J667" s="61" t="e">
        <f aca="false">VLOOKUP(B667,'Vacances solaires'!$B658:$B888,1,FALSE())</f>
        <v>#N/A</v>
      </c>
      <c r="K667" s="61" t="e">
        <f aca="false">VLOOKUP(B667,'Vacances solaires'!$B$2:$B$239,1,FALSE())</f>
        <v>#N/A</v>
      </c>
    </row>
    <row r="668" customFormat="false" ht="15" hidden="false" customHeight="false" outlineLevel="0" collapsed="false">
      <c r="A668" s="145" t="n">
        <f aca="false">WEEKNUM(B668,21)</f>
        <v>25</v>
      </c>
      <c r="B668" s="114" t="n">
        <v>44732</v>
      </c>
      <c r="C668" s="115" t="s">
        <v>87</v>
      </c>
      <c r="D668" s="115" t="s">
        <v>75</v>
      </c>
      <c r="E668" s="115" t="s">
        <v>75</v>
      </c>
      <c r="F668" s="115" t="s">
        <v>87</v>
      </c>
      <c r="G668" s="116" t="s">
        <v>75</v>
      </c>
      <c r="H668" s="117" t="n">
        <v>5</v>
      </c>
      <c r="I668" s="146"/>
      <c r="J668" s="61" t="e">
        <f aca="false">VLOOKUP(B668,'Vacances solaires'!$B659:$B889,1,FALSE())</f>
        <v>#N/A</v>
      </c>
      <c r="K668" s="61" t="e">
        <f aca="false">VLOOKUP(B668,'Vacances solaires'!$B$2:$B$239,1,FALSE())</f>
        <v>#N/A</v>
      </c>
    </row>
    <row r="669" customFormat="false" ht="15" hidden="false" customHeight="false" outlineLevel="0" collapsed="false">
      <c r="A669" s="126" t="n">
        <f aca="false">WEEKNUM(B669,21)</f>
        <v>25</v>
      </c>
      <c r="B669" s="135" t="n">
        <v>44733</v>
      </c>
      <c r="C669" s="128" t="s">
        <v>75</v>
      </c>
      <c r="D669" s="128" t="s">
        <v>75</v>
      </c>
      <c r="E669" s="128" t="s">
        <v>86</v>
      </c>
      <c r="F669" s="128" t="s">
        <v>75</v>
      </c>
      <c r="G669" s="129" t="s">
        <v>75</v>
      </c>
      <c r="H669" s="130"/>
      <c r="I669" s="131"/>
      <c r="J669" s="61" t="e">
        <f aca="false">VLOOKUP(B669,'Vacances solaires'!$B660:$B890,1,FALSE())</f>
        <v>#N/A</v>
      </c>
      <c r="K669" s="61" t="e">
        <f aca="false">VLOOKUP(B669,'Vacances solaires'!$B$2:$B$239,1,FALSE())</f>
        <v>#N/A</v>
      </c>
    </row>
    <row r="670" customFormat="false" ht="15" hidden="false" customHeight="false" outlineLevel="0" collapsed="false">
      <c r="A670" s="126" t="n">
        <f aca="false">WEEKNUM(B670,21)</f>
        <v>25</v>
      </c>
      <c r="B670" s="135" t="n">
        <v>44734</v>
      </c>
      <c r="C670" s="128" t="s">
        <v>75</v>
      </c>
      <c r="D670" s="128" t="s">
        <v>75</v>
      </c>
      <c r="E670" s="128" t="s">
        <v>75</v>
      </c>
      <c r="F670" s="128" t="s">
        <v>75</v>
      </c>
      <c r="G670" s="129" t="s">
        <v>86</v>
      </c>
      <c r="H670" s="130"/>
      <c r="I670" s="131"/>
      <c r="J670" s="61" t="e">
        <f aca="false">VLOOKUP(B670,'Vacances solaires'!$B661:$B891,1,FALSE())</f>
        <v>#N/A</v>
      </c>
      <c r="K670" s="61" t="e">
        <f aca="false">VLOOKUP(B670,'Vacances solaires'!$B$2:$B$239,1,FALSE())</f>
        <v>#N/A</v>
      </c>
    </row>
    <row r="671" customFormat="false" ht="15" hidden="false" customHeight="false" outlineLevel="0" collapsed="false">
      <c r="A671" s="126" t="n">
        <f aca="false">WEEKNUM(B671,21)</f>
        <v>25</v>
      </c>
      <c r="B671" s="135" t="n">
        <v>44735</v>
      </c>
      <c r="C671" s="128" t="s">
        <v>75</v>
      </c>
      <c r="D671" s="128" t="s">
        <v>86</v>
      </c>
      <c r="E671" s="128" t="s">
        <v>75</v>
      </c>
      <c r="F671" s="128" t="s">
        <v>75</v>
      </c>
      <c r="G671" s="129" t="s">
        <v>75</v>
      </c>
      <c r="H671" s="130"/>
      <c r="I671" s="131"/>
      <c r="J671" s="61" t="e">
        <f aca="false">VLOOKUP(B671,'Vacances solaires'!$B662:$B892,1,FALSE())</f>
        <v>#N/A</v>
      </c>
      <c r="K671" s="61" t="e">
        <f aca="false">VLOOKUP(B671,'Vacances solaires'!$B$2:$B$239,1,FALSE())</f>
        <v>#N/A</v>
      </c>
    </row>
    <row r="672" customFormat="false" ht="15" hidden="false" customHeight="false" outlineLevel="0" collapsed="false">
      <c r="A672" s="126" t="n">
        <f aca="false">WEEKNUM(B672,21)</f>
        <v>25</v>
      </c>
      <c r="B672" s="135" t="n">
        <v>44736</v>
      </c>
      <c r="C672" s="128" t="s">
        <v>75</v>
      </c>
      <c r="D672" s="128" t="s">
        <v>86</v>
      </c>
      <c r="E672" s="128" t="s">
        <v>75</v>
      </c>
      <c r="F672" s="128" t="s">
        <v>75</v>
      </c>
      <c r="G672" s="129" t="s">
        <v>75</v>
      </c>
      <c r="H672" s="130"/>
      <c r="I672" s="131"/>
      <c r="J672" s="61" t="e">
        <f aca="false">VLOOKUP(B672,'Vacances solaires'!$B663:$B893,1,FALSE())</f>
        <v>#N/A</v>
      </c>
      <c r="K672" s="61" t="e">
        <f aca="false">VLOOKUP(B672,'Vacances solaires'!$B$2:$B$239,1,FALSE())</f>
        <v>#N/A</v>
      </c>
    </row>
    <row r="673" customFormat="false" ht="15" hidden="false" customHeight="false" outlineLevel="0" collapsed="false">
      <c r="A673" s="126" t="n">
        <f aca="false">WEEKNUM(B673,21)</f>
        <v>25</v>
      </c>
      <c r="B673" s="135" t="n">
        <v>44737</v>
      </c>
      <c r="C673" s="128" t="s">
        <v>86</v>
      </c>
      <c r="D673" s="128" t="s">
        <v>75</v>
      </c>
      <c r="E673" s="128" t="s">
        <v>75</v>
      </c>
      <c r="F673" s="128" t="s">
        <v>86</v>
      </c>
      <c r="G673" s="129" t="s">
        <v>75</v>
      </c>
      <c r="H673" s="130"/>
      <c r="I673" s="131"/>
      <c r="J673" s="61" t="e">
        <f aca="false">VLOOKUP(B673,'Vacances solaires'!$B664:$B894,1,FALSE())</f>
        <v>#N/A</v>
      </c>
      <c r="K673" s="61" t="e">
        <f aca="false">VLOOKUP(B673,'Vacances solaires'!$B$2:$B$239,1,FALSE())</f>
        <v>#N/A</v>
      </c>
    </row>
    <row r="674" customFormat="false" ht="15.75" hidden="false" customHeight="false" outlineLevel="0" collapsed="false">
      <c r="A674" s="139" t="n">
        <f aca="false">WEEKNUM(B674,21)</f>
        <v>25</v>
      </c>
      <c r="B674" s="140" t="n">
        <v>44738</v>
      </c>
      <c r="C674" s="141" t="s">
        <v>86</v>
      </c>
      <c r="D674" s="141" t="s">
        <v>75</v>
      </c>
      <c r="E674" s="141" t="s">
        <v>86</v>
      </c>
      <c r="F674" s="141" t="s">
        <v>86</v>
      </c>
      <c r="G674" s="142" t="s">
        <v>86</v>
      </c>
      <c r="H674" s="143"/>
      <c r="I674" s="144"/>
      <c r="J674" s="61" t="e">
        <f aca="false">VLOOKUP(B674,'Vacances solaires'!$B665:$B895,1,FALSE())</f>
        <v>#N/A</v>
      </c>
      <c r="K674" s="61" t="e">
        <f aca="false">VLOOKUP(B674,'Vacances solaires'!$B$2:$B$239,1,FALSE())</f>
        <v>#N/A</v>
      </c>
    </row>
    <row r="675" customFormat="false" ht="15" hidden="false" customHeight="false" outlineLevel="0" collapsed="false">
      <c r="A675" s="145" t="n">
        <f aca="false">WEEKNUM(B675,21)</f>
        <v>26</v>
      </c>
      <c r="B675" s="114" t="n">
        <v>44739</v>
      </c>
      <c r="C675" s="115" t="s">
        <v>75</v>
      </c>
      <c r="D675" s="115" t="s">
        <v>75</v>
      </c>
      <c r="E675" s="115" t="s">
        <v>88</v>
      </c>
      <c r="F675" s="115" t="s">
        <v>75</v>
      </c>
      <c r="G675" s="116" t="s">
        <v>88</v>
      </c>
      <c r="H675" s="117" t="n">
        <v>1</v>
      </c>
      <c r="I675" s="146"/>
      <c r="J675" s="61" t="e">
        <f aca="false">VLOOKUP(B675,'Vacances solaires'!$B666:$B896,1,FALSE())</f>
        <v>#N/A</v>
      </c>
      <c r="K675" s="61" t="e">
        <f aca="false">VLOOKUP(B675,'Vacances solaires'!$B$2:$B$239,1,FALSE())</f>
        <v>#N/A</v>
      </c>
    </row>
    <row r="676" customFormat="false" ht="15" hidden="false" customHeight="false" outlineLevel="0" collapsed="false">
      <c r="A676" s="126" t="n">
        <f aca="false">WEEKNUM(B676,21)</f>
        <v>26</v>
      </c>
      <c r="B676" s="135" t="n">
        <v>44740</v>
      </c>
      <c r="C676" s="128" t="s">
        <v>75</v>
      </c>
      <c r="D676" s="128" t="s">
        <v>86</v>
      </c>
      <c r="E676" s="128" t="s">
        <v>75</v>
      </c>
      <c r="F676" s="128" t="s">
        <v>75</v>
      </c>
      <c r="G676" s="129" t="s">
        <v>75</v>
      </c>
      <c r="H676" s="130"/>
      <c r="I676" s="131"/>
      <c r="J676" s="61" t="e">
        <f aca="false">VLOOKUP(B676,'Vacances solaires'!$B667:$B897,1,FALSE())</f>
        <v>#N/A</v>
      </c>
      <c r="K676" s="61" t="e">
        <f aca="false">VLOOKUP(B676,'Vacances solaires'!$B$2:$B$239,1,FALSE())</f>
        <v>#N/A</v>
      </c>
    </row>
    <row r="677" customFormat="false" ht="15" hidden="false" customHeight="false" outlineLevel="0" collapsed="false">
      <c r="A677" s="126" t="n">
        <f aca="false">WEEKNUM(B677,21)</f>
        <v>26</v>
      </c>
      <c r="B677" s="135" t="n">
        <v>44741</v>
      </c>
      <c r="C677" s="128" t="s">
        <v>75</v>
      </c>
      <c r="D677" s="128" t="s">
        <v>75</v>
      </c>
      <c r="E677" s="128" t="s">
        <v>75</v>
      </c>
      <c r="F677" s="128" t="s">
        <v>86</v>
      </c>
      <c r="G677" s="129" t="s">
        <v>75</v>
      </c>
      <c r="H677" s="130"/>
      <c r="I677" s="131"/>
      <c r="J677" s="61" t="e">
        <f aca="false">VLOOKUP(B677,'Vacances solaires'!$B668:$B898,1,FALSE())</f>
        <v>#N/A</v>
      </c>
      <c r="K677" s="61" t="e">
        <f aca="false">VLOOKUP(B677,'Vacances solaires'!$B$2:$B$239,1,FALSE())</f>
        <v>#N/A</v>
      </c>
    </row>
    <row r="678" customFormat="false" ht="15" hidden="false" customHeight="false" outlineLevel="0" collapsed="false">
      <c r="A678" s="126" t="n">
        <f aca="false">WEEKNUM(B678,21)</f>
        <v>26</v>
      </c>
      <c r="B678" s="135" t="n">
        <v>44742</v>
      </c>
      <c r="C678" s="128" t="s">
        <v>86</v>
      </c>
      <c r="D678" s="128" t="s">
        <v>75</v>
      </c>
      <c r="E678" s="128" t="s">
        <v>75</v>
      </c>
      <c r="F678" s="128" t="s">
        <v>75</v>
      </c>
      <c r="G678" s="129" t="s">
        <v>75</v>
      </c>
      <c r="H678" s="130"/>
      <c r="I678" s="131"/>
      <c r="J678" s="61" t="e">
        <f aca="false">VLOOKUP(B678,'Vacances solaires'!$B669:$B899,1,FALSE())</f>
        <v>#N/A</v>
      </c>
      <c r="K678" s="61" t="e">
        <f aca="false">VLOOKUP(B678,'Vacances solaires'!$B$2:$B$239,1,FALSE())</f>
        <v>#N/A</v>
      </c>
    </row>
    <row r="679" customFormat="false" ht="15" hidden="false" customHeight="false" outlineLevel="0" collapsed="false">
      <c r="A679" s="126" t="n">
        <f aca="false">WEEKNUM(B679,21)</f>
        <v>26</v>
      </c>
      <c r="B679" s="135" t="n">
        <v>44743</v>
      </c>
      <c r="C679" s="128" t="s">
        <v>86</v>
      </c>
      <c r="D679" s="128" t="s">
        <v>75</v>
      </c>
      <c r="E679" s="128" t="s">
        <v>75</v>
      </c>
      <c r="F679" s="128" t="s">
        <v>75</v>
      </c>
      <c r="G679" s="129" t="s">
        <v>75</v>
      </c>
      <c r="H679" s="130"/>
      <c r="I679" s="131"/>
      <c r="J679" s="61" t="e">
        <f aca="false">VLOOKUP(B679,'Vacances solaires'!$B670:$B900,1,FALSE())</f>
        <v>#N/A</v>
      </c>
      <c r="K679" s="61" t="e">
        <f aca="false">VLOOKUP(B679,'Vacances solaires'!$B$2:$B$239,1,FALSE())</f>
        <v>#N/A</v>
      </c>
    </row>
    <row r="680" customFormat="false" ht="15" hidden="false" customHeight="false" outlineLevel="0" collapsed="false">
      <c r="A680" s="126" t="n">
        <f aca="false">WEEKNUM(B680,21)</f>
        <v>26</v>
      </c>
      <c r="B680" s="135" t="n">
        <v>44744</v>
      </c>
      <c r="C680" s="128" t="s">
        <v>75</v>
      </c>
      <c r="D680" s="128" t="s">
        <v>75</v>
      </c>
      <c r="E680" s="128" t="s">
        <v>86</v>
      </c>
      <c r="F680" s="128" t="s">
        <v>75</v>
      </c>
      <c r="G680" s="129" t="s">
        <v>86</v>
      </c>
      <c r="H680" s="130"/>
      <c r="I680" s="131"/>
      <c r="J680" s="61" t="e">
        <f aca="false">VLOOKUP(B680,'Vacances solaires'!$B671:$B901,1,FALSE())</f>
        <v>#N/A</v>
      </c>
      <c r="K680" s="61" t="e">
        <f aca="false">VLOOKUP(B680,'Vacances solaires'!$B$2:$B$239,1,FALSE())</f>
        <v>#N/A</v>
      </c>
    </row>
    <row r="681" customFormat="false" ht="15.75" hidden="false" customHeight="false" outlineLevel="0" collapsed="false">
      <c r="A681" s="139" t="n">
        <f aca="false">WEEKNUM(B681,21)</f>
        <v>26</v>
      </c>
      <c r="B681" s="140" t="n">
        <v>44745</v>
      </c>
      <c r="C681" s="141" t="s">
        <v>75</v>
      </c>
      <c r="D681" s="141" t="s">
        <v>86</v>
      </c>
      <c r="E681" s="141" t="s">
        <v>86</v>
      </c>
      <c r="F681" s="141" t="s">
        <v>86</v>
      </c>
      <c r="G681" s="142" t="s">
        <v>86</v>
      </c>
      <c r="H681" s="143"/>
      <c r="I681" s="144"/>
      <c r="J681" s="61" t="e">
        <f aca="false">VLOOKUP(B681,'Vacances solaires'!$B672:$B902,1,FALSE())</f>
        <v>#N/A</v>
      </c>
      <c r="K681" s="61" t="e">
        <f aca="false">VLOOKUP(B681,'Vacances solaires'!$B$2:$B$239,1,FALSE())</f>
        <v>#N/A</v>
      </c>
    </row>
    <row r="682" customFormat="false" ht="15" hidden="false" customHeight="false" outlineLevel="0" collapsed="false">
      <c r="A682" s="145" t="n">
        <f aca="false">WEEKNUM(B682,21)</f>
        <v>27</v>
      </c>
      <c r="B682" s="114" t="n">
        <v>44746</v>
      </c>
      <c r="C682" s="115" t="s">
        <v>75</v>
      </c>
      <c r="D682" s="115" t="s">
        <v>87</v>
      </c>
      <c r="E682" s="115" t="s">
        <v>75</v>
      </c>
      <c r="F682" s="115" t="s">
        <v>87</v>
      </c>
      <c r="G682" s="116" t="s">
        <v>75</v>
      </c>
      <c r="H682" s="117" t="n">
        <v>2</v>
      </c>
      <c r="I682" s="146"/>
      <c r="J682" s="61" t="e">
        <f aca="false">VLOOKUP(B682,'Vacances solaires'!$B673:$B903,1,FALSE())</f>
        <v>#N/A</v>
      </c>
      <c r="K682" s="61" t="e">
        <f aca="false">VLOOKUP(B682,'Vacances solaires'!$B$2:$B$239,1,FALSE())</f>
        <v>#N/A</v>
      </c>
    </row>
    <row r="683" customFormat="false" ht="15" hidden="false" customHeight="false" outlineLevel="0" collapsed="false">
      <c r="A683" s="126" t="n">
        <f aca="false">WEEKNUM(B683,21)</f>
        <v>27</v>
      </c>
      <c r="B683" s="135" t="n">
        <v>44747</v>
      </c>
      <c r="C683" s="128" t="s">
        <v>86</v>
      </c>
      <c r="D683" s="128" t="s">
        <v>75</v>
      </c>
      <c r="E683" s="128" t="s">
        <v>75</v>
      </c>
      <c r="F683" s="128" t="s">
        <v>75</v>
      </c>
      <c r="G683" s="129" t="s">
        <v>75</v>
      </c>
      <c r="H683" s="130"/>
      <c r="I683" s="131"/>
      <c r="J683" s="61" t="e">
        <f aca="false">VLOOKUP(B683,'Vacances solaires'!$B674:$B904,1,FALSE())</f>
        <v>#N/A</v>
      </c>
      <c r="K683" s="61" t="e">
        <f aca="false">VLOOKUP(B683,'Vacances solaires'!$B$2:$B$239,1,FALSE())</f>
        <v>#N/A</v>
      </c>
    </row>
    <row r="684" customFormat="false" ht="15" hidden="false" customHeight="false" outlineLevel="0" collapsed="false">
      <c r="A684" s="126" t="n">
        <f aca="false">WEEKNUM(B684,21)</f>
        <v>27</v>
      </c>
      <c r="B684" s="135" t="n">
        <v>44748</v>
      </c>
      <c r="C684" s="128" t="s">
        <v>75</v>
      </c>
      <c r="D684" s="128" t="s">
        <v>75</v>
      </c>
      <c r="E684" s="128" t="s">
        <v>86</v>
      </c>
      <c r="F684" s="128" t="s">
        <v>75</v>
      </c>
      <c r="G684" s="129" t="s">
        <v>75</v>
      </c>
      <c r="H684" s="130"/>
      <c r="I684" s="131"/>
      <c r="J684" s="61" t="e">
        <f aca="false">VLOOKUP(B684,'Vacances solaires'!$B675:$B905,1,FALSE())</f>
        <v>#N/A</v>
      </c>
      <c r="K684" s="61" t="e">
        <f aca="false">VLOOKUP(B684,'Vacances solaires'!$B$2:$B$239,1,FALSE())</f>
        <v>#N/A</v>
      </c>
    </row>
    <row r="685" customFormat="false" ht="15" hidden="false" customHeight="false" outlineLevel="0" collapsed="false">
      <c r="A685" s="126" t="n">
        <f aca="false">WEEKNUM(B685,21)</f>
        <v>27</v>
      </c>
      <c r="B685" s="135" t="n">
        <v>44749</v>
      </c>
      <c r="C685" s="128" t="s">
        <v>75</v>
      </c>
      <c r="D685" s="128" t="s">
        <v>75</v>
      </c>
      <c r="E685" s="128" t="s">
        <v>75</v>
      </c>
      <c r="F685" s="128" t="s">
        <v>75</v>
      </c>
      <c r="G685" s="129" t="s">
        <v>86</v>
      </c>
      <c r="H685" s="130"/>
      <c r="I685" s="131" t="n">
        <v>1</v>
      </c>
      <c r="J685" s="61" t="e">
        <f aca="false">VLOOKUP(B685,'Vacances solaires'!$B676:$B906,1,FALSE())</f>
        <v>#N/A</v>
      </c>
      <c r="K685" s="61" t="n">
        <f aca="false">VLOOKUP(B685,'Vacances solaires'!$B$2:$B$239,1,FALSE())</f>
        <v>44749</v>
      </c>
    </row>
    <row r="686" customFormat="false" ht="15" hidden="false" customHeight="false" outlineLevel="0" collapsed="false">
      <c r="A686" s="126" t="n">
        <f aca="false">WEEKNUM(B686,21)</f>
        <v>27</v>
      </c>
      <c r="B686" s="135" t="n">
        <v>44750</v>
      </c>
      <c r="C686" s="128" t="s">
        <v>75</v>
      </c>
      <c r="D686" s="128" t="s">
        <v>75</v>
      </c>
      <c r="E686" s="128" t="s">
        <v>75</v>
      </c>
      <c r="F686" s="128" t="s">
        <v>75</v>
      </c>
      <c r="G686" s="129" t="s">
        <v>86</v>
      </c>
      <c r="H686" s="130"/>
      <c r="I686" s="131" t="n">
        <v>1</v>
      </c>
      <c r="J686" s="61" t="e">
        <f aca="false">VLOOKUP(B686,'Vacances solaires'!$B677:$B907,1,FALSE())</f>
        <v>#N/A</v>
      </c>
      <c r="K686" s="61" t="n">
        <f aca="false">VLOOKUP(B686,'Vacances solaires'!$B$2:$B$239,1,FALSE())</f>
        <v>44750</v>
      </c>
    </row>
    <row r="687" customFormat="false" ht="15" hidden="false" customHeight="false" outlineLevel="0" collapsed="false">
      <c r="A687" s="126" t="n">
        <f aca="false">WEEKNUM(B687,21)</f>
        <v>27</v>
      </c>
      <c r="B687" s="135" t="n">
        <v>44751</v>
      </c>
      <c r="C687" s="128" t="s">
        <v>75</v>
      </c>
      <c r="D687" s="128" t="s">
        <v>86</v>
      </c>
      <c r="E687" s="128" t="s">
        <v>75</v>
      </c>
      <c r="F687" s="128" t="s">
        <v>86</v>
      </c>
      <c r="G687" s="129" t="s">
        <v>75</v>
      </c>
      <c r="H687" s="130"/>
      <c r="I687" s="131" t="n">
        <v>1</v>
      </c>
      <c r="J687" s="61" t="e">
        <f aca="false">VLOOKUP(B687,'Vacances solaires'!$B678:$B908,1,FALSE())</f>
        <v>#N/A</v>
      </c>
      <c r="K687" s="61" t="n">
        <f aca="false">VLOOKUP(B687,'Vacances solaires'!$B$2:$B$239,1,FALSE())</f>
        <v>44751</v>
      </c>
    </row>
    <row r="688" customFormat="false" ht="15.75" hidden="false" customHeight="false" outlineLevel="0" collapsed="false">
      <c r="A688" s="139" t="n">
        <f aca="false">WEEKNUM(B688,21)</f>
        <v>27</v>
      </c>
      <c r="B688" s="140" t="n">
        <v>44752</v>
      </c>
      <c r="C688" s="141" t="s">
        <v>86</v>
      </c>
      <c r="D688" s="141" t="s">
        <v>86</v>
      </c>
      <c r="E688" s="141" t="s">
        <v>86</v>
      </c>
      <c r="F688" s="141" t="s">
        <v>86</v>
      </c>
      <c r="G688" s="142" t="s">
        <v>75</v>
      </c>
      <c r="H688" s="143"/>
      <c r="I688" s="144" t="n">
        <v>1</v>
      </c>
      <c r="J688" s="61" t="e">
        <f aca="false">VLOOKUP(B688,'Vacances solaires'!$B679:$B909,1,FALSE())</f>
        <v>#N/A</v>
      </c>
      <c r="K688" s="61" t="n">
        <f aca="false">VLOOKUP(B688,'Vacances solaires'!$B$2:$B$239,1,FALSE())</f>
        <v>44752</v>
      </c>
    </row>
    <row r="689" customFormat="false" ht="15" hidden="false" customHeight="false" outlineLevel="0" collapsed="false">
      <c r="A689" s="145" t="n">
        <f aca="false">WEEKNUM(B689,21)</f>
        <v>28</v>
      </c>
      <c r="B689" s="114" t="n">
        <v>44753</v>
      </c>
      <c r="C689" s="115" t="s">
        <v>87</v>
      </c>
      <c r="D689" s="115" t="s">
        <v>75</v>
      </c>
      <c r="E689" s="115" t="s">
        <v>87</v>
      </c>
      <c r="F689" s="115" t="s">
        <v>75</v>
      </c>
      <c r="G689" s="116" t="s">
        <v>75</v>
      </c>
      <c r="H689" s="117" t="n">
        <v>3</v>
      </c>
      <c r="I689" s="146" t="n">
        <v>1</v>
      </c>
      <c r="J689" s="61" t="e">
        <f aca="false">VLOOKUP(B689,'Vacances solaires'!$B680:$B910,1,FALSE())</f>
        <v>#N/A</v>
      </c>
      <c r="K689" s="61" t="n">
        <f aca="false">VLOOKUP(B689,'Vacances solaires'!$B$2:$B$239,1,FALSE())</f>
        <v>44753</v>
      </c>
    </row>
    <row r="690" customFormat="false" ht="15" hidden="false" customHeight="false" outlineLevel="0" collapsed="false">
      <c r="A690" s="126" t="n">
        <f aca="false">WEEKNUM(B690,21)</f>
        <v>28</v>
      </c>
      <c r="B690" s="135" t="n">
        <v>44754</v>
      </c>
      <c r="C690" s="128" t="s">
        <v>75</v>
      </c>
      <c r="D690" s="128" t="s">
        <v>75</v>
      </c>
      <c r="E690" s="128" t="s">
        <v>75</v>
      </c>
      <c r="F690" s="128" t="s">
        <v>75</v>
      </c>
      <c r="G690" s="129" t="s">
        <v>86</v>
      </c>
      <c r="H690" s="130"/>
      <c r="I690" s="131" t="n">
        <v>1</v>
      </c>
      <c r="J690" s="61" t="e">
        <f aca="false">VLOOKUP(B690,'Vacances solaires'!$B681:$B911,1,FALSE())</f>
        <v>#N/A</v>
      </c>
      <c r="K690" s="61" t="n">
        <f aca="false">VLOOKUP(B690,'Vacances solaires'!$B$2:$B$239,1,FALSE())</f>
        <v>44754</v>
      </c>
    </row>
    <row r="691" customFormat="false" ht="15" hidden="false" customHeight="false" outlineLevel="0" collapsed="false">
      <c r="A691" s="126" t="n">
        <f aca="false">WEEKNUM(B691,21)</f>
        <v>28</v>
      </c>
      <c r="B691" s="135" t="n">
        <v>44755</v>
      </c>
      <c r="C691" s="128" t="s">
        <v>75</v>
      </c>
      <c r="D691" s="128" t="s">
        <v>86</v>
      </c>
      <c r="E691" s="128" t="s">
        <v>75</v>
      </c>
      <c r="F691" s="128" t="s">
        <v>75</v>
      </c>
      <c r="G691" s="129" t="s">
        <v>75</v>
      </c>
      <c r="H691" s="130"/>
      <c r="I691" s="131" t="n">
        <v>1</v>
      </c>
      <c r="J691" s="61" t="e">
        <f aca="false">VLOOKUP(B691,'Vacances solaires'!$B682:$B912,1,FALSE())</f>
        <v>#N/A</v>
      </c>
      <c r="K691" s="61" t="n">
        <f aca="false">VLOOKUP(B691,'Vacances solaires'!$B$2:$B$239,1,FALSE())</f>
        <v>44755</v>
      </c>
    </row>
    <row r="692" customFormat="false" ht="15" hidden="false" customHeight="false" outlineLevel="0" collapsed="false">
      <c r="A692" s="126" t="n">
        <f aca="false">WEEKNUM(B692,21)</f>
        <v>28</v>
      </c>
      <c r="B692" s="135" t="n">
        <v>44756</v>
      </c>
      <c r="C692" s="128" t="s">
        <v>75</v>
      </c>
      <c r="D692" s="128" t="s">
        <v>75</v>
      </c>
      <c r="E692" s="128" t="s">
        <v>75</v>
      </c>
      <c r="F692" s="128" t="s">
        <v>86</v>
      </c>
      <c r="G692" s="129" t="s">
        <v>75</v>
      </c>
      <c r="H692" s="130"/>
      <c r="I692" s="131" t="s">
        <v>40</v>
      </c>
      <c r="J692" s="61" t="e">
        <f aca="false">VLOOKUP(B692,'Vacances solaires'!$B683:$B913,1,FALSE())</f>
        <v>#N/A</v>
      </c>
      <c r="K692" s="61" t="n">
        <f aca="false">VLOOKUP(B692,'Vacances solaires'!$B$2:$B$239,1,FALSE())</f>
        <v>44756</v>
      </c>
    </row>
    <row r="693" customFormat="false" ht="15" hidden="false" customHeight="false" outlineLevel="0" collapsed="false">
      <c r="A693" s="126" t="n">
        <f aca="false">WEEKNUM(B693,21)</f>
        <v>28</v>
      </c>
      <c r="B693" s="135" t="n">
        <v>44757</v>
      </c>
      <c r="C693" s="128" t="s">
        <v>75</v>
      </c>
      <c r="D693" s="128" t="s">
        <v>75</v>
      </c>
      <c r="E693" s="128" t="s">
        <v>75</v>
      </c>
      <c r="F693" s="128" t="s">
        <v>86</v>
      </c>
      <c r="G693" s="129" t="s">
        <v>75</v>
      </c>
      <c r="H693" s="130"/>
      <c r="I693" s="131" t="n">
        <v>1</v>
      </c>
      <c r="J693" s="61" t="e">
        <f aca="false">VLOOKUP(B693,'Vacances solaires'!$B684:$B914,1,FALSE())</f>
        <v>#N/A</v>
      </c>
      <c r="K693" s="61" t="n">
        <f aca="false">VLOOKUP(B693,'Vacances solaires'!$B$2:$B$239,1,FALSE())</f>
        <v>44757</v>
      </c>
    </row>
    <row r="694" customFormat="false" ht="15" hidden="false" customHeight="false" outlineLevel="0" collapsed="false">
      <c r="A694" s="126" t="n">
        <f aca="false">WEEKNUM(B694,21)</f>
        <v>28</v>
      </c>
      <c r="B694" s="135" t="n">
        <v>44758</v>
      </c>
      <c r="C694" s="128" t="s">
        <v>86</v>
      </c>
      <c r="D694" s="128" t="s">
        <v>75</v>
      </c>
      <c r="E694" s="128" t="s">
        <v>86</v>
      </c>
      <c r="F694" s="128" t="s">
        <v>75</v>
      </c>
      <c r="G694" s="129" t="s">
        <v>75</v>
      </c>
      <c r="H694" s="130"/>
      <c r="I694" s="131" t="n">
        <v>1</v>
      </c>
      <c r="J694" s="61" t="e">
        <f aca="false">VLOOKUP(B694,'Vacances solaires'!$B685:$B915,1,FALSE())</f>
        <v>#N/A</v>
      </c>
      <c r="K694" s="61" t="n">
        <f aca="false">VLOOKUP(B694,'Vacances solaires'!$B$2:$B$239,1,FALSE())</f>
        <v>44758</v>
      </c>
    </row>
    <row r="695" customFormat="false" ht="15.75" hidden="false" customHeight="false" outlineLevel="0" collapsed="false">
      <c r="A695" s="139" t="n">
        <f aca="false">WEEKNUM(B695,21)</f>
        <v>28</v>
      </c>
      <c r="B695" s="140" t="n">
        <v>44759</v>
      </c>
      <c r="C695" s="141" t="s">
        <v>86</v>
      </c>
      <c r="D695" s="141" t="s">
        <v>86</v>
      </c>
      <c r="E695" s="141" t="s">
        <v>86</v>
      </c>
      <c r="F695" s="141" t="s">
        <v>75</v>
      </c>
      <c r="G695" s="142" t="s">
        <v>86</v>
      </c>
      <c r="H695" s="143"/>
      <c r="I695" s="144" t="n">
        <v>1</v>
      </c>
      <c r="J695" s="61" t="e">
        <f aca="false">VLOOKUP(B695,'Vacances solaires'!$B686:$B916,1,FALSE())</f>
        <v>#N/A</v>
      </c>
      <c r="K695" s="61" t="n">
        <f aca="false">VLOOKUP(B695,'Vacances solaires'!$B$2:$B$239,1,FALSE())</f>
        <v>44759</v>
      </c>
    </row>
    <row r="696" customFormat="false" ht="15" hidden="false" customHeight="false" outlineLevel="0" collapsed="false">
      <c r="A696" s="145" t="n">
        <f aca="false">WEEKNUM(B696,21)</f>
        <v>29</v>
      </c>
      <c r="B696" s="114" t="n">
        <v>44760</v>
      </c>
      <c r="C696" s="115" t="s">
        <v>75</v>
      </c>
      <c r="D696" s="116" t="s">
        <v>87</v>
      </c>
      <c r="E696" s="115" t="s">
        <v>75</v>
      </c>
      <c r="F696" s="115" t="s">
        <v>75</v>
      </c>
      <c r="G696" s="116" t="s">
        <v>87</v>
      </c>
      <c r="H696" s="117" t="n">
        <v>4</v>
      </c>
      <c r="I696" s="146" t="n">
        <v>1</v>
      </c>
      <c r="J696" s="61" t="e">
        <f aca="false">VLOOKUP(B696,'Vacances solaires'!$B687:$B917,1,FALSE())</f>
        <v>#N/A</v>
      </c>
      <c r="K696" s="61" t="n">
        <f aca="false">VLOOKUP(B696,'Vacances solaires'!$B$2:$B$239,1,FALSE())</f>
        <v>44760</v>
      </c>
    </row>
    <row r="697" customFormat="false" ht="15" hidden="false" customHeight="false" outlineLevel="0" collapsed="false">
      <c r="A697" s="126" t="n">
        <f aca="false">WEEKNUM(B697,21)</f>
        <v>29</v>
      </c>
      <c r="B697" s="135" t="n">
        <v>44761</v>
      </c>
      <c r="C697" s="128" t="s">
        <v>75</v>
      </c>
      <c r="D697" s="128" t="s">
        <v>75</v>
      </c>
      <c r="E697" s="128" t="s">
        <v>75</v>
      </c>
      <c r="F697" s="128" t="s">
        <v>86</v>
      </c>
      <c r="G697" s="129" t="s">
        <v>75</v>
      </c>
      <c r="H697" s="130"/>
      <c r="I697" s="131" t="n">
        <v>1</v>
      </c>
      <c r="J697" s="61" t="e">
        <f aca="false">VLOOKUP(B697,'Vacances solaires'!$B688:$B918,1,FALSE())</f>
        <v>#N/A</v>
      </c>
      <c r="K697" s="61" t="n">
        <f aca="false">VLOOKUP(B697,'Vacances solaires'!$B$2:$B$239,1,FALSE())</f>
        <v>44761</v>
      </c>
    </row>
    <row r="698" customFormat="false" ht="15" hidden="false" customHeight="false" outlineLevel="0" collapsed="false">
      <c r="A698" s="126" t="n">
        <f aca="false">WEEKNUM(B698,21)</f>
        <v>29</v>
      </c>
      <c r="B698" s="135" t="n">
        <v>44762</v>
      </c>
      <c r="C698" s="128" t="s">
        <v>86</v>
      </c>
      <c r="D698" s="128" t="s">
        <v>75</v>
      </c>
      <c r="E698" s="128" t="s">
        <v>75</v>
      </c>
      <c r="F698" s="128" t="s">
        <v>75</v>
      </c>
      <c r="G698" s="129" t="s">
        <v>75</v>
      </c>
      <c r="H698" s="130"/>
      <c r="I698" s="131" t="n">
        <v>1</v>
      </c>
      <c r="J698" s="61" t="e">
        <f aca="false">VLOOKUP(B698,'Vacances solaires'!$B689:$B919,1,FALSE())</f>
        <v>#N/A</v>
      </c>
      <c r="K698" s="61" t="n">
        <f aca="false">VLOOKUP(B698,'Vacances solaires'!$B$2:$B$239,1,FALSE())</f>
        <v>44762</v>
      </c>
    </row>
    <row r="699" customFormat="false" ht="15" hidden="false" customHeight="false" outlineLevel="0" collapsed="false">
      <c r="A699" s="126" t="n">
        <f aca="false">WEEKNUM(B699,21)</f>
        <v>29</v>
      </c>
      <c r="B699" s="135" t="n">
        <v>44763</v>
      </c>
      <c r="C699" s="128" t="s">
        <v>75</v>
      </c>
      <c r="D699" s="128" t="s">
        <v>75</v>
      </c>
      <c r="E699" s="128" t="s">
        <v>86</v>
      </c>
      <c r="F699" s="128" t="s">
        <v>75</v>
      </c>
      <c r="G699" s="129" t="s">
        <v>75</v>
      </c>
      <c r="H699" s="130"/>
      <c r="I699" s="131" t="n">
        <v>1</v>
      </c>
      <c r="J699" s="61" t="e">
        <f aca="false">VLOOKUP(B699,'Vacances solaires'!$B690:$B920,1,FALSE())</f>
        <v>#N/A</v>
      </c>
      <c r="K699" s="61" t="n">
        <f aca="false">VLOOKUP(B699,'Vacances solaires'!$B$2:$B$239,1,FALSE())</f>
        <v>44763</v>
      </c>
    </row>
    <row r="700" customFormat="false" ht="15" hidden="false" customHeight="false" outlineLevel="0" collapsed="false">
      <c r="A700" s="126" t="n">
        <f aca="false">WEEKNUM(B700,21)</f>
        <v>29</v>
      </c>
      <c r="B700" s="135" t="n">
        <v>44764</v>
      </c>
      <c r="C700" s="128" t="s">
        <v>75</v>
      </c>
      <c r="D700" s="128" t="s">
        <v>75</v>
      </c>
      <c r="E700" s="128" t="s">
        <v>86</v>
      </c>
      <c r="F700" s="128" t="s">
        <v>75</v>
      </c>
      <c r="G700" s="129" t="s">
        <v>75</v>
      </c>
      <c r="H700" s="130"/>
      <c r="I700" s="131" t="n">
        <v>1</v>
      </c>
      <c r="J700" s="61" t="e">
        <f aca="false">VLOOKUP(B700,'Vacances solaires'!$B691:$B921,1,FALSE())</f>
        <v>#N/A</v>
      </c>
      <c r="K700" s="61" t="n">
        <f aca="false">VLOOKUP(B700,'Vacances solaires'!$B$2:$B$239,1,FALSE())</f>
        <v>44764</v>
      </c>
    </row>
    <row r="701" customFormat="false" ht="15" hidden="false" customHeight="false" outlineLevel="0" collapsed="false">
      <c r="A701" s="126" t="n">
        <f aca="false">WEEKNUM(B701,21)</f>
        <v>29</v>
      </c>
      <c r="B701" s="135" t="n">
        <v>44765</v>
      </c>
      <c r="C701" s="128" t="s">
        <v>75</v>
      </c>
      <c r="D701" s="128" t="s">
        <v>86</v>
      </c>
      <c r="E701" s="128" t="s">
        <v>75</v>
      </c>
      <c r="F701" s="128" t="s">
        <v>75</v>
      </c>
      <c r="G701" s="129" t="s">
        <v>86</v>
      </c>
      <c r="H701" s="130"/>
      <c r="I701" s="131" t="n">
        <v>1</v>
      </c>
      <c r="J701" s="61" t="e">
        <f aca="false">VLOOKUP(B701,'Vacances solaires'!$B692:$B922,1,FALSE())</f>
        <v>#N/A</v>
      </c>
      <c r="K701" s="61" t="n">
        <f aca="false">VLOOKUP(B701,'Vacances solaires'!$B$2:$B$239,1,FALSE())</f>
        <v>44765</v>
      </c>
    </row>
    <row r="702" customFormat="false" ht="15.75" hidden="false" customHeight="false" outlineLevel="0" collapsed="false">
      <c r="A702" s="139" t="n">
        <f aca="false">WEEKNUM(B702,21)</f>
        <v>29</v>
      </c>
      <c r="B702" s="140" t="n">
        <v>44766</v>
      </c>
      <c r="C702" s="141" t="s">
        <v>86</v>
      </c>
      <c r="D702" s="141" t="s">
        <v>86</v>
      </c>
      <c r="E702" s="141" t="s">
        <v>75</v>
      </c>
      <c r="F702" s="141" t="s">
        <v>86</v>
      </c>
      <c r="G702" s="142" t="s">
        <v>86</v>
      </c>
      <c r="H702" s="143"/>
      <c r="I702" s="144" t="n">
        <v>1</v>
      </c>
      <c r="J702" s="61" t="e">
        <f aca="false">VLOOKUP(B702,'Vacances solaires'!$B693:$B923,1,FALSE())</f>
        <v>#N/A</v>
      </c>
      <c r="K702" s="61" t="n">
        <f aca="false">VLOOKUP(B702,'Vacances solaires'!$B$2:$B$239,1,FALSE())</f>
        <v>44766</v>
      </c>
    </row>
    <row r="703" customFormat="false" ht="15" hidden="false" customHeight="false" outlineLevel="0" collapsed="false">
      <c r="A703" s="145" t="n">
        <f aca="false">WEEKNUM(B703,21)</f>
        <v>30</v>
      </c>
      <c r="B703" s="114" t="n">
        <v>44767</v>
      </c>
      <c r="C703" s="115" t="s">
        <v>87</v>
      </c>
      <c r="D703" s="115" t="s">
        <v>75</v>
      </c>
      <c r="E703" s="115" t="s">
        <v>75</v>
      </c>
      <c r="F703" s="115" t="s">
        <v>87</v>
      </c>
      <c r="G703" s="116" t="s">
        <v>75</v>
      </c>
      <c r="H703" s="117" t="n">
        <v>5</v>
      </c>
      <c r="I703" s="146" t="n">
        <v>1</v>
      </c>
      <c r="J703" s="61" t="e">
        <f aca="false">VLOOKUP(B703,'Vacances solaires'!$B694:$B924,1,FALSE())</f>
        <v>#N/A</v>
      </c>
      <c r="K703" s="61" t="n">
        <f aca="false">VLOOKUP(B703,'Vacances solaires'!$B$2:$B$239,1,FALSE())</f>
        <v>44767</v>
      </c>
    </row>
    <row r="704" customFormat="false" ht="15" hidden="false" customHeight="false" outlineLevel="0" collapsed="false">
      <c r="A704" s="126" t="n">
        <f aca="false">WEEKNUM(B704,21)</f>
        <v>30</v>
      </c>
      <c r="B704" s="135" t="n">
        <v>44768</v>
      </c>
      <c r="C704" s="128" t="s">
        <v>75</v>
      </c>
      <c r="D704" s="128" t="s">
        <v>75</v>
      </c>
      <c r="E704" s="128" t="s">
        <v>86</v>
      </c>
      <c r="F704" s="128" t="s">
        <v>75</v>
      </c>
      <c r="G704" s="129" t="s">
        <v>75</v>
      </c>
      <c r="H704" s="130"/>
      <c r="I704" s="131" t="n">
        <v>1</v>
      </c>
      <c r="J704" s="61" t="e">
        <f aca="false">VLOOKUP(B704,'Vacances solaires'!$B695:$B925,1,FALSE())</f>
        <v>#N/A</v>
      </c>
      <c r="K704" s="61" t="n">
        <f aca="false">VLOOKUP(B704,'Vacances solaires'!$B$2:$B$239,1,FALSE())</f>
        <v>44768</v>
      </c>
    </row>
    <row r="705" customFormat="false" ht="15" hidden="false" customHeight="false" outlineLevel="0" collapsed="false">
      <c r="A705" s="126" t="n">
        <f aca="false">WEEKNUM(B705,21)</f>
        <v>30</v>
      </c>
      <c r="B705" s="135" t="n">
        <v>44769</v>
      </c>
      <c r="C705" s="128" t="s">
        <v>75</v>
      </c>
      <c r="D705" s="128" t="s">
        <v>75</v>
      </c>
      <c r="E705" s="128" t="s">
        <v>75</v>
      </c>
      <c r="F705" s="128" t="s">
        <v>75</v>
      </c>
      <c r="G705" s="129" t="s">
        <v>86</v>
      </c>
      <c r="H705" s="130"/>
      <c r="I705" s="131" t="n">
        <v>1</v>
      </c>
      <c r="J705" s="61" t="e">
        <f aca="false">VLOOKUP(B705,'Vacances solaires'!$B696:$B926,1,FALSE())</f>
        <v>#N/A</v>
      </c>
      <c r="K705" s="61" t="n">
        <f aca="false">VLOOKUP(B705,'Vacances solaires'!$B$2:$B$239,1,FALSE())</f>
        <v>44769</v>
      </c>
    </row>
    <row r="706" customFormat="false" ht="15" hidden="false" customHeight="false" outlineLevel="0" collapsed="false">
      <c r="A706" s="126" t="n">
        <f aca="false">WEEKNUM(B706,21)</f>
        <v>30</v>
      </c>
      <c r="B706" s="135" t="n">
        <v>44770</v>
      </c>
      <c r="C706" s="128" t="s">
        <v>75</v>
      </c>
      <c r="D706" s="128" t="s">
        <v>86</v>
      </c>
      <c r="E706" s="128" t="s">
        <v>75</v>
      </c>
      <c r="F706" s="128" t="s">
        <v>75</v>
      </c>
      <c r="G706" s="129" t="s">
        <v>75</v>
      </c>
      <c r="H706" s="130"/>
      <c r="I706" s="131" t="n">
        <v>1</v>
      </c>
      <c r="J706" s="61" t="e">
        <f aca="false">VLOOKUP(B706,'Vacances solaires'!$B697:$B927,1,FALSE())</f>
        <v>#N/A</v>
      </c>
      <c r="K706" s="61" t="n">
        <f aca="false">VLOOKUP(B706,'Vacances solaires'!$B$2:$B$239,1,FALSE())</f>
        <v>44770</v>
      </c>
    </row>
    <row r="707" customFormat="false" ht="15" hidden="false" customHeight="false" outlineLevel="0" collapsed="false">
      <c r="A707" s="126" t="n">
        <f aca="false">WEEKNUM(B707,21)</f>
        <v>30</v>
      </c>
      <c r="B707" s="135" t="n">
        <v>44771</v>
      </c>
      <c r="C707" s="128" t="s">
        <v>75</v>
      </c>
      <c r="D707" s="128" t="s">
        <v>86</v>
      </c>
      <c r="E707" s="128" t="s">
        <v>75</v>
      </c>
      <c r="F707" s="128" t="s">
        <v>75</v>
      </c>
      <c r="G707" s="129" t="s">
        <v>75</v>
      </c>
      <c r="H707" s="130"/>
      <c r="I707" s="131" t="n">
        <v>1</v>
      </c>
      <c r="J707" s="61" t="e">
        <f aca="false">VLOOKUP(B707,'Vacances solaires'!$B698:$B928,1,FALSE())</f>
        <v>#N/A</v>
      </c>
      <c r="K707" s="61" t="n">
        <f aca="false">VLOOKUP(B707,'Vacances solaires'!$B$2:$B$239,1,FALSE())</f>
        <v>44771</v>
      </c>
    </row>
    <row r="708" customFormat="false" ht="15" hidden="false" customHeight="false" outlineLevel="0" collapsed="false">
      <c r="A708" s="126" t="n">
        <f aca="false">WEEKNUM(B708,21)</f>
        <v>30</v>
      </c>
      <c r="B708" s="135" t="n">
        <v>44772</v>
      </c>
      <c r="C708" s="128" t="s">
        <v>86</v>
      </c>
      <c r="D708" s="128" t="s">
        <v>75</v>
      </c>
      <c r="E708" s="128" t="s">
        <v>75</v>
      </c>
      <c r="F708" s="128" t="s">
        <v>86</v>
      </c>
      <c r="G708" s="129" t="s">
        <v>75</v>
      </c>
      <c r="H708" s="130"/>
      <c r="I708" s="131" t="n">
        <v>1</v>
      </c>
      <c r="J708" s="61" t="e">
        <f aca="false">VLOOKUP(B708,'Vacances solaires'!$B699:$B929,1,FALSE())</f>
        <v>#N/A</v>
      </c>
      <c r="K708" s="61" t="n">
        <f aca="false">VLOOKUP(B708,'Vacances solaires'!$B$2:$B$239,1,FALSE())</f>
        <v>44772</v>
      </c>
    </row>
    <row r="709" customFormat="false" ht="15.75" hidden="false" customHeight="false" outlineLevel="0" collapsed="false">
      <c r="A709" s="139" t="n">
        <f aca="false">WEEKNUM(B709,21)</f>
        <v>30</v>
      </c>
      <c r="B709" s="140" t="n">
        <v>44773</v>
      </c>
      <c r="C709" s="141" t="s">
        <v>86</v>
      </c>
      <c r="D709" s="141" t="s">
        <v>75</v>
      </c>
      <c r="E709" s="141" t="s">
        <v>86</v>
      </c>
      <c r="F709" s="141" t="s">
        <v>86</v>
      </c>
      <c r="G709" s="142" t="s">
        <v>86</v>
      </c>
      <c r="H709" s="143"/>
      <c r="I709" s="144" t="n">
        <v>1</v>
      </c>
      <c r="J709" s="61" t="e">
        <f aca="false">VLOOKUP(B709,'Vacances solaires'!$B700:$B930,1,FALSE())</f>
        <v>#N/A</v>
      </c>
      <c r="K709" s="61" t="n">
        <f aca="false">VLOOKUP(B709,'Vacances solaires'!$B$2:$B$239,1,FALSE())</f>
        <v>44773</v>
      </c>
    </row>
    <row r="710" customFormat="false" ht="15" hidden="false" customHeight="false" outlineLevel="0" collapsed="false">
      <c r="A710" s="145" t="n">
        <f aca="false">WEEKNUM(B710,21)</f>
        <v>31</v>
      </c>
      <c r="B710" s="114" t="n">
        <v>44774</v>
      </c>
      <c r="C710" s="115" t="s">
        <v>75</v>
      </c>
      <c r="D710" s="115" t="s">
        <v>75</v>
      </c>
      <c r="E710" s="115" t="s">
        <v>88</v>
      </c>
      <c r="F710" s="115" t="s">
        <v>75</v>
      </c>
      <c r="G710" s="116" t="s">
        <v>88</v>
      </c>
      <c r="H710" s="117" t="n">
        <v>1</v>
      </c>
      <c r="I710" s="146" t="n">
        <v>1</v>
      </c>
      <c r="J710" s="61" t="e">
        <f aca="false">VLOOKUP(B710,'Vacances solaires'!$B701:$B931,1,FALSE())</f>
        <v>#N/A</v>
      </c>
      <c r="K710" s="61" t="n">
        <f aca="false">VLOOKUP(B710,'Vacances solaires'!$B$2:$B$239,1,FALSE())</f>
        <v>44774</v>
      </c>
    </row>
    <row r="711" customFormat="false" ht="15" hidden="false" customHeight="false" outlineLevel="0" collapsed="false">
      <c r="A711" s="126" t="n">
        <f aca="false">WEEKNUM(B711,21)</f>
        <v>31</v>
      </c>
      <c r="B711" s="135" t="n">
        <v>44775</v>
      </c>
      <c r="C711" s="128" t="s">
        <v>75</v>
      </c>
      <c r="D711" s="128" t="s">
        <v>86</v>
      </c>
      <c r="E711" s="128" t="s">
        <v>75</v>
      </c>
      <c r="F711" s="128" t="s">
        <v>75</v>
      </c>
      <c r="G711" s="129" t="s">
        <v>75</v>
      </c>
      <c r="H711" s="130"/>
      <c r="I711" s="131" t="n">
        <v>1</v>
      </c>
      <c r="J711" s="61" t="e">
        <f aca="false">VLOOKUP(B711,'Vacances solaires'!$B702:$B932,1,FALSE())</f>
        <v>#N/A</v>
      </c>
      <c r="K711" s="61" t="n">
        <f aca="false">VLOOKUP(B711,'Vacances solaires'!$B$2:$B$239,1,FALSE())</f>
        <v>44775</v>
      </c>
    </row>
    <row r="712" customFormat="false" ht="15" hidden="false" customHeight="false" outlineLevel="0" collapsed="false">
      <c r="A712" s="126" t="n">
        <f aca="false">WEEKNUM(B712,21)</f>
        <v>31</v>
      </c>
      <c r="B712" s="135" t="n">
        <v>44776</v>
      </c>
      <c r="C712" s="128" t="s">
        <v>75</v>
      </c>
      <c r="D712" s="128" t="s">
        <v>75</v>
      </c>
      <c r="E712" s="128" t="s">
        <v>75</v>
      </c>
      <c r="F712" s="128" t="s">
        <v>86</v>
      </c>
      <c r="G712" s="129" t="s">
        <v>75</v>
      </c>
      <c r="H712" s="130"/>
      <c r="I712" s="131" t="n">
        <v>1</v>
      </c>
      <c r="J712" s="61" t="e">
        <f aca="false">VLOOKUP(B712,'Vacances solaires'!$B703:$B933,1,FALSE())</f>
        <v>#N/A</v>
      </c>
      <c r="K712" s="61" t="n">
        <f aca="false">VLOOKUP(B712,'Vacances solaires'!$B$2:$B$239,1,FALSE())</f>
        <v>44776</v>
      </c>
    </row>
    <row r="713" customFormat="false" ht="15" hidden="false" customHeight="false" outlineLevel="0" collapsed="false">
      <c r="A713" s="126" t="n">
        <f aca="false">WEEKNUM(B713,21)</f>
        <v>31</v>
      </c>
      <c r="B713" s="135" t="n">
        <v>44777</v>
      </c>
      <c r="C713" s="128" t="s">
        <v>86</v>
      </c>
      <c r="D713" s="128" t="s">
        <v>75</v>
      </c>
      <c r="E713" s="128" t="s">
        <v>75</v>
      </c>
      <c r="F713" s="128" t="s">
        <v>75</v>
      </c>
      <c r="G713" s="129" t="s">
        <v>75</v>
      </c>
      <c r="H713" s="130"/>
      <c r="I713" s="131" t="n">
        <v>1</v>
      </c>
      <c r="J713" s="61" t="e">
        <f aca="false">VLOOKUP(B713,'Vacances solaires'!$B704:$B934,1,FALSE())</f>
        <v>#N/A</v>
      </c>
      <c r="K713" s="61" t="n">
        <f aca="false">VLOOKUP(B713,'Vacances solaires'!$B$2:$B$239,1,FALSE())</f>
        <v>44777</v>
      </c>
    </row>
    <row r="714" customFormat="false" ht="15" hidden="false" customHeight="false" outlineLevel="0" collapsed="false">
      <c r="A714" s="126" t="n">
        <f aca="false">WEEKNUM(B714,21)</f>
        <v>31</v>
      </c>
      <c r="B714" s="135" t="n">
        <v>44778</v>
      </c>
      <c r="C714" s="128" t="s">
        <v>86</v>
      </c>
      <c r="D714" s="128" t="s">
        <v>75</v>
      </c>
      <c r="E714" s="128" t="s">
        <v>75</v>
      </c>
      <c r="F714" s="128" t="s">
        <v>75</v>
      </c>
      <c r="G714" s="129" t="s">
        <v>75</v>
      </c>
      <c r="H714" s="130"/>
      <c r="I714" s="131" t="n">
        <v>1</v>
      </c>
      <c r="J714" s="61" t="e">
        <f aca="false">VLOOKUP(B714,'Vacances solaires'!$B705:$B935,1,FALSE())</f>
        <v>#N/A</v>
      </c>
      <c r="K714" s="61" t="n">
        <f aca="false">VLOOKUP(B714,'Vacances solaires'!$B$2:$B$239,1,FALSE())</f>
        <v>44778</v>
      </c>
    </row>
    <row r="715" customFormat="false" ht="15" hidden="false" customHeight="false" outlineLevel="0" collapsed="false">
      <c r="A715" s="126" t="n">
        <f aca="false">WEEKNUM(B715,21)</f>
        <v>31</v>
      </c>
      <c r="B715" s="135" t="n">
        <v>44779</v>
      </c>
      <c r="C715" s="128" t="s">
        <v>75</v>
      </c>
      <c r="D715" s="128" t="s">
        <v>75</v>
      </c>
      <c r="E715" s="128" t="s">
        <v>86</v>
      </c>
      <c r="F715" s="128" t="s">
        <v>75</v>
      </c>
      <c r="G715" s="129" t="s">
        <v>86</v>
      </c>
      <c r="H715" s="130"/>
      <c r="I715" s="131" t="n">
        <v>1</v>
      </c>
      <c r="J715" s="61" t="e">
        <f aca="false">VLOOKUP(B715,'Vacances solaires'!$B706:$B936,1,FALSE())</f>
        <v>#N/A</v>
      </c>
      <c r="K715" s="61" t="n">
        <f aca="false">VLOOKUP(B715,'Vacances solaires'!$B$2:$B$239,1,FALSE())</f>
        <v>44779</v>
      </c>
    </row>
    <row r="716" customFormat="false" ht="15.75" hidden="false" customHeight="false" outlineLevel="0" collapsed="false">
      <c r="A716" s="139" t="n">
        <f aca="false">WEEKNUM(B716,21)</f>
        <v>31</v>
      </c>
      <c r="B716" s="140" t="n">
        <v>44780</v>
      </c>
      <c r="C716" s="141" t="s">
        <v>75</v>
      </c>
      <c r="D716" s="141" t="s">
        <v>86</v>
      </c>
      <c r="E716" s="141" t="s">
        <v>86</v>
      </c>
      <c r="F716" s="141" t="s">
        <v>86</v>
      </c>
      <c r="G716" s="142" t="s">
        <v>86</v>
      </c>
      <c r="H716" s="143"/>
      <c r="I716" s="144" t="n">
        <v>1</v>
      </c>
      <c r="J716" s="61" t="e">
        <f aca="false">VLOOKUP(B716,'Vacances solaires'!$B707:$B937,1,FALSE())</f>
        <v>#N/A</v>
      </c>
      <c r="K716" s="61" t="n">
        <f aca="false">VLOOKUP(B716,'Vacances solaires'!$B$2:$B$239,1,FALSE())</f>
        <v>44780</v>
      </c>
    </row>
    <row r="717" customFormat="false" ht="15" hidden="false" customHeight="false" outlineLevel="0" collapsed="false">
      <c r="A717" s="145" t="n">
        <f aca="false">WEEKNUM(B717,21)</f>
        <v>32</v>
      </c>
      <c r="B717" s="114" t="n">
        <v>44781</v>
      </c>
      <c r="C717" s="115" t="s">
        <v>75</v>
      </c>
      <c r="D717" s="115" t="s">
        <v>87</v>
      </c>
      <c r="E717" s="115" t="s">
        <v>75</v>
      </c>
      <c r="F717" s="115" t="s">
        <v>87</v>
      </c>
      <c r="G717" s="116" t="s">
        <v>75</v>
      </c>
      <c r="H717" s="117" t="n">
        <v>2</v>
      </c>
      <c r="I717" s="146" t="n">
        <v>1</v>
      </c>
      <c r="J717" s="61" t="e">
        <f aca="false">VLOOKUP(B717,'Vacances solaires'!$B708:$B938,1,FALSE())</f>
        <v>#N/A</v>
      </c>
      <c r="K717" s="61" t="n">
        <f aca="false">VLOOKUP(B717,'Vacances solaires'!$B$2:$B$239,1,FALSE())</f>
        <v>44781</v>
      </c>
    </row>
    <row r="718" customFormat="false" ht="15" hidden="false" customHeight="false" outlineLevel="0" collapsed="false">
      <c r="A718" s="126" t="n">
        <f aca="false">WEEKNUM(B718,21)</f>
        <v>32</v>
      </c>
      <c r="B718" s="135" t="n">
        <v>44782</v>
      </c>
      <c r="C718" s="128" t="s">
        <v>86</v>
      </c>
      <c r="D718" s="128" t="s">
        <v>75</v>
      </c>
      <c r="E718" s="128" t="s">
        <v>75</v>
      </c>
      <c r="F718" s="128" t="s">
        <v>75</v>
      </c>
      <c r="G718" s="129" t="s">
        <v>75</v>
      </c>
      <c r="H718" s="130"/>
      <c r="I718" s="131" t="n">
        <v>1</v>
      </c>
      <c r="J718" s="61" t="e">
        <f aca="false">VLOOKUP(B718,'Vacances solaires'!$B709:$B939,1,FALSE())</f>
        <v>#N/A</v>
      </c>
      <c r="K718" s="61" t="n">
        <f aca="false">VLOOKUP(B718,'Vacances solaires'!$B$2:$B$239,1,FALSE())</f>
        <v>44782</v>
      </c>
    </row>
    <row r="719" customFormat="false" ht="15" hidden="false" customHeight="false" outlineLevel="0" collapsed="false">
      <c r="A719" s="126" t="n">
        <f aca="false">WEEKNUM(B719,21)</f>
        <v>32</v>
      </c>
      <c r="B719" s="135" t="n">
        <v>44783</v>
      </c>
      <c r="C719" s="128" t="s">
        <v>75</v>
      </c>
      <c r="D719" s="128" t="s">
        <v>75</v>
      </c>
      <c r="E719" s="128" t="s">
        <v>86</v>
      </c>
      <c r="F719" s="128" t="s">
        <v>75</v>
      </c>
      <c r="G719" s="129" t="s">
        <v>75</v>
      </c>
      <c r="H719" s="130"/>
      <c r="I719" s="131" t="n">
        <v>1</v>
      </c>
      <c r="J719" s="61" t="e">
        <f aca="false">VLOOKUP(B719,'Vacances solaires'!$B710:$B940,1,FALSE())</f>
        <v>#N/A</v>
      </c>
      <c r="K719" s="61" t="n">
        <f aca="false">VLOOKUP(B719,'Vacances solaires'!$B$2:$B$239,1,FALSE())</f>
        <v>44783</v>
      </c>
    </row>
    <row r="720" customFormat="false" ht="15" hidden="false" customHeight="false" outlineLevel="0" collapsed="false">
      <c r="A720" s="126" t="n">
        <f aca="false">WEEKNUM(B720,21)</f>
        <v>32</v>
      </c>
      <c r="B720" s="135" t="n">
        <v>44784</v>
      </c>
      <c r="C720" s="128" t="s">
        <v>75</v>
      </c>
      <c r="D720" s="128" t="s">
        <v>75</v>
      </c>
      <c r="E720" s="128" t="s">
        <v>75</v>
      </c>
      <c r="F720" s="128" t="s">
        <v>75</v>
      </c>
      <c r="G720" s="129" t="s">
        <v>86</v>
      </c>
      <c r="H720" s="130"/>
      <c r="I720" s="131" t="n">
        <v>1</v>
      </c>
      <c r="J720" s="61" t="e">
        <f aca="false">VLOOKUP(B720,'Vacances solaires'!$B711:$B941,1,FALSE())</f>
        <v>#N/A</v>
      </c>
      <c r="K720" s="61" t="n">
        <f aca="false">VLOOKUP(B720,'Vacances solaires'!$B$2:$B$239,1,FALSE())</f>
        <v>44784</v>
      </c>
    </row>
    <row r="721" customFormat="false" ht="15" hidden="false" customHeight="false" outlineLevel="0" collapsed="false">
      <c r="A721" s="126" t="n">
        <f aca="false">WEEKNUM(B721,21)</f>
        <v>32</v>
      </c>
      <c r="B721" s="135" t="n">
        <v>44785</v>
      </c>
      <c r="C721" s="128" t="s">
        <v>75</v>
      </c>
      <c r="D721" s="128" t="s">
        <v>75</v>
      </c>
      <c r="E721" s="128" t="s">
        <v>75</v>
      </c>
      <c r="F721" s="128" t="s">
        <v>75</v>
      </c>
      <c r="G721" s="129" t="s">
        <v>86</v>
      </c>
      <c r="H721" s="130"/>
      <c r="I721" s="131" t="n">
        <v>1</v>
      </c>
      <c r="J721" s="61" t="e">
        <f aca="false">VLOOKUP(B721,'Vacances solaires'!$B712:$B942,1,FALSE())</f>
        <v>#N/A</v>
      </c>
      <c r="K721" s="61" t="n">
        <f aca="false">VLOOKUP(B721,'Vacances solaires'!$B$2:$B$239,1,FALSE())</f>
        <v>44785</v>
      </c>
    </row>
    <row r="722" customFormat="false" ht="15" hidden="false" customHeight="false" outlineLevel="0" collapsed="false">
      <c r="A722" s="126" t="n">
        <f aca="false">WEEKNUM(B722,21)</f>
        <v>32</v>
      </c>
      <c r="B722" s="135" t="n">
        <v>44786</v>
      </c>
      <c r="C722" s="128" t="s">
        <v>75</v>
      </c>
      <c r="D722" s="128" t="s">
        <v>86</v>
      </c>
      <c r="E722" s="128" t="s">
        <v>75</v>
      </c>
      <c r="F722" s="128" t="s">
        <v>86</v>
      </c>
      <c r="G722" s="129" t="s">
        <v>75</v>
      </c>
      <c r="H722" s="130"/>
      <c r="I722" s="131" t="n">
        <v>1</v>
      </c>
      <c r="J722" s="61" t="e">
        <f aca="false">VLOOKUP(B722,'Vacances solaires'!$B713:$B943,1,FALSE())</f>
        <v>#N/A</v>
      </c>
      <c r="K722" s="61" t="n">
        <f aca="false">VLOOKUP(B722,'Vacances solaires'!$B$2:$B$239,1,FALSE())</f>
        <v>44786</v>
      </c>
    </row>
    <row r="723" customFormat="false" ht="15.75" hidden="false" customHeight="false" outlineLevel="0" collapsed="false">
      <c r="A723" s="139" t="n">
        <f aca="false">WEEKNUM(B723,21)</f>
        <v>32</v>
      </c>
      <c r="B723" s="140" t="n">
        <v>44787</v>
      </c>
      <c r="C723" s="141" t="s">
        <v>86</v>
      </c>
      <c r="D723" s="141" t="s">
        <v>86</v>
      </c>
      <c r="E723" s="141" t="s">
        <v>86</v>
      </c>
      <c r="F723" s="141" t="s">
        <v>86</v>
      </c>
      <c r="G723" s="142" t="s">
        <v>75</v>
      </c>
      <c r="H723" s="143"/>
      <c r="I723" s="144" t="n">
        <v>1</v>
      </c>
      <c r="J723" s="61" t="e">
        <f aca="false">VLOOKUP(B723,'Vacances solaires'!$B714:$B944,1,FALSE())</f>
        <v>#N/A</v>
      </c>
      <c r="K723" s="61" t="n">
        <f aca="false">VLOOKUP(B723,'Vacances solaires'!$B$2:$B$239,1,FALSE())</f>
        <v>44787</v>
      </c>
    </row>
    <row r="724" customFormat="false" ht="15" hidden="false" customHeight="false" outlineLevel="0" collapsed="false">
      <c r="A724" s="145" t="n">
        <f aca="false">WEEKNUM(B724,21)</f>
        <v>33</v>
      </c>
      <c r="B724" s="114" t="n">
        <v>44788</v>
      </c>
      <c r="C724" s="115" t="s">
        <v>87</v>
      </c>
      <c r="D724" s="115" t="s">
        <v>75</v>
      </c>
      <c r="E724" s="115" t="s">
        <v>87</v>
      </c>
      <c r="F724" s="115" t="s">
        <v>75</v>
      </c>
      <c r="G724" s="116" t="s">
        <v>75</v>
      </c>
      <c r="H724" s="117" t="n">
        <v>3</v>
      </c>
      <c r="I724" s="146" t="s">
        <v>41</v>
      </c>
      <c r="J724" s="61" t="e">
        <f aca="false">VLOOKUP(B724,'Vacances solaires'!$B715:$B945,1,FALSE())</f>
        <v>#N/A</v>
      </c>
      <c r="K724" s="61" t="n">
        <f aca="false">VLOOKUP(B724,'Vacances solaires'!$B$2:$B$239,1,FALSE())</f>
        <v>44788</v>
      </c>
    </row>
    <row r="725" customFormat="false" ht="15" hidden="false" customHeight="false" outlineLevel="0" collapsed="false">
      <c r="A725" s="126" t="n">
        <f aca="false">WEEKNUM(B725,21)</f>
        <v>33</v>
      </c>
      <c r="B725" s="135" t="n">
        <v>44789</v>
      </c>
      <c r="C725" s="128" t="s">
        <v>75</v>
      </c>
      <c r="D725" s="128" t="s">
        <v>75</v>
      </c>
      <c r="E725" s="128" t="s">
        <v>75</v>
      </c>
      <c r="F725" s="128" t="s">
        <v>75</v>
      </c>
      <c r="G725" s="129" t="s">
        <v>86</v>
      </c>
      <c r="H725" s="130"/>
      <c r="I725" s="131" t="n">
        <v>1</v>
      </c>
      <c r="J725" s="61" t="e">
        <f aca="false">VLOOKUP(B725,'Vacances solaires'!$B716:$B946,1,FALSE())</f>
        <v>#N/A</v>
      </c>
      <c r="K725" s="61" t="n">
        <f aca="false">VLOOKUP(B725,'Vacances solaires'!$B$2:$B$239,1,FALSE())</f>
        <v>44789</v>
      </c>
    </row>
    <row r="726" customFormat="false" ht="15" hidden="false" customHeight="false" outlineLevel="0" collapsed="false">
      <c r="A726" s="126" t="n">
        <f aca="false">WEEKNUM(B726,21)</f>
        <v>33</v>
      </c>
      <c r="B726" s="135" t="n">
        <v>44790</v>
      </c>
      <c r="C726" s="128" t="s">
        <v>75</v>
      </c>
      <c r="D726" s="128" t="s">
        <v>86</v>
      </c>
      <c r="E726" s="128" t="s">
        <v>75</v>
      </c>
      <c r="F726" s="128" t="s">
        <v>75</v>
      </c>
      <c r="G726" s="129" t="s">
        <v>75</v>
      </c>
      <c r="H726" s="130"/>
      <c r="I726" s="131" t="n">
        <v>1</v>
      </c>
      <c r="J726" s="61" t="e">
        <f aca="false">VLOOKUP(B726,'Vacances solaires'!$B717:$B947,1,FALSE())</f>
        <v>#N/A</v>
      </c>
      <c r="K726" s="61" t="n">
        <f aca="false">VLOOKUP(B726,'Vacances solaires'!$B$2:$B$239,1,FALSE())</f>
        <v>44790</v>
      </c>
    </row>
    <row r="727" customFormat="false" ht="15" hidden="false" customHeight="false" outlineLevel="0" collapsed="false">
      <c r="A727" s="126" t="n">
        <f aca="false">WEEKNUM(B727,21)</f>
        <v>33</v>
      </c>
      <c r="B727" s="135" t="n">
        <v>44791</v>
      </c>
      <c r="C727" s="128" t="s">
        <v>75</v>
      </c>
      <c r="D727" s="128" t="s">
        <v>75</v>
      </c>
      <c r="E727" s="128" t="s">
        <v>75</v>
      </c>
      <c r="F727" s="128" t="s">
        <v>86</v>
      </c>
      <c r="G727" s="129" t="s">
        <v>75</v>
      </c>
      <c r="H727" s="130"/>
      <c r="I727" s="131" t="n">
        <v>1</v>
      </c>
      <c r="J727" s="61" t="e">
        <f aca="false">VLOOKUP(B727,'Vacances solaires'!$B718:$B948,1,FALSE())</f>
        <v>#N/A</v>
      </c>
      <c r="K727" s="61" t="n">
        <f aca="false">VLOOKUP(B727,'Vacances solaires'!$B$2:$B$239,1,FALSE())</f>
        <v>44791</v>
      </c>
    </row>
    <row r="728" customFormat="false" ht="15" hidden="false" customHeight="false" outlineLevel="0" collapsed="false">
      <c r="A728" s="126" t="n">
        <f aca="false">WEEKNUM(B728,21)</f>
        <v>33</v>
      </c>
      <c r="B728" s="135" t="n">
        <v>44792</v>
      </c>
      <c r="C728" s="128" t="s">
        <v>75</v>
      </c>
      <c r="D728" s="128" t="s">
        <v>75</v>
      </c>
      <c r="E728" s="128" t="s">
        <v>75</v>
      </c>
      <c r="F728" s="128" t="s">
        <v>86</v>
      </c>
      <c r="G728" s="129" t="s">
        <v>75</v>
      </c>
      <c r="H728" s="130"/>
      <c r="I728" s="131" t="n">
        <v>1</v>
      </c>
      <c r="J728" s="61" t="e">
        <f aca="false">VLOOKUP(B728,'Vacances solaires'!$B719:$B949,1,FALSE())</f>
        <v>#N/A</v>
      </c>
      <c r="K728" s="61" t="n">
        <f aca="false">VLOOKUP(B728,'Vacances solaires'!$B$2:$B$239,1,FALSE())</f>
        <v>44792</v>
      </c>
    </row>
    <row r="729" customFormat="false" ht="15" hidden="false" customHeight="false" outlineLevel="0" collapsed="false">
      <c r="A729" s="126" t="n">
        <f aca="false">WEEKNUM(B729,21)</f>
        <v>33</v>
      </c>
      <c r="B729" s="135" t="n">
        <v>44793</v>
      </c>
      <c r="C729" s="128" t="s">
        <v>86</v>
      </c>
      <c r="D729" s="128" t="s">
        <v>75</v>
      </c>
      <c r="E729" s="128" t="s">
        <v>86</v>
      </c>
      <c r="F729" s="128" t="s">
        <v>75</v>
      </c>
      <c r="G729" s="129" t="s">
        <v>75</v>
      </c>
      <c r="H729" s="130"/>
      <c r="I729" s="131" t="n">
        <v>1</v>
      </c>
      <c r="J729" s="61" t="e">
        <f aca="false">VLOOKUP(B729,'Vacances solaires'!$B720:$B950,1,FALSE())</f>
        <v>#N/A</v>
      </c>
      <c r="K729" s="61" t="n">
        <f aca="false">VLOOKUP(B729,'Vacances solaires'!$B$2:$B$239,1,FALSE())</f>
        <v>44793</v>
      </c>
    </row>
    <row r="730" customFormat="false" ht="15.75" hidden="false" customHeight="false" outlineLevel="0" collapsed="false">
      <c r="A730" s="139" t="n">
        <f aca="false">WEEKNUM(B730,21)</f>
        <v>33</v>
      </c>
      <c r="B730" s="140" t="n">
        <v>44794</v>
      </c>
      <c r="C730" s="141" t="s">
        <v>86</v>
      </c>
      <c r="D730" s="141" t="s">
        <v>86</v>
      </c>
      <c r="E730" s="141" t="s">
        <v>86</v>
      </c>
      <c r="F730" s="141" t="s">
        <v>75</v>
      </c>
      <c r="G730" s="142" t="s">
        <v>86</v>
      </c>
      <c r="H730" s="143"/>
      <c r="I730" s="144" t="n">
        <v>1</v>
      </c>
      <c r="J730" s="61" t="e">
        <f aca="false">VLOOKUP(B730,'Vacances solaires'!$B721:$B951,1,FALSE())</f>
        <v>#N/A</v>
      </c>
      <c r="K730" s="61" t="n">
        <f aca="false">VLOOKUP(B730,'Vacances solaires'!$B$2:$B$239,1,FALSE())</f>
        <v>44794</v>
      </c>
    </row>
    <row r="731" customFormat="false" ht="15" hidden="false" customHeight="false" outlineLevel="0" collapsed="false">
      <c r="A731" s="145" t="n">
        <f aca="false">WEEKNUM(B731,21)</f>
        <v>34</v>
      </c>
      <c r="B731" s="114" t="n">
        <v>44795</v>
      </c>
      <c r="C731" s="115" t="s">
        <v>75</v>
      </c>
      <c r="D731" s="116" t="s">
        <v>87</v>
      </c>
      <c r="E731" s="115" t="s">
        <v>75</v>
      </c>
      <c r="F731" s="115" t="s">
        <v>75</v>
      </c>
      <c r="G731" s="116" t="s">
        <v>87</v>
      </c>
      <c r="H731" s="117" t="n">
        <v>4</v>
      </c>
      <c r="I731" s="146" t="n">
        <v>1</v>
      </c>
      <c r="J731" s="61" t="e">
        <f aca="false">VLOOKUP(B731,'Vacances solaires'!$B722:$B952,1,FALSE())</f>
        <v>#N/A</v>
      </c>
      <c r="K731" s="61" t="n">
        <f aca="false">VLOOKUP(B731,'Vacances solaires'!$B$2:$B$239,1,FALSE())</f>
        <v>44795</v>
      </c>
    </row>
    <row r="732" customFormat="false" ht="15" hidden="false" customHeight="false" outlineLevel="0" collapsed="false">
      <c r="A732" s="126" t="n">
        <f aca="false">WEEKNUM(B732,21)</f>
        <v>34</v>
      </c>
      <c r="B732" s="135" t="n">
        <v>44796</v>
      </c>
      <c r="C732" s="128" t="s">
        <v>75</v>
      </c>
      <c r="D732" s="128" t="s">
        <v>75</v>
      </c>
      <c r="E732" s="128" t="s">
        <v>75</v>
      </c>
      <c r="F732" s="128" t="s">
        <v>86</v>
      </c>
      <c r="G732" s="129" t="s">
        <v>75</v>
      </c>
      <c r="H732" s="130"/>
      <c r="I732" s="131" t="n">
        <v>1</v>
      </c>
      <c r="J732" s="61" t="e">
        <f aca="false">VLOOKUP(B732,'Vacances solaires'!$B723:$B953,1,FALSE())</f>
        <v>#N/A</v>
      </c>
      <c r="K732" s="61" t="n">
        <f aca="false">VLOOKUP(B732,'Vacances solaires'!$B$2:$B$239,1,FALSE())</f>
        <v>44796</v>
      </c>
    </row>
    <row r="733" customFormat="false" ht="15" hidden="false" customHeight="false" outlineLevel="0" collapsed="false">
      <c r="A733" s="126" t="n">
        <f aca="false">WEEKNUM(B733,21)</f>
        <v>34</v>
      </c>
      <c r="B733" s="135" t="n">
        <v>44797</v>
      </c>
      <c r="C733" s="128" t="s">
        <v>86</v>
      </c>
      <c r="D733" s="128" t="s">
        <v>75</v>
      </c>
      <c r="E733" s="128" t="s">
        <v>75</v>
      </c>
      <c r="F733" s="128" t="s">
        <v>75</v>
      </c>
      <c r="G733" s="129" t="s">
        <v>75</v>
      </c>
      <c r="H733" s="130"/>
      <c r="I733" s="131" t="n">
        <v>1</v>
      </c>
      <c r="J733" s="61" t="e">
        <f aca="false">VLOOKUP(B733,'Vacances solaires'!$B724:$B954,1,FALSE())</f>
        <v>#N/A</v>
      </c>
      <c r="K733" s="61" t="n">
        <f aca="false">VLOOKUP(B733,'Vacances solaires'!$B$2:$B$239,1,FALSE())</f>
        <v>44797</v>
      </c>
    </row>
    <row r="734" customFormat="false" ht="15" hidden="false" customHeight="false" outlineLevel="0" collapsed="false">
      <c r="A734" s="126" t="n">
        <f aca="false">WEEKNUM(B734,21)</f>
        <v>34</v>
      </c>
      <c r="B734" s="135" t="n">
        <v>44798</v>
      </c>
      <c r="C734" s="128" t="s">
        <v>75</v>
      </c>
      <c r="D734" s="128" t="s">
        <v>75</v>
      </c>
      <c r="E734" s="128" t="s">
        <v>86</v>
      </c>
      <c r="F734" s="128" t="s">
        <v>75</v>
      </c>
      <c r="G734" s="129" t="s">
        <v>75</v>
      </c>
      <c r="H734" s="130"/>
      <c r="I734" s="131" t="n">
        <v>1</v>
      </c>
      <c r="J734" s="61" t="e">
        <f aca="false">VLOOKUP(B734,'Vacances solaires'!$B725:$B955,1,FALSE())</f>
        <v>#N/A</v>
      </c>
      <c r="K734" s="61" t="n">
        <f aca="false">VLOOKUP(B734,'Vacances solaires'!$B$2:$B$239,1,FALSE())</f>
        <v>44798</v>
      </c>
    </row>
    <row r="735" customFormat="false" ht="15" hidden="false" customHeight="false" outlineLevel="0" collapsed="false">
      <c r="A735" s="126" t="n">
        <f aca="false">WEEKNUM(B735,21)</f>
        <v>34</v>
      </c>
      <c r="B735" s="135" t="n">
        <v>44799</v>
      </c>
      <c r="C735" s="128" t="s">
        <v>75</v>
      </c>
      <c r="D735" s="128" t="s">
        <v>75</v>
      </c>
      <c r="E735" s="128" t="s">
        <v>86</v>
      </c>
      <c r="F735" s="128" t="s">
        <v>75</v>
      </c>
      <c r="G735" s="129" t="s">
        <v>75</v>
      </c>
      <c r="H735" s="130"/>
      <c r="I735" s="131" t="n">
        <v>1</v>
      </c>
      <c r="J735" s="61" t="e">
        <f aca="false">VLOOKUP(B735,'Vacances solaires'!$B726:$B956,1,FALSE())</f>
        <v>#N/A</v>
      </c>
      <c r="K735" s="61" t="n">
        <f aca="false">VLOOKUP(B735,'Vacances solaires'!$B$2:$B$239,1,FALSE())</f>
        <v>44799</v>
      </c>
    </row>
    <row r="736" customFormat="false" ht="15" hidden="false" customHeight="false" outlineLevel="0" collapsed="false">
      <c r="A736" s="126" t="n">
        <f aca="false">WEEKNUM(B736,21)</f>
        <v>34</v>
      </c>
      <c r="B736" s="135" t="n">
        <v>44800</v>
      </c>
      <c r="C736" s="128" t="s">
        <v>75</v>
      </c>
      <c r="D736" s="128" t="s">
        <v>86</v>
      </c>
      <c r="E736" s="128" t="s">
        <v>75</v>
      </c>
      <c r="F736" s="128" t="s">
        <v>75</v>
      </c>
      <c r="G736" s="129" t="s">
        <v>86</v>
      </c>
      <c r="H736" s="130"/>
      <c r="I736" s="131" t="n">
        <v>1</v>
      </c>
      <c r="J736" s="61" t="e">
        <f aca="false">VLOOKUP(B736,'Vacances solaires'!$B727:$B957,1,FALSE())</f>
        <v>#N/A</v>
      </c>
      <c r="K736" s="61" t="n">
        <f aca="false">VLOOKUP(B736,'Vacances solaires'!$B$2:$B$239,1,FALSE())</f>
        <v>44800</v>
      </c>
    </row>
    <row r="737" customFormat="false" ht="15.75" hidden="false" customHeight="false" outlineLevel="0" collapsed="false">
      <c r="A737" s="139" t="n">
        <f aca="false">WEEKNUM(B737,21)</f>
        <v>34</v>
      </c>
      <c r="B737" s="140" t="n">
        <v>44801</v>
      </c>
      <c r="C737" s="141" t="s">
        <v>86</v>
      </c>
      <c r="D737" s="141" t="s">
        <v>86</v>
      </c>
      <c r="E737" s="141" t="s">
        <v>75</v>
      </c>
      <c r="F737" s="141" t="s">
        <v>86</v>
      </c>
      <c r="G737" s="142" t="s">
        <v>86</v>
      </c>
      <c r="H737" s="143"/>
      <c r="I737" s="144" t="n">
        <v>1</v>
      </c>
      <c r="J737" s="61" t="e">
        <f aca="false">VLOOKUP(B737,'Vacances solaires'!$B728:$B958,1,FALSE())</f>
        <v>#N/A</v>
      </c>
      <c r="K737" s="61" t="n">
        <f aca="false">VLOOKUP(B737,'Vacances solaires'!$B$2:$B$239,1,FALSE())</f>
        <v>44801</v>
      </c>
    </row>
    <row r="738" customFormat="false" ht="15" hidden="false" customHeight="false" outlineLevel="0" collapsed="false">
      <c r="A738" s="145" t="n">
        <f aca="false">WEEKNUM(B738,21)</f>
        <v>35</v>
      </c>
      <c r="B738" s="114" t="n">
        <v>44802</v>
      </c>
      <c r="C738" s="115" t="s">
        <v>87</v>
      </c>
      <c r="D738" s="115" t="s">
        <v>75</v>
      </c>
      <c r="E738" s="115" t="s">
        <v>75</v>
      </c>
      <c r="F738" s="115" t="s">
        <v>87</v>
      </c>
      <c r="G738" s="116" t="s">
        <v>75</v>
      </c>
      <c r="H738" s="117" t="n">
        <v>5</v>
      </c>
      <c r="I738" s="146" t="n">
        <v>1</v>
      </c>
      <c r="J738" s="61" t="e">
        <f aca="false">VLOOKUP(B738,'Vacances solaires'!$B729:$B959,1,FALSE())</f>
        <v>#N/A</v>
      </c>
      <c r="K738" s="61" t="n">
        <f aca="false">VLOOKUP(B738,'Vacances solaires'!$B$2:$B$239,1,FALSE())</f>
        <v>44802</v>
      </c>
    </row>
    <row r="739" customFormat="false" ht="15" hidden="false" customHeight="false" outlineLevel="0" collapsed="false">
      <c r="A739" s="126" t="n">
        <f aca="false">WEEKNUM(B739,21)</f>
        <v>35</v>
      </c>
      <c r="B739" s="135" t="n">
        <v>44803</v>
      </c>
      <c r="C739" s="128" t="s">
        <v>75</v>
      </c>
      <c r="D739" s="128" t="s">
        <v>75</v>
      </c>
      <c r="E739" s="128" t="s">
        <v>86</v>
      </c>
      <c r="F739" s="128" t="s">
        <v>75</v>
      </c>
      <c r="G739" s="129" t="s">
        <v>75</v>
      </c>
      <c r="H739" s="130"/>
      <c r="I739" s="131" t="n">
        <v>1</v>
      </c>
      <c r="J739" s="61" t="e">
        <f aca="false">VLOOKUP(B739,'Vacances solaires'!$B730:$B960,1,FALSE())</f>
        <v>#N/A</v>
      </c>
      <c r="K739" s="61" t="n">
        <f aca="false">VLOOKUP(B739,'Vacances solaires'!$B$2:$B$239,1,FALSE())</f>
        <v>44803</v>
      </c>
    </row>
    <row r="740" customFormat="false" ht="15" hidden="false" customHeight="false" outlineLevel="0" collapsed="false">
      <c r="A740" s="126" t="n">
        <f aca="false">WEEKNUM(B740,21)</f>
        <v>35</v>
      </c>
      <c r="B740" s="135" t="n">
        <v>44804</v>
      </c>
      <c r="C740" s="128" t="s">
        <v>75</v>
      </c>
      <c r="D740" s="128" t="s">
        <v>75</v>
      </c>
      <c r="E740" s="128" t="s">
        <v>75</v>
      </c>
      <c r="F740" s="128" t="s">
        <v>75</v>
      </c>
      <c r="G740" s="129" t="s">
        <v>86</v>
      </c>
      <c r="H740" s="130"/>
      <c r="I740" s="131" t="n">
        <v>1</v>
      </c>
      <c r="J740" s="61" t="e">
        <f aca="false">VLOOKUP(B740,'Vacances solaires'!$B731:$B961,1,FALSE())</f>
        <v>#N/A</v>
      </c>
      <c r="K740" s="61" t="n">
        <f aca="false">VLOOKUP(B740,'Vacances solaires'!$B$2:$B$239,1,FALSE())</f>
        <v>44804</v>
      </c>
    </row>
    <row r="741" customFormat="false" ht="15" hidden="false" customHeight="false" outlineLevel="0" collapsed="false">
      <c r="A741" s="126" t="n">
        <f aca="false">WEEKNUM(B741,21)</f>
        <v>35</v>
      </c>
      <c r="B741" s="135" t="n">
        <v>44805</v>
      </c>
      <c r="C741" s="128" t="s">
        <v>75</v>
      </c>
      <c r="D741" s="128" t="s">
        <v>86</v>
      </c>
      <c r="E741" s="128" t="s">
        <v>75</v>
      </c>
      <c r="F741" s="128" t="s">
        <v>75</v>
      </c>
      <c r="G741" s="129" t="s">
        <v>75</v>
      </c>
      <c r="H741" s="130"/>
      <c r="I741" s="131" t="n">
        <v>1</v>
      </c>
      <c r="J741" s="61" t="e">
        <f aca="false">VLOOKUP(B741,'Vacances solaires'!$B732:$B962,1,FALSE())</f>
        <v>#N/A</v>
      </c>
      <c r="K741" s="61" t="n">
        <f aca="false">VLOOKUP(B741,'Vacances solaires'!$B$2:$B$239,1,FALSE())</f>
        <v>44805</v>
      </c>
    </row>
    <row r="742" customFormat="false" ht="15" hidden="false" customHeight="false" outlineLevel="0" collapsed="false">
      <c r="A742" s="126" t="n">
        <f aca="false">WEEKNUM(B742,21)</f>
        <v>35</v>
      </c>
      <c r="B742" s="135" t="n">
        <v>44806</v>
      </c>
      <c r="C742" s="128" t="s">
        <v>75</v>
      </c>
      <c r="D742" s="128" t="s">
        <v>86</v>
      </c>
      <c r="E742" s="128" t="s">
        <v>75</v>
      </c>
      <c r="F742" s="128" t="s">
        <v>75</v>
      </c>
      <c r="G742" s="129" t="s">
        <v>75</v>
      </c>
      <c r="H742" s="130"/>
      <c r="I742" s="131"/>
      <c r="J742" s="61" t="e">
        <f aca="false">VLOOKUP(B742,'Vacances solaires'!$B733:$B963,1,FALSE())</f>
        <v>#N/A</v>
      </c>
      <c r="K742" s="61" t="e">
        <f aca="false">VLOOKUP(B742,'Vacances solaires'!$B$2:$B$239,1,FALSE())</f>
        <v>#N/A</v>
      </c>
    </row>
    <row r="743" customFormat="false" ht="15" hidden="false" customHeight="false" outlineLevel="0" collapsed="false">
      <c r="A743" s="126" t="n">
        <f aca="false">WEEKNUM(B743,21)</f>
        <v>35</v>
      </c>
      <c r="B743" s="135" t="n">
        <v>44807</v>
      </c>
      <c r="C743" s="128" t="s">
        <v>86</v>
      </c>
      <c r="D743" s="128" t="s">
        <v>75</v>
      </c>
      <c r="E743" s="128" t="s">
        <v>75</v>
      </c>
      <c r="F743" s="128" t="s">
        <v>86</v>
      </c>
      <c r="G743" s="129" t="s">
        <v>75</v>
      </c>
      <c r="H743" s="130"/>
      <c r="I743" s="131"/>
      <c r="J743" s="61" t="e">
        <f aca="false">VLOOKUP(B743,'Vacances solaires'!$B734:$B964,1,FALSE())</f>
        <v>#N/A</v>
      </c>
      <c r="K743" s="61" t="e">
        <f aca="false">VLOOKUP(B743,'Vacances solaires'!$B$2:$B$239,1,FALSE())</f>
        <v>#N/A</v>
      </c>
    </row>
    <row r="744" customFormat="false" ht="15.75" hidden="false" customHeight="false" outlineLevel="0" collapsed="false">
      <c r="A744" s="139" t="n">
        <f aca="false">WEEKNUM(B744,21)</f>
        <v>35</v>
      </c>
      <c r="B744" s="140" t="n">
        <v>44808</v>
      </c>
      <c r="C744" s="141" t="s">
        <v>86</v>
      </c>
      <c r="D744" s="141" t="s">
        <v>75</v>
      </c>
      <c r="E744" s="141" t="s">
        <v>86</v>
      </c>
      <c r="F744" s="141" t="s">
        <v>86</v>
      </c>
      <c r="G744" s="142" t="s">
        <v>86</v>
      </c>
      <c r="H744" s="143"/>
      <c r="I744" s="144"/>
      <c r="J744" s="61" t="e">
        <f aca="false">VLOOKUP(B744,'Vacances solaires'!$B735:$B965,1,FALSE())</f>
        <v>#N/A</v>
      </c>
      <c r="K744" s="61" t="e">
        <f aca="false">VLOOKUP(B744,'Vacances solaires'!$B$2:$B$239,1,FALSE())</f>
        <v>#N/A</v>
      </c>
    </row>
    <row r="745" customFormat="false" ht="15" hidden="false" customHeight="false" outlineLevel="0" collapsed="false">
      <c r="A745" s="145" t="n">
        <f aca="false">WEEKNUM(B745,21)</f>
        <v>36</v>
      </c>
      <c r="B745" s="114" t="n">
        <v>44809</v>
      </c>
      <c r="C745" s="115" t="s">
        <v>75</v>
      </c>
      <c r="D745" s="115" t="s">
        <v>75</v>
      </c>
      <c r="E745" s="115" t="s">
        <v>88</v>
      </c>
      <c r="F745" s="115" t="s">
        <v>75</v>
      </c>
      <c r="G745" s="116" t="s">
        <v>88</v>
      </c>
      <c r="H745" s="117" t="n">
        <v>1</v>
      </c>
      <c r="I745" s="146"/>
      <c r="J745" s="61" t="e">
        <f aca="false">VLOOKUP(B745,'Vacances solaires'!$B736:$B966,1,FALSE())</f>
        <v>#N/A</v>
      </c>
      <c r="K745" s="61" t="e">
        <f aca="false">VLOOKUP(B745,'Vacances solaires'!$B$2:$B$239,1,FALSE())</f>
        <v>#N/A</v>
      </c>
    </row>
    <row r="746" customFormat="false" ht="15" hidden="false" customHeight="false" outlineLevel="0" collapsed="false">
      <c r="A746" s="126" t="n">
        <f aca="false">WEEKNUM(B746,21)</f>
        <v>36</v>
      </c>
      <c r="B746" s="135" t="n">
        <v>44810</v>
      </c>
      <c r="C746" s="128" t="s">
        <v>75</v>
      </c>
      <c r="D746" s="128" t="s">
        <v>86</v>
      </c>
      <c r="E746" s="128" t="s">
        <v>75</v>
      </c>
      <c r="F746" s="128" t="s">
        <v>75</v>
      </c>
      <c r="G746" s="129" t="s">
        <v>75</v>
      </c>
      <c r="H746" s="130"/>
      <c r="I746" s="131"/>
      <c r="J746" s="61" t="e">
        <f aca="false">VLOOKUP(B746,'Vacances solaires'!$B737:$B967,1,FALSE())</f>
        <v>#N/A</v>
      </c>
      <c r="K746" s="61" t="e">
        <f aca="false">VLOOKUP(B746,'Vacances solaires'!$B$2:$B$239,1,FALSE())</f>
        <v>#N/A</v>
      </c>
    </row>
    <row r="747" customFormat="false" ht="15" hidden="false" customHeight="false" outlineLevel="0" collapsed="false">
      <c r="A747" s="126" t="n">
        <f aca="false">WEEKNUM(B747,21)</f>
        <v>36</v>
      </c>
      <c r="B747" s="135" t="n">
        <v>44811</v>
      </c>
      <c r="C747" s="128" t="s">
        <v>75</v>
      </c>
      <c r="D747" s="128" t="s">
        <v>75</v>
      </c>
      <c r="E747" s="128" t="s">
        <v>75</v>
      </c>
      <c r="F747" s="128" t="s">
        <v>86</v>
      </c>
      <c r="G747" s="129" t="s">
        <v>75</v>
      </c>
      <c r="H747" s="130"/>
      <c r="I747" s="131"/>
      <c r="J747" s="61" t="e">
        <f aca="false">VLOOKUP(B747,'Vacances solaires'!$B738:$B968,1,FALSE())</f>
        <v>#N/A</v>
      </c>
      <c r="K747" s="61" t="e">
        <f aca="false">VLOOKUP(B747,'Vacances solaires'!$B$2:$B$239,1,FALSE())</f>
        <v>#N/A</v>
      </c>
    </row>
    <row r="748" customFormat="false" ht="15" hidden="false" customHeight="false" outlineLevel="0" collapsed="false">
      <c r="A748" s="126" t="n">
        <f aca="false">WEEKNUM(B748,21)</f>
        <v>36</v>
      </c>
      <c r="B748" s="135" t="n">
        <v>44812</v>
      </c>
      <c r="C748" s="128" t="s">
        <v>86</v>
      </c>
      <c r="D748" s="128" t="s">
        <v>75</v>
      </c>
      <c r="E748" s="128" t="s">
        <v>75</v>
      </c>
      <c r="F748" s="128" t="s">
        <v>75</v>
      </c>
      <c r="G748" s="129" t="s">
        <v>75</v>
      </c>
      <c r="H748" s="130"/>
      <c r="I748" s="131"/>
      <c r="J748" s="61" t="e">
        <f aca="false">VLOOKUP(B748,'Vacances solaires'!$B739:$B969,1,FALSE())</f>
        <v>#N/A</v>
      </c>
      <c r="K748" s="61" t="e">
        <f aca="false">VLOOKUP(B748,'Vacances solaires'!$B$2:$B$239,1,FALSE())</f>
        <v>#N/A</v>
      </c>
    </row>
    <row r="749" customFormat="false" ht="15" hidden="false" customHeight="false" outlineLevel="0" collapsed="false">
      <c r="A749" s="126" t="n">
        <f aca="false">WEEKNUM(B749,21)</f>
        <v>36</v>
      </c>
      <c r="B749" s="135" t="n">
        <v>44813</v>
      </c>
      <c r="C749" s="128" t="s">
        <v>86</v>
      </c>
      <c r="D749" s="128" t="s">
        <v>75</v>
      </c>
      <c r="E749" s="128" t="s">
        <v>75</v>
      </c>
      <c r="F749" s="128" t="s">
        <v>75</v>
      </c>
      <c r="G749" s="129" t="s">
        <v>75</v>
      </c>
      <c r="H749" s="130"/>
      <c r="I749" s="131"/>
      <c r="J749" s="61" t="e">
        <f aca="false">VLOOKUP(B749,'Vacances solaires'!$B740:$B970,1,FALSE())</f>
        <v>#N/A</v>
      </c>
      <c r="K749" s="61" t="e">
        <f aca="false">VLOOKUP(B749,'Vacances solaires'!$B$2:$B$239,1,FALSE())</f>
        <v>#N/A</v>
      </c>
    </row>
    <row r="750" customFormat="false" ht="15" hidden="false" customHeight="false" outlineLevel="0" collapsed="false">
      <c r="A750" s="126" t="n">
        <f aca="false">WEEKNUM(B750,21)</f>
        <v>36</v>
      </c>
      <c r="B750" s="135" t="n">
        <v>44814</v>
      </c>
      <c r="C750" s="128" t="s">
        <v>75</v>
      </c>
      <c r="D750" s="128" t="s">
        <v>75</v>
      </c>
      <c r="E750" s="128" t="s">
        <v>86</v>
      </c>
      <c r="F750" s="128" t="s">
        <v>75</v>
      </c>
      <c r="G750" s="129" t="s">
        <v>86</v>
      </c>
      <c r="H750" s="130"/>
      <c r="I750" s="131"/>
      <c r="J750" s="61" t="e">
        <f aca="false">VLOOKUP(B750,'Vacances solaires'!$B741:$B971,1,FALSE())</f>
        <v>#N/A</v>
      </c>
      <c r="K750" s="61" t="e">
        <f aca="false">VLOOKUP(B750,'Vacances solaires'!$B$2:$B$239,1,FALSE())</f>
        <v>#N/A</v>
      </c>
    </row>
    <row r="751" customFormat="false" ht="15.75" hidden="false" customHeight="false" outlineLevel="0" collapsed="false">
      <c r="A751" s="139" t="n">
        <f aca="false">WEEKNUM(B751,21)</f>
        <v>36</v>
      </c>
      <c r="B751" s="140" t="n">
        <v>44815</v>
      </c>
      <c r="C751" s="141" t="s">
        <v>75</v>
      </c>
      <c r="D751" s="141" t="s">
        <v>86</v>
      </c>
      <c r="E751" s="141" t="s">
        <v>86</v>
      </c>
      <c r="F751" s="141" t="s">
        <v>86</v>
      </c>
      <c r="G751" s="142" t="s">
        <v>86</v>
      </c>
      <c r="H751" s="143"/>
      <c r="I751" s="144"/>
      <c r="J751" s="61" t="e">
        <f aca="false">VLOOKUP(B751,'Vacances solaires'!$B742:$B972,1,FALSE())</f>
        <v>#N/A</v>
      </c>
      <c r="K751" s="61" t="e">
        <f aca="false">VLOOKUP(B751,'Vacances solaires'!$B$2:$B$239,1,FALSE())</f>
        <v>#N/A</v>
      </c>
    </row>
    <row r="752" customFormat="false" ht="15" hidden="false" customHeight="false" outlineLevel="0" collapsed="false">
      <c r="A752" s="145" t="n">
        <f aca="false">WEEKNUM(B752,21)</f>
        <v>37</v>
      </c>
      <c r="B752" s="114" t="n">
        <v>44816</v>
      </c>
      <c r="C752" s="115" t="s">
        <v>75</v>
      </c>
      <c r="D752" s="115" t="s">
        <v>87</v>
      </c>
      <c r="E752" s="115" t="s">
        <v>75</v>
      </c>
      <c r="F752" s="115" t="s">
        <v>87</v>
      </c>
      <c r="G752" s="116" t="s">
        <v>75</v>
      </c>
      <c r="H752" s="117" t="n">
        <v>2</v>
      </c>
      <c r="I752" s="146"/>
      <c r="J752" s="61" t="e">
        <f aca="false">VLOOKUP(B752,'Vacances solaires'!$B743:$B973,1,FALSE())</f>
        <v>#N/A</v>
      </c>
      <c r="K752" s="61" t="e">
        <f aca="false">VLOOKUP(B752,'Vacances solaires'!$B$2:$B$239,1,FALSE())</f>
        <v>#N/A</v>
      </c>
    </row>
    <row r="753" customFormat="false" ht="15" hidden="false" customHeight="false" outlineLevel="0" collapsed="false">
      <c r="A753" s="126" t="n">
        <f aca="false">WEEKNUM(B753,21)</f>
        <v>37</v>
      </c>
      <c r="B753" s="135" t="n">
        <v>44817</v>
      </c>
      <c r="C753" s="128" t="s">
        <v>86</v>
      </c>
      <c r="D753" s="128" t="s">
        <v>75</v>
      </c>
      <c r="E753" s="128" t="s">
        <v>75</v>
      </c>
      <c r="F753" s="128" t="s">
        <v>75</v>
      </c>
      <c r="G753" s="129" t="s">
        <v>75</v>
      </c>
      <c r="H753" s="130"/>
      <c r="I753" s="131"/>
      <c r="J753" s="61" t="e">
        <f aca="false">VLOOKUP(B753,'Vacances solaires'!$B744:$B974,1,FALSE())</f>
        <v>#N/A</v>
      </c>
      <c r="K753" s="61" t="e">
        <f aca="false">VLOOKUP(B753,'Vacances solaires'!$B$2:$B$239,1,FALSE())</f>
        <v>#N/A</v>
      </c>
    </row>
    <row r="754" customFormat="false" ht="15" hidden="false" customHeight="false" outlineLevel="0" collapsed="false">
      <c r="A754" s="126" t="n">
        <f aca="false">WEEKNUM(B754,21)</f>
        <v>37</v>
      </c>
      <c r="B754" s="135" t="n">
        <v>44818</v>
      </c>
      <c r="C754" s="128" t="s">
        <v>75</v>
      </c>
      <c r="D754" s="128" t="s">
        <v>75</v>
      </c>
      <c r="E754" s="128" t="s">
        <v>86</v>
      </c>
      <c r="F754" s="128" t="s">
        <v>75</v>
      </c>
      <c r="G754" s="129" t="s">
        <v>75</v>
      </c>
      <c r="H754" s="130"/>
      <c r="I754" s="131"/>
      <c r="J754" s="61" t="e">
        <f aca="false">VLOOKUP(B754,'Vacances solaires'!$B745:$B975,1,FALSE())</f>
        <v>#N/A</v>
      </c>
      <c r="K754" s="61" t="e">
        <f aca="false">VLOOKUP(B754,'Vacances solaires'!$B$2:$B$239,1,FALSE())</f>
        <v>#N/A</v>
      </c>
    </row>
    <row r="755" customFormat="false" ht="15" hidden="false" customHeight="false" outlineLevel="0" collapsed="false">
      <c r="A755" s="126" t="n">
        <f aca="false">WEEKNUM(B755,21)</f>
        <v>37</v>
      </c>
      <c r="B755" s="135" t="n">
        <v>44819</v>
      </c>
      <c r="C755" s="128" t="s">
        <v>75</v>
      </c>
      <c r="D755" s="128" t="s">
        <v>75</v>
      </c>
      <c r="E755" s="128" t="s">
        <v>75</v>
      </c>
      <c r="F755" s="128" t="s">
        <v>75</v>
      </c>
      <c r="G755" s="129" t="s">
        <v>86</v>
      </c>
      <c r="H755" s="130"/>
      <c r="I755" s="131"/>
      <c r="J755" s="61" t="e">
        <f aca="false">VLOOKUP(B755,'Vacances solaires'!$B746:$B976,1,FALSE())</f>
        <v>#N/A</v>
      </c>
      <c r="K755" s="61" t="e">
        <f aca="false">VLOOKUP(B755,'Vacances solaires'!$B$2:$B$239,1,FALSE())</f>
        <v>#N/A</v>
      </c>
    </row>
    <row r="756" customFormat="false" ht="15" hidden="false" customHeight="false" outlineLevel="0" collapsed="false">
      <c r="A756" s="126" t="n">
        <f aca="false">WEEKNUM(B756,21)</f>
        <v>37</v>
      </c>
      <c r="B756" s="135" t="n">
        <v>44820</v>
      </c>
      <c r="C756" s="128" t="s">
        <v>75</v>
      </c>
      <c r="D756" s="128" t="s">
        <v>75</v>
      </c>
      <c r="E756" s="128" t="s">
        <v>75</v>
      </c>
      <c r="F756" s="128" t="s">
        <v>75</v>
      </c>
      <c r="G756" s="129" t="s">
        <v>86</v>
      </c>
      <c r="H756" s="130"/>
      <c r="I756" s="131"/>
      <c r="J756" s="61" t="e">
        <f aca="false">VLOOKUP(B756,'Vacances solaires'!$B747:$B977,1,FALSE())</f>
        <v>#N/A</v>
      </c>
      <c r="K756" s="61" t="e">
        <f aca="false">VLOOKUP(B756,'Vacances solaires'!$B$2:$B$239,1,FALSE())</f>
        <v>#N/A</v>
      </c>
    </row>
    <row r="757" customFormat="false" ht="15" hidden="false" customHeight="false" outlineLevel="0" collapsed="false">
      <c r="A757" s="126" t="n">
        <f aca="false">WEEKNUM(B757,21)</f>
        <v>37</v>
      </c>
      <c r="B757" s="135" t="n">
        <v>44821</v>
      </c>
      <c r="C757" s="128" t="s">
        <v>75</v>
      </c>
      <c r="D757" s="128" t="s">
        <v>86</v>
      </c>
      <c r="E757" s="128" t="s">
        <v>75</v>
      </c>
      <c r="F757" s="128" t="s">
        <v>86</v>
      </c>
      <c r="G757" s="129" t="s">
        <v>75</v>
      </c>
      <c r="H757" s="130"/>
      <c r="I757" s="131"/>
      <c r="J757" s="61" t="e">
        <f aca="false">VLOOKUP(B757,'Vacances solaires'!$B748:$B978,1,FALSE())</f>
        <v>#N/A</v>
      </c>
      <c r="K757" s="61" t="e">
        <f aca="false">VLOOKUP(B757,'Vacances solaires'!$B$2:$B$239,1,FALSE())</f>
        <v>#N/A</v>
      </c>
    </row>
    <row r="758" customFormat="false" ht="15.75" hidden="false" customHeight="false" outlineLevel="0" collapsed="false">
      <c r="A758" s="139" t="n">
        <f aca="false">WEEKNUM(B758,21)</f>
        <v>37</v>
      </c>
      <c r="B758" s="140" t="n">
        <v>44822</v>
      </c>
      <c r="C758" s="141" t="s">
        <v>86</v>
      </c>
      <c r="D758" s="141" t="s">
        <v>86</v>
      </c>
      <c r="E758" s="141" t="s">
        <v>86</v>
      </c>
      <c r="F758" s="141" t="s">
        <v>86</v>
      </c>
      <c r="G758" s="142" t="s">
        <v>75</v>
      </c>
      <c r="H758" s="143"/>
      <c r="I758" s="144"/>
      <c r="J758" s="61" t="e">
        <f aca="false">VLOOKUP(B758,'Vacances solaires'!$B749:$B979,1,FALSE())</f>
        <v>#N/A</v>
      </c>
      <c r="K758" s="61" t="e">
        <f aca="false">VLOOKUP(B758,'Vacances solaires'!$B$2:$B$239,1,FALSE())</f>
        <v>#N/A</v>
      </c>
    </row>
    <row r="759" customFormat="false" ht="15" hidden="false" customHeight="false" outlineLevel="0" collapsed="false">
      <c r="A759" s="145" t="n">
        <f aca="false">WEEKNUM(B759,21)</f>
        <v>38</v>
      </c>
      <c r="B759" s="114" t="n">
        <v>44823</v>
      </c>
      <c r="C759" s="115" t="s">
        <v>87</v>
      </c>
      <c r="D759" s="115" t="s">
        <v>75</v>
      </c>
      <c r="E759" s="115" t="s">
        <v>87</v>
      </c>
      <c r="F759" s="115" t="s">
        <v>75</v>
      </c>
      <c r="G759" s="116" t="s">
        <v>75</v>
      </c>
      <c r="H759" s="117" t="n">
        <v>3</v>
      </c>
      <c r="I759" s="146"/>
      <c r="J759" s="61" t="e">
        <f aca="false">VLOOKUP(B759,'Vacances solaires'!$B750:$B980,1,FALSE())</f>
        <v>#N/A</v>
      </c>
      <c r="K759" s="61" t="e">
        <f aca="false">VLOOKUP(B759,'Vacances solaires'!$B$2:$B$239,1,FALSE())</f>
        <v>#N/A</v>
      </c>
    </row>
    <row r="760" customFormat="false" ht="15" hidden="false" customHeight="false" outlineLevel="0" collapsed="false">
      <c r="A760" s="126" t="n">
        <f aca="false">WEEKNUM(B760,21)</f>
        <v>38</v>
      </c>
      <c r="B760" s="135" t="n">
        <v>44824</v>
      </c>
      <c r="C760" s="128" t="s">
        <v>75</v>
      </c>
      <c r="D760" s="128" t="s">
        <v>75</v>
      </c>
      <c r="E760" s="128" t="s">
        <v>75</v>
      </c>
      <c r="F760" s="128" t="s">
        <v>75</v>
      </c>
      <c r="G760" s="129" t="s">
        <v>86</v>
      </c>
      <c r="H760" s="130"/>
      <c r="I760" s="131"/>
      <c r="J760" s="61" t="e">
        <f aca="false">VLOOKUP(B760,'Vacances solaires'!$B751:$B981,1,FALSE())</f>
        <v>#N/A</v>
      </c>
      <c r="K760" s="61" t="e">
        <f aca="false">VLOOKUP(B760,'Vacances solaires'!$B$2:$B$239,1,FALSE())</f>
        <v>#N/A</v>
      </c>
    </row>
    <row r="761" customFormat="false" ht="15" hidden="false" customHeight="false" outlineLevel="0" collapsed="false">
      <c r="A761" s="126" t="n">
        <f aca="false">WEEKNUM(B761,21)</f>
        <v>38</v>
      </c>
      <c r="B761" s="135" t="n">
        <v>44825</v>
      </c>
      <c r="C761" s="128" t="s">
        <v>75</v>
      </c>
      <c r="D761" s="128" t="s">
        <v>86</v>
      </c>
      <c r="E761" s="128" t="s">
        <v>75</v>
      </c>
      <c r="F761" s="128" t="s">
        <v>75</v>
      </c>
      <c r="G761" s="129" t="s">
        <v>75</v>
      </c>
      <c r="H761" s="130"/>
      <c r="I761" s="131"/>
      <c r="J761" s="61" t="e">
        <f aca="false">VLOOKUP(B761,'Vacances solaires'!$B752:$B982,1,FALSE())</f>
        <v>#N/A</v>
      </c>
      <c r="K761" s="61" t="e">
        <f aca="false">VLOOKUP(B761,'Vacances solaires'!$B$2:$B$239,1,FALSE())</f>
        <v>#N/A</v>
      </c>
    </row>
    <row r="762" customFormat="false" ht="15" hidden="false" customHeight="false" outlineLevel="0" collapsed="false">
      <c r="A762" s="126" t="n">
        <f aca="false">WEEKNUM(B762,21)</f>
        <v>38</v>
      </c>
      <c r="B762" s="135" t="n">
        <v>44826</v>
      </c>
      <c r="C762" s="128" t="s">
        <v>75</v>
      </c>
      <c r="D762" s="128" t="s">
        <v>75</v>
      </c>
      <c r="E762" s="128" t="s">
        <v>75</v>
      </c>
      <c r="F762" s="128" t="s">
        <v>86</v>
      </c>
      <c r="G762" s="129" t="s">
        <v>75</v>
      </c>
      <c r="H762" s="130"/>
      <c r="I762" s="131"/>
      <c r="J762" s="61" t="e">
        <f aca="false">VLOOKUP(B762,'Vacances solaires'!$B753:$B983,1,FALSE())</f>
        <v>#N/A</v>
      </c>
      <c r="K762" s="61" t="e">
        <f aca="false">VLOOKUP(B762,'Vacances solaires'!$B$2:$B$239,1,FALSE())</f>
        <v>#N/A</v>
      </c>
    </row>
    <row r="763" customFormat="false" ht="15" hidden="false" customHeight="false" outlineLevel="0" collapsed="false">
      <c r="A763" s="126" t="n">
        <f aca="false">WEEKNUM(B763,21)</f>
        <v>38</v>
      </c>
      <c r="B763" s="135" t="n">
        <v>44827</v>
      </c>
      <c r="C763" s="128" t="s">
        <v>75</v>
      </c>
      <c r="D763" s="128" t="s">
        <v>75</v>
      </c>
      <c r="E763" s="128" t="s">
        <v>75</v>
      </c>
      <c r="F763" s="128" t="s">
        <v>86</v>
      </c>
      <c r="G763" s="129" t="s">
        <v>75</v>
      </c>
      <c r="H763" s="130"/>
      <c r="I763" s="131"/>
      <c r="J763" s="61" t="e">
        <f aca="false">VLOOKUP(B763,'Vacances solaires'!$B754:$B984,1,FALSE())</f>
        <v>#N/A</v>
      </c>
      <c r="K763" s="61" t="e">
        <f aca="false">VLOOKUP(B763,'Vacances solaires'!$B$2:$B$239,1,FALSE())</f>
        <v>#N/A</v>
      </c>
    </row>
    <row r="764" customFormat="false" ht="15" hidden="false" customHeight="false" outlineLevel="0" collapsed="false">
      <c r="A764" s="126" t="n">
        <f aca="false">WEEKNUM(B764,21)</f>
        <v>38</v>
      </c>
      <c r="B764" s="135" t="n">
        <v>44828</v>
      </c>
      <c r="C764" s="128" t="s">
        <v>86</v>
      </c>
      <c r="D764" s="128" t="s">
        <v>75</v>
      </c>
      <c r="E764" s="128" t="s">
        <v>86</v>
      </c>
      <c r="F764" s="128" t="s">
        <v>75</v>
      </c>
      <c r="G764" s="129" t="s">
        <v>75</v>
      </c>
      <c r="H764" s="130"/>
      <c r="I764" s="131"/>
      <c r="J764" s="61" t="e">
        <f aca="false">VLOOKUP(B764,'Vacances solaires'!$B755:$B985,1,FALSE())</f>
        <v>#N/A</v>
      </c>
      <c r="K764" s="61" t="e">
        <f aca="false">VLOOKUP(B764,'Vacances solaires'!$B$2:$B$239,1,FALSE())</f>
        <v>#N/A</v>
      </c>
    </row>
    <row r="765" customFormat="false" ht="15.75" hidden="false" customHeight="false" outlineLevel="0" collapsed="false">
      <c r="A765" s="139" t="n">
        <f aca="false">WEEKNUM(B765,21)</f>
        <v>38</v>
      </c>
      <c r="B765" s="140" t="n">
        <v>44829</v>
      </c>
      <c r="C765" s="141" t="s">
        <v>86</v>
      </c>
      <c r="D765" s="141" t="s">
        <v>86</v>
      </c>
      <c r="E765" s="141" t="s">
        <v>86</v>
      </c>
      <c r="F765" s="141" t="s">
        <v>75</v>
      </c>
      <c r="G765" s="142" t="s">
        <v>86</v>
      </c>
      <c r="H765" s="143"/>
      <c r="I765" s="144"/>
      <c r="J765" s="61" t="e">
        <f aca="false">VLOOKUP(B765,'Vacances solaires'!$B756:$B986,1,FALSE())</f>
        <v>#N/A</v>
      </c>
      <c r="K765" s="61" t="e">
        <f aca="false">VLOOKUP(B765,'Vacances solaires'!$B$2:$B$239,1,FALSE())</f>
        <v>#N/A</v>
      </c>
    </row>
    <row r="766" customFormat="false" ht="15" hidden="false" customHeight="false" outlineLevel="0" collapsed="false">
      <c r="A766" s="145" t="n">
        <f aca="false">WEEKNUM(B766,21)</f>
        <v>39</v>
      </c>
      <c r="B766" s="114" t="n">
        <v>44830</v>
      </c>
      <c r="C766" s="115" t="s">
        <v>75</v>
      </c>
      <c r="D766" s="116" t="s">
        <v>87</v>
      </c>
      <c r="E766" s="115" t="s">
        <v>75</v>
      </c>
      <c r="F766" s="115" t="s">
        <v>75</v>
      </c>
      <c r="G766" s="116" t="s">
        <v>87</v>
      </c>
      <c r="H766" s="117" t="n">
        <v>4</v>
      </c>
      <c r="I766" s="146"/>
      <c r="J766" s="61" t="e">
        <f aca="false">VLOOKUP(B766,'Vacances solaires'!$B757:$B987,1,FALSE())</f>
        <v>#N/A</v>
      </c>
      <c r="K766" s="61" t="e">
        <f aca="false">VLOOKUP(B766,'Vacances solaires'!$B$2:$B$239,1,FALSE())</f>
        <v>#N/A</v>
      </c>
    </row>
    <row r="767" customFormat="false" ht="15" hidden="false" customHeight="false" outlineLevel="0" collapsed="false">
      <c r="A767" s="126" t="n">
        <f aca="false">WEEKNUM(B767,21)</f>
        <v>39</v>
      </c>
      <c r="B767" s="135" t="n">
        <v>44831</v>
      </c>
      <c r="C767" s="128" t="s">
        <v>75</v>
      </c>
      <c r="D767" s="128" t="s">
        <v>75</v>
      </c>
      <c r="E767" s="128" t="s">
        <v>75</v>
      </c>
      <c r="F767" s="128" t="s">
        <v>86</v>
      </c>
      <c r="G767" s="129" t="s">
        <v>75</v>
      </c>
      <c r="H767" s="130"/>
      <c r="I767" s="131"/>
      <c r="J767" s="61" t="e">
        <f aca="false">VLOOKUP(B767,'Vacances solaires'!$B758:$B988,1,FALSE())</f>
        <v>#N/A</v>
      </c>
      <c r="K767" s="61" t="e">
        <f aca="false">VLOOKUP(B767,'Vacances solaires'!$B$2:$B$239,1,FALSE())</f>
        <v>#N/A</v>
      </c>
    </row>
    <row r="768" customFormat="false" ht="15" hidden="false" customHeight="false" outlineLevel="0" collapsed="false">
      <c r="A768" s="126" t="n">
        <f aca="false">WEEKNUM(B768,21)</f>
        <v>39</v>
      </c>
      <c r="B768" s="135" t="n">
        <v>44832</v>
      </c>
      <c r="C768" s="128" t="s">
        <v>86</v>
      </c>
      <c r="D768" s="128" t="s">
        <v>75</v>
      </c>
      <c r="E768" s="128" t="s">
        <v>75</v>
      </c>
      <c r="F768" s="128" t="s">
        <v>75</v>
      </c>
      <c r="G768" s="129" t="s">
        <v>75</v>
      </c>
      <c r="H768" s="130"/>
      <c r="I768" s="131"/>
      <c r="J768" s="61" t="e">
        <f aca="false">VLOOKUP(B768,'Vacances solaires'!$B759:$B989,1,FALSE())</f>
        <v>#N/A</v>
      </c>
      <c r="K768" s="61" t="e">
        <f aca="false">VLOOKUP(B768,'Vacances solaires'!$B$2:$B$239,1,FALSE())</f>
        <v>#N/A</v>
      </c>
    </row>
    <row r="769" customFormat="false" ht="15" hidden="false" customHeight="false" outlineLevel="0" collapsed="false">
      <c r="A769" s="126" t="n">
        <f aca="false">WEEKNUM(B769,21)</f>
        <v>39</v>
      </c>
      <c r="B769" s="135" t="n">
        <v>44833</v>
      </c>
      <c r="C769" s="128" t="s">
        <v>75</v>
      </c>
      <c r="D769" s="128" t="s">
        <v>75</v>
      </c>
      <c r="E769" s="128" t="s">
        <v>86</v>
      </c>
      <c r="F769" s="128" t="s">
        <v>75</v>
      </c>
      <c r="G769" s="129" t="s">
        <v>75</v>
      </c>
      <c r="H769" s="130"/>
      <c r="I769" s="131"/>
      <c r="J769" s="61" t="e">
        <f aca="false">VLOOKUP(B769,'Vacances solaires'!$B760:$B990,1,FALSE())</f>
        <v>#N/A</v>
      </c>
      <c r="K769" s="61" t="e">
        <f aca="false">VLOOKUP(B769,'Vacances solaires'!$B$2:$B$239,1,FALSE())</f>
        <v>#N/A</v>
      </c>
    </row>
    <row r="770" customFormat="false" ht="15" hidden="false" customHeight="false" outlineLevel="0" collapsed="false">
      <c r="A770" s="126" t="n">
        <f aca="false">WEEKNUM(B770,21)</f>
        <v>39</v>
      </c>
      <c r="B770" s="135" t="n">
        <v>44834</v>
      </c>
      <c r="C770" s="128" t="s">
        <v>75</v>
      </c>
      <c r="D770" s="128" t="s">
        <v>75</v>
      </c>
      <c r="E770" s="128" t="s">
        <v>86</v>
      </c>
      <c r="F770" s="128" t="s">
        <v>75</v>
      </c>
      <c r="G770" s="129" t="s">
        <v>75</v>
      </c>
      <c r="H770" s="130"/>
      <c r="I770" s="131"/>
      <c r="J770" s="61" t="e">
        <f aca="false">VLOOKUP(B770,'Vacances solaires'!$B761:$B991,1,FALSE())</f>
        <v>#N/A</v>
      </c>
      <c r="K770" s="61" t="e">
        <f aca="false">VLOOKUP(B770,'Vacances solaires'!$B$2:$B$239,1,FALSE())</f>
        <v>#N/A</v>
      </c>
    </row>
    <row r="771" customFormat="false" ht="15" hidden="false" customHeight="false" outlineLevel="0" collapsed="false">
      <c r="A771" s="126" t="n">
        <f aca="false">WEEKNUM(B771,21)</f>
        <v>39</v>
      </c>
      <c r="B771" s="135" t="n">
        <v>44835</v>
      </c>
      <c r="C771" s="128" t="s">
        <v>75</v>
      </c>
      <c r="D771" s="128" t="s">
        <v>86</v>
      </c>
      <c r="E771" s="128" t="s">
        <v>75</v>
      </c>
      <c r="F771" s="128" t="s">
        <v>75</v>
      </c>
      <c r="G771" s="129" t="s">
        <v>86</v>
      </c>
      <c r="H771" s="130"/>
      <c r="I771" s="131"/>
      <c r="J771" s="61" t="e">
        <f aca="false">VLOOKUP(B771,'Vacances solaires'!$B762:$B992,1,FALSE())</f>
        <v>#N/A</v>
      </c>
      <c r="K771" s="61" t="e">
        <f aca="false">VLOOKUP(B771,'Vacances solaires'!$B$2:$B$239,1,FALSE())</f>
        <v>#N/A</v>
      </c>
    </row>
    <row r="772" customFormat="false" ht="15.75" hidden="false" customHeight="false" outlineLevel="0" collapsed="false">
      <c r="A772" s="139" t="n">
        <f aca="false">WEEKNUM(B772,21)</f>
        <v>39</v>
      </c>
      <c r="B772" s="140" t="n">
        <v>44836</v>
      </c>
      <c r="C772" s="141" t="s">
        <v>86</v>
      </c>
      <c r="D772" s="141" t="s">
        <v>86</v>
      </c>
      <c r="E772" s="141" t="s">
        <v>75</v>
      </c>
      <c r="F772" s="141" t="s">
        <v>86</v>
      </c>
      <c r="G772" s="142" t="s">
        <v>86</v>
      </c>
      <c r="H772" s="143"/>
      <c r="I772" s="144"/>
      <c r="J772" s="61" t="e">
        <f aca="false">VLOOKUP(B772,'Vacances solaires'!$B763:$B993,1,FALSE())</f>
        <v>#N/A</v>
      </c>
      <c r="K772" s="61" t="e">
        <f aca="false">VLOOKUP(B772,'Vacances solaires'!$B$2:$B$239,1,FALSE())</f>
        <v>#N/A</v>
      </c>
    </row>
    <row r="773" customFormat="false" ht="15" hidden="false" customHeight="false" outlineLevel="0" collapsed="false">
      <c r="A773" s="145" t="n">
        <f aca="false">WEEKNUM(B773,21)</f>
        <v>40</v>
      </c>
      <c r="B773" s="114" t="n">
        <v>44837</v>
      </c>
      <c r="C773" s="115" t="s">
        <v>87</v>
      </c>
      <c r="D773" s="115" t="s">
        <v>75</v>
      </c>
      <c r="E773" s="115" t="s">
        <v>75</v>
      </c>
      <c r="F773" s="115" t="s">
        <v>87</v>
      </c>
      <c r="G773" s="116" t="s">
        <v>75</v>
      </c>
      <c r="H773" s="117" t="n">
        <v>5</v>
      </c>
      <c r="I773" s="146"/>
      <c r="J773" s="61" t="e">
        <f aca="false">VLOOKUP(B773,'Vacances solaires'!$B764:$B994,1,FALSE())</f>
        <v>#N/A</v>
      </c>
      <c r="K773" s="61" t="e">
        <f aca="false">VLOOKUP(B773,'Vacances solaires'!$B$2:$B$239,1,FALSE())</f>
        <v>#N/A</v>
      </c>
    </row>
    <row r="774" customFormat="false" ht="15" hidden="false" customHeight="false" outlineLevel="0" collapsed="false">
      <c r="A774" s="126" t="n">
        <f aca="false">WEEKNUM(B774,21)</f>
        <v>40</v>
      </c>
      <c r="B774" s="135" t="n">
        <v>44838</v>
      </c>
      <c r="C774" s="128" t="s">
        <v>75</v>
      </c>
      <c r="D774" s="128" t="s">
        <v>75</v>
      </c>
      <c r="E774" s="128" t="s">
        <v>86</v>
      </c>
      <c r="F774" s="128" t="s">
        <v>75</v>
      </c>
      <c r="G774" s="129" t="s">
        <v>75</v>
      </c>
      <c r="H774" s="130"/>
      <c r="I774" s="131"/>
      <c r="J774" s="61" t="e">
        <f aca="false">VLOOKUP(B774,'Vacances solaires'!$B765:$B995,1,FALSE())</f>
        <v>#N/A</v>
      </c>
      <c r="K774" s="61" t="e">
        <f aca="false">VLOOKUP(B774,'Vacances solaires'!$B$2:$B$239,1,FALSE())</f>
        <v>#N/A</v>
      </c>
    </row>
    <row r="775" customFormat="false" ht="15" hidden="false" customHeight="false" outlineLevel="0" collapsed="false">
      <c r="A775" s="126" t="n">
        <f aca="false">WEEKNUM(B775,21)</f>
        <v>40</v>
      </c>
      <c r="B775" s="135" t="n">
        <v>44839</v>
      </c>
      <c r="C775" s="128" t="s">
        <v>75</v>
      </c>
      <c r="D775" s="128" t="s">
        <v>75</v>
      </c>
      <c r="E775" s="128" t="s">
        <v>75</v>
      </c>
      <c r="F775" s="128" t="s">
        <v>75</v>
      </c>
      <c r="G775" s="129" t="s">
        <v>86</v>
      </c>
      <c r="H775" s="130"/>
      <c r="I775" s="131"/>
      <c r="J775" s="61" t="e">
        <f aca="false">VLOOKUP(B775,'Vacances solaires'!$B766:$B996,1,FALSE())</f>
        <v>#N/A</v>
      </c>
      <c r="K775" s="61" t="e">
        <f aca="false">VLOOKUP(B775,'Vacances solaires'!$B$2:$B$239,1,FALSE())</f>
        <v>#N/A</v>
      </c>
    </row>
    <row r="776" customFormat="false" ht="15" hidden="false" customHeight="false" outlineLevel="0" collapsed="false">
      <c r="A776" s="126" t="n">
        <f aca="false">WEEKNUM(B776,21)</f>
        <v>40</v>
      </c>
      <c r="B776" s="135" t="n">
        <v>44840</v>
      </c>
      <c r="C776" s="128" t="s">
        <v>75</v>
      </c>
      <c r="D776" s="128" t="s">
        <v>86</v>
      </c>
      <c r="E776" s="128" t="s">
        <v>75</v>
      </c>
      <c r="F776" s="128" t="s">
        <v>75</v>
      </c>
      <c r="G776" s="129" t="s">
        <v>75</v>
      </c>
      <c r="H776" s="130"/>
      <c r="I776" s="131"/>
      <c r="J776" s="61" t="e">
        <f aca="false">VLOOKUP(B776,'Vacances solaires'!$B767:$B997,1,FALSE())</f>
        <v>#N/A</v>
      </c>
      <c r="K776" s="61" t="e">
        <f aca="false">VLOOKUP(B776,'Vacances solaires'!$B$2:$B$239,1,FALSE())</f>
        <v>#N/A</v>
      </c>
    </row>
    <row r="777" customFormat="false" ht="15" hidden="false" customHeight="false" outlineLevel="0" collapsed="false">
      <c r="A777" s="126" t="n">
        <f aca="false">WEEKNUM(B777,21)</f>
        <v>40</v>
      </c>
      <c r="B777" s="135" t="n">
        <v>44841</v>
      </c>
      <c r="C777" s="128" t="s">
        <v>75</v>
      </c>
      <c r="D777" s="128" t="s">
        <v>86</v>
      </c>
      <c r="E777" s="128" t="s">
        <v>75</v>
      </c>
      <c r="F777" s="128" t="s">
        <v>75</v>
      </c>
      <c r="G777" s="129" t="s">
        <v>75</v>
      </c>
      <c r="H777" s="130"/>
      <c r="I777" s="131"/>
      <c r="J777" s="61" t="e">
        <f aca="false">VLOOKUP(B777,'Vacances solaires'!$B768:$B998,1,FALSE())</f>
        <v>#N/A</v>
      </c>
      <c r="K777" s="61" t="e">
        <f aca="false">VLOOKUP(B777,'Vacances solaires'!$B$2:$B$239,1,FALSE())</f>
        <v>#N/A</v>
      </c>
    </row>
    <row r="778" customFormat="false" ht="15" hidden="false" customHeight="false" outlineLevel="0" collapsed="false">
      <c r="A778" s="126" t="n">
        <f aca="false">WEEKNUM(B778,21)</f>
        <v>40</v>
      </c>
      <c r="B778" s="135" t="n">
        <v>44842</v>
      </c>
      <c r="C778" s="128" t="s">
        <v>86</v>
      </c>
      <c r="D778" s="128" t="s">
        <v>75</v>
      </c>
      <c r="E778" s="128" t="s">
        <v>75</v>
      </c>
      <c r="F778" s="128" t="s">
        <v>86</v>
      </c>
      <c r="G778" s="129" t="s">
        <v>75</v>
      </c>
      <c r="H778" s="130"/>
      <c r="I778" s="131"/>
      <c r="J778" s="61" t="e">
        <f aca="false">VLOOKUP(B778,'Vacances solaires'!$B769:$B999,1,FALSE())</f>
        <v>#N/A</v>
      </c>
      <c r="K778" s="61" t="e">
        <f aca="false">VLOOKUP(B778,'Vacances solaires'!$B$2:$B$239,1,FALSE())</f>
        <v>#N/A</v>
      </c>
    </row>
    <row r="779" customFormat="false" ht="15.75" hidden="false" customHeight="false" outlineLevel="0" collapsed="false">
      <c r="A779" s="139" t="n">
        <f aca="false">WEEKNUM(B779,21)</f>
        <v>40</v>
      </c>
      <c r="B779" s="140" t="n">
        <v>44843</v>
      </c>
      <c r="C779" s="141" t="s">
        <v>86</v>
      </c>
      <c r="D779" s="141" t="s">
        <v>75</v>
      </c>
      <c r="E779" s="141" t="s">
        <v>86</v>
      </c>
      <c r="F779" s="141" t="s">
        <v>86</v>
      </c>
      <c r="G779" s="142" t="s">
        <v>86</v>
      </c>
      <c r="H779" s="143"/>
      <c r="I779" s="144"/>
      <c r="J779" s="61" t="e">
        <f aca="false">VLOOKUP(B779,'Vacances solaires'!$B770:$B1000,1,FALSE())</f>
        <v>#N/A</v>
      </c>
      <c r="K779" s="61" t="e">
        <f aca="false">VLOOKUP(B779,'Vacances solaires'!$B$2:$B$239,1,FALSE())</f>
        <v>#N/A</v>
      </c>
    </row>
    <row r="780" customFormat="false" ht="15" hidden="false" customHeight="false" outlineLevel="0" collapsed="false">
      <c r="A780" s="145" t="n">
        <f aca="false">WEEKNUM(B780,21)</f>
        <v>41</v>
      </c>
      <c r="B780" s="114" t="n">
        <v>44844</v>
      </c>
      <c r="C780" s="115" t="s">
        <v>75</v>
      </c>
      <c r="D780" s="115" t="s">
        <v>75</v>
      </c>
      <c r="E780" s="115" t="s">
        <v>88</v>
      </c>
      <c r="F780" s="115" t="s">
        <v>75</v>
      </c>
      <c r="G780" s="116" t="s">
        <v>88</v>
      </c>
      <c r="H780" s="117" t="n">
        <v>1</v>
      </c>
      <c r="I780" s="146"/>
      <c r="J780" s="61" t="e">
        <f aca="false">VLOOKUP(B780,'Vacances solaires'!$B771:$B1001,1,FALSE())</f>
        <v>#N/A</v>
      </c>
      <c r="K780" s="61" t="e">
        <f aca="false">VLOOKUP(B780,'Vacances solaires'!$B$2:$B$239,1,FALSE())</f>
        <v>#N/A</v>
      </c>
    </row>
    <row r="781" customFormat="false" ht="15" hidden="false" customHeight="false" outlineLevel="0" collapsed="false">
      <c r="A781" s="126" t="n">
        <f aca="false">WEEKNUM(B781,21)</f>
        <v>41</v>
      </c>
      <c r="B781" s="135" t="n">
        <v>44845</v>
      </c>
      <c r="C781" s="128" t="s">
        <v>75</v>
      </c>
      <c r="D781" s="128" t="s">
        <v>86</v>
      </c>
      <c r="E781" s="128" t="s">
        <v>75</v>
      </c>
      <c r="F781" s="128" t="s">
        <v>75</v>
      </c>
      <c r="G781" s="129" t="s">
        <v>75</v>
      </c>
      <c r="H781" s="130"/>
      <c r="I781" s="131"/>
      <c r="J781" s="61" t="e">
        <f aca="false">VLOOKUP(B781,'Vacances solaires'!$B772:$B1002,1,FALSE())</f>
        <v>#N/A</v>
      </c>
      <c r="K781" s="61" t="e">
        <f aca="false">VLOOKUP(B781,'Vacances solaires'!$B$2:$B$239,1,FALSE())</f>
        <v>#N/A</v>
      </c>
    </row>
    <row r="782" customFormat="false" ht="15" hidden="false" customHeight="false" outlineLevel="0" collapsed="false">
      <c r="A782" s="126" t="n">
        <f aca="false">WEEKNUM(B782,21)</f>
        <v>41</v>
      </c>
      <c r="B782" s="135" t="n">
        <v>44846</v>
      </c>
      <c r="C782" s="128" t="s">
        <v>75</v>
      </c>
      <c r="D782" s="128" t="s">
        <v>75</v>
      </c>
      <c r="E782" s="128" t="s">
        <v>75</v>
      </c>
      <c r="F782" s="128" t="s">
        <v>86</v>
      </c>
      <c r="G782" s="129" t="s">
        <v>75</v>
      </c>
      <c r="H782" s="130"/>
      <c r="I782" s="131"/>
      <c r="J782" s="61" t="e">
        <f aca="false">VLOOKUP(B782,'Vacances solaires'!$B773:$B1003,1,FALSE())</f>
        <v>#N/A</v>
      </c>
      <c r="K782" s="61" t="e">
        <f aca="false">VLOOKUP(B782,'Vacances solaires'!$B$2:$B$239,1,FALSE())</f>
        <v>#N/A</v>
      </c>
    </row>
    <row r="783" customFormat="false" ht="15" hidden="false" customHeight="false" outlineLevel="0" collapsed="false">
      <c r="A783" s="126" t="n">
        <f aca="false">WEEKNUM(B783,21)</f>
        <v>41</v>
      </c>
      <c r="B783" s="135" t="n">
        <v>44847</v>
      </c>
      <c r="C783" s="128" t="s">
        <v>86</v>
      </c>
      <c r="D783" s="128" t="s">
        <v>75</v>
      </c>
      <c r="E783" s="128" t="s">
        <v>75</v>
      </c>
      <c r="F783" s="128" t="s">
        <v>75</v>
      </c>
      <c r="G783" s="129" t="s">
        <v>75</v>
      </c>
      <c r="H783" s="130"/>
      <c r="I783" s="131"/>
      <c r="J783" s="61" t="e">
        <f aca="false">VLOOKUP(B783,'Vacances solaires'!$B774:$B1004,1,FALSE())</f>
        <v>#N/A</v>
      </c>
      <c r="K783" s="61" t="e">
        <f aca="false">VLOOKUP(B783,'Vacances solaires'!$B$2:$B$239,1,FALSE())</f>
        <v>#N/A</v>
      </c>
    </row>
    <row r="784" customFormat="false" ht="15" hidden="false" customHeight="false" outlineLevel="0" collapsed="false">
      <c r="A784" s="126" t="n">
        <f aca="false">WEEKNUM(B784,21)</f>
        <v>41</v>
      </c>
      <c r="B784" s="135" t="n">
        <v>44848</v>
      </c>
      <c r="C784" s="128" t="s">
        <v>86</v>
      </c>
      <c r="D784" s="128" t="s">
        <v>75</v>
      </c>
      <c r="E784" s="128" t="s">
        <v>75</v>
      </c>
      <c r="F784" s="128" t="s">
        <v>75</v>
      </c>
      <c r="G784" s="129" t="s">
        <v>75</v>
      </c>
      <c r="H784" s="130"/>
      <c r="I784" s="131"/>
      <c r="J784" s="61" t="e">
        <f aca="false">VLOOKUP(B784,'Vacances solaires'!$B775:$B1005,1,FALSE())</f>
        <v>#N/A</v>
      </c>
      <c r="K784" s="61" t="e">
        <f aca="false">VLOOKUP(B784,'Vacances solaires'!$B$2:$B$239,1,FALSE())</f>
        <v>#N/A</v>
      </c>
    </row>
    <row r="785" customFormat="false" ht="15" hidden="false" customHeight="false" outlineLevel="0" collapsed="false">
      <c r="A785" s="126" t="n">
        <f aca="false">WEEKNUM(B785,21)</f>
        <v>41</v>
      </c>
      <c r="B785" s="135" t="n">
        <v>44849</v>
      </c>
      <c r="C785" s="128" t="s">
        <v>75</v>
      </c>
      <c r="D785" s="128" t="s">
        <v>75</v>
      </c>
      <c r="E785" s="128" t="s">
        <v>86</v>
      </c>
      <c r="F785" s="128" t="s">
        <v>75</v>
      </c>
      <c r="G785" s="129" t="s">
        <v>86</v>
      </c>
      <c r="H785" s="130"/>
      <c r="I785" s="131"/>
      <c r="J785" s="61" t="e">
        <f aca="false">VLOOKUP(B785,'Vacances solaires'!$B776:$B1006,1,FALSE())</f>
        <v>#N/A</v>
      </c>
      <c r="K785" s="61" t="e">
        <f aca="false">VLOOKUP(B785,'Vacances solaires'!$B$2:$B$239,1,FALSE())</f>
        <v>#N/A</v>
      </c>
    </row>
    <row r="786" customFormat="false" ht="15.75" hidden="false" customHeight="false" outlineLevel="0" collapsed="false">
      <c r="A786" s="139" t="n">
        <f aca="false">WEEKNUM(B786,21)</f>
        <v>41</v>
      </c>
      <c r="B786" s="140" t="n">
        <v>44850</v>
      </c>
      <c r="C786" s="141" t="s">
        <v>75</v>
      </c>
      <c r="D786" s="141" t="s">
        <v>86</v>
      </c>
      <c r="E786" s="141" t="s">
        <v>86</v>
      </c>
      <c r="F786" s="141" t="s">
        <v>86</v>
      </c>
      <c r="G786" s="142" t="s">
        <v>86</v>
      </c>
      <c r="H786" s="143"/>
      <c r="I786" s="144"/>
      <c r="J786" s="61" t="e">
        <f aca="false">VLOOKUP(B786,'Vacances solaires'!$B777:$B1007,1,FALSE())</f>
        <v>#N/A</v>
      </c>
      <c r="K786" s="61" t="e">
        <f aca="false">VLOOKUP(B786,'Vacances solaires'!$B$2:$B$239,1,FALSE())</f>
        <v>#N/A</v>
      </c>
    </row>
    <row r="787" customFormat="false" ht="15" hidden="false" customHeight="false" outlineLevel="0" collapsed="false">
      <c r="A787" s="145" t="n">
        <f aca="false">WEEKNUM(B787,21)</f>
        <v>42</v>
      </c>
      <c r="B787" s="114" t="n">
        <v>44851</v>
      </c>
      <c r="C787" s="115" t="s">
        <v>75</v>
      </c>
      <c r="D787" s="115" t="s">
        <v>87</v>
      </c>
      <c r="E787" s="115" t="s">
        <v>75</v>
      </c>
      <c r="F787" s="115" t="s">
        <v>87</v>
      </c>
      <c r="G787" s="116" t="s">
        <v>75</v>
      </c>
      <c r="H787" s="117" t="n">
        <v>2</v>
      </c>
      <c r="I787" s="146"/>
      <c r="J787" s="61" t="e">
        <f aca="false">VLOOKUP(B787,'Vacances solaires'!$B778:$B1008,1,FALSE())</f>
        <v>#N/A</v>
      </c>
      <c r="K787" s="61" t="e">
        <f aca="false">VLOOKUP(B787,'Vacances solaires'!$B$2:$B$239,1,FALSE())</f>
        <v>#N/A</v>
      </c>
    </row>
    <row r="788" customFormat="false" ht="15" hidden="false" customHeight="false" outlineLevel="0" collapsed="false">
      <c r="A788" s="126" t="n">
        <f aca="false">WEEKNUM(B788,21)</f>
        <v>42</v>
      </c>
      <c r="B788" s="135" t="n">
        <v>44852</v>
      </c>
      <c r="C788" s="128" t="s">
        <v>86</v>
      </c>
      <c r="D788" s="128" t="s">
        <v>75</v>
      </c>
      <c r="E788" s="128" t="s">
        <v>75</v>
      </c>
      <c r="F788" s="128" t="s">
        <v>75</v>
      </c>
      <c r="G788" s="129" t="s">
        <v>75</v>
      </c>
      <c r="H788" s="130"/>
      <c r="I788" s="131"/>
      <c r="J788" s="61" t="e">
        <f aca="false">VLOOKUP(B788,'Vacances solaires'!$B779:$B1009,1,FALSE())</f>
        <v>#N/A</v>
      </c>
      <c r="K788" s="61" t="e">
        <f aca="false">VLOOKUP(B788,'Vacances solaires'!$B$2:$B$239,1,FALSE())</f>
        <v>#N/A</v>
      </c>
    </row>
    <row r="789" customFormat="false" ht="15" hidden="false" customHeight="false" outlineLevel="0" collapsed="false">
      <c r="A789" s="126" t="n">
        <f aca="false">WEEKNUM(B789,21)</f>
        <v>42</v>
      </c>
      <c r="B789" s="135" t="n">
        <v>44853</v>
      </c>
      <c r="C789" s="128" t="s">
        <v>75</v>
      </c>
      <c r="D789" s="128" t="s">
        <v>75</v>
      </c>
      <c r="E789" s="128" t="s">
        <v>86</v>
      </c>
      <c r="F789" s="128" t="s">
        <v>75</v>
      </c>
      <c r="G789" s="129" t="s">
        <v>75</v>
      </c>
      <c r="H789" s="130"/>
      <c r="I789" s="131"/>
      <c r="J789" s="61" t="e">
        <f aca="false">VLOOKUP(B789,'Vacances solaires'!$B780:$B1010,1,FALSE())</f>
        <v>#N/A</v>
      </c>
      <c r="K789" s="61" t="e">
        <f aca="false">VLOOKUP(B789,'Vacances solaires'!$B$2:$B$239,1,FALSE())</f>
        <v>#N/A</v>
      </c>
    </row>
    <row r="790" customFormat="false" ht="15" hidden="false" customHeight="false" outlineLevel="0" collapsed="false">
      <c r="A790" s="126" t="n">
        <f aca="false">WEEKNUM(B790,21)</f>
        <v>42</v>
      </c>
      <c r="B790" s="135" t="n">
        <v>44854</v>
      </c>
      <c r="C790" s="128" t="s">
        <v>75</v>
      </c>
      <c r="D790" s="128" t="s">
        <v>75</v>
      </c>
      <c r="E790" s="128" t="s">
        <v>75</v>
      </c>
      <c r="F790" s="128" t="s">
        <v>75</v>
      </c>
      <c r="G790" s="129" t="s">
        <v>86</v>
      </c>
      <c r="H790" s="130"/>
      <c r="I790" s="131"/>
      <c r="J790" s="61" t="e">
        <f aca="false">VLOOKUP(B790,'Vacances solaires'!$B781:$B1011,1,FALSE())</f>
        <v>#N/A</v>
      </c>
      <c r="K790" s="61" t="e">
        <f aca="false">VLOOKUP(B790,'Vacances solaires'!$B$2:$B$239,1,FALSE())</f>
        <v>#N/A</v>
      </c>
    </row>
    <row r="791" customFormat="false" ht="15" hidden="false" customHeight="false" outlineLevel="0" collapsed="false">
      <c r="A791" s="126" t="n">
        <f aca="false">WEEKNUM(B791,21)</f>
        <v>42</v>
      </c>
      <c r="B791" s="135" t="n">
        <v>44855</v>
      </c>
      <c r="C791" s="128" t="s">
        <v>75</v>
      </c>
      <c r="D791" s="128" t="s">
        <v>75</v>
      </c>
      <c r="E791" s="128" t="s">
        <v>75</v>
      </c>
      <c r="F791" s="128" t="s">
        <v>75</v>
      </c>
      <c r="G791" s="129" t="s">
        <v>86</v>
      </c>
      <c r="H791" s="130"/>
      <c r="I791" s="131"/>
      <c r="J791" s="61" t="e">
        <f aca="false">VLOOKUP(B791,'Vacances solaires'!$B782:$B1012,1,FALSE())</f>
        <v>#N/A</v>
      </c>
      <c r="K791" s="61" t="e">
        <f aca="false">VLOOKUP(B791,'Vacances solaires'!$B$2:$B$239,1,FALSE())</f>
        <v>#N/A</v>
      </c>
    </row>
    <row r="792" customFormat="false" ht="15" hidden="false" customHeight="false" outlineLevel="0" collapsed="false">
      <c r="A792" s="126" t="n">
        <f aca="false">WEEKNUM(B792,21)</f>
        <v>42</v>
      </c>
      <c r="B792" s="135" t="n">
        <v>44856</v>
      </c>
      <c r="C792" s="128" t="s">
        <v>75</v>
      </c>
      <c r="D792" s="128" t="s">
        <v>86</v>
      </c>
      <c r="E792" s="128" t="s">
        <v>75</v>
      </c>
      <c r="F792" s="128" t="s">
        <v>86</v>
      </c>
      <c r="G792" s="129" t="s">
        <v>75</v>
      </c>
      <c r="H792" s="130"/>
      <c r="I792" s="131"/>
      <c r="J792" s="61" t="e">
        <f aca="false">VLOOKUP(B792,'Vacances solaires'!$B783:$B1013,1,FALSE())</f>
        <v>#N/A</v>
      </c>
      <c r="K792" s="61" t="e">
        <f aca="false">VLOOKUP(B792,'Vacances solaires'!$B$2:$B$239,1,FALSE())</f>
        <v>#N/A</v>
      </c>
    </row>
    <row r="793" customFormat="false" ht="15.75" hidden="false" customHeight="false" outlineLevel="0" collapsed="false">
      <c r="A793" s="139" t="n">
        <f aca="false">WEEKNUM(B793,21)</f>
        <v>42</v>
      </c>
      <c r="B793" s="140" t="n">
        <v>44857</v>
      </c>
      <c r="C793" s="141" t="s">
        <v>86</v>
      </c>
      <c r="D793" s="141" t="s">
        <v>86</v>
      </c>
      <c r="E793" s="141" t="s">
        <v>86</v>
      </c>
      <c r="F793" s="141" t="s">
        <v>86</v>
      </c>
      <c r="G793" s="142" t="s">
        <v>75</v>
      </c>
      <c r="H793" s="143"/>
      <c r="I793" s="144" t="n">
        <v>1</v>
      </c>
      <c r="J793" s="61" t="e">
        <f aca="false">VLOOKUP(B793,'Vacances solaires'!$B784:$B1014,1,FALSE())</f>
        <v>#N/A</v>
      </c>
      <c r="K793" s="61" t="n">
        <f aca="false">VLOOKUP(B793,'Vacances solaires'!$B$2:$B$239,1,FALSE())</f>
        <v>44857</v>
      </c>
    </row>
    <row r="794" customFormat="false" ht="15" hidden="false" customHeight="false" outlineLevel="0" collapsed="false">
      <c r="A794" s="145" t="n">
        <f aca="false">WEEKNUM(B794,21)</f>
        <v>43</v>
      </c>
      <c r="B794" s="114" t="n">
        <v>44858</v>
      </c>
      <c r="C794" s="115" t="s">
        <v>87</v>
      </c>
      <c r="D794" s="115" t="s">
        <v>75</v>
      </c>
      <c r="E794" s="115" t="s">
        <v>87</v>
      </c>
      <c r="F794" s="115" t="s">
        <v>75</v>
      </c>
      <c r="G794" s="116" t="s">
        <v>75</v>
      </c>
      <c r="H794" s="117" t="n">
        <v>3</v>
      </c>
      <c r="I794" s="146" t="n">
        <v>1</v>
      </c>
      <c r="J794" s="61" t="e">
        <f aca="false">VLOOKUP(B794,'Vacances solaires'!$B785:$B1015,1,FALSE())</f>
        <v>#N/A</v>
      </c>
      <c r="K794" s="61" t="n">
        <f aca="false">VLOOKUP(B794,'Vacances solaires'!$B$2:$B$239,1,FALSE())</f>
        <v>44858</v>
      </c>
    </row>
    <row r="795" customFormat="false" ht="15" hidden="false" customHeight="false" outlineLevel="0" collapsed="false">
      <c r="A795" s="126" t="n">
        <f aca="false">WEEKNUM(B795,21)</f>
        <v>43</v>
      </c>
      <c r="B795" s="135" t="n">
        <v>44859</v>
      </c>
      <c r="C795" s="128" t="s">
        <v>75</v>
      </c>
      <c r="D795" s="128" t="s">
        <v>75</v>
      </c>
      <c r="E795" s="128" t="s">
        <v>75</v>
      </c>
      <c r="F795" s="128" t="s">
        <v>75</v>
      </c>
      <c r="G795" s="129" t="s">
        <v>86</v>
      </c>
      <c r="H795" s="130"/>
      <c r="I795" s="131" t="n">
        <v>1</v>
      </c>
      <c r="J795" s="61" t="e">
        <f aca="false">VLOOKUP(B795,'Vacances solaires'!$B786:$B1016,1,FALSE())</f>
        <v>#N/A</v>
      </c>
      <c r="K795" s="61" t="n">
        <f aca="false">VLOOKUP(B795,'Vacances solaires'!$B$2:$B$239,1,FALSE())</f>
        <v>44859</v>
      </c>
    </row>
    <row r="796" customFormat="false" ht="15" hidden="false" customHeight="false" outlineLevel="0" collapsed="false">
      <c r="A796" s="126" t="n">
        <f aca="false">WEEKNUM(B796,21)</f>
        <v>43</v>
      </c>
      <c r="B796" s="135" t="n">
        <v>44860</v>
      </c>
      <c r="C796" s="128" t="s">
        <v>75</v>
      </c>
      <c r="D796" s="128" t="s">
        <v>86</v>
      </c>
      <c r="E796" s="128" t="s">
        <v>75</v>
      </c>
      <c r="F796" s="128" t="s">
        <v>75</v>
      </c>
      <c r="G796" s="129" t="s">
        <v>75</v>
      </c>
      <c r="H796" s="130"/>
      <c r="I796" s="131" t="n">
        <v>1</v>
      </c>
      <c r="J796" s="61" t="e">
        <f aca="false">VLOOKUP(B796,'Vacances solaires'!$B787:$B1017,1,FALSE())</f>
        <v>#N/A</v>
      </c>
      <c r="K796" s="61" t="n">
        <f aca="false">VLOOKUP(B796,'Vacances solaires'!$B$2:$B$239,1,FALSE())</f>
        <v>44860</v>
      </c>
    </row>
    <row r="797" customFormat="false" ht="15" hidden="false" customHeight="false" outlineLevel="0" collapsed="false">
      <c r="A797" s="126" t="n">
        <f aca="false">WEEKNUM(B797,21)</f>
        <v>43</v>
      </c>
      <c r="B797" s="135" t="n">
        <v>44861</v>
      </c>
      <c r="C797" s="128" t="s">
        <v>75</v>
      </c>
      <c r="D797" s="128" t="s">
        <v>75</v>
      </c>
      <c r="E797" s="128" t="s">
        <v>75</v>
      </c>
      <c r="F797" s="128" t="s">
        <v>86</v>
      </c>
      <c r="G797" s="129" t="s">
        <v>75</v>
      </c>
      <c r="H797" s="130"/>
      <c r="I797" s="131" t="n">
        <v>1</v>
      </c>
      <c r="J797" s="61" t="e">
        <f aca="false">VLOOKUP(B797,'Vacances solaires'!$B788:$B1018,1,FALSE())</f>
        <v>#N/A</v>
      </c>
      <c r="K797" s="61" t="n">
        <f aca="false">VLOOKUP(B797,'Vacances solaires'!$B$2:$B$239,1,FALSE())</f>
        <v>44861</v>
      </c>
    </row>
    <row r="798" customFormat="false" ht="15" hidden="false" customHeight="false" outlineLevel="0" collapsed="false">
      <c r="A798" s="126" t="n">
        <f aca="false">WEEKNUM(B798,21)</f>
        <v>43</v>
      </c>
      <c r="B798" s="135" t="n">
        <v>44862</v>
      </c>
      <c r="C798" s="128" t="s">
        <v>75</v>
      </c>
      <c r="D798" s="128" t="s">
        <v>75</v>
      </c>
      <c r="E798" s="128" t="s">
        <v>75</v>
      </c>
      <c r="F798" s="128" t="s">
        <v>86</v>
      </c>
      <c r="G798" s="129" t="s">
        <v>75</v>
      </c>
      <c r="H798" s="130"/>
      <c r="I798" s="131" t="n">
        <v>1</v>
      </c>
      <c r="J798" s="61" t="e">
        <f aca="false">VLOOKUP(B798,'Vacances solaires'!$B789:$B1019,1,FALSE())</f>
        <v>#N/A</v>
      </c>
      <c r="K798" s="61" t="n">
        <f aca="false">VLOOKUP(B798,'Vacances solaires'!$B$2:$B$239,1,FALSE())</f>
        <v>44862</v>
      </c>
    </row>
    <row r="799" customFormat="false" ht="15" hidden="false" customHeight="false" outlineLevel="0" collapsed="false">
      <c r="A799" s="126" t="n">
        <f aca="false">WEEKNUM(B799,21)</f>
        <v>43</v>
      </c>
      <c r="B799" s="135" t="n">
        <v>44863</v>
      </c>
      <c r="C799" s="128" t="s">
        <v>86</v>
      </c>
      <c r="D799" s="128" t="s">
        <v>75</v>
      </c>
      <c r="E799" s="128" t="s">
        <v>86</v>
      </c>
      <c r="F799" s="128" t="s">
        <v>75</v>
      </c>
      <c r="G799" s="129" t="s">
        <v>75</v>
      </c>
      <c r="H799" s="130"/>
      <c r="I799" s="131" t="n">
        <v>1</v>
      </c>
      <c r="J799" s="61" t="e">
        <f aca="false">VLOOKUP(B799,'Vacances solaires'!$B790:$B1020,1,FALSE())</f>
        <v>#N/A</v>
      </c>
      <c r="K799" s="61" t="n">
        <f aca="false">VLOOKUP(B799,'Vacances solaires'!$B$2:$B$239,1,FALSE())</f>
        <v>44863</v>
      </c>
    </row>
    <row r="800" customFormat="false" ht="15.75" hidden="false" customHeight="false" outlineLevel="0" collapsed="false">
      <c r="A800" s="139" t="n">
        <f aca="false">WEEKNUM(B800,21)</f>
        <v>43</v>
      </c>
      <c r="B800" s="140" t="n">
        <v>44864</v>
      </c>
      <c r="C800" s="141" t="s">
        <v>86</v>
      </c>
      <c r="D800" s="141" t="s">
        <v>86</v>
      </c>
      <c r="E800" s="141" t="s">
        <v>86</v>
      </c>
      <c r="F800" s="141" t="s">
        <v>75</v>
      </c>
      <c r="G800" s="142" t="s">
        <v>86</v>
      </c>
      <c r="H800" s="143"/>
      <c r="I800" s="144" t="n">
        <v>1</v>
      </c>
      <c r="J800" s="61" t="e">
        <f aca="false">VLOOKUP(B800,'Vacances solaires'!$B791:$B1021,1,FALSE())</f>
        <v>#N/A</v>
      </c>
      <c r="K800" s="61" t="n">
        <f aca="false">VLOOKUP(B800,'Vacances solaires'!$B$2:$B$239,1,FALSE())</f>
        <v>44864</v>
      </c>
    </row>
    <row r="801" customFormat="false" ht="15" hidden="false" customHeight="false" outlineLevel="0" collapsed="false">
      <c r="A801" s="145" t="n">
        <f aca="false">WEEKNUM(B801,21)</f>
        <v>44</v>
      </c>
      <c r="B801" s="114" t="n">
        <v>44865</v>
      </c>
      <c r="C801" s="115" t="s">
        <v>75</v>
      </c>
      <c r="D801" s="116" t="s">
        <v>87</v>
      </c>
      <c r="E801" s="115" t="s">
        <v>75</v>
      </c>
      <c r="F801" s="115" t="s">
        <v>75</v>
      </c>
      <c r="G801" s="116" t="s">
        <v>87</v>
      </c>
      <c r="H801" s="117" t="n">
        <v>4</v>
      </c>
      <c r="I801" s="146" t="n">
        <v>1</v>
      </c>
      <c r="J801" s="61" t="e">
        <f aca="false">VLOOKUP(B801,'Vacances solaires'!$B792:$B1022,1,FALSE())</f>
        <v>#N/A</v>
      </c>
      <c r="K801" s="61" t="n">
        <f aca="false">VLOOKUP(B801,'Vacances solaires'!$B$2:$B$239,1,FALSE())</f>
        <v>44865</v>
      </c>
    </row>
    <row r="802" customFormat="false" ht="15" hidden="false" customHeight="false" outlineLevel="0" collapsed="false">
      <c r="A802" s="126" t="n">
        <f aca="false">WEEKNUM(B802,21)</f>
        <v>44</v>
      </c>
      <c r="B802" s="135" t="n">
        <v>44866</v>
      </c>
      <c r="C802" s="128" t="s">
        <v>75</v>
      </c>
      <c r="D802" s="128" t="s">
        <v>75</v>
      </c>
      <c r="E802" s="128" t="s">
        <v>75</v>
      </c>
      <c r="F802" s="128" t="s">
        <v>86</v>
      </c>
      <c r="G802" s="129" t="s">
        <v>75</v>
      </c>
      <c r="H802" s="130"/>
      <c r="I802" s="131" t="s">
        <v>42</v>
      </c>
      <c r="J802" s="61" t="e">
        <f aca="false">VLOOKUP(B802,'Vacances solaires'!$B793:$B1023,1,FALSE())</f>
        <v>#N/A</v>
      </c>
      <c r="K802" s="61" t="n">
        <f aca="false">VLOOKUP(B802,'Vacances solaires'!$B$2:$B$239,1,FALSE())</f>
        <v>44866</v>
      </c>
    </row>
    <row r="803" customFormat="false" ht="15" hidden="false" customHeight="false" outlineLevel="0" collapsed="false">
      <c r="A803" s="126" t="n">
        <f aca="false">WEEKNUM(B803,21)</f>
        <v>44</v>
      </c>
      <c r="B803" s="135" t="n">
        <v>44867</v>
      </c>
      <c r="C803" s="128" t="s">
        <v>86</v>
      </c>
      <c r="D803" s="128" t="s">
        <v>75</v>
      </c>
      <c r="E803" s="128" t="s">
        <v>75</v>
      </c>
      <c r="F803" s="128" t="s">
        <v>75</v>
      </c>
      <c r="G803" s="129" t="s">
        <v>75</v>
      </c>
      <c r="H803" s="130"/>
      <c r="I803" s="131" t="n">
        <v>1</v>
      </c>
      <c r="J803" s="61" t="e">
        <f aca="false">VLOOKUP(B803,'Vacances solaires'!$B794:$B1024,1,FALSE())</f>
        <v>#N/A</v>
      </c>
      <c r="K803" s="61" t="n">
        <f aca="false">VLOOKUP(B803,'Vacances solaires'!$B$2:$B$239,1,FALSE())</f>
        <v>44867</v>
      </c>
    </row>
    <row r="804" customFormat="false" ht="15" hidden="false" customHeight="false" outlineLevel="0" collapsed="false">
      <c r="A804" s="126" t="n">
        <f aca="false">WEEKNUM(B804,21)</f>
        <v>44</v>
      </c>
      <c r="B804" s="135" t="n">
        <v>44868</v>
      </c>
      <c r="C804" s="128" t="s">
        <v>75</v>
      </c>
      <c r="D804" s="128" t="s">
        <v>75</v>
      </c>
      <c r="E804" s="128" t="s">
        <v>86</v>
      </c>
      <c r="F804" s="128" t="s">
        <v>75</v>
      </c>
      <c r="G804" s="129" t="s">
        <v>75</v>
      </c>
      <c r="H804" s="130"/>
      <c r="I804" s="131" t="n">
        <v>1</v>
      </c>
      <c r="J804" s="61" t="e">
        <f aca="false">VLOOKUP(B804,'Vacances solaires'!$B795:$B1025,1,FALSE())</f>
        <v>#N/A</v>
      </c>
      <c r="K804" s="61" t="n">
        <f aca="false">VLOOKUP(B804,'Vacances solaires'!$B$2:$B$239,1,FALSE())</f>
        <v>44868</v>
      </c>
    </row>
    <row r="805" customFormat="false" ht="15" hidden="false" customHeight="false" outlineLevel="0" collapsed="false">
      <c r="A805" s="126" t="n">
        <f aca="false">WEEKNUM(B805,21)</f>
        <v>44</v>
      </c>
      <c r="B805" s="135" t="n">
        <v>44869</v>
      </c>
      <c r="C805" s="128" t="s">
        <v>75</v>
      </c>
      <c r="D805" s="128" t="s">
        <v>75</v>
      </c>
      <c r="E805" s="128" t="s">
        <v>86</v>
      </c>
      <c r="F805" s="128" t="s">
        <v>75</v>
      </c>
      <c r="G805" s="129" t="s">
        <v>75</v>
      </c>
      <c r="H805" s="130"/>
      <c r="I805" s="131" t="n">
        <v>1</v>
      </c>
      <c r="J805" s="61" t="e">
        <f aca="false">VLOOKUP(B805,'Vacances solaires'!$B796:$B1026,1,FALSE())</f>
        <v>#N/A</v>
      </c>
      <c r="K805" s="61" t="n">
        <f aca="false">VLOOKUP(B805,'Vacances solaires'!$B$2:$B$239,1,FALSE())</f>
        <v>44869</v>
      </c>
    </row>
    <row r="806" customFormat="false" ht="15" hidden="false" customHeight="false" outlineLevel="0" collapsed="false">
      <c r="A806" s="126" t="n">
        <f aca="false">WEEKNUM(B806,21)</f>
        <v>44</v>
      </c>
      <c r="B806" s="135" t="n">
        <v>44870</v>
      </c>
      <c r="C806" s="128" t="s">
        <v>75</v>
      </c>
      <c r="D806" s="128" t="s">
        <v>86</v>
      </c>
      <c r="E806" s="128" t="s">
        <v>75</v>
      </c>
      <c r="F806" s="128" t="s">
        <v>75</v>
      </c>
      <c r="G806" s="129" t="s">
        <v>86</v>
      </c>
      <c r="H806" s="130"/>
      <c r="I806" s="131" t="n">
        <v>1</v>
      </c>
      <c r="J806" s="61" t="e">
        <f aca="false">VLOOKUP(B806,'Vacances solaires'!$B797:$B1027,1,FALSE())</f>
        <v>#N/A</v>
      </c>
      <c r="K806" s="61" t="n">
        <f aca="false">VLOOKUP(B806,'Vacances solaires'!$B$2:$B$239,1,FALSE())</f>
        <v>44870</v>
      </c>
    </row>
    <row r="807" customFormat="false" ht="15.75" hidden="false" customHeight="false" outlineLevel="0" collapsed="false">
      <c r="A807" s="139" t="n">
        <f aca="false">WEEKNUM(B807,21)</f>
        <v>44</v>
      </c>
      <c r="B807" s="140" t="n">
        <v>44871</v>
      </c>
      <c r="C807" s="141" t="s">
        <v>86</v>
      </c>
      <c r="D807" s="141" t="s">
        <v>86</v>
      </c>
      <c r="E807" s="141" t="s">
        <v>75</v>
      </c>
      <c r="F807" s="141" t="s">
        <v>86</v>
      </c>
      <c r="G807" s="142" t="s">
        <v>86</v>
      </c>
      <c r="H807" s="143"/>
      <c r="I807" s="144" t="n">
        <v>1</v>
      </c>
      <c r="J807" s="61" t="e">
        <f aca="false">VLOOKUP(B807,'Vacances solaires'!$B798:$B1028,1,FALSE())</f>
        <v>#N/A</v>
      </c>
      <c r="K807" s="61" t="n">
        <f aca="false">VLOOKUP(B807,'Vacances solaires'!$B$2:$B$239,1,FALSE())</f>
        <v>44871</v>
      </c>
    </row>
    <row r="808" customFormat="false" ht="15" hidden="false" customHeight="false" outlineLevel="0" collapsed="false">
      <c r="A808" s="145" t="n">
        <f aca="false">WEEKNUM(B808,21)</f>
        <v>45</v>
      </c>
      <c r="B808" s="114" t="n">
        <v>44872</v>
      </c>
      <c r="C808" s="115" t="s">
        <v>87</v>
      </c>
      <c r="D808" s="115" t="s">
        <v>75</v>
      </c>
      <c r="E808" s="115" t="s">
        <v>75</v>
      </c>
      <c r="F808" s="115" t="s">
        <v>87</v>
      </c>
      <c r="G808" s="116" t="s">
        <v>75</v>
      </c>
      <c r="H808" s="117" t="n">
        <v>5</v>
      </c>
      <c r="I808" s="146"/>
      <c r="J808" s="61" t="e">
        <f aca="false">VLOOKUP(B808,'Vacances solaires'!$B799:$B1029,1,FALSE())</f>
        <v>#N/A</v>
      </c>
      <c r="K808" s="61" t="e">
        <f aca="false">VLOOKUP(B808,'Vacances solaires'!$B$2:$B$239,1,FALSE())</f>
        <v>#N/A</v>
      </c>
    </row>
    <row r="809" customFormat="false" ht="15" hidden="false" customHeight="false" outlineLevel="0" collapsed="false">
      <c r="A809" s="126" t="n">
        <f aca="false">WEEKNUM(B809,21)</f>
        <v>45</v>
      </c>
      <c r="B809" s="135" t="n">
        <v>44873</v>
      </c>
      <c r="C809" s="128" t="s">
        <v>75</v>
      </c>
      <c r="D809" s="128" t="s">
        <v>75</v>
      </c>
      <c r="E809" s="128" t="s">
        <v>86</v>
      </c>
      <c r="F809" s="128" t="s">
        <v>75</v>
      </c>
      <c r="G809" s="129" t="s">
        <v>75</v>
      </c>
      <c r="H809" s="130"/>
      <c r="I809" s="131"/>
      <c r="J809" s="61" t="e">
        <f aca="false">VLOOKUP(B809,'Vacances solaires'!$B800:$B1030,1,FALSE())</f>
        <v>#N/A</v>
      </c>
      <c r="K809" s="61" t="e">
        <f aca="false">VLOOKUP(B809,'Vacances solaires'!$B$2:$B$239,1,FALSE())</f>
        <v>#N/A</v>
      </c>
    </row>
    <row r="810" customFormat="false" ht="15" hidden="false" customHeight="false" outlineLevel="0" collapsed="false">
      <c r="A810" s="126" t="n">
        <f aca="false">WEEKNUM(B810,21)</f>
        <v>45</v>
      </c>
      <c r="B810" s="135" t="n">
        <v>44874</v>
      </c>
      <c r="C810" s="128" t="s">
        <v>75</v>
      </c>
      <c r="D810" s="128" t="s">
        <v>75</v>
      </c>
      <c r="E810" s="128" t="s">
        <v>75</v>
      </c>
      <c r="F810" s="128" t="s">
        <v>75</v>
      </c>
      <c r="G810" s="129" t="s">
        <v>86</v>
      </c>
      <c r="H810" s="130"/>
      <c r="I810" s="131"/>
      <c r="J810" s="61" t="e">
        <f aca="false">VLOOKUP(B810,'Vacances solaires'!$B801:$B1031,1,FALSE())</f>
        <v>#N/A</v>
      </c>
      <c r="K810" s="61" t="e">
        <f aca="false">VLOOKUP(B810,'Vacances solaires'!$B$2:$B$239,1,FALSE())</f>
        <v>#N/A</v>
      </c>
    </row>
    <row r="811" customFormat="false" ht="15" hidden="false" customHeight="false" outlineLevel="0" collapsed="false">
      <c r="A811" s="126" t="n">
        <f aca="false">WEEKNUM(B811,21)</f>
        <v>45</v>
      </c>
      <c r="B811" s="135" t="n">
        <v>44875</v>
      </c>
      <c r="C811" s="128" t="s">
        <v>75</v>
      </c>
      <c r="D811" s="128" t="s">
        <v>86</v>
      </c>
      <c r="E811" s="128" t="s">
        <v>75</v>
      </c>
      <c r="F811" s="128" t="s">
        <v>75</v>
      </c>
      <c r="G811" s="129" t="s">
        <v>75</v>
      </c>
      <c r="H811" s="130"/>
      <c r="I811" s="131"/>
      <c r="J811" s="61" t="e">
        <f aca="false">VLOOKUP(B811,'Vacances solaires'!$B802:$B1032,1,FALSE())</f>
        <v>#N/A</v>
      </c>
      <c r="K811" s="61" t="e">
        <f aca="false">VLOOKUP(B811,'Vacances solaires'!$B$2:$B$239,1,FALSE())</f>
        <v>#N/A</v>
      </c>
    </row>
    <row r="812" customFormat="false" ht="15" hidden="false" customHeight="false" outlineLevel="0" collapsed="false">
      <c r="A812" s="126" t="n">
        <f aca="false">WEEKNUM(B812,21)</f>
        <v>45</v>
      </c>
      <c r="B812" s="135" t="n">
        <v>44876</v>
      </c>
      <c r="C812" s="128" t="s">
        <v>75</v>
      </c>
      <c r="D812" s="128" t="s">
        <v>86</v>
      </c>
      <c r="E812" s="128" t="s">
        <v>75</v>
      </c>
      <c r="F812" s="128" t="s">
        <v>75</v>
      </c>
      <c r="G812" s="129" t="s">
        <v>75</v>
      </c>
      <c r="H812" s="130"/>
      <c r="I812" s="131" t="s">
        <v>43</v>
      </c>
      <c r="J812" s="61" t="e">
        <f aca="false">VLOOKUP(B812,'Vacances solaires'!$B803:$B1033,1,FALSE())</f>
        <v>#N/A</v>
      </c>
      <c r="K812" s="61" t="e">
        <f aca="false">VLOOKUP(B812,'Vacances solaires'!$B$2:$B$239,1,FALSE())</f>
        <v>#N/A</v>
      </c>
    </row>
    <row r="813" customFormat="false" ht="15" hidden="false" customHeight="false" outlineLevel="0" collapsed="false">
      <c r="A813" s="126" t="n">
        <f aca="false">WEEKNUM(B813,21)</f>
        <v>45</v>
      </c>
      <c r="B813" s="135" t="n">
        <v>44877</v>
      </c>
      <c r="C813" s="128" t="s">
        <v>86</v>
      </c>
      <c r="D813" s="128" t="s">
        <v>75</v>
      </c>
      <c r="E813" s="128" t="s">
        <v>75</v>
      </c>
      <c r="F813" s="128" t="s">
        <v>86</v>
      </c>
      <c r="G813" s="129" t="s">
        <v>75</v>
      </c>
      <c r="H813" s="130"/>
      <c r="I813" s="131"/>
      <c r="J813" s="61" t="e">
        <f aca="false">VLOOKUP(B813,'Vacances solaires'!$B804:$B1034,1,FALSE())</f>
        <v>#N/A</v>
      </c>
      <c r="K813" s="61" t="e">
        <f aca="false">VLOOKUP(B813,'Vacances solaires'!$B$2:$B$239,1,FALSE())</f>
        <v>#N/A</v>
      </c>
    </row>
    <row r="814" customFormat="false" ht="15.75" hidden="false" customHeight="false" outlineLevel="0" collapsed="false">
      <c r="A814" s="139" t="n">
        <f aca="false">WEEKNUM(B814,21)</f>
        <v>45</v>
      </c>
      <c r="B814" s="140" t="n">
        <v>44878</v>
      </c>
      <c r="C814" s="141" t="s">
        <v>86</v>
      </c>
      <c r="D814" s="141" t="s">
        <v>75</v>
      </c>
      <c r="E814" s="141" t="s">
        <v>86</v>
      </c>
      <c r="F814" s="141" t="s">
        <v>86</v>
      </c>
      <c r="G814" s="142" t="s">
        <v>86</v>
      </c>
      <c r="H814" s="143"/>
      <c r="I814" s="144"/>
      <c r="J814" s="61" t="e">
        <f aca="false">VLOOKUP(B814,'Vacances solaires'!$B805:$B1035,1,FALSE())</f>
        <v>#N/A</v>
      </c>
      <c r="K814" s="61" t="e">
        <f aca="false">VLOOKUP(B814,'Vacances solaires'!$B$2:$B$239,1,FALSE())</f>
        <v>#N/A</v>
      </c>
    </row>
    <row r="815" customFormat="false" ht="15" hidden="false" customHeight="false" outlineLevel="0" collapsed="false">
      <c r="A815" s="145" t="n">
        <f aca="false">WEEKNUM(B815,21)</f>
        <v>46</v>
      </c>
      <c r="B815" s="114" t="n">
        <v>44879</v>
      </c>
      <c r="C815" s="115" t="s">
        <v>75</v>
      </c>
      <c r="D815" s="115" t="s">
        <v>75</v>
      </c>
      <c r="E815" s="115" t="s">
        <v>88</v>
      </c>
      <c r="F815" s="115" t="s">
        <v>75</v>
      </c>
      <c r="G815" s="116" t="s">
        <v>88</v>
      </c>
      <c r="H815" s="117" t="n">
        <v>1</v>
      </c>
      <c r="I815" s="146"/>
      <c r="J815" s="61" t="e">
        <f aca="false">VLOOKUP(B815,'Vacances solaires'!$B806:$B1036,1,FALSE())</f>
        <v>#N/A</v>
      </c>
      <c r="K815" s="61" t="e">
        <f aca="false">VLOOKUP(B815,'Vacances solaires'!$B$2:$B$239,1,FALSE())</f>
        <v>#N/A</v>
      </c>
    </row>
    <row r="816" customFormat="false" ht="15" hidden="false" customHeight="false" outlineLevel="0" collapsed="false">
      <c r="A816" s="126" t="n">
        <f aca="false">WEEKNUM(B816,21)</f>
        <v>46</v>
      </c>
      <c r="B816" s="135" t="n">
        <v>44880</v>
      </c>
      <c r="C816" s="128" t="s">
        <v>75</v>
      </c>
      <c r="D816" s="128" t="s">
        <v>86</v>
      </c>
      <c r="E816" s="128" t="s">
        <v>75</v>
      </c>
      <c r="F816" s="128" t="s">
        <v>75</v>
      </c>
      <c r="G816" s="129" t="s">
        <v>75</v>
      </c>
      <c r="H816" s="130"/>
      <c r="I816" s="131"/>
      <c r="J816" s="61" t="e">
        <f aca="false">VLOOKUP(B816,'Vacances solaires'!$B807:$B1037,1,FALSE())</f>
        <v>#N/A</v>
      </c>
      <c r="K816" s="61" t="e">
        <f aca="false">VLOOKUP(B816,'Vacances solaires'!$B$2:$B$239,1,FALSE())</f>
        <v>#N/A</v>
      </c>
    </row>
    <row r="817" customFormat="false" ht="15" hidden="false" customHeight="false" outlineLevel="0" collapsed="false">
      <c r="A817" s="126" t="n">
        <f aca="false">WEEKNUM(B817,21)</f>
        <v>46</v>
      </c>
      <c r="B817" s="135" t="n">
        <v>44881</v>
      </c>
      <c r="C817" s="128" t="s">
        <v>75</v>
      </c>
      <c r="D817" s="128" t="s">
        <v>75</v>
      </c>
      <c r="E817" s="128" t="s">
        <v>75</v>
      </c>
      <c r="F817" s="128" t="s">
        <v>86</v>
      </c>
      <c r="G817" s="129" t="s">
        <v>75</v>
      </c>
      <c r="H817" s="130"/>
      <c r="I817" s="131"/>
      <c r="J817" s="61" t="e">
        <f aca="false">VLOOKUP(B817,'Vacances solaires'!$B808:$B1038,1,FALSE())</f>
        <v>#N/A</v>
      </c>
      <c r="K817" s="61" t="e">
        <f aca="false">VLOOKUP(B817,'Vacances solaires'!$B$2:$B$239,1,FALSE())</f>
        <v>#N/A</v>
      </c>
    </row>
    <row r="818" customFormat="false" ht="15" hidden="false" customHeight="false" outlineLevel="0" collapsed="false">
      <c r="A818" s="126" t="n">
        <f aca="false">WEEKNUM(B818,21)</f>
        <v>46</v>
      </c>
      <c r="B818" s="135" t="n">
        <v>44882</v>
      </c>
      <c r="C818" s="128" t="s">
        <v>86</v>
      </c>
      <c r="D818" s="128" t="s">
        <v>75</v>
      </c>
      <c r="E818" s="128" t="s">
        <v>75</v>
      </c>
      <c r="F818" s="128" t="s">
        <v>75</v>
      </c>
      <c r="G818" s="129" t="s">
        <v>75</v>
      </c>
      <c r="H818" s="130"/>
      <c r="I818" s="131"/>
      <c r="J818" s="61" t="e">
        <f aca="false">VLOOKUP(B818,'Vacances solaires'!$B809:$B1039,1,FALSE())</f>
        <v>#N/A</v>
      </c>
      <c r="K818" s="61" t="e">
        <f aca="false">VLOOKUP(B818,'Vacances solaires'!$B$2:$B$239,1,FALSE())</f>
        <v>#N/A</v>
      </c>
    </row>
    <row r="819" customFormat="false" ht="15" hidden="false" customHeight="false" outlineLevel="0" collapsed="false">
      <c r="A819" s="126" t="n">
        <f aca="false">WEEKNUM(B819,21)</f>
        <v>46</v>
      </c>
      <c r="B819" s="135" t="n">
        <v>44883</v>
      </c>
      <c r="C819" s="128" t="s">
        <v>86</v>
      </c>
      <c r="D819" s="128" t="s">
        <v>75</v>
      </c>
      <c r="E819" s="128" t="s">
        <v>75</v>
      </c>
      <c r="F819" s="128" t="s">
        <v>75</v>
      </c>
      <c r="G819" s="129" t="s">
        <v>75</v>
      </c>
      <c r="H819" s="130"/>
      <c r="I819" s="131"/>
      <c r="J819" s="61" t="e">
        <f aca="false">VLOOKUP(B819,'Vacances solaires'!$B810:$B1040,1,FALSE())</f>
        <v>#N/A</v>
      </c>
      <c r="K819" s="61" t="e">
        <f aca="false">VLOOKUP(B819,'Vacances solaires'!$B$2:$B$239,1,FALSE())</f>
        <v>#N/A</v>
      </c>
    </row>
    <row r="820" customFormat="false" ht="15" hidden="false" customHeight="false" outlineLevel="0" collapsed="false">
      <c r="A820" s="126" t="n">
        <f aca="false">WEEKNUM(B820,21)</f>
        <v>46</v>
      </c>
      <c r="B820" s="135" t="n">
        <v>44884</v>
      </c>
      <c r="C820" s="128" t="s">
        <v>75</v>
      </c>
      <c r="D820" s="128" t="s">
        <v>75</v>
      </c>
      <c r="E820" s="128" t="s">
        <v>86</v>
      </c>
      <c r="F820" s="128" t="s">
        <v>75</v>
      </c>
      <c r="G820" s="129" t="s">
        <v>86</v>
      </c>
      <c r="H820" s="130"/>
      <c r="I820" s="131"/>
      <c r="J820" s="61" t="e">
        <f aca="false">VLOOKUP(B820,'Vacances solaires'!$B811:$B1041,1,FALSE())</f>
        <v>#N/A</v>
      </c>
      <c r="K820" s="61" t="e">
        <f aca="false">VLOOKUP(B820,'Vacances solaires'!$B$2:$B$239,1,FALSE())</f>
        <v>#N/A</v>
      </c>
    </row>
    <row r="821" customFormat="false" ht="15.75" hidden="false" customHeight="false" outlineLevel="0" collapsed="false">
      <c r="A821" s="139" t="n">
        <f aca="false">WEEKNUM(B821,21)</f>
        <v>46</v>
      </c>
      <c r="B821" s="140" t="n">
        <v>44885</v>
      </c>
      <c r="C821" s="141" t="s">
        <v>75</v>
      </c>
      <c r="D821" s="141" t="s">
        <v>86</v>
      </c>
      <c r="E821" s="141" t="s">
        <v>86</v>
      </c>
      <c r="F821" s="141" t="s">
        <v>86</v>
      </c>
      <c r="G821" s="142" t="s">
        <v>86</v>
      </c>
      <c r="H821" s="143"/>
      <c r="I821" s="144"/>
      <c r="J821" s="61" t="e">
        <f aca="false">VLOOKUP(B821,'Vacances solaires'!$B812:$B1042,1,FALSE())</f>
        <v>#N/A</v>
      </c>
      <c r="K821" s="61" t="e">
        <f aca="false">VLOOKUP(B821,'Vacances solaires'!$B$2:$B$239,1,FALSE())</f>
        <v>#N/A</v>
      </c>
    </row>
    <row r="822" customFormat="false" ht="15" hidden="false" customHeight="false" outlineLevel="0" collapsed="false">
      <c r="A822" s="145" t="n">
        <f aca="false">WEEKNUM(B822,21)</f>
        <v>47</v>
      </c>
      <c r="B822" s="114" t="n">
        <v>44886</v>
      </c>
      <c r="C822" s="115" t="s">
        <v>75</v>
      </c>
      <c r="D822" s="115" t="s">
        <v>87</v>
      </c>
      <c r="E822" s="115" t="s">
        <v>75</v>
      </c>
      <c r="F822" s="115" t="s">
        <v>87</v>
      </c>
      <c r="G822" s="116" t="s">
        <v>75</v>
      </c>
      <c r="H822" s="117" t="n">
        <v>2</v>
      </c>
      <c r="I822" s="146"/>
      <c r="J822" s="61" t="e">
        <f aca="false">VLOOKUP(B822,'Vacances solaires'!$B813:$B1043,1,FALSE())</f>
        <v>#N/A</v>
      </c>
      <c r="K822" s="61" t="e">
        <f aca="false">VLOOKUP(B822,'Vacances solaires'!$B$2:$B$239,1,FALSE())</f>
        <v>#N/A</v>
      </c>
    </row>
    <row r="823" customFormat="false" ht="15" hidden="false" customHeight="false" outlineLevel="0" collapsed="false">
      <c r="A823" s="126" t="n">
        <f aca="false">WEEKNUM(B823,21)</f>
        <v>47</v>
      </c>
      <c r="B823" s="135" t="n">
        <v>44887</v>
      </c>
      <c r="C823" s="128" t="s">
        <v>86</v>
      </c>
      <c r="D823" s="128" t="s">
        <v>75</v>
      </c>
      <c r="E823" s="128" t="s">
        <v>75</v>
      </c>
      <c r="F823" s="128" t="s">
        <v>75</v>
      </c>
      <c r="G823" s="129" t="s">
        <v>75</v>
      </c>
      <c r="H823" s="130"/>
      <c r="I823" s="131"/>
      <c r="J823" s="61" t="e">
        <f aca="false">VLOOKUP(B823,'Vacances solaires'!$B814:$B1044,1,FALSE())</f>
        <v>#N/A</v>
      </c>
      <c r="K823" s="61" t="e">
        <f aca="false">VLOOKUP(B823,'Vacances solaires'!$B$2:$B$239,1,FALSE())</f>
        <v>#N/A</v>
      </c>
    </row>
    <row r="824" customFormat="false" ht="15" hidden="false" customHeight="false" outlineLevel="0" collapsed="false">
      <c r="A824" s="126" t="n">
        <f aca="false">WEEKNUM(B824,21)</f>
        <v>47</v>
      </c>
      <c r="B824" s="135" t="n">
        <v>44888</v>
      </c>
      <c r="C824" s="128" t="s">
        <v>75</v>
      </c>
      <c r="D824" s="128" t="s">
        <v>75</v>
      </c>
      <c r="E824" s="128" t="s">
        <v>86</v>
      </c>
      <c r="F824" s="128" t="s">
        <v>75</v>
      </c>
      <c r="G824" s="129" t="s">
        <v>75</v>
      </c>
      <c r="H824" s="130"/>
      <c r="I824" s="131"/>
      <c r="J824" s="61" t="e">
        <f aca="false">VLOOKUP(B824,'Vacances solaires'!$B815:$B1045,1,FALSE())</f>
        <v>#N/A</v>
      </c>
      <c r="K824" s="61" t="e">
        <f aca="false">VLOOKUP(B824,'Vacances solaires'!$B$2:$B$239,1,FALSE())</f>
        <v>#N/A</v>
      </c>
    </row>
    <row r="825" customFormat="false" ht="15" hidden="false" customHeight="false" outlineLevel="0" collapsed="false">
      <c r="A825" s="126" t="n">
        <f aca="false">WEEKNUM(B825,21)</f>
        <v>47</v>
      </c>
      <c r="B825" s="135" t="n">
        <v>44889</v>
      </c>
      <c r="C825" s="128" t="s">
        <v>75</v>
      </c>
      <c r="D825" s="128" t="s">
        <v>75</v>
      </c>
      <c r="E825" s="128" t="s">
        <v>75</v>
      </c>
      <c r="F825" s="128" t="s">
        <v>75</v>
      </c>
      <c r="G825" s="129" t="s">
        <v>86</v>
      </c>
      <c r="H825" s="130"/>
      <c r="I825" s="131"/>
      <c r="J825" s="61" t="e">
        <f aca="false">VLOOKUP(B825,'Vacances solaires'!$B816:$B1046,1,FALSE())</f>
        <v>#N/A</v>
      </c>
      <c r="K825" s="61" t="e">
        <f aca="false">VLOOKUP(B825,'Vacances solaires'!$B$2:$B$239,1,FALSE())</f>
        <v>#N/A</v>
      </c>
    </row>
    <row r="826" customFormat="false" ht="15" hidden="false" customHeight="false" outlineLevel="0" collapsed="false">
      <c r="A826" s="126" t="n">
        <f aca="false">WEEKNUM(B826,21)</f>
        <v>47</v>
      </c>
      <c r="B826" s="135" t="n">
        <v>44890</v>
      </c>
      <c r="C826" s="128" t="s">
        <v>75</v>
      </c>
      <c r="D826" s="128" t="s">
        <v>75</v>
      </c>
      <c r="E826" s="128" t="s">
        <v>75</v>
      </c>
      <c r="F826" s="128" t="s">
        <v>75</v>
      </c>
      <c r="G826" s="129" t="s">
        <v>86</v>
      </c>
      <c r="H826" s="130"/>
      <c r="I826" s="131"/>
      <c r="J826" s="61" t="e">
        <f aca="false">VLOOKUP(B826,'Vacances solaires'!$B817:$B1047,1,FALSE())</f>
        <v>#N/A</v>
      </c>
      <c r="K826" s="61" t="e">
        <f aca="false">VLOOKUP(B826,'Vacances solaires'!$B$2:$B$239,1,FALSE())</f>
        <v>#N/A</v>
      </c>
    </row>
    <row r="827" customFormat="false" ht="15" hidden="false" customHeight="false" outlineLevel="0" collapsed="false">
      <c r="A827" s="126" t="n">
        <f aca="false">WEEKNUM(B827,21)</f>
        <v>47</v>
      </c>
      <c r="B827" s="135" t="n">
        <v>44891</v>
      </c>
      <c r="C827" s="128" t="s">
        <v>75</v>
      </c>
      <c r="D827" s="128" t="s">
        <v>86</v>
      </c>
      <c r="E827" s="128" t="s">
        <v>75</v>
      </c>
      <c r="F827" s="128" t="s">
        <v>86</v>
      </c>
      <c r="G827" s="129" t="s">
        <v>75</v>
      </c>
      <c r="H827" s="130"/>
      <c r="I827" s="131"/>
      <c r="J827" s="61" t="e">
        <f aca="false">VLOOKUP(B827,'Vacances solaires'!$B818:$B1048,1,FALSE())</f>
        <v>#N/A</v>
      </c>
      <c r="K827" s="61" t="e">
        <f aca="false">VLOOKUP(B827,'Vacances solaires'!$B$2:$B$239,1,FALSE())</f>
        <v>#N/A</v>
      </c>
    </row>
    <row r="828" customFormat="false" ht="15.75" hidden="false" customHeight="false" outlineLevel="0" collapsed="false">
      <c r="A828" s="139" t="n">
        <f aca="false">WEEKNUM(B828,21)</f>
        <v>47</v>
      </c>
      <c r="B828" s="140" t="n">
        <v>44892</v>
      </c>
      <c r="C828" s="141" t="s">
        <v>86</v>
      </c>
      <c r="D828" s="141" t="s">
        <v>86</v>
      </c>
      <c r="E828" s="141" t="s">
        <v>86</v>
      </c>
      <c r="F828" s="141" t="s">
        <v>86</v>
      </c>
      <c r="G828" s="142" t="s">
        <v>75</v>
      </c>
      <c r="H828" s="143"/>
      <c r="I828" s="144"/>
      <c r="J828" s="61" t="e">
        <f aca="false">VLOOKUP(B828,'Vacances solaires'!$B819:$B1049,1,FALSE())</f>
        <v>#N/A</v>
      </c>
      <c r="K828" s="61" t="e">
        <f aca="false">VLOOKUP(B828,'Vacances solaires'!$B$2:$B$239,1,FALSE())</f>
        <v>#N/A</v>
      </c>
    </row>
    <row r="829" customFormat="false" ht="15" hidden="false" customHeight="false" outlineLevel="0" collapsed="false">
      <c r="A829" s="145" t="n">
        <f aca="false">WEEKNUM(B829,21)</f>
        <v>48</v>
      </c>
      <c r="B829" s="114" t="n">
        <v>44893</v>
      </c>
      <c r="C829" s="115" t="s">
        <v>87</v>
      </c>
      <c r="D829" s="115" t="s">
        <v>75</v>
      </c>
      <c r="E829" s="115" t="s">
        <v>87</v>
      </c>
      <c r="F829" s="115" t="s">
        <v>75</v>
      </c>
      <c r="G829" s="116" t="s">
        <v>75</v>
      </c>
      <c r="H829" s="117" t="n">
        <v>3</v>
      </c>
      <c r="I829" s="146"/>
      <c r="J829" s="61" t="e">
        <f aca="false">VLOOKUP(B829,'Vacances solaires'!$B820:$B1050,1,FALSE())</f>
        <v>#N/A</v>
      </c>
      <c r="K829" s="61" t="e">
        <f aca="false">VLOOKUP(B829,'Vacances solaires'!$B$2:$B$239,1,FALSE())</f>
        <v>#N/A</v>
      </c>
    </row>
    <row r="830" customFormat="false" ht="15" hidden="false" customHeight="false" outlineLevel="0" collapsed="false">
      <c r="A830" s="126" t="n">
        <f aca="false">WEEKNUM(B830,21)</f>
        <v>48</v>
      </c>
      <c r="B830" s="135" t="n">
        <v>44894</v>
      </c>
      <c r="C830" s="128" t="s">
        <v>75</v>
      </c>
      <c r="D830" s="128" t="s">
        <v>75</v>
      </c>
      <c r="E830" s="128" t="s">
        <v>75</v>
      </c>
      <c r="F830" s="128" t="s">
        <v>75</v>
      </c>
      <c r="G830" s="129" t="s">
        <v>86</v>
      </c>
      <c r="H830" s="130"/>
      <c r="I830" s="131"/>
      <c r="J830" s="61" t="e">
        <f aca="false">VLOOKUP(B830,'Vacances solaires'!$B821:$B1051,1,FALSE())</f>
        <v>#N/A</v>
      </c>
      <c r="K830" s="61" t="e">
        <f aca="false">VLOOKUP(B830,'Vacances solaires'!$B$2:$B$239,1,FALSE())</f>
        <v>#N/A</v>
      </c>
    </row>
    <row r="831" customFormat="false" ht="15" hidden="false" customHeight="false" outlineLevel="0" collapsed="false">
      <c r="A831" s="126" t="n">
        <f aca="false">WEEKNUM(B831,21)</f>
        <v>48</v>
      </c>
      <c r="B831" s="135" t="n">
        <v>44895</v>
      </c>
      <c r="C831" s="128" t="s">
        <v>75</v>
      </c>
      <c r="D831" s="128" t="s">
        <v>86</v>
      </c>
      <c r="E831" s="128" t="s">
        <v>75</v>
      </c>
      <c r="F831" s="128" t="s">
        <v>75</v>
      </c>
      <c r="G831" s="129" t="s">
        <v>75</v>
      </c>
      <c r="H831" s="130"/>
      <c r="I831" s="131"/>
      <c r="J831" s="61" t="e">
        <f aca="false">VLOOKUP(B831,'Vacances solaires'!$B822:$B1052,1,FALSE())</f>
        <v>#N/A</v>
      </c>
      <c r="K831" s="61" t="e">
        <f aca="false">VLOOKUP(B831,'Vacances solaires'!$B$2:$B$239,1,FALSE())</f>
        <v>#N/A</v>
      </c>
    </row>
    <row r="832" customFormat="false" ht="15" hidden="false" customHeight="false" outlineLevel="0" collapsed="false">
      <c r="A832" s="126" t="n">
        <f aca="false">WEEKNUM(B832,21)</f>
        <v>48</v>
      </c>
      <c r="B832" s="135" t="n">
        <v>44896</v>
      </c>
      <c r="C832" s="128" t="s">
        <v>75</v>
      </c>
      <c r="D832" s="128" t="s">
        <v>75</v>
      </c>
      <c r="E832" s="128" t="s">
        <v>75</v>
      </c>
      <c r="F832" s="128" t="s">
        <v>86</v>
      </c>
      <c r="G832" s="129" t="s">
        <v>75</v>
      </c>
      <c r="H832" s="130"/>
      <c r="I832" s="131"/>
      <c r="J832" s="61" t="e">
        <f aca="false">VLOOKUP(B832,'Vacances solaires'!$B823:$B1053,1,FALSE())</f>
        <v>#N/A</v>
      </c>
      <c r="K832" s="61" t="e">
        <f aca="false">VLOOKUP(B832,'Vacances solaires'!$B$2:$B$239,1,FALSE())</f>
        <v>#N/A</v>
      </c>
    </row>
    <row r="833" customFormat="false" ht="15" hidden="false" customHeight="false" outlineLevel="0" collapsed="false">
      <c r="A833" s="126" t="n">
        <f aca="false">WEEKNUM(B833,21)</f>
        <v>48</v>
      </c>
      <c r="B833" s="135" t="n">
        <v>44897</v>
      </c>
      <c r="C833" s="128" t="s">
        <v>75</v>
      </c>
      <c r="D833" s="128" t="s">
        <v>75</v>
      </c>
      <c r="E833" s="128" t="s">
        <v>75</v>
      </c>
      <c r="F833" s="128" t="s">
        <v>86</v>
      </c>
      <c r="G833" s="129" t="s">
        <v>75</v>
      </c>
      <c r="H833" s="130"/>
      <c r="I833" s="131"/>
      <c r="J833" s="61" t="e">
        <f aca="false">VLOOKUP(B833,'Vacances solaires'!$B824:$B1054,1,FALSE())</f>
        <v>#N/A</v>
      </c>
      <c r="K833" s="61" t="e">
        <f aca="false">VLOOKUP(B833,'Vacances solaires'!$B$2:$B$239,1,FALSE())</f>
        <v>#N/A</v>
      </c>
    </row>
    <row r="834" customFormat="false" ht="15" hidden="false" customHeight="false" outlineLevel="0" collapsed="false">
      <c r="A834" s="126" t="n">
        <f aca="false">WEEKNUM(B834,21)</f>
        <v>48</v>
      </c>
      <c r="B834" s="135" t="n">
        <v>44898</v>
      </c>
      <c r="C834" s="128" t="s">
        <v>86</v>
      </c>
      <c r="D834" s="128" t="s">
        <v>75</v>
      </c>
      <c r="E834" s="128" t="s">
        <v>86</v>
      </c>
      <c r="F834" s="128" t="s">
        <v>75</v>
      </c>
      <c r="G834" s="129" t="s">
        <v>75</v>
      </c>
      <c r="H834" s="130"/>
      <c r="I834" s="131"/>
      <c r="J834" s="61" t="e">
        <f aca="false">VLOOKUP(B834,'Vacances solaires'!$B825:$B1055,1,FALSE())</f>
        <v>#N/A</v>
      </c>
      <c r="K834" s="61" t="e">
        <f aca="false">VLOOKUP(B834,'Vacances solaires'!$B$2:$B$239,1,FALSE())</f>
        <v>#N/A</v>
      </c>
    </row>
    <row r="835" customFormat="false" ht="15.75" hidden="false" customHeight="false" outlineLevel="0" collapsed="false">
      <c r="A835" s="139" t="n">
        <f aca="false">WEEKNUM(B835,21)</f>
        <v>48</v>
      </c>
      <c r="B835" s="140" t="n">
        <v>44899</v>
      </c>
      <c r="C835" s="141" t="s">
        <v>86</v>
      </c>
      <c r="D835" s="141" t="s">
        <v>86</v>
      </c>
      <c r="E835" s="141" t="s">
        <v>86</v>
      </c>
      <c r="F835" s="141" t="s">
        <v>75</v>
      </c>
      <c r="G835" s="142" t="s">
        <v>86</v>
      </c>
      <c r="H835" s="143"/>
      <c r="I835" s="144"/>
      <c r="J835" s="61" t="e">
        <f aca="false">VLOOKUP(B835,'Vacances solaires'!$B826:$B1056,1,FALSE())</f>
        <v>#N/A</v>
      </c>
      <c r="K835" s="61" t="e">
        <f aca="false">VLOOKUP(B835,'Vacances solaires'!$B$2:$B$239,1,FALSE())</f>
        <v>#N/A</v>
      </c>
    </row>
    <row r="836" customFormat="false" ht="15" hidden="false" customHeight="false" outlineLevel="0" collapsed="false">
      <c r="A836" s="145" t="n">
        <f aca="false">WEEKNUM(B836,21)</f>
        <v>49</v>
      </c>
      <c r="B836" s="114" t="n">
        <v>44900</v>
      </c>
      <c r="C836" s="115" t="s">
        <v>75</v>
      </c>
      <c r="D836" s="116" t="s">
        <v>87</v>
      </c>
      <c r="E836" s="115" t="s">
        <v>75</v>
      </c>
      <c r="F836" s="115" t="s">
        <v>75</v>
      </c>
      <c r="G836" s="116" t="s">
        <v>87</v>
      </c>
      <c r="H836" s="117" t="n">
        <v>4</v>
      </c>
      <c r="I836" s="146"/>
      <c r="J836" s="61" t="e">
        <f aca="false">VLOOKUP(B836,'Vacances solaires'!$B827:$B1057,1,FALSE())</f>
        <v>#N/A</v>
      </c>
      <c r="K836" s="61" t="e">
        <f aca="false">VLOOKUP(B836,'Vacances solaires'!$B$2:$B$239,1,FALSE())</f>
        <v>#N/A</v>
      </c>
    </row>
    <row r="837" customFormat="false" ht="15" hidden="false" customHeight="false" outlineLevel="0" collapsed="false">
      <c r="A837" s="126" t="n">
        <f aca="false">WEEKNUM(B837,21)</f>
        <v>49</v>
      </c>
      <c r="B837" s="135" t="n">
        <v>44901</v>
      </c>
      <c r="C837" s="128" t="s">
        <v>75</v>
      </c>
      <c r="D837" s="128" t="s">
        <v>75</v>
      </c>
      <c r="E837" s="128" t="s">
        <v>75</v>
      </c>
      <c r="F837" s="128" t="s">
        <v>86</v>
      </c>
      <c r="G837" s="129" t="s">
        <v>75</v>
      </c>
      <c r="H837" s="130"/>
      <c r="I837" s="131"/>
      <c r="J837" s="61" t="e">
        <f aca="false">VLOOKUP(B837,'Vacances solaires'!$B828:$B1058,1,FALSE())</f>
        <v>#N/A</v>
      </c>
      <c r="K837" s="61" t="e">
        <f aca="false">VLOOKUP(B837,'Vacances solaires'!$B$2:$B$239,1,FALSE())</f>
        <v>#N/A</v>
      </c>
    </row>
    <row r="838" customFormat="false" ht="15" hidden="false" customHeight="false" outlineLevel="0" collapsed="false">
      <c r="A838" s="126" t="n">
        <f aca="false">WEEKNUM(B838,21)</f>
        <v>49</v>
      </c>
      <c r="B838" s="135" t="n">
        <v>44902</v>
      </c>
      <c r="C838" s="128" t="s">
        <v>86</v>
      </c>
      <c r="D838" s="128" t="s">
        <v>75</v>
      </c>
      <c r="E838" s="128" t="s">
        <v>75</v>
      </c>
      <c r="F838" s="128" t="s">
        <v>75</v>
      </c>
      <c r="G838" s="129" t="s">
        <v>75</v>
      </c>
      <c r="H838" s="130"/>
      <c r="I838" s="131"/>
      <c r="J838" s="61" t="e">
        <f aca="false">VLOOKUP(B838,'Vacances solaires'!$B829:$B1059,1,FALSE())</f>
        <v>#N/A</v>
      </c>
      <c r="K838" s="61" t="e">
        <f aca="false">VLOOKUP(B838,'Vacances solaires'!$B$2:$B$239,1,FALSE())</f>
        <v>#N/A</v>
      </c>
    </row>
    <row r="839" customFormat="false" ht="15" hidden="false" customHeight="false" outlineLevel="0" collapsed="false">
      <c r="A839" s="126" t="n">
        <f aca="false">WEEKNUM(B839,21)</f>
        <v>49</v>
      </c>
      <c r="B839" s="135" t="n">
        <v>44903</v>
      </c>
      <c r="C839" s="128" t="s">
        <v>75</v>
      </c>
      <c r="D839" s="128" t="s">
        <v>75</v>
      </c>
      <c r="E839" s="128" t="s">
        <v>86</v>
      </c>
      <c r="F839" s="128" t="s">
        <v>75</v>
      </c>
      <c r="G839" s="129" t="s">
        <v>75</v>
      </c>
      <c r="H839" s="130"/>
      <c r="I839" s="131"/>
      <c r="J839" s="61" t="e">
        <f aca="false">VLOOKUP(B839,'Vacances solaires'!$B830:$B1060,1,FALSE())</f>
        <v>#N/A</v>
      </c>
      <c r="K839" s="61" t="e">
        <f aca="false">VLOOKUP(B839,'Vacances solaires'!$B$2:$B$239,1,FALSE())</f>
        <v>#N/A</v>
      </c>
    </row>
    <row r="840" customFormat="false" ht="15" hidden="false" customHeight="false" outlineLevel="0" collapsed="false">
      <c r="A840" s="126" t="n">
        <f aca="false">WEEKNUM(B840,21)</f>
        <v>49</v>
      </c>
      <c r="B840" s="135" t="n">
        <v>44904</v>
      </c>
      <c r="C840" s="128" t="s">
        <v>75</v>
      </c>
      <c r="D840" s="128" t="s">
        <v>75</v>
      </c>
      <c r="E840" s="128" t="s">
        <v>86</v>
      </c>
      <c r="F840" s="128" t="s">
        <v>75</v>
      </c>
      <c r="G840" s="129" t="s">
        <v>75</v>
      </c>
      <c r="H840" s="130"/>
      <c r="I840" s="131"/>
      <c r="J840" s="61" t="e">
        <f aca="false">VLOOKUP(B840,'Vacances solaires'!$B831:$B1061,1,FALSE())</f>
        <v>#N/A</v>
      </c>
      <c r="K840" s="61" t="e">
        <f aca="false">VLOOKUP(B840,'Vacances solaires'!$B$2:$B$239,1,FALSE())</f>
        <v>#N/A</v>
      </c>
    </row>
    <row r="841" customFormat="false" ht="15" hidden="false" customHeight="false" outlineLevel="0" collapsed="false">
      <c r="A841" s="126" t="n">
        <f aca="false">WEEKNUM(B841,21)</f>
        <v>49</v>
      </c>
      <c r="B841" s="135" t="n">
        <v>44905</v>
      </c>
      <c r="C841" s="128" t="s">
        <v>75</v>
      </c>
      <c r="D841" s="128" t="s">
        <v>86</v>
      </c>
      <c r="E841" s="128" t="s">
        <v>75</v>
      </c>
      <c r="F841" s="128" t="s">
        <v>75</v>
      </c>
      <c r="G841" s="129" t="s">
        <v>86</v>
      </c>
      <c r="H841" s="130"/>
      <c r="I841" s="131"/>
      <c r="J841" s="61" t="e">
        <f aca="false">VLOOKUP(B841,'Vacances solaires'!$B832:$B1062,1,FALSE())</f>
        <v>#N/A</v>
      </c>
      <c r="K841" s="61" t="e">
        <f aca="false">VLOOKUP(B841,'Vacances solaires'!$B$2:$B$239,1,FALSE())</f>
        <v>#N/A</v>
      </c>
    </row>
    <row r="842" customFormat="false" ht="15.75" hidden="false" customHeight="false" outlineLevel="0" collapsed="false">
      <c r="A842" s="139" t="n">
        <f aca="false">WEEKNUM(B842,21)</f>
        <v>49</v>
      </c>
      <c r="B842" s="140" t="n">
        <v>44906</v>
      </c>
      <c r="C842" s="141" t="s">
        <v>86</v>
      </c>
      <c r="D842" s="141" t="s">
        <v>86</v>
      </c>
      <c r="E842" s="141" t="s">
        <v>75</v>
      </c>
      <c r="F842" s="141" t="s">
        <v>86</v>
      </c>
      <c r="G842" s="142" t="s">
        <v>86</v>
      </c>
      <c r="H842" s="143"/>
      <c r="I842" s="144"/>
      <c r="J842" s="61" t="e">
        <f aca="false">VLOOKUP(B842,'Vacances solaires'!$B833:$B1063,1,FALSE())</f>
        <v>#N/A</v>
      </c>
      <c r="K842" s="61" t="e">
        <f aca="false">VLOOKUP(B842,'Vacances solaires'!$B$2:$B$239,1,FALSE())</f>
        <v>#N/A</v>
      </c>
    </row>
    <row r="843" customFormat="false" ht="15" hidden="false" customHeight="false" outlineLevel="0" collapsed="false">
      <c r="A843" s="145" t="n">
        <f aca="false">WEEKNUM(B843,21)</f>
        <v>50</v>
      </c>
      <c r="B843" s="114" t="n">
        <v>44907</v>
      </c>
      <c r="C843" s="115" t="s">
        <v>87</v>
      </c>
      <c r="D843" s="115" t="s">
        <v>75</v>
      </c>
      <c r="E843" s="115" t="s">
        <v>75</v>
      </c>
      <c r="F843" s="115" t="s">
        <v>87</v>
      </c>
      <c r="G843" s="116" t="s">
        <v>75</v>
      </c>
      <c r="H843" s="117" t="n">
        <v>5</v>
      </c>
      <c r="I843" s="146"/>
      <c r="J843" s="61" t="e">
        <f aca="false">VLOOKUP(B843,'Vacances solaires'!$B834:$B1064,1,FALSE())</f>
        <v>#N/A</v>
      </c>
      <c r="K843" s="61" t="e">
        <f aca="false">VLOOKUP(B843,'Vacances solaires'!$B$2:$B$239,1,FALSE())</f>
        <v>#N/A</v>
      </c>
    </row>
    <row r="844" customFormat="false" ht="15" hidden="false" customHeight="false" outlineLevel="0" collapsed="false">
      <c r="A844" s="126" t="n">
        <f aca="false">WEEKNUM(B844,21)</f>
        <v>50</v>
      </c>
      <c r="B844" s="135" t="n">
        <v>44908</v>
      </c>
      <c r="C844" s="128" t="s">
        <v>75</v>
      </c>
      <c r="D844" s="128" t="s">
        <v>75</v>
      </c>
      <c r="E844" s="128" t="s">
        <v>86</v>
      </c>
      <c r="F844" s="128" t="s">
        <v>75</v>
      </c>
      <c r="G844" s="129" t="s">
        <v>75</v>
      </c>
      <c r="H844" s="130"/>
      <c r="I844" s="131"/>
      <c r="J844" s="61" t="e">
        <f aca="false">VLOOKUP(B844,'Vacances solaires'!$B835:$B1065,1,FALSE())</f>
        <v>#N/A</v>
      </c>
      <c r="K844" s="61" t="e">
        <f aca="false">VLOOKUP(B844,'Vacances solaires'!$B$2:$B$239,1,FALSE())</f>
        <v>#N/A</v>
      </c>
    </row>
    <row r="845" customFormat="false" ht="15" hidden="false" customHeight="false" outlineLevel="0" collapsed="false">
      <c r="A845" s="126" t="n">
        <f aca="false">WEEKNUM(B845,21)</f>
        <v>50</v>
      </c>
      <c r="B845" s="135" t="n">
        <v>44909</v>
      </c>
      <c r="C845" s="128" t="s">
        <v>75</v>
      </c>
      <c r="D845" s="128" t="s">
        <v>75</v>
      </c>
      <c r="E845" s="128" t="s">
        <v>75</v>
      </c>
      <c r="F845" s="128" t="s">
        <v>75</v>
      </c>
      <c r="G845" s="129" t="s">
        <v>86</v>
      </c>
      <c r="H845" s="130"/>
      <c r="I845" s="131"/>
      <c r="J845" s="61" t="e">
        <f aca="false">VLOOKUP(B845,'Vacances solaires'!$B836:$B1066,1,FALSE())</f>
        <v>#N/A</v>
      </c>
      <c r="K845" s="61" t="e">
        <f aca="false">VLOOKUP(B845,'Vacances solaires'!$B$2:$B$239,1,FALSE())</f>
        <v>#N/A</v>
      </c>
    </row>
    <row r="846" customFormat="false" ht="15" hidden="false" customHeight="false" outlineLevel="0" collapsed="false">
      <c r="A846" s="126" t="n">
        <f aca="false">WEEKNUM(B846,21)</f>
        <v>50</v>
      </c>
      <c r="B846" s="135" t="n">
        <v>44910</v>
      </c>
      <c r="C846" s="128" t="s">
        <v>75</v>
      </c>
      <c r="D846" s="128" t="s">
        <v>86</v>
      </c>
      <c r="E846" s="128" t="s">
        <v>75</v>
      </c>
      <c r="F846" s="128" t="s">
        <v>75</v>
      </c>
      <c r="G846" s="129" t="s">
        <v>75</v>
      </c>
      <c r="H846" s="130"/>
      <c r="I846" s="131"/>
      <c r="J846" s="61" t="e">
        <f aca="false">VLOOKUP(B846,'Vacances solaires'!$B837:$B1067,1,FALSE())</f>
        <v>#N/A</v>
      </c>
      <c r="K846" s="61" t="e">
        <f aca="false">VLOOKUP(B846,'Vacances solaires'!$B$2:$B$239,1,FALSE())</f>
        <v>#N/A</v>
      </c>
    </row>
    <row r="847" customFormat="false" ht="15" hidden="false" customHeight="false" outlineLevel="0" collapsed="false">
      <c r="A847" s="126" t="n">
        <f aca="false">WEEKNUM(B847,21)</f>
        <v>50</v>
      </c>
      <c r="B847" s="135" t="n">
        <v>44911</v>
      </c>
      <c r="C847" s="128" t="s">
        <v>75</v>
      </c>
      <c r="D847" s="128" t="s">
        <v>86</v>
      </c>
      <c r="E847" s="128" t="s">
        <v>75</v>
      </c>
      <c r="F847" s="128" t="s">
        <v>75</v>
      </c>
      <c r="G847" s="129" t="s">
        <v>75</v>
      </c>
      <c r="H847" s="130"/>
      <c r="I847" s="131"/>
      <c r="J847" s="61" t="e">
        <f aca="false">VLOOKUP(B847,'Vacances solaires'!$B838:$B1068,1,FALSE())</f>
        <v>#N/A</v>
      </c>
      <c r="K847" s="61" t="e">
        <f aca="false">VLOOKUP(B847,'Vacances solaires'!$B$2:$B$239,1,FALSE())</f>
        <v>#N/A</v>
      </c>
    </row>
    <row r="848" customFormat="false" ht="15" hidden="false" customHeight="false" outlineLevel="0" collapsed="false">
      <c r="A848" s="126" t="n">
        <f aca="false">WEEKNUM(B848,21)</f>
        <v>50</v>
      </c>
      <c r="B848" s="135" t="n">
        <v>44912</v>
      </c>
      <c r="C848" s="128" t="s">
        <v>86</v>
      </c>
      <c r="D848" s="128" t="s">
        <v>75</v>
      </c>
      <c r="E848" s="128" t="s">
        <v>75</v>
      </c>
      <c r="F848" s="128" t="s">
        <v>86</v>
      </c>
      <c r="G848" s="129" t="s">
        <v>75</v>
      </c>
      <c r="H848" s="130"/>
      <c r="I848" s="131"/>
      <c r="J848" s="61" t="e">
        <f aca="false">VLOOKUP(B848,'Vacances solaires'!$B839:$B1069,1,FALSE())</f>
        <v>#N/A</v>
      </c>
      <c r="K848" s="61" t="e">
        <f aca="false">VLOOKUP(B848,'Vacances solaires'!$B$2:$B$239,1,FALSE())</f>
        <v>#N/A</v>
      </c>
    </row>
    <row r="849" customFormat="false" ht="15.75" hidden="false" customHeight="false" outlineLevel="0" collapsed="false">
      <c r="A849" s="139" t="n">
        <f aca="false">WEEKNUM(B849,21)</f>
        <v>50</v>
      </c>
      <c r="B849" s="140" t="n">
        <v>44913</v>
      </c>
      <c r="C849" s="141" t="s">
        <v>86</v>
      </c>
      <c r="D849" s="141" t="s">
        <v>75</v>
      </c>
      <c r="E849" s="141" t="s">
        <v>86</v>
      </c>
      <c r="F849" s="141" t="s">
        <v>86</v>
      </c>
      <c r="G849" s="142" t="s">
        <v>86</v>
      </c>
      <c r="H849" s="143"/>
      <c r="I849" s="144" t="n">
        <v>1</v>
      </c>
      <c r="J849" s="61" t="e">
        <f aca="false">VLOOKUP(B849,'Vacances solaires'!$B840:$B1070,1,FALSE())</f>
        <v>#N/A</v>
      </c>
      <c r="K849" s="61" t="n">
        <f aca="false">VLOOKUP(B849,'Vacances solaires'!$B$2:$B$239,1,FALSE())</f>
        <v>44913</v>
      </c>
    </row>
    <row r="850" customFormat="false" ht="15" hidden="false" customHeight="false" outlineLevel="0" collapsed="false">
      <c r="A850" s="145" t="n">
        <f aca="false">WEEKNUM(B850,21)</f>
        <v>51</v>
      </c>
      <c r="B850" s="114" t="n">
        <v>44914</v>
      </c>
      <c r="C850" s="115" t="s">
        <v>75</v>
      </c>
      <c r="D850" s="115" t="s">
        <v>75</v>
      </c>
      <c r="E850" s="115" t="s">
        <v>88</v>
      </c>
      <c r="F850" s="115" t="s">
        <v>75</v>
      </c>
      <c r="G850" s="116" t="s">
        <v>88</v>
      </c>
      <c r="H850" s="117" t="n">
        <v>1</v>
      </c>
      <c r="I850" s="146" t="n">
        <v>1</v>
      </c>
      <c r="J850" s="61" t="e">
        <f aca="false">VLOOKUP(B850,'Vacances solaires'!$B841:$B1071,1,FALSE())</f>
        <v>#N/A</v>
      </c>
      <c r="K850" s="61" t="n">
        <f aca="false">VLOOKUP(B850,'Vacances solaires'!$B$2:$B$239,1,FALSE())</f>
        <v>44914</v>
      </c>
    </row>
    <row r="851" customFormat="false" ht="15" hidden="false" customHeight="false" outlineLevel="0" collapsed="false">
      <c r="A851" s="126" t="n">
        <f aca="false">WEEKNUM(B851,21)</f>
        <v>51</v>
      </c>
      <c r="B851" s="135" t="n">
        <v>44915</v>
      </c>
      <c r="C851" s="128" t="s">
        <v>75</v>
      </c>
      <c r="D851" s="128" t="s">
        <v>86</v>
      </c>
      <c r="E851" s="128" t="s">
        <v>75</v>
      </c>
      <c r="F851" s="128" t="s">
        <v>75</v>
      </c>
      <c r="G851" s="129" t="s">
        <v>75</v>
      </c>
      <c r="H851" s="130"/>
      <c r="I851" s="131" t="n">
        <v>1</v>
      </c>
      <c r="J851" s="61" t="e">
        <f aca="false">VLOOKUP(B851,'Vacances solaires'!$B842:$B1072,1,FALSE())</f>
        <v>#N/A</v>
      </c>
      <c r="K851" s="61" t="n">
        <f aca="false">VLOOKUP(B851,'Vacances solaires'!$B$2:$B$239,1,FALSE())</f>
        <v>44915</v>
      </c>
    </row>
    <row r="852" customFormat="false" ht="15" hidden="false" customHeight="false" outlineLevel="0" collapsed="false">
      <c r="A852" s="126" t="n">
        <f aca="false">WEEKNUM(B852,21)</f>
        <v>51</v>
      </c>
      <c r="B852" s="135" t="n">
        <v>44916</v>
      </c>
      <c r="C852" s="128" t="s">
        <v>75</v>
      </c>
      <c r="D852" s="128" t="s">
        <v>75</v>
      </c>
      <c r="E852" s="128" t="s">
        <v>75</v>
      </c>
      <c r="F852" s="128" t="s">
        <v>86</v>
      </c>
      <c r="G852" s="129" t="s">
        <v>75</v>
      </c>
      <c r="H852" s="130"/>
      <c r="I852" s="131" t="n">
        <v>1</v>
      </c>
      <c r="J852" s="61" t="e">
        <f aca="false">VLOOKUP(B852,'Vacances solaires'!$B843:$B1073,1,FALSE())</f>
        <v>#N/A</v>
      </c>
      <c r="K852" s="61" t="n">
        <f aca="false">VLOOKUP(B852,'Vacances solaires'!$B$2:$B$239,1,FALSE())</f>
        <v>44916</v>
      </c>
    </row>
    <row r="853" customFormat="false" ht="15" hidden="false" customHeight="false" outlineLevel="0" collapsed="false">
      <c r="A853" s="126" t="n">
        <f aca="false">WEEKNUM(B853,21)</f>
        <v>51</v>
      </c>
      <c r="B853" s="135" t="n">
        <v>44917</v>
      </c>
      <c r="C853" s="128" t="s">
        <v>86</v>
      </c>
      <c r="D853" s="128" t="s">
        <v>75</v>
      </c>
      <c r="E853" s="128" t="s">
        <v>75</v>
      </c>
      <c r="F853" s="128" t="s">
        <v>75</v>
      </c>
      <c r="G853" s="129" t="s">
        <v>75</v>
      </c>
      <c r="H853" s="130"/>
      <c r="I853" s="131" t="n">
        <v>1</v>
      </c>
      <c r="J853" s="61" t="e">
        <f aca="false">VLOOKUP(B853,'Vacances solaires'!$B844:$B1074,1,FALSE())</f>
        <v>#N/A</v>
      </c>
      <c r="K853" s="61" t="n">
        <f aca="false">VLOOKUP(B853,'Vacances solaires'!$B$2:$B$239,1,FALSE())</f>
        <v>44917</v>
      </c>
    </row>
    <row r="854" customFormat="false" ht="15" hidden="false" customHeight="false" outlineLevel="0" collapsed="false">
      <c r="A854" s="126" t="n">
        <f aca="false">WEEKNUM(B854,21)</f>
        <v>51</v>
      </c>
      <c r="B854" s="135" t="n">
        <v>44918</v>
      </c>
      <c r="C854" s="128" t="s">
        <v>86</v>
      </c>
      <c r="D854" s="128" t="s">
        <v>75</v>
      </c>
      <c r="E854" s="128" t="s">
        <v>75</v>
      </c>
      <c r="F854" s="128" t="s">
        <v>75</v>
      </c>
      <c r="G854" s="129" t="s">
        <v>75</v>
      </c>
      <c r="H854" s="130"/>
      <c r="I854" s="131" t="n">
        <v>1</v>
      </c>
      <c r="J854" s="61" t="e">
        <f aca="false">VLOOKUP(B854,'Vacances solaires'!$B845:$B1075,1,FALSE())</f>
        <v>#N/A</v>
      </c>
      <c r="K854" s="61" t="n">
        <f aca="false">VLOOKUP(B854,'Vacances solaires'!$B$2:$B$239,1,FALSE())</f>
        <v>44918</v>
      </c>
    </row>
    <row r="855" customFormat="false" ht="15" hidden="false" customHeight="false" outlineLevel="0" collapsed="false">
      <c r="A855" s="126" t="n">
        <f aca="false">WEEKNUM(B855,21)</f>
        <v>51</v>
      </c>
      <c r="B855" s="135" t="n">
        <v>44919</v>
      </c>
      <c r="C855" s="128" t="s">
        <v>75</v>
      </c>
      <c r="D855" s="128" t="s">
        <v>75</v>
      </c>
      <c r="E855" s="128" t="s">
        <v>86</v>
      </c>
      <c r="F855" s="128" t="s">
        <v>75</v>
      </c>
      <c r="G855" s="129" t="s">
        <v>86</v>
      </c>
      <c r="H855" s="130"/>
      <c r="I855" s="131" t="n">
        <v>1</v>
      </c>
      <c r="J855" s="61" t="e">
        <f aca="false">VLOOKUP(B855,'Vacances solaires'!$B846:$B1076,1,FALSE())</f>
        <v>#N/A</v>
      </c>
      <c r="K855" s="61" t="n">
        <f aca="false">VLOOKUP(B855,'Vacances solaires'!$B$2:$B$239,1,FALSE())</f>
        <v>44919</v>
      </c>
    </row>
    <row r="856" customFormat="false" ht="15.75" hidden="false" customHeight="false" outlineLevel="0" collapsed="false">
      <c r="A856" s="139" t="n">
        <f aca="false">WEEKNUM(B856,21)</f>
        <v>51</v>
      </c>
      <c r="B856" s="140" t="n">
        <v>44920</v>
      </c>
      <c r="C856" s="141" t="s">
        <v>75</v>
      </c>
      <c r="D856" s="141" t="s">
        <v>86</v>
      </c>
      <c r="E856" s="141" t="s">
        <v>86</v>
      </c>
      <c r="F856" s="141" t="s">
        <v>86</v>
      </c>
      <c r="G856" s="142" t="s">
        <v>86</v>
      </c>
      <c r="H856" s="143"/>
      <c r="I856" s="144" t="s">
        <v>44</v>
      </c>
      <c r="J856" s="61" t="e">
        <f aca="false">VLOOKUP(B856,'Vacances solaires'!$B847:$B1077,1,FALSE())</f>
        <v>#N/A</v>
      </c>
      <c r="K856" s="61" t="n">
        <f aca="false">VLOOKUP(B856,'Vacances solaires'!$B$2:$B$239,1,FALSE())</f>
        <v>44920</v>
      </c>
    </row>
    <row r="857" customFormat="false" ht="15" hidden="false" customHeight="false" outlineLevel="0" collapsed="false">
      <c r="A857" s="145" t="n">
        <f aca="false">WEEKNUM(B857,21)</f>
        <v>52</v>
      </c>
      <c r="B857" s="114" t="n">
        <v>44921</v>
      </c>
      <c r="C857" s="115" t="s">
        <v>75</v>
      </c>
      <c r="D857" s="115" t="s">
        <v>87</v>
      </c>
      <c r="E857" s="115" t="s">
        <v>75</v>
      </c>
      <c r="F857" s="115" t="s">
        <v>87</v>
      </c>
      <c r="G857" s="116" t="s">
        <v>75</v>
      </c>
      <c r="H857" s="117" t="n">
        <v>2</v>
      </c>
      <c r="I857" s="146" t="n">
        <v>1</v>
      </c>
      <c r="J857" s="61" t="e">
        <f aca="false">VLOOKUP(B857,'Vacances solaires'!$B848:$B1078,1,FALSE())</f>
        <v>#N/A</v>
      </c>
      <c r="K857" s="61" t="n">
        <f aca="false">VLOOKUP(B857,'Vacances solaires'!$B$2:$B$239,1,FALSE())</f>
        <v>44921</v>
      </c>
    </row>
    <row r="858" customFormat="false" ht="15" hidden="false" customHeight="false" outlineLevel="0" collapsed="false">
      <c r="A858" s="126" t="n">
        <f aca="false">WEEKNUM(B858,21)</f>
        <v>52</v>
      </c>
      <c r="B858" s="135" t="n">
        <v>44922</v>
      </c>
      <c r="C858" s="128" t="s">
        <v>86</v>
      </c>
      <c r="D858" s="128" t="s">
        <v>75</v>
      </c>
      <c r="E858" s="128" t="s">
        <v>75</v>
      </c>
      <c r="F858" s="128" t="s">
        <v>75</v>
      </c>
      <c r="G858" s="129" t="s">
        <v>75</v>
      </c>
      <c r="H858" s="130"/>
      <c r="I858" s="131" t="n">
        <v>1</v>
      </c>
      <c r="J858" s="61" t="e">
        <f aca="false">VLOOKUP(B858,'Vacances solaires'!$B849:$B1079,1,FALSE())</f>
        <v>#N/A</v>
      </c>
      <c r="K858" s="61" t="n">
        <f aca="false">VLOOKUP(B858,'Vacances solaires'!$B$2:$B$239,1,FALSE())</f>
        <v>44922</v>
      </c>
    </row>
    <row r="859" customFormat="false" ht="15" hidden="false" customHeight="false" outlineLevel="0" collapsed="false">
      <c r="A859" s="126" t="n">
        <f aca="false">WEEKNUM(B859,21)</f>
        <v>52</v>
      </c>
      <c r="B859" s="135" t="n">
        <v>44923</v>
      </c>
      <c r="C859" s="128" t="s">
        <v>75</v>
      </c>
      <c r="D859" s="128" t="s">
        <v>75</v>
      </c>
      <c r="E859" s="128" t="s">
        <v>86</v>
      </c>
      <c r="F859" s="128" t="s">
        <v>75</v>
      </c>
      <c r="G859" s="129" t="s">
        <v>75</v>
      </c>
      <c r="H859" s="130"/>
      <c r="I859" s="131" t="n">
        <v>1</v>
      </c>
      <c r="J859" s="61" t="e">
        <f aca="false">VLOOKUP(B859,'Vacances solaires'!$B850:$B1080,1,FALSE())</f>
        <v>#N/A</v>
      </c>
      <c r="K859" s="61" t="n">
        <f aca="false">VLOOKUP(B859,'Vacances solaires'!$B$2:$B$239,1,FALSE())</f>
        <v>44923</v>
      </c>
    </row>
    <row r="860" customFormat="false" ht="15" hidden="false" customHeight="false" outlineLevel="0" collapsed="false">
      <c r="A860" s="126" t="n">
        <f aca="false">WEEKNUM(B860,21)</f>
        <v>52</v>
      </c>
      <c r="B860" s="135" t="n">
        <v>44924</v>
      </c>
      <c r="C860" s="128" t="s">
        <v>75</v>
      </c>
      <c r="D860" s="128" t="s">
        <v>75</v>
      </c>
      <c r="E860" s="128" t="s">
        <v>75</v>
      </c>
      <c r="F860" s="128" t="s">
        <v>75</v>
      </c>
      <c r="G860" s="129" t="s">
        <v>86</v>
      </c>
      <c r="H860" s="130"/>
      <c r="I860" s="131" t="n">
        <v>1</v>
      </c>
      <c r="J860" s="61" t="e">
        <f aca="false">VLOOKUP(B860,'Vacances solaires'!$B851:$B1081,1,FALSE())</f>
        <v>#N/A</v>
      </c>
      <c r="K860" s="61" t="n">
        <f aca="false">VLOOKUP(B860,'Vacances solaires'!$B$2:$B$239,1,FALSE())</f>
        <v>44924</v>
      </c>
    </row>
    <row r="861" customFormat="false" ht="15" hidden="false" customHeight="false" outlineLevel="0" collapsed="false">
      <c r="A861" s="126" t="n">
        <f aca="false">WEEKNUM(B861,21)</f>
        <v>52</v>
      </c>
      <c r="B861" s="135" t="n">
        <v>44925</v>
      </c>
      <c r="C861" s="128" t="s">
        <v>75</v>
      </c>
      <c r="D861" s="128" t="s">
        <v>75</v>
      </c>
      <c r="E861" s="128" t="s">
        <v>75</v>
      </c>
      <c r="F861" s="128" t="s">
        <v>75</v>
      </c>
      <c r="G861" s="129" t="s">
        <v>86</v>
      </c>
      <c r="H861" s="130"/>
      <c r="I861" s="131" t="n">
        <v>1</v>
      </c>
      <c r="J861" s="61" t="e">
        <f aca="false">VLOOKUP(B861,'Vacances solaires'!$B852:$B1082,1,FALSE())</f>
        <v>#N/A</v>
      </c>
      <c r="K861" s="61" t="n">
        <f aca="false">VLOOKUP(B861,'Vacances solaires'!$B$2:$B$239,1,FALSE())</f>
        <v>44925</v>
      </c>
    </row>
    <row r="862" customFormat="false" ht="15" hidden="false" customHeight="false" outlineLevel="0" collapsed="false">
      <c r="A862" s="126" t="n">
        <f aca="false">WEEKNUM(B862,21)</f>
        <v>52</v>
      </c>
      <c r="B862" s="135" t="n">
        <v>44926</v>
      </c>
      <c r="C862" s="128" t="s">
        <v>75</v>
      </c>
      <c r="D862" s="128" t="s">
        <v>86</v>
      </c>
      <c r="E862" s="128" t="s">
        <v>75</v>
      </c>
      <c r="F862" s="128" t="s">
        <v>86</v>
      </c>
      <c r="G862" s="129" t="s">
        <v>75</v>
      </c>
      <c r="H862" s="130"/>
      <c r="I862" s="131" t="n">
        <v>1</v>
      </c>
      <c r="J862" s="61" t="e">
        <f aca="false">VLOOKUP(B862,'Vacances solaires'!$B853:$B1083,1,FALSE())</f>
        <v>#N/A</v>
      </c>
      <c r="K862" s="61" t="n">
        <f aca="false">VLOOKUP(B862,'Vacances solaires'!$B$2:$B$239,1,FALSE())</f>
        <v>44926</v>
      </c>
    </row>
    <row r="863" customFormat="false" ht="15.75" hidden="false" customHeight="false" outlineLevel="0" collapsed="false">
      <c r="A863" s="139" t="n">
        <f aca="false">WEEKNUM(B863,21)</f>
        <v>52</v>
      </c>
      <c r="B863" s="140" t="n">
        <v>44927</v>
      </c>
      <c r="C863" s="141" t="s">
        <v>86</v>
      </c>
      <c r="D863" s="141" t="s">
        <v>86</v>
      </c>
      <c r="E863" s="141" t="s">
        <v>86</v>
      </c>
      <c r="F863" s="141" t="s">
        <v>86</v>
      </c>
      <c r="G863" s="142" t="s">
        <v>75</v>
      </c>
      <c r="H863" s="143"/>
      <c r="I863" s="144" t="s">
        <v>32</v>
      </c>
      <c r="J863" s="61" t="e">
        <f aca="false">VLOOKUP(B863,'Vacances solaires'!$B854:$B1084,1,FALSE())</f>
        <v>#N/A</v>
      </c>
      <c r="K863" s="61" t="n">
        <f aca="false">VLOOKUP(B863,'Vacances solaires'!$B$2:$B$239,1,FALSE())</f>
        <v>44927</v>
      </c>
    </row>
    <row r="864" customFormat="false" ht="15" hidden="false" customHeight="false" outlineLevel="0" collapsed="false">
      <c r="A864" s="145" t="n">
        <f aca="false">WEEKNUM(B864,21)</f>
        <v>1</v>
      </c>
      <c r="B864" s="114" t="n">
        <v>44928</v>
      </c>
      <c r="C864" s="115" t="s">
        <v>87</v>
      </c>
      <c r="D864" s="115" t="s">
        <v>75</v>
      </c>
      <c r="E864" s="115" t="s">
        <v>87</v>
      </c>
      <c r="F864" s="115" t="s">
        <v>75</v>
      </c>
      <c r="G864" s="116" t="s">
        <v>75</v>
      </c>
      <c r="H864" s="117" t="n">
        <v>3</v>
      </c>
      <c r="I864" s="146" t="n">
        <v>1</v>
      </c>
      <c r="J864" s="61" t="e">
        <f aca="false">VLOOKUP(B864,'Vacances solaires'!$B855:$B1085,1,FALSE())</f>
        <v>#N/A</v>
      </c>
      <c r="K864" s="61" t="n">
        <f aca="false">VLOOKUP(B864,'Vacances solaires'!$B$2:$B$239,1,FALSE())</f>
        <v>44928</v>
      </c>
    </row>
    <row r="865" customFormat="false" ht="15" hidden="false" customHeight="false" outlineLevel="0" collapsed="false">
      <c r="A865" s="126" t="n">
        <f aca="false">WEEKNUM(B865,21)</f>
        <v>1</v>
      </c>
      <c r="B865" s="135" t="n">
        <v>44929</v>
      </c>
      <c r="C865" s="128" t="s">
        <v>75</v>
      </c>
      <c r="D865" s="128" t="s">
        <v>75</v>
      </c>
      <c r="E865" s="128" t="s">
        <v>75</v>
      </c>
      <c r="F865" s="128" t="s">
        <v>75</v>
      </c>
      <c r="G865" s="129" t="s">
        <v>86</v>
      </c>
      <c r="H865" s="130"/>
      <c r="I865" s="131"/>
      <c r="J865" s="61" t="e">
        <f aca="false">VLOOKUP(B865,'Vacances solaires'!$B856:$B1086,1,FALSE())</f>
        <v>#N/A</v>
      </c>
      <c r="K865" s="61" t="e">
        <f aca="false">VLOOKUP(B865,'Vacances solaires'!$B$2:$B$239,1,FALSE())</f>
        <v>#N/A</v>
      </c>
    </row>
    <row r="866" customFormat="false" ht="15" hidden="false" customHeight="false" outlineLevel="0" collapsed="false">
      <c r="A866" s="126" t="n">
        <f aca="false">WEEKNUM(B866,21)</f>
        <v>1</v>
      </c>
      <c r="B866" s="135" t="n">
        <v>44930</v>
      </c>
      <c r="C866" s="128" t="s">
        <v>75</v>
      </c>
      <c r="D866" s="128" t="s">
        <v>86</v>
      </c>
      <c r="E866" s="128" t="s">
        <v>75</v>
      </c>
      <c r="F866" s="128" t="s">
        <v>75</v>
      </c>
      <c r="G866" s="129" t="s">
        <v>75</v>
      </c>
      <c r="H866" s="130"/>
      <c r="I866" s="131"/>
      <c r="J866" s="61" t="e">
        <f aca="false">VLOOKUP(B866,'Vacances solaires'!$B857:$B1087,1,FALSE())</f>
        <v>#N/A</v>
      </c>
      <c r="K866" s="61" t="e">
        <f aca="false">VLOOKUP(B866,'Vacances solaires'!$B$2:$B$239,1,FALSE())</f>
        <v>#N/A</v>
      </c>
    </row>
    <row r="867" customFormat="false" ht="15" hidden="false" customHeight="false" outlineLevel="0" collapsed="false">
      <c r="A867" s="126" t="n">
        <f aca="false">WEEKNUM(B867,21)</f>
        <v>1</v>
      </c>
      <c r="B867" s="135" t="n">
        <v>44931</v>
      </c>
      <c r="C867" s="128" t="s">
        <v>75</v>
      </c>
      <c r="D867" s="128" t="s">
        <v>75</v>
      </c>
      <c r="E867" s="128" t="s">
        <v>75</v>
      </c>
      <c r="F867" s="128" t="s">
        <v>86</v>
      </c>
      <c r="G867" s="129" t="s">
        <v>75</v>
      </c>
      <c r="H867" s="130"/>
      <c r="I867" s="131"/>
      <c r="J867" s="61" t="e">
        <f aca="false">VLOOKUP(B867,'Vacances solaires'!$B858:$B1088,1,FALSE())</f>
        <v>#N/A</v>
      </c>
      <c r="K867" s="61" t="e">
        <f aca="false">VLOOKUP(B867,'Vacances solaires'!$B$2:$B$239,1,FALSE())</f>
        <v>#N/A</v>
      </c>
    </row>
    <row r="868" customFormat="false" ht="15" hidden="false" customHeight="false" outlineLevel="0" collapsed="false">
      <c r="A868" s="126" t="n">
        <f aca="false">WEEKNUM(B868,21)</f>
        <v>1</v>
      </c>
      <c r="B868" s="135" t="n">
        <v>44932</v>
      </c>
      <c r="C868" s="128" t="s">
        <v>75</v>
      </c>
      <c r="D868" s="128" t="s">
        <v>75</v>
      </c>
      <c r="E868" s="128" t="s">
        <v>75</v>
      </c>
      <c r="F868" s="128" t="s">
        <v>86</v>
      </c>
      <c r="G868" s="129" t="s">
        <v>75</v>
      </c>
      <c r="H868" s="130"/>
      <c r="I868" s="131"/>
      <c r="J868" s="61" t="e">
        <f aca="false">VLOOKUP(B868,'Vacances solaires'!$B859:$B1089,1,FALSE())</f>
        <v>#N/A</v>
      </c>
      <c r="K868" s="61" t="e">
        <f aca="false">VLOOKUP(B868,'Vacances solaires'!$B$2:$B$239,1,FALSE())</f>
        <v>#N/A</v>
      </c>
    </row>
    <row r="869" customFormat="false" ht="15" hidden="false" customHeight="false" outlineLevel="0" collapsed="false">
      <c r="A869" s="126" t="n">
        <f aca="false">WEEKNUM(B869,21)</f>
        <v>1</v>
      </c>
      <c r="B869" s="135" t="n">
        <v>44933</v>
      </c>
      <c r="C869" s="128" t="s">
        <v>86</v>
      </c>
      <c r="D869" s="128" t="s">
        <v>75</v>
      </c>
      <c r="E869" s="128" t="s">
        <v>86</v>
      </c>
      <c r="F869" s="128" t="s">
        <v>75</v>
      </c>
      <c r="G869" s="129" t="s">
        <v>75</v>
      </c>
      <c r="H869" s="130"/>
      <c r="I869" s="131"/>
      <c r="J869" s="61" t="e">
        <f aca="false">VLOOKUP(B869,'Vacances solaires'!$B860:$B1090,1,FALSE())</f>
        <v>#N/A</v>
      </c>
      <c r="K869" s="61" t="e">
        <f aca="false">VLOOKUP(B869,'Vacances solaires'!$B$2:$B$239,1,FALSE())</f>
        <v>#N/A</v>
      </c>
    </row>
    <row r="870" customFormat="false" ht="15.75" hidden="false" customHeight="false" outlineLevel="0" collapsed="false">
      <c r="A870" s="139" t="n">
        <f aca="false">WEEKNUM(B870,21)</f>
        <v>1</v>
      </c>
      <c r="B870" s="140" t="n">
        <v>44934</v>
      </c>
      <c r="C870" s="141" t="s">
        <v>86</v>
      </c>
      <c r="D870" s="141" t="s">
        <v>86</v>
      </c>
      <c r="E870" s="141" t="s">
        <v>86</v>
      </c>
      <c r="F870" s="141" t="s">
        <v>75</v>
      </c>
      <c r="G870" s="142" t="s">
        <v>86</v>
      </c>
      <c r="H870" s="143"/>
      <c r="I870" s="144"/>
      <c r="J870" s="61" t="e">
        <f aca="false">VLOOKUP(B870,'Vacances solaires'!$B861:$B1091,1,FALSE())</f>
        <v>#N/A</v>
      </c>
      <c r="K870" s="61" t="e">
        <f aca="false">VLOOKUP(B870,'Vacances solaires'!$B$2:$B$239,1,FALSE())</f>
        <v>#N/A</v>
      </c>
    </row>
    <row r="871" customFormat="false" ht="15" hidden="false" customHeight="false" outlineLevel="0" collapsed="false">
      <c r="A871" s="145" t="n">
        <f aca="false">WEEKNUM(B871,21)</f>
        <v>2</v>
      </c>
      <c r="B871" s="114" t="n">
        <v>44935</v>
      </c>
      <c r="C871" s="115" t="s">
        <v>75</v>
      </c>
      <c r="D871" s="116" t="s">
        <v>87</v>
      </c>
      <c r="E871" s="115" t="s">
        <v>75</v>
      </c>
      <c r="F871" s="115" t="s">
        <v>75</v>
      </c>
      <c r="G871" s="116" t="s">
        <v>87</v>
      </c>
      <c r="H871" s="117" t="n">
        <v>4</v>
      </c>
      <c r="I871" s="146"/>
      <c r="J871" s="61" t="e">
        <f aca="false">VLOOKUP(B871,'Vacances solaires'!$B862:$B1092,1,FALSE())</f>
        <v>#N/A</v>
      </c>
      <c r="K871" s="61" t="e">
        <f aca="false">VLOOKUP(B871,'Vacances solaires'!$B$2:$B$239,1,FALSE())</f>
        <v>#N/A</v>
      </c>
    </row>
    <row r="872" customFormat="false" ht="15" hidden="false" customHeight="false" outlineLevel="0" collapsed="false">
      <c r="A872" s="126" t="n">
        <f aca="false">WEEKNUM(B872,21)</f>
        <v>2</v>
      </c>
      <c r="B872" s="135" t="n">
        <v>44936</v>
      </c>
      <c r="C872" s="128" t="s">
        <v>75</v>
      </c>
      <c r="D872" s="128" t="s">
        <v>75</v>
      </c>
      <c r="E872" s="128" t="s">
        <v>75</v>
      </c>
      <c r="F872" s="128" t="s">
        <v>86</v>
      </c>
      <c r="G872" s="129" t="s">
        <v>75</v>
      </c>
      <c r="H872" s="130"/>
      <c r="I872" s="131"/>
      <c r="J872" s="61" t="e">
        <f aca="false">VLOOKUP(B872,'Vacances solaires'!$B863:$B1093,1,FALSE())</f>
        <v>#N/A</v>
      </c>
      <c r="K872" s="61" t="e">
        <f aca="false">VLOOKUP(B872,'Vacances solaires'!$B$2:$B$239,1,FALSE())</f>
        <v>#N/A</v>
      </c>
    </row>
    <row r="873" customFormat="false" ht="15" hidden="false" customHeight="false" outlineLevel="0" collapsed="false">
      <c r="A873" s="126" t="n">
        <f aca="false">WEEKNUM(B873,21)</f>
        <v>2</v>
      </c>
      <c r="B873" s="135" t="n">
        <v>44937</v>
      </c>
      <c r="C873" s="128" t="s">
        <v>86</v>
      </c>
      <c r="D873" s="128" t="s">
        <v>75</v>
      </c>
      <c r="E873" s="128" t="s">
        <v>75</v>
      </c>
      <c r="F873" s="128" t="s">
        <v>75</v>
      </c>
      <c r="G873" s="129" t="s">
        <v>75</v>
      </c>
      <c r="H873" s="130"/>
      <c r="I873" s="131"/>
      <c r="J873" s="61" t="e">
        <f aca="false">VLOOKUP(B873,'Vacances solaires'!$B864:$B1094,1,FALSE())</f>
        <v>#N/A</v>
      </c>
      <c r="K873" s="61" t="e">
        <f aca="false">VLOOKUP(B873,'Vacances solaires'!$B$2:$B$239,1,FALSE())</f>
        <v>#N/A</v>
      </c>
    </row>
    <row r="874" customFormat="false" ht="15" hidden="false" customHeight="false" outlineLevel="0" collapsed="false">
      <c r="A874" s="126" t="n">
        <f aca="false">WEEKNUM(B874,21)</f>
        <v>2</v>
      </c>
      <c r="B874" s="135" t="n">
        <v>44938</v>
      </c>
      <c r="C874" s="128" t="s">
        <v>75</v>
      </c>
      <c r="D874" s="128" t="s">
        <v>75</v>
      </c>
      <c r="E874" s="128" t="s">
        <v>86</v>
      </c>
      <c r="F874" s="128" t="s">
        <v>75</v>
      </c>
      <c r="G874" s="129" t="s">
        <v>75</v>
      </c>
      <c r="H874" s="130"/>
      <c r="I874" s="131"/>
      <c r="J874" s="61" t="e">
        <f aca="false">VLOOKUP(B874,'Vacances solaires'!$B865:$B1095,1,FALSE())</f>
        <v>#N/A</v>
      </c>
      <c r="K874" s="61" t="e">
        <f aca="false">VLOOKUP(B874,'Vacances solaires'!$B$2:$B$239,1,FALSE())</f>
        <v>#N/A</v>
      </c>
    </row>
    <row r="875" customFormat="false" ht="15" hidden="false" customHeight="false" outlineLevel="0" collapsed="false">
      <c r="A875" s="126" t="n">
        <f aca="false">WEEKNUM(B875,21)</f>
        <v>2</v>
      </c>
      <c r="B875" s="135" t="n">
        <v>44939</v>
      </c>
      <c r="C875" s="128" t="s">
        <v>75</v>
      </c>
      <c r="D875" s="128" t="s">
        <v>75</v>
      </c>
      <c r="E875" s="128" t="s">
        <v>86</v>
      </c>
      <c r="F875" s="128" t="s">
        <v>75</v>
      </c>
      <c r="G875" s="129" t="s">
        <v>75</v>
      </c>
      <c r="H875" s="130"/>
      <c r="I875" s="131"/>
      <c r="J875" s="61" t="e">
        <f aca="false">VLOOKUP(B875,'Vacances solaires'!$B866:$B1096,1,FALSE())</f>
        <v>#N/A</v>
      </c>
      <c r="K875" s="61" t="e">
        <f aca="false">VLOOKUP(B875,'Vacances solaires'!$B$2:$B$239,1,FALSE())</f>
        <v>#N/A</v>
      </c>
    </row>
    <row r="876" customFormat="false" ht="15" hidden="false" customHeight="false" outlineLevel="0" collapsed="false">
      <c r="A876" s="126" t="n">
        <f aca="false">WEEKNUM(B876,21)</f>
        <v>2</v>
      </c>
      <c r="B876" s="135" t="n">
        <v>44940</v>
      </c>
      <c r="C876" s="128" t="s">
        <v>75</v>
      </c>
      <c r="D876" s="128" t="s">
        <v>86</v>
      </c>
      <c r="E876" s="128" t="s">
        <v>75</v>
      </c>
      <c r="F876" s="128" t="s">
        <v>75</v>
      </c>
      <c r="G876" s="129" t="s">
        <v>86</v>
      </c>
      <c r="H876" s="130"/>
      <c r="I876" s="131"/>
      <c r="J876" s="61" t="e">
        <f aca="false">VLOOKUP(B876,'Vacances solaires'!$B867:$B1097,1,FALSE())</f>
        <v>#N/A</v>
      </c>
      <c r="K876" s="61" t="e">
        <f aca="false">VLOOKUP(B876,'Vacances solaires'!$B$2:$B$239,1,FALSE())</f>
        <v>#N/A</v>
      </c>
    </row>
    <row r="877" customFormat="false" ht="15.75" hidden="false" customHeight="false" outlineLevel="0" collapsed="false">
      <c r="A877" s="139" t="n">
        <f aca="false">WEEKNUM(B877,21)</f>
        <v>2</v>
      </c>
      <c r="B877" s="140" t="n">
        <v>44941</v>
      </c>
      <c r="C877" s="141" t="s">
        <v>86</v>
      </c>
      <c r="D877" s="141" t="s">
        <v>86</v>
      </c>
      <c r="E877" s="141" t="s">
        <v>75</v>
      </c>
      <c r="F877" s="141" t="s">
        <v>86</v>
      </c>
      <c r="G877" s="142" t="s">
        <v>86</v>
      </c>
      <c r="H877" s="143"/>
      <c r="I877" s="144"/>
      <c r="J877" s="61" t="e">
        <f aca="false">VLOOKUP(B877,'Vacances solaires'!$B868:$B1098,1,FALSE())</f>
        <v>#N/A</v>
      </c>
      <c r="K877" s="61" t="e">
        <f aca="false">VLOOKUP(B877,'Vacances solaires'!$B$2:$B$239,1,FALSE())</f>
        <v>#N/A</v>
      </c>
    </row>
    <row r="878" customFormat="false" ht="15" hidden="false" customHeight="false" outlineLevel="0" collapsed="false">
      <c r="A878" s="145" t="n">
        <f aca="false">WEEKNUM(B878,21)</f>
        <v>3</v>
      </c>
      <c r="B878" s="114" t="n">
        <v>44942</v>
      </c>
      <c r="C878" s="115" t="s">
        <v>87</v>
      </c>
      <c r="D878" s="115" t="s">
        <v>75</v>
      </c>
      <c r="E878" s="115" t="s">
        <v>75</v>
      </c>
      <c r="F878" s="115" t="s">
        <v>87</v>
      </c>
      <c r="G878" s="116" t="s">
        <v>75</v>
      </c>
      <c r="H878" s="117" t="n">
        <v>5</v>
      </c>
      <c r="I878" s="146"/>
      <c r="J878" s="61" t="e">
        <f aca="false">VLOOKUP(B878,'Vacances solaires'!$B869:$B1099,1,FALSE())</f>
        <v>#N/A</v>
      </c>
      <c r="K878" s="61" t="e">
        <f aca="false">VLOOKUP(B878,'Vacances solaires'!$B$2:$B$239,1,FALSE())</f>
        <v>#N/A</v>
      </c>
    </row>
    <row r="879" customFormat="false" ht="15" hidden="false" customHeight="false" outlineLevel="0" collapsed="false">
      <c r="A879" s="126" t="n">
        <f aca="false">WEEKNUM(B879,21)</f>
        <v>3</v>
      </c>
      <c r="B879" s="135" t="n">
        <v>44943</v>
      </c>
      <c r="C879" s="128" t="s">
        <v>75</v>
      </c>
      <c r="D879" s="128" t="s">
        <v>75</v>
      </c>
      <c r="E879" s="128" t="s">
        <v>86</v>
      </c>
      <c r="F879" s="128" t="s">
        <v>75</v>
      </c>
      <c r="G879" s="129" t="s">
        <v>75</v>
      </c>
      <c r="H879" s="130"/>
      <c r="I879" s="131"/>
      <c r="J879" s="61" t="e">
        <f aca="false">VLOOKUP(B879,'Vacances solaires'!$B870:$B1100,1,FALSE())</f>
        <v>#N/A</v>
      </c>
      <c r="K879" s="61" t="e">
        <f aca="false">VLOOKUP(B879,'Vacances solaires'!$B$2:$B$239,1,FALSE())</f>
        <v>#N/A</v>
      </c>
    </row>
    <row r="880" customFormat="false" ht="15" hidden="false" customHeight="false" outlineLevel="0" collapsed="false">
      <c r="A880" s="126" t="n">
        <f aca="false">WEEKNUM(B880,21)</f>
        <v>3</v>
      </c>
      <c r="B880" s="135" t="n">
        <v>44944</v>
      </c>
      <c r="C880" s="128" t="s">
        <v>75</v>
      </c>
      <c r="D880" s="128" t="s">
        <v>75</v>
      </c>
      <c r="E880" s="128" t="s">
        <v>75</v>
      </c>
      <c r="F880" s="128" t="s">
        <v>75</v>
      </c>
      <c r="G880" s="129" t="s">
        <v>86</v>
      </c>
      <c r="H880" s="130"/>
      <c r="I880" s="131"/>
      <c r="J880" s="61" t="e">
        <f aca="false">VLOOKUP(B880,'Vacances solaires'!$B871:$B1101,1,FALSE())</f>
        <v>#N/A</v>
      </c>
      <c r="K880" s="61" t="e">
        <f aca="false">VLOOKUP(B880,'Vacances solaires'!$B$2:$B$239,1,FALSE())</f>
        <v>#N/A</v>
      </c>
    </row>
    <row r="881" customFormat="false" ht="15" hidden="false" customHeight="false" outlineLevel="0" collapsed="false">
      <c r="A881" s="126" t="n">
        <f aca="false">WEEKNUM(B881,21)</f>
        <v>3</v>
      </c>
      <c r="B881" s="135" t="n">
        <v>44945</v>
      </c>
      <c r="C881" s="128" t="s">
        <v>75</v>
      </c>
      <c r="D881" s="128" t="s">
        <v>86</v>
      </c>
      <c r="E881" s="128" t="s">
        <v>75</v>
      </c>
      <c r="F881" s="128" t="s">
        <v>75</v>
      </c>
      <c r="G881" s="129" t="s">
        <v>75</v>
      </c>
      <c r="H881" s="130"/>
      <c r="I881" s="131"/>
      <c r="J881" s="61" t="e">
        <f aca="false">VLOOKUP(B881,'Vacances solaires'!$B872:$B1102,1,FALSE())</f>
        <v>#N/A</v>
      </c>
      <c r="K881" s="61" t="e">
        <f aca="false">VLOOKUP(B881,'Vacances solaires'!$B$2:$B$239,1,FALSE())</f>
        <v>#N/A</v>
      </c>
    </row>
    <row r="882" customFormat="false" ht="15" hidden="false" customHeight="false" outlineLevel="0" collapsed="false">
      <c r="A882" s="126" t="n">
        <f aca="false">WEEKNUM(B882,21)</f>
        <v>3</v>
      </c>
      <c r="B882" s="135" t="n">
        <v>44946</v>
      </c>
      <c r="C882" s="128" t="s">
        <v>75</v>
      </c>
      <c r="D882" s="128" t="s">
        <v>86</v>
      </c>
      <c r="E882" s="128" t="s">
        <v>75</v>
      </c>
      <c r="F882" s="128" t="s">
        <v>75</v>
      </c>
      <c r="G882" s="129" t="s">
        <v>75</v>
      </c>
      <c r="H882" s="130"/>
      <c r="I882" s="131"/>
      <c r="J882" s="61" t="e">
        <f aca="false">VLOOKUP(B882,'Vacances solaires'!$B873:$B1103,1,FALSE())</f>
        <v>#N/A</v>
      </c>
      <c r="K882" s="61" t="e">
        <f aca="false">VLOOKUP(B882,'Vacances solaires'!$B$2:$B$239,1,FALSE())</f>
        <v>#N/A</v>
      </c>
    </row>
    <row r="883" customFormat="false" ht="15" hidden="false" customHeight="false" outlineLevel="0" collapsed="false">
      <c r="A883" s="126" t="n">
        <f aca="false">WEEKNUM(B883,21)</f>
        <v>3</v>
      </c>
      <c r="B883" s="135" t="n">
        <v>44947</v>
      </c>
      <c r="C883" s="128" t="s">
        <v>86</v>
      </c>
      <c r="D883" s="128" t="s">
        <v>75</v>
      </c>
      <c r="E883" s="128" t="s">
        <v>75</v>
      </c>
      <c r="F883" s="128" t="s">
        <v>86</v>
      </c>
      <c r="G883" s="129" t="s">
        <v>75</v>
      </c>
      <c r="H883" s="130"/>
      <c r="I883" s="131"/>
      <c r="J883" s="61" t="e">
        <f aca="false">VLOOKUP(B883,'Vacances solaires'!$B874:$B1104,1,FALSE())</f>
        <v>#N/A</v>
      </c>
      <c r="K883" s="61" t="e">
        <f aca="false">VLOOKUP(B883,'Vacances solaires'!$B$2:$B$239,1,FALSE())</f>
        <v>#N/A</v>
      </c>
    </row>
    <row r="884" customFormat="false" ht="15.75" hidden="false" customHeight="false" outlineLevel="0" collapsed="false">
      <c r="A884" s="139" t="n">
        <f aca="false">WEEKNUM(B884,21)</f>
        <v>3</v>
      </c>
      <c r="B884" s="140" t="n">
        <v>44948</v>
      </c>
      <c r="C884" s="141" t="s">
        <v>86</v>
      </c>
      <c r="D884" s="141" t="s">
        <v>75</v>
      </c>
      <c r="E884" s="141" t="s">
        <v>86</v>
      </c>
      <c r="F884" s="141" t="s">
        <v>86</v>
      </c>
      <c r="G884" s="142" t="s">
        <v>86</v>
      </c>
      <c r="H884" s="143"/>
      <c r="I884" s="144"/>
      <c r="J884" s="61" t="e">
        <f aca="false">VLOOKUP(B884,'Vacances solaires'!$B875:$B1105,1,FALSE())</f>
        <v>#N/A</v>
      </c>
      <c r="K884" s="61" t="e">
        <f aca="false">VLOOKUP(B884,'Vacances solaires'!$B$2:$B$239,1,FALSE())</f>
        <v>#N/A</v>
      </c>
    </row>
    <row r="885" customFormat="false" ht="15" hidden="false" customHeight="false" outlineLevel="0" collapsed="false">
      <c r="A885" s="145" t="n">
        <f aca="false">WEEKNUM(B885,21)</f>
        <v>4</v>
      </c>
      <c r="B885" s="114" t="n">
        <v>44949</v>
      </c>
      <c r="C885" s="115" t="s">
        <v>75</v>
      </c>
      <c r="D885" s="115" t="s">
        <v>75</v>
      </c>
      <c r="E885" s="115" t="s">
        <v>88</v>
      </c>
      <c r="F885" s="115" t="s">
        <v>75</v>
      </c>
      <c r="G885" s="116" t="s">
        <v>88</v>
      </c>
      <c r="H885" s="117" t="n">
        <v>1</v>
      </c>
      <c r="I885" s="146"/>
      <c r="J885" s="61" t="e">
        <f aca="false">VLOOKUP(B885,'Vacances solaires'!$B876:$B1106,1,FALSE())</f>
        <v>#N/A</v>
      </c>
      <c r="K885" s="61" t="e">
        <f aca="false">VLOOKUP(B885,'Vacances solaires'!$B$2:$B$239,1,FALSE())</f>
        <v>#N/A</v>
      </c>
    </row>
    <row r="886" customFormat="false" ht="15" hidden="false" customHeight="false" outlineLevel="0" collapsed="false">
      <c r="A886" s="126" t="n">
        <f aca="false">WEEKNUM(B886,21)</f>
        <v>4</v>
      </c>
      <c r="B886" s="135" t="n">
        <v>44950</v>
      </c>
      <c r="C886" s="128" t="s">
        <v>75</v>
      </c>
      <c r="D886" s="128" t="s">
        <v>86</v>
      </c>
      <c r="E886" s="128" t="s">
        <v>75</v>
      </c>
      <c r="F886" s="128" t="s">
        <v>75</v>
      </c>
      <c r="G886" s="129" t="s">
        <v>75</v>
      </c>
      <c r="H886" s="130"/>
      <c r="I886" s="131"/>
      <c r="J886" s="61" t="e">
        <f aca="false">VLOOKUP(B886,'Vacances solaires'!$B877:$B1107,1,FALSE())</f>
        <v>#N/A</v>
      </c>
      <c r="K886" s="61" t="e">
        <f aca="false">VLOOKUP(B886,'Vacances solaires'!$B$2:$B$239,1,FALSE())</f>
        <v>#N/A</v>
      </c>
    </row>
    <row r="887" customFormat="false" ht="15" hidden="false" customHeight="false" outlineLevel="0" collapsed="false">
      <c r="A887" s="126" t="n">
        <f aca="false">WEEKNUM(B887,21)</f>
        <v>4</v>
      </c>
      <c r="B887" s="135" t="n">
        <v>44951</v>
      </c>
      <c r="C887" s="128" t="s">
        <v>75</v>
      </c>
      <c r="D887" s="128" t="s">
        <v>75</v>
      </c>
      <c r="E887" s="128" t="s">
        <v>75</v>
      </c>
      <c r="F887" s="128" t="s">
        <v>86</v>
      </c>
      <c r="G887" s="129" t="s">
        <v>75</v>
      </c>
      <c r="H887" s="130"/>
      <c r="I887" s="131"/>
      <c r="J887" s="61" t="e">
        <f aca="false">VLOOKUP(B887,'Vacances solaires'!$B878:$B1108,1,FALSE())</f>
        <v>#N/A</v>
      </c>
      <c r="K887" s="61" t="e">
        <f aca="false">VLOOKUP(B887,'Vacances solaires'!$B$2:$B$239,1,FALSE())</f>
        <v>#N/A</v>
      </c>
    </row>
    <row r="888" customFormat="false" ht="15" hidden="false" customHeight="false" outlineLevel="0" collapsed="false">
      <c r="A888" s="126" t="n">
        <f aca="false">WEEKNUM(B888,21)</f>
        <v>4</v>
      </c>
      <c r="B888" s="135" t="n">
        <v>44952</v>
      </c>
      <c r="C888" s="128" t="s">
        <v>86</v>
      </c>
      <c r="D888" s="128" t="s">
        <v>75</v>
      </c>
      <c r="E888" s="128" t="s">
        <v>75</v>
      </c>
      <c r="F888" s="128" t="s">
        <v>75</v>
      </c>
      <c r="G888" s="129" t="s">
        <v>75</v>
      </c>
      <c r="H888" s="130"/>
      <c r="I888" s="131"/>
      <c r="J888" s="61" t="e">
        <f aca="false">VLOOKUP(B888,'Vacances solaires'!$B879:$B1109,1,FALSE())</f>
        <v>#N/A</v>
      </c>
      <c r="K888" s="61" t="e">
        <f aca="false">VLOOKUP(B888,'Vacances solaires'!$B$2:$B$239,1,FALSE())</f>
        <v>#N/A</v>
      </c>
    </row>
    <row r="889" customFormat="false" ht="15" hidden="false" customHeight="false" outlineLevel="0" collapsed="false">
      <c r="A889" s="126" t="n">
        <f aca="false">WEEKNUM(B889,21)</f>
        <v>4</v>
      </c>
      <c r="B889" s="135" t="n">
        <v>44953</v>
      </c>
      <c r="C889" s="128" t="s">
        <v>86</v>
      </c>
      <c r="D889" s="128" t="s">
        <v>75</v>
      </c>
      <c r="E889" s="128" t="s">
        <v>75</v>
      </c>
      <c r="F889" s="128" t="s">
        <v>75</v>
      </c>
      <c r="G889" s="129" t="s">
        <v>75</v>
      </c>
      <c r="H889" s="130"/>
      <c r="I889" s="131"/>
      <c r="J889" s="61" t="e">
        <f aca="false">VLOOKUP(B889,'Vacances solaires'!$B880:$B1110,1,FALSE())</f>
        <v>#N/A</v>
      </c>
      <c r="K889" s="61" t="e">
        <f aca="false">VLOOKUP(B889,'Vacances solaires'!$B$2:$B$239,1,FALSE())</f>
        <v>#N/A</v>
      </c>
    </row>
    <row r="890" customFormat="false" ht="15" hidden="false" customHeight="false" outlineLevel="0" collapsed="false">
      <c r="A890" s="126" t="n">
        <f aca="false">WEEKNUM(B890,21)</f>
        <v>4</v>
      </c>
      <c r="B890" s="135" t="n">
        <v>44954</v>
      </c>
      <c r="C890" s="128" t="s">
        <v>75</v>
      </c>
      <c r="D890" s="128" t="s">
        <v>75</v>
      </c>
      <c r="E890" s="128" t="s">
        <v>86</v>
      </c>
      <c r="F890" s="128" t="s">
        <v>75</v>
      </c>
      <c r="G890" s="129" t="s">
        <v>86</v>
      </c>
      <c r="H890" s="130"/>
      <c r="I890" s="131"/>
      <c r="J890" s="61" t="e">
        <f aca="false">VLOOKUP(B890,'Vacances solaires'!$B881:$B1111,1,FALSE())</f>
        <v>#N/A</v>
      </c>
      <c r="K890" s="61" t="e">
        <f aca="false">VLOOKUP(B890,'Vacances solaires'!$B$2:$B$239,1,FALSE())</f>
        <v>#N/A</v>
      </c>
    </row>
    <row r="891" customFormat="false" ht="15.75" hidden="false" customHeight="false" outlineLevel="0" collapsed="false">
      <c r="A891" s="139" t="n">
        <f aca="false">WEEKNUM(B891,21)</f>
        <v>4</v>
      </c>
      <c r="B891" s="140" t="n">
        <v>44955</v>
      </c>
      <c r="C891" s="141" t="s">
        <v>75</v>
      </c>
      <c r="D891" s="141" t="s">
        <v>86</v>
      </c>
      <c r="E891" s="141" t="s">
        <v>86</v>
      </c>
      <c r="F891" s="141" t="s">
        <v>86</v>
      </c>
      <c r="G891" s="142" t="s">
        <v>86</v>
      </c>
      <c r="H891" s="143"/>
      <c r="I891" s="144"/>
      <c r="J891" s="61" t="e">
        <f aca="false">VLOOKUP(B891,'Vacances solaires'!$B882:$B1112,1,FALSE())</f>
        <v>#N/A</v>
      </c>
      <c r="K891" s="61" t="e">
        <f aca="false">VLOOKUP(B891,'Vacances solaires'!$B$2:$B$239,1,FALSE())</f>
        <v>#N/A</v>
      </c>
    </row>
    <row r="892" customFormat="false" ht="15" hidden="false" customHeight="false" outlineLevel="0" collapsed="false">
      <c r="A892" s="145" t="n">
        <f aca="false">WEEKNUM(B892,21)</f>
        <v>5</v>
      </c>
      <c r="B892" s="114" t="n">
        <v>44956</v>
      </c>
      <c r="C892" s="115" t="s">
        <v>75</v>
      </c>
      <c r="D892" s="115" t="s">
        <v>87</v>
      </c>
      <c r="E892" s="115" t="s">
        <v>75</v>
      </c>
      <c r="F892" s="115" t="s">
        <v>87</v>
      </c>
      <c r="G892" s="116" t="s">
        <v>75</v>
      </c>
      <c r="H892" s="117" t="n">
        <v>2</v>
      </c>
      <c r="I892" s="146"/>
      <c r="J892" s="61" t="e">
        <f aca="false">VLOOKUP(B892,'Vacances solaires'!$B883:$B1113,1,FALSE())</f>
        <v>#N/A</v>
      </c>
      <c r="K892" s="61" t="e">
        <f aca="false">VLOOKUP(B892,'Vacances solaires'!$B$2:$B$239,1,FALSE())</f>
        <v>#N/A</v>
      </c>
    </row>
    <row r="893" customFormat="false" ht="15" hidden="false" customHeight="false" outlineLevel="0" collapsed="false">
      <c r="A893" s="126" t="n">
        <f aca="false">WEEKNUM(B893,21)</f>
        <v>5</v>
      </c>
      <c r="B893" s="135" t="n">
        <v>44957</v>
      </c>
      <c r="C893" s="128" t="s">
        <v>86</v>
      </c>
      <c r="D893" s="128" t="s">
        <v>75</v>
      </c>
      <c r="E893" s="128" t="s">
        <v>75</v>
      </c>
      <c r="F893" s="128" t="s">
        <v>75</v>
      </c>
      <c r="G893" s="129" t="s">
        <v>75</v>
      </c>
      <c r="H893" s="130"/>
      <c r="I893" s="131"/>
      <c r="J893" s="61" t="e">
        <f aca="false">VLOOKUP(B893,'Vacances solaires'!$B884:$B1114,1,FALSE())</f>
        <v>#N/A</v>
      </c>
      <c r="K893" s="61" t="e">
        <f aca="false">VLOOKUP(B893,'Vacances solaires'!$B$2:$B$239,1,FALSE())</f>
        <v>#N/A</v>
      </c>
    </row>
    <row r="894" customFormat="false" ht="15" hidden="false" customHeight="false" outlineLevel="0" collapsed="false">
      <c r="A894" s="126" t="n">
        <f aca="false">WEEKNUM(B894,21)</f>
        <v>5</v>
      </c>
      <c r="B894" s="135" t="n">
        <v>44958</v>
      </c>
      <c r="C894" s="128" t="s">
        <v>75</v>
      </c>
      <c r="D894" s="128" t="s">
        <v>75</v>
      </c>
      <c r="E894" s="128" t="s">
        <v>86</v>
      </c>
      <c r="F894" s="128" t="s">
        <v>75</v>
      </c>
      <c r="G894" s="129" t="s">
        <v>75</v>
      </c>
      <c r="H894" s="130"/>
      <c r="I894" s="131"/>
      <c r="J894" s="61" t="e">
        <f aca="false">VLOOKUP(B894,'Vacances solaires'!$B885:$B1115,1,FALSE())</f>
        <v>#N/A</v>
      </c>
      <c r="K894" s="61" t="e">
        <f aca="false">VLOOKUP(B894,'Vacances solaires'!$B$2:$B$239,1,FALSE())</f>
        <v>#N/A</v>
      </c>
    </row>
    <row r="895" customFormat="false" ht="15" hidden="false" customHeight="false" outlineLevel="0" collapsed="false">
      <c r="A895" s="126" t="n">
        <f aca="false">WEEKNUM(B895,21)</f>
        <v>5</v>
      </c>
      <c r="B895" s="135" t="n">
        <v>44959</v>
      </c>
      <c r="C895" s="128" t="s">
        <v>75</v>
      </c>
      <c r="D895" s="128" t="s">
        <v>75</v>
      </c>
      <c r="E895" s="128" t="s">
        <v>75</v>
      </c>
      <c r="F895" s="128" t="s">
        <v>75</v>
      </c>
      <c r="G895" s="129" t="s">
        <v>86</v>
      </c>
      <c r="H895" s="130"/>
      <c r="I895" s="131"/>
      <c r="J895" s="61" t="e">
        <f aca="false">VLOOKUP(B895,'Vacances solaires'!$B886:$B1116,1,FALSE())</f>
        <v>#N/A</v>
      </c>
      <c r="K895" s="61" t="e">
        <f aca="false">VLOOKUP(B895,'Vacances solaires'!$B$2:$B$239,1,FALSE())</f>
        <v>#N/A</v>
      </c>
    </row>
    <row r="896" customFormat="false" ht="15" hidden="false" customHeight="false" outlineLevel="0" collapsed="false">
      <c r="A896" s="126" t="n">
        <f aca="false">WEEKNUM(B896,21)</f>
        <v>5</v>
      </c>
      <c r="B896" s="135" t="n">
        <v>44960</v>
      </c>
      <c r="C896" s="128" t="s">
        <v>75</v>
      </c>
      <c r="D896" s="128" t="s">
        <v>75</v>
      </c>
      <c r="E896" s="128" t="s">
        <v>75</v>
      </c>
      <c r="F896" s="128" t="s">
        <v>75</v>
      </c>
      <c r="G896" s="129" t="s">
        <v>86</v>
      </c>
      <c r="H896" s="130"/>
      <c r="I896" s="131"/>
      <c r="J896" s="61" t="e">
        <f aca="false">VLOOKUP(B896,'Vacances solaires'!$B887:$B1117,1,FALSE())</f>
        <v>#N/A</v>
      </c>
      <c r="K896" s="61" t="e">
        <f aca="false">VLOOKUP(B896,'Vacances solaires'!$B$2:$B$239,1,FALSE())</f>
        <v>#N/A</v>
      </c>
    </row>
    <row r="897" customFormat="false" ht="15" hidden="false" customHeight="false" outlineLevel="0" collapsed="false">
      <c r="A897" s="126" t="n">
        <f aca="false">WEEKNUM(B897,21)</f>
        <v>5</v>
      </c>
      <c r="B897" s="135" t="n">
        <v>44961</v>
      </c>
      <c r="C897" s="128" t="s">
        <v>75</v>
      </c>
      <c r="D897" s="128" t="s">
        <v>86</v>
      </c>
      <c r="E897" s="128" t="s">
        <v>75</v>
      </c>
      <c r="F897" s="128" t="s">
        <v>86</v>
      </c>
      <c r="G897" s="129" t="s">
        <v>75</v>
      </c>
      <c r="H897" s="130"/>
      <c r="I897" s="131"/>
      <c r="J897" s="61" t="e">
        <f aca="false">VLOOKUP(B897,'Vacances solaires'!$B888:$B1118,1,FALSE())</f>
        <v>#N/A</v>
      </c>
      <c r="K897" s="61" t="e">
        <f aca="false">VLOOKUP(B897,'Vacances solaires'!$B$2:$B$239,1,FALSE())</f>
        <v>#N/A</v>
      </c>
    </row>
    <row r="898" customFormat="false" ht="15.75" hidden="false" customHeight="false" outlineLevel="0" collapsed="false">
      <c r="A898" s="139" t="n">
        <f aca="false">WEEKNUM(B898,21)</f>
        <v>5</v>
      </c>
      <c r="B898" s="140" t="n">
        <v>44962</v>
      </c>
      <c r="C898" s="141" t="s">
        <v>86</v>
      </c>
      <c r="D898" s="141" t="s">
        <v>86</v>
      </c>
      <c r="E898" s="141" t="s">
        <v>86</v>
      </c>
      <c r="F898" s="141" t="s">
        <v>86</v>
      </c>
      <c r="G898" s="142" t="s">
        <v>75</v>
      </c>
      <c r="H898" s="143"/>
      <c r="I898" s="144"/>
      <c r="J898" s="61" t="e">
        <f aca="false">VLOOKUP(B898,'Vacances solaires'!$B889:$B1119,1,FALSE())</f>
        <v>#N/A</v>
      </c>
      <c r="K898" s="61" t="e">
        <f aca="false">VLOOKUP(B898,'Vacances solaires'!$B$2:$B$239,1,FALSE())</f>
        <v>#N/A</v>
      </c>
    </row>
    <row r="899" customFormat="false" ht="15" hidden="false" customHeight="false" outlineLevel="0" collapsed="false">
      <c r="A899" s="145" t="n">
        <f aca="false">WEEKNUM(B899,21)</f>
        <v>6</v>
      </c>
      <c r="B899" s="114" t="n">
        <v>44963</v>
      </c>
      <c r="C899" s="115" t="s">
        <v>87</v>
      </c>
      <c r="D899" s="115" t="s">
        <v>75</v>
      </c>
      <c r="E899" s="115" t="s">
        <v>87</v>
      </c>
      <c r="F899" s="115" t="s">
        <v>75</v>
      </c>
      <c r="G899" s="116" t="s">
        <v>75</v>
      </c>
      <c r="H899" s="117" t="n">
        <v>3</v>
      </c>
      <c r="I899" s="146"/>
      <c r="J899" s="61" t="e">
        <f aca="false">VLOOKUP(B899,'Vacances solaires'!$B890:$B1120,1,FALSE())</f>
        <v>#N/A</v>
      </c>
      <c r="K899" s="61" t="e">
        <f aca="false">VLOOKUP(B899,'Vacances solaires'!$B$2:$B$239,1,FALSE())</f>
        <v>#N/A</v>
      </c>
    </row>
    <row r="900" customFormat="false" ht="15" hidden="false" customHeight="false" outlineLevel="0" collapsed="false">
      <c r="A900" s="126" t="n">
        <f aca="false">WEEKNUM(B900,21)</f>
        <v>6</v>
      </c>
      <c r="B900" s="135" t="n">
        <v>44964</v>
      </c>
      <c r="C900" s="128" t="s">
        <v>75</v>
      </c>
      <c r="D900" s="128" t="s">
        <v>75</v>
      </c>
      <c r="E900" s="128" t="s">
        <v>75</v>
      </c>
      <c r="F900" s="128" t="s">
        <v>75</v>
      </c>
      <c r="G900" s="129" t="s">
        <v>86</v>
      </c>
      <c r="H900" s="130"/>
      <c r="I900" s="131"/>
      <c r="J900" s="61" t="e">
        <f aca="false">VLOOKUP(B900,'Vacances solaires'!$B891:$B1121,1,FALSE())</f>
        <v>#N/A</v>
      </c>
      <c r="K900" s="61" t="e">
        <f aca="false">VLOOKUP(B900,'Vacances solaires'!$B$2:$B$239,1,FALSE())</f>
        <v>#N/A</v>
      </c>
    </row>
    <row r="901" customFormat="false" ht="15" hidden="false" customHeight="false" outlineLevel="0" collapsed="false">
      <c r="A901" s="126" t="n">
        <f aca="false">WEEKNUM(B901,21)</f>
        <v>6</v>
      </c>
      <c r="B901" s="135" t="n">
        <v>44965</v>
      </c>
      <c r="C901" s="128" t="s">
        <v>75</v>
      </c>
      <c r="D901" s="128" t="s">
        <v>86</v>
      </c>
      <c r="E901" s="128" t="s">
        <v>75</v>
      </c>
      <c r="F901" s="128" t="s">
        <v>75</v>
      </c>
      <c r="G901" s="129" t="s">
        <v>75</v>
      </c>
      <c r="H901" s="130"/>
      <c r="I901" s="131"/>
      <c r="J901" s="61" t="e">
        <f aca="false">VLOOKUP(B901,'Vacances solaires'!$B892:$B1122,1,FALSE())</f>
        <v>#N/A</v>
      </c>
      <c r="K901" s="61" t="e">
        <f aca="false">VLOOKUP(B901,'Vacances solaires'!$B$2:$B$239,1,FALSE())</f>
        <v>#N/A</v>
      </c>
    </row>
    <row r="902" customFormat="false" ht="15" hidden="false" customHeight="false" outlineLevel="0" collapsed="false">
      <c r="A902" s="126" t="n">
        <f aca="false">WEEKNUM(B902,21)</f>
        <v>6</v>
      </c>
      <c r="B902" s="135" t="n">
        <v>44966</v>
      </c>
      <c r="C902" s="128" t="s">
        <v>75</v>
      </c>
      <c r="D902" s="128" t="s">
        <v>75</v>
      </c>
      <c r="E902" s="128" t="s">
        <v>75</v>
      </c>
      <c r="F902" s="128" t="s">
        <v>86</v>
      </c>
      <c r="G902" s="129" t="s">
        <v>75</v>
      </c>
      <c r="H902" s="130"/>
      <c r="I902" s="131"/>
      <c r="J902" s="61" t="e">
        <f aca="false">VLOOKUP(B902,'Vacances solaires'!$B893:$B1123,1,FALSE())</f>
        <v>#N/A</v>
      </c>
      <c r="K902" s="61" t="e">
        <f aca="false">VLOOKUP(B902,'Vacances solaires'!$B$2:$B$239,1,FALSE())</f>
        <v>#N/A</v>
      </c>
    </row>
    <row r="903" customFormat="false" ht="15" hidden="false" customHeight="false" outlineLevel="0" collapsed="false">
      <c r="A903" s="126" t="n">
        <f aca="false">WEEKNUM(B903,21)</f>
        <v>6</v>
      </c>
      <c r="B903" s="135" t="n">
        <v>44967</v>
      </c>
      <c r="C903" s="128" t="s">
        <v>75</v>
      </c>
      <c r="D903" s="128" t="s">
        <v>75</v>
      </c>
      <c r="E903" s="128" t="s">
        <v>75</v>
      </c>
      <c r="F903" s="128" t="s">
        <v>86</v>
      </c>
      <c r="G903" s="129" t="s">
        <v>75</v>
      </c>
      <c r="H903" s="130"/>
      <c r="I903" s="131"/>
      <c r="J903" s="61" t="e">
        <f aca="false">VLOOKUP(B903,'Vacances solaires'!$B894:$B1124,1,FALSE())</f>
        <v>#N/A</v>
      </c>
      <c r="K903" s="61" t="e">
        <f aca="false">VLOOKUP(B903,'Vacances solaires'!$B$2:$B$239,1,FALSE())</f>
        <v>#N/A</v>
      </c>
    </row>
    <row r="904" customFormat="false" ht="15" hidden="false" customHeight="false" outlineLevel="0" collapsed="false">
      <c r="A904" s="126" t="n">
        <f aca="false">WEEKNUM(B904,21)</f>
        <v>6</v>
      </c>
      <c r="B904" s="135" t="n">
        <v>44968</v>
      </c>
      <c r="C904" s="128" t="s">
        <v>86</v>
      </c>
      <c r="D904" s="128" t="s">
        <v>75</v>
      </c>
      <c r="E904" s="128" t="s">
        <v>86</v>
      </c>
      <c r="F904" s="128" t="s">
        <v>75</v>
      </c>
      <c r="G904" s="129" t="s">
        <v>75</v>
      </c>
      <c r="H904" s="130"/>
      <c r="I904" s="131"/>
      <c r="J904" s="61" t="e">
        <f aca="false">VLOOKUP(B904,'Vacances solaires'!$B895:$B1125,1,FALSE())</f>
        <v>#N/A</v>
      </c>
      <c r="K904" s="61" t="e">
        <f aca="false">VLOOKUP(B904,'Vacances solaires'!$B$2:$B$239,1,FALSE())</f>
        <v>#N/A</v>
      </c>
    </row>
    <row r="905" customFormat="false" ht="15.75" hidden="false" customHeight="false" outlineLevel="0" collapsed="false">
      <c r="A905" s="139" t="n">
        <f aca="false">WEEKNUM(B905,21)</f>
        <v>6</v>
      </c>
      <c r="B905" s="140" t="n">
        <v>44969</v>
      </c>
      <c r="C905" s="141" t="s">
        <v>86</v>
      </c>
      <c r="D905" s="141" t="s">
        <v>86</v>
      </c>
      <c r="E905" s="141" t="s">
        <v>86</v>
      </c>
      <c r="F905" s="141" t="s">
        <v>75</v>
      </c>
      <c r="G905" s="142" t="s">
        <v>86</v>
      </c>
      <c r="H905" s="143"/>
      <c r="I905" s="144" t="n">
        <v>1</v>
      </c>
      <c r="J905" s="61" t="e">
        <f aca="false">VLOOKUP(B905,'Vacances solaires'!$B896:$B1126,1,FALSE())</f>
        <v>#N/A</v>
      </c>
      <c r="K905" s="61" t="n">
        <f aca="false">VLOOKUP(B905,'Vacances solaires'!$B$2:$B$239,1,FALSE())</f>
        <v>44969</v>
      </c>
    </row>
    <row r="906" customFormat="false" ht="15" hidden="false" customHeight="false" outlineLevel="0" collapsed="false">
      <c r="A906" s="145" t="n">
        <f aca="false">WEEKNUM(B906,21)</f>
        <v>7</v>
      </c>
      <c r="B906" s="114" t="n">
        <v>44970</v>
      </c>
      <c r="C906" s="115" t="s">
        <v>75</v>
      </c>
      <c r="D906" s="116" t="s">
        <v>87</v>
      </c>
      <c r="E906" s="115" t="s">
        <v>75</v>
      </c>
      <c r="F906" s="115" t="s">
        <v>75</v>
      </c>
      <c r="G906" s="116" t="s">
        <v>87</v>
      </c>
      <c r="H906" s="117" t="n">
        <v>4</v>
      </c>
      <c r="I906" s="146" t="n">
        <v>1</v>
      </c>
      <c r="J906" s="61" t="e">
        <f aca="false">VLOOKUP(B906,'Vacances solaires'!$B897:$B1127,1,FALSE())</f>
        <v>#N/A</v>
      </c>
      <c r="K906" s="61" t="n">
        <f aca="false">VLOOKUP(B906,'Vacances solaires'!$B$2:$B$239,1,FALSE())</f>
        <v>44970</v>
      </c>
    </row>
    <row r="907" customFormat="false" ht="15" hidden="false" customHeight="false" outlineLevel="0" collapsed="false">
      <c r="A907" s="126" t="n">
        <f aca="false">WEEKNUM(B907,21)</f>
        <v>7</v>
      </c>
      <c r="B907" s="135" t="n">
        <v>44971</v>
      </c>
      <c r="C907" s="128" t="s">
        <v>75</v>
      </c>
      <c r="D907" s="128" t="s">
        <v>75</v>
      </c>
      <c r="E907" s="128" t="s">
        <v>75</v>
      </c>
      <c r="F907" s="128" t="s">
        <v>86</v>
      </c>
      <c r="G907" s="129" t="s">
        <v>75</v>
      </c>
      <c r="H907" s="130"/>
      <c r="I907" s="131" t="n">
        <v>1</v>
      </c>
      <c r="J907" s="61" t="e">
        <f aca="false">VLOOKUP(B907,'Vacances solaires'!$B898:$B1128,1,FALSE())</f>
        <v>#N/A</v>
      </c>
      <c r="K907" s="61" t="n">
        <f aca="false">VLOOKUP(B907,'Vacances solaires'!$B$2:$B$239,1,FALSE())</f>
        <v>44971</v>
      </c>
    </row>
    <row r="908" customFormat="false" ht="15" hidden="false" customHeight="false" outlineLevel="0" collapsed="false">
      <c r="A908" s="126" t="n">
        <f aca="false">WEEKNUM(B908,21)</f>
        <v>7</v>
      </c>
      <c r="B908" s="135" t="n">
        <v>44972</v>
      </c>
      <c r="C908" s="128" t="s">
        <v>86</v>
      </c>
      <c r="D908" s="128" t="s">
        <v>75</v>
      </c>
      <c r="E908" s="128" t="s">
        <v>75</v>
      </c>
      <c r="F908" s="128" t="s">
        <v>75</v>
      </c>
      <c r="G908" s="129" t="s">
        <v>75</v>
      </c>
      <c r="H908" s="130"/>
      <c r="I908" s="131" t="n">
        <v>1</v>
      </c>
      <c r="J908" s="61" t="e">
        <f aca="false">VLOOKUP(B908,'Vacances solaires'!$B899:$B1129,1,FALSE())</f>
        <v>#N/A</v>
      </c>
      <c r="K908" s="61" t="n">
        <f aca="false">VLOOKUP(B908,'Vacances solaires'!$B$2:$B$239,1,FALSE())</f>
        <v>44972</v>
      </c>
    </row>
    <row r="909" customFormat="false" ht="15" hidden="false" customHeight="false" outlineLevel="0" collapsed="false">
      <c r="A909" s="126" t="n">
        <f aca="false">WEEKNUM(B909,21)</f>
        <v>7</v>
      </c>
      <c r="B909" s="135" t="n">
        <v>44973</v>
      </c>
      <c r="C909" s="128" t="s">
        <v>75</v>
      </c>
      <c r="D909" s="128" t="s">
        <v>75</v>
      </c>
      <c r="E909" s="128" t="s">
        <v>86</v>
      </c>
      <c r="F909" s="128" t="s">
        <v>75</v>
      </c>
      <c r="G909" s="129" t="s">
        <v>75</v>
      </c>
      <c r="H909" s="130"/>
      <c r="I909" s="131" t="n">
        <v>1</v>
      </c>
      <c r="J909" s="61" t="e">
        <f aca="false">VLOOKUP(B909,'Vacances solaires'!$B900:$B1130,1,FALSE())</f>
        <v>#N/A</v>
      </c>
      <c r="K909" s="61" t="n">
        <f aca="false">VLOOKUP(B909,'Vacances solaires'!$B$2:$B$239,1,FALSE())</f>
        <v>44973</v>
      </c>
    </row>
    <row r="910" customFormat="false" ht="15" hidden="false" customHeight="false" outlineLevel="0" collapsed="false">
      <c r="A910" s="126" t="n">
        <f aca="false">WEEKNUM(B910,21)</f>
        <v>7</v>
      </c>
      <c r="B910" s="135" t="n">
        <v>44974</v>
      </c>
      <c r="C910" s="128" t="s">
        <v>75</v>
      </c>
      <c r="D910" s="128" t="s">
        <v>75</v>
      </c>
      <c r="E910" s="128" t="s">
        <v>86</v>
      </c>
      <c r="F910" s="128" t="s">
        <v>75</v>
      </c>
      <c r="G910" s="129" t="s">
        <v>75</v>
      </c>
      <c r="H910" s="130"/>
      <c r="I910" s="131" t="n">
        <v>1</v>
      </c>
      <c r="J910" s="61" t="e">
        <f aca="false">VLOOKUP(B910,'Vacances solaires'!$B901:$B1131,1,FALSE())</f>
        <v>#N/A</v>
      </c>
      <c r="K910" s="61" t="n">
        <f aca="false">VLOOKUP(B910,'Vacances solaires'!$B$2:$B$239,1,FALSE())</f>
        <v>44974</v>
      </c>
    </row>
    <row r="911" customFormat="false" ht="15" hidden="false" customHeight="false" outlineLevel="0" collapsed="false">
      <c r="A911" s="126" t="n">
        <f aca="false">WEEKNUM(B911,21)</f>
        <v>7</v>
      </c>
      <c r="B911" s="135" t="n">
        <v>44975</v>
      </c>
      <c r="C911" s="128" t="s">
        <v>75</v>
      </c>
      <c r="D911" s="128" t="s">
        <v>86</v>
      </c>
      <c r="E911" s="128" t="s">
        <v>75</v>
      </c>
      <c r="F911" s="128" t="s">
        <v>75</v>
      </c>
      <c r="G911" s="129" t="s">
        <v>86</v>
      </c>
      <c r="H911" s="130"/>
      <c r="I911" s="131" t="n">
        <v>1</v>
      </c>
      <c r="J911" s="61" t="e">
        <f aca="false">VLOOKUP(B911,'Vacances solaires'!$B902:$B1132,1,FALSE())</f>
        <v>#N/A</v>
      </c>
      <c r="K911" s="61" t="n">
        <f aca="false">VLOOKUP(B911,'Vacances solaires'!$B$2:$B$239,1,FALSE())</f>
        <v>44975</v>
      </c>
    </row>
    <row r="912" customFormat="false" ht="15.75" hidden="false" customHeight="false" outlineLevel="0" collapsed="false">
      <c r="A912" s="139" t="n">
        <f aca="false">WEEKNUM(B912,21)</f>
        <v>7</v>
      </c>
      <c r="B912" s="140" t="n">
        <v>44976</v>
      </c>
      <c r="C912" s="141" t="s">
        <v>86</v>
      </c>
      <c r="D912" s="141" t="s">
        <v>86</v>
      </c>
      <c r="E912" s="141" t="s">
        <v>75</v>
      </c>
      <c r="F912" s="141" t="s">
        <v>86</v>
      </c>
      <c r="G912" s="142" t="s">
        <v>86</v>
      </c>
      <c r="H912" s="143"/>
      <c r="I912" s="144" t="n">
        <v>1</v>
      </c>
      <c r="J912" s="61" t="e">
        <f aca="false">VLOOKUP(B912,'Vacances solaires'!$B903:$B1133,1,FALSE())</f>
        <v>#N/A</v>
      </c>
      <c r="K912" s="61" t="n">
        <f aca="false">VLOOKUP(B912,'Vacances solaires'!$B$2:$B$239,1,FALSE())</f>
        <v>44976</v>
      </c>
    </row>
    <row r="913" customFormat="false" ht="15" hidden="false" customHeight="false" outlineLevel="0" collapsed="false">
      <c r="A913" s="145" t="n">
        <f aca="false">WEEKNUM(B913,21)</f>
        <v>8</v>
      </c>
      <c r="B913" s="114" t="n">
        <v>44977</v>
      </c>
      <c r="C913" s="115" t="s">
        <v>87</v>
      </c>
      <c r="D913" s="115" t="s">
        <v>75</v>
      </c>
      <c r="E913" s="115" t="s">
        <v>75</v>
      </c>
      <c r="F913" s="115" t="s">
        <v>87</v>
      </c>
      <c r="G913" s="116" t="s">
        <v>75</v>
      </c>
      <c r="H913" s="117" t="n">
        <v>5</v>
      </c>
      <c r="I913" s="146" t="n">
        <v>1</v>
      </c>
      <c r="J913" s="61" t="e">
        <f aca="false">VLOOKUP(B913,'Vacances solaires'!$B904:$B1134,1,FALSE())</f>
        <v>#N/A</v>
      </c>
      <c r="K913" s="61" t="n">
        <f aca="false">VLOOKUP(B913,'Vacances solaires'!$B$2:$B$239,1,FALSE())</f>
        <v>44977</v>
      </c>
    </row>
    <row r="914" customFormat="false" ht="15" hidden="false" customHeight="false" outlineLevel="0" collapsed="false">
      <c r="A914" s="126" t="n">
        <f aca="false">WEEKNUM(B914,21)</f>
        <v>8</v>
      </c>
      <c r="B914" s="135" t="n">
        <v>44978</v>
      </c>
      <c r="C914" s="128" t="s">
        <v>75</v>
      </c>
      <c r="D914" s="128" t="s">
        <v>75</v>
      </c>
      <c r="E914" s="128" t="s">
        <v>86</v>
      </c>
      <c r="F914" s="128" t="s">
        <v>75</v>
      </c>
      <c r="G914" s="129" t="s">
        <v>75</v>
      </c>
      <c r="H914" s="130"/>
      <c r="I914" s="131" t="n">
        <v>1</v>
      </c>
      <c r="J914" s="61" t="e">
        <f aca="false">VLOOKUP(B914,'Vacances solaires'!$B905:$B1135,1,FALSE())</f>
        <v>#N/A</v>
      </c>
      <c r="K914" s="61" t="n">
        <f aca="false">VLOOKUP(B914,'Vacances solaires'!$B$2:$B$239,1,FALSE())</f>
        <v>44978</v>
      </c>
    </row>
    <row r="915" customFormat="false" ht="15" hidden="false" customHeight="false" outlineLevel="0" collapsed="false">
      <c r="A915" s="126" t="n">
        <f aca="false">WEEKNUM(B915,21)</f>
        <v>8</v>
      </c>
      <c r="B915" s="135" t="n">
        <v>44979</v>
      </c>
      <c r="C915" s="128" t="s">
        <v>75</v>
      </c>
      <c r="D915" s="128" t="s">
        <v>75</v>
      </c>
      <c r="E915" s="128" t="s">
        <v>75</v>
      </c>
      <c r="F915" s="128" t="s">
        <v>75</v>
      </c>
      <c r="G915" s="129" t="s">
        <v>86</v>
      </c>
      <c r="H915" s="130"/>
      <c r="I915" s="131" t="n">
        <v>1</v>
      </c>
      <c r="J915" s="61" t="e">
        <f aca="false">VLOOKUP(B915,'Vacances solaires'!$B906:$B1136,1,FALSE())</f>
        <v>#N/A</v>
      </c>
      <c r="K915" s="61" t="n">
        <f aca="false">VLOOKUP(B915,'Vacances solaires'!$B$2:$B$239,1,FALSE())</f>
        <v>44979</v>
      </c>
    </row>
    <row r="916" customFormat="false" ht="15" hidden="false" customHeight="false" outlineLevel="0" collapsed="false">
      <c r="A916" s="126" t="n">
        <f aca="false">WEEKNUM(B916,21)</f>
        <v>8</v>
      </c>
      <c r="B916" s="135" t="n">
        <v>44980</v>
      </c>
      <c r="C916" s="128" t="s">
        <v>75</v>
      </c>
      <c r="D916" s="128" t="s">
        <v>86</v>
      </c>
      <c r="E916" s="128" t="s">
        <v>75</v>
      </c>
      <c r="F916" s="128" t="s">
        <v>75</v>
      </c>
      <c r="G916" s="129" t="s">
        <v>75</v>
      </c>
      <c r="H916" s="130"/>
      <c r="I916" s="131" t="n">
        <v>1</v>
      </c>
      <c r="J916" s="61" t="e">
        <f aca="false">VLOOKUP(B916,'Vacances solaires'!$B907:$B1137,1,FALSE())</f>
        <v>#N/A</v>
      </c>
      <c r="K916" s="61" t="n">
        <f aca="false">VLOOKUP(B916,'Vacances solaires'!$B$2:$B$239,1,FALSE())</f>
        <v>44980</v>
      </c>
    </row>
    <row r="917" customFormat="false" ht="15" hidden="false" customHeight="false" outlineLevel="0" collapsed="false">
      <c r="A917" s="126" t="n">
        <f aca="false">WEEKNUM(B917,21)</f>
        <v>8</v>
      </c>
      <c r="B917" s="135" t="n">
        <v>44981</v>
      </c>
      <c r="C917" s="128" t="s">
        <v>75</v>
      </c>
      <c r="D917" s="128" t="s">
        <v>86</v>
      </c>
      <c r="E917" s="128" t="s">
        <v>75</v>
      </c>
      <c r="F917" s="128" t="s">
        <v>75</v>
      </c>
      <c r="G917" s="129" t="s">
        <v>75</v>
      </c>
      <c r="H917" s="130"/>
      <c r="I917" s="131" t="n">
        <v>1</v>
      </c>
      <c r="J917" s="61" t="e">
        <f aca="false">VLOOKUP(B917,'Vacances solaires'!$B908:$B1138,1,FALSE())</f>
        <v>#N/A</v>
      </c>
      <c r="K917" s="61" t="n">
        <f aca="false">VLOOKUP(B917,'Vacances solaires'!$B$2:$B$239,1,FALSE())</f>
        <v>44981</v>
      </c>
    </row>
    <row r="918" customFormat="false" ht="15" hidden="false" customHeight="false" outlineLevel="0" collapsed="false">
      <c r="A918" s="126" t="n">
        <f aca="false">WEEKNUM(B918,21)</f>
        <v>8</v>
      </c>
      <c r="B918" s="135" t="n">
        <v>44982</v>
      </c>
      <c r="C918" s="128" t="s">
        <v>86</v>
      </c>
      <c r="D918" s="128" t="s">
        <v>75</v>
      </c>
      <c r="E918" s="128" t="s">
        <v>75</v>
      </c>
      <c r="F918" s="128" t="s">
        <v>86</v>
      </c>
      <c r="G918" s="129" t="s">
        <v>75</v>
      </c>
      <c r="H918" s="130"/>
      <c r="I918" s="131" t="n">
        <v>1</v>
      </c>
      <c r="J918" s="61" t="e">
        <f aca="false">VLOOKUP(B918,'Vacances solaires'!$B909:$B1139,1,FALSE())</f>
        <v>#N/A</v>
      </c>
      <c r="K918" s="61" t="n">
        <f aca="false">VLOOKUP(B918,'Vacances solaires'!$B$2:$B$239,1,FALSE())</f>
        <v>44982</v>
      </c>
    </row>
    <row r="919" customFormat="false" ht="15.75" hidden="false" customHeight="false" outlineLevel="0" collapsed="false">
      <c r="A919" s="139" t="n">
        <f aca="false">WEEKNUM(B919,21)</f>
        <v>8</v>
      </c>
      <c r="B919" s="140" t="n">
        <v>44983</v>
      </c>
      <c r="C919" s="141" t="s">
        <v>86</v>
      </c>
      <c r="D919" s="141" t="s">
        <v>75</v>
      </c>
      <c r="E919" s="141" t="s">
        <v>86</v>
      </c>
      <c r="F919" s="141" t="s">
        <v>86</v>
      </c>
      <c r="G919" s="142" t="s">
        <v>86</v>
      </c>
      <c r="H919" s="143"/>
      <c r="I919" s="144" t="n">
        <v>1</v>
      </c>
      <c r="J919" s="61" t="e">
        <f aca="false">VLOOKUP(B919,'Vacances solaires'!$B910:$B1140,1,FALSE())</f>
        <v>#N/A</v>
      </c>
      <c r="K919" s="61" t="n">
        <f aca="false">VLOOKUP(B919,'Vacances solaires'!$B$2:$B$239,1,FALSE())</f>
        <v>44983</v>
      </c>
    </row>
    <row r="920" customFormat="false" ht="15" hidden="false" customHeight="false" outlineLevel="0" collapsed="false">
      <c r="A920" s="145" t="n">
        <f aca="false">WEEKNUM(B920,21)</f>
        <v>9</v>
      </c>
      <c r="B920" s="114" t="n">
        <v>44984</v>
      </c>
      <c r="C920" s="115" t="s">
        <v>75</v>
      </c>
      <c r="D920" s="115" t="s">
        <v>75</v>
      </c>
      <c r="E920" s="115" t="s">
        <v>88</v>
      </c>
      <c r="F920" s="115" t="s">
        <v>75</v>
      </c>
      <c r="G920" s="116" t="s">
        <v>88</v>
      </c>
      <c r="H920" s="117" t="n">
        <v>1</v>
      </c>
      <c r="I920" s="146"/>
      <c r="J920" s="61" t="e">
        <f aca="false">VLOOKUP(B920,'Vacances solaires'!$B911:$B1141,1,FALSE())</f>
        <v>#N/A</v>
      </c>
      <c r="K920" s="61" t="e">
        <f aca="false">VLOOKUP(B920,'Vacances solaires'!$B$2:$B$239,1,FALSE())</f>
        <v>#N/A</v>
      </c>
    </row>
    <row r="921" customFormat="false" ht="15" hidden="false" customHeight="false" outlineLevel="0" collapsed="false">
      <c r="A921" s="126" t="n">
        <f aca="false">WEEKNUM(B921,21)</f>
        <v>9</v>
      </c>
      <c r="B921" s="135" t="n">
        <v>44985</v>
      </c>
      <c r="C921" s="128" t="s">
        <v>75</v>
      </c>
      <c r="D921" s="128" t="s">
        <v>86</v>
      </c>
      <c r="E921" s="128" t="s">
        <v>75</v>
      </c>
      <c r="F921" s="128" t="s">
        <v>75</v>
      </c>
      <c r="G921" s="129" t="s">
        <v>75</v>
      </c>
      <c r="H921" s="130"/>
      <c r="I921" s="131"/>
      <c r="J921" s="61" t="e">
        <f aca="false">VLOOKUP(B921,'Vacances solaires'!$B912:$B1142,1,FALSE())</f>
        <v>#N/A</v>
      </c>
      <c r="K921" s="61" t="e">
        <f aca="false">VLOOKUP(B921,'Vacances solaires'!$B$2:$B$239,1,FALSE())</f>
        <v>#N/A</v>
      </c>
    </row>
    <row r="922" customFormat="false" ht="15" hidden="false" customHeight="false" outlineLevel="0" collapsed="false">
      <c r="A922" s="126" t="n">
        <f aca="false">WEEKNUM(B922,21)</f>
        <v>9</v>
      </c>
      <c r="B922" s="135" t="n">
        <v>44986</v>
      </c>
      <c r="C922" s="128" t="s">
        <v>75</v>
      </c>
      <c r="D922" s="128" t="s">
        <v>75</v>
      </c>
      <c r="E922" s="128" t="s">
        <v>75</v>
      </c>
      <c r="F922" s="128" t="s">
        <v>86</v>
      </c>
      <c r="G922" s="129" t="s">
        <v>75</v>
      </c>
      <c r="H922" s="130"/>
      <c r="I922" s="131"/>
      <c r="J922" s="61" t="e">
        <f aca="false">VLOOKUP(B922,'Vacances solaires'!$B913:$B1143,1,FALSE())</f>
        <v>#N/A</v>
      </c>
      <c r="K922" s="61" t="e">
        <f aca="false">VLOOKUP(B922,'Vacances solaires'!$B$2:$B$239,1,FALSE())</f>
        <v>#N/A</v>
      </c>
    </row>
    <row r="923" customFormat="false" ht="15" hidden="false" customHeight="false" outlineLevel="0" collapsed="false">
      <c r="A923" s="126" t="n">
        <f aca="false">WEEKNUM(B923,21)</f>
        <v>9</v>
      </c>
      <c r="B923" s="135" t="n">
        <v>44987</v>
      </c>
      <c r="C923" s="128" t="s">
        <v>86</v>
      </c>
      <c r="D923" s="128" t="s">
        <v>75</v>
      </c>
      <c r="E923" s="128" t="s">
        <v>75</v>
      </c>
      <c r="F923" s="128" t="s">
        <v>75</v>
      </c>
      <c r="G923" s="129" t="s">
        <v>75</v>
      </c>
      <c r="H923" s="130"/>
      <c r="I923" s="131"/>
      <c r="J923" s="61" t="e">
        <f aca="false">VLOOKUP(B923,'Vacances solaires'!$B914:$B1144,1,FALSE())</f>
        <v>#N/A</v>
      </c>
      <c r="K923" s="61" t="e">
        <f aca="false">VLOOKUP(B923,'Vacances solaires'!$B$2:$B$239,1,FALSE())</f>
        <v>#N/A</v>
      </c>
    </row>
    <row r="924" customFormat="false" ht="15" hidden="false" customHeight="false" outlineLevel="0" collapsed="false">
      <c r="A924" s="126" t="n">
        <f aca="false">WEEKNUM(B924,21)</f>
        <v>9</v>
      </c>
      <c r="B924" s="135" t="n">
        <v>44988</v>
      </c>
      <c r="C924" s="128" t="s">
        <v>86</v>
      </c>
      <c r="D924" s="128" t="s">
        <v>75</v>
      </c>
      <c r="E924" s="128" t="s">
        <v>75</v>
      </c>
      <c r="F924" s="128" t="s">
        <v>75</v>
      </c>
      <c r="G924" s="129" t="s">
        <v>75</v>
      </c>
      <c r="H924" s="130"/>
      <c r="I924" s="131"/>
      <c r="J924" s="61" t="e">
        <f aca="false">VLOOKUP(B924,'Vacances solaires'!$B915:$B1145,1,FALSE())</f>
        <v>#N/A</v>
      </c>
      <c r="K924" s="61" t="e">
        <f aca="false">VLOOKUP(B924,'Vacances solaires'!$B$2:$B$239,1,FALSE())</f>
        <v>#N/A</v>
      </c>
    </row>
    <row r="925" customFormat="false" ht="15" hidden="false" customHeight="false" outlineLevel="0" collapsed="false">
      <c r="A925" s="126" t="n">
        <f aca="false">WEEKNUM(B925,21)</f>
        <v>9</v>
      </c>
      <c r="B925" s="135" t="n">
        <v>44989</v>
      </c>
      <c r="C925" s="128" t="s">
        <v>75</v>
      </c>
      <c r="D925" s="128" t="s">
        <v>75</v>
      </c>
      <c r="E925" s="128" t="s">
        <v>86</v>
      </c>
      <c r="F925" s="128" t="s">
        <v>75</v>
      </c>
      <c r="G925" s="129" t="s">
        <v>86</v>
      </c>
      <c r="H925" s="130"/>
      <c r="I925" s="131"/>
      <c r="J925" s="61" t="e">
        <f aca="false">VLOOKUP(B925,'Vacances solaires'!$B916:$B1146,1,FALSE())</f>
        <v>#N/A</v>
      </c>
      <c r="K925" s="61" t="e">
        <f aca="false">VLOOKUP(B925,'Vacances solaires'!$B$2:$B$239,1,FALSE())</f>
        <v>#N/A</v>
      </c>
    </row>
    <row r="926" customFormat="false" ht="15.75" hidden="false" customHeight="false" outlineLevel="0" collapsed="false">
      <c r="A926" s="139" t="n">
        <f aca="false">WEEKNUM(B926,21)</f>
        <v>9</v>
      </c>
      <c r="B926" s="140" t="n">
        <v>44990</v>
      </c>
      <c r="C926" s="141" t="s">
        <v>75</v>
      </c>
      <c r="D926" s="141" t="s">
        <v>86</v>
      </c>
      <c r="E926" s="141" t="s">
        <v>86</v>
      </c>
      <c r="F926" s="141" t="s">
        <v>86</v>
      </c>
      <c r="G926" s="142" t="s">
        <v>86</v>
      </c>
      <c r="H926" s="143"/>
      <c r="I926" s="144"/>
      <c r="J926" s="61" t="e">
        <f aca="false">VLOOKUP(B926,'Vacances solaires'!$B917:$B1147,1,FALSE())</f>
        <v>#N/A</v>
      </c>
      <c r="K926" s="61" t="e">
        <f aca="false">VLOOKUP(B926,'Vacances solaires'!$B$2:$B$239,1,FALSE())</f>
        <v>#N/A</v>
      </c>
    </row>
    <row r="927" customFormat="false" ht="15" hidden="false" customHeight="false" outlineLevel="0" collapsed="false">
      <c r="A927" s="145" t="n">
        <f aca="false">WEEKNUM(B927,21)</f>
        <v>10</v>
      </c>
      <c r="B927" s="114" t="n">
        <v>44991</v>
      </c>
      <c r="C927" s="115" t="s">
        <v>75</v>
      </c>
      <c r="D927" s="115" t="s">
        <v>87</v>
      </c>
      <c r="E927" s="115" t="s">
        <v>75</v>
      </c>
      <c r="F927" s="115" t="s">
        <v>87</v>
      </c>
      <c r="G927" s="116" t="s">
        <v>75</v>
      </c>
      <c r="H927" s="117" t="n">
        <v>2</v>
      </c>
      <c r="I927" s="146"/>
      <c r="J927" s="61" t="e">
        <f aca="false">VLOOKUP(B927,'Vacances solaires'!$B918:$B1148,1,FALSE())</f>
        <v>#N/A</v>
      </c>
      <c r="K927" s="61" t="e">
        <f aca="false">VLOOKUP(B927,'Vacances solaires'!$B$2:$B$239,1,FALSE())</f>
        <v>#N/A</v>
      </c>
    </row>
    <row r="928" customFormat="false" ht="15" hidden="false" customHeight="false" outlineLevel="0" collapsed="false">
      <c r="A928" s="126" t="n">
        <f aca="false">WEEKNUM(B928,21)</f>
        <v>10</v>
      </c>
      <c r="B928" s="135" t="n">
        <v>44992</v>
      </c>
      <c r="C928" s="128" t="s">
        <v>86</v>
      </c>
      <c r="D928" s="128" t="s">
        <v>75</v>
      </c>
      <c r="E928" s="128" t="s">
        <v>75</v>
      </c>
      <c r="F928" s="128" t="s">
        <v>75</v>
      </c>
      <c r="G928" s="129" t="s">
        <v>75</v>
      </c>
      <c r="H928" s="130"/>
      <c r="I928" s="131"/>
      <c r="J928" s="61" t="e">
        <f aca="false">VLOOKUP(B928,'Vacances solaires'!$B919:$B1149,1,FALSE())</f>
        <v>#N/A</v>
      </c>
      <c r="K928" s="61" t="e">
        <f aca="false">VLOOKUP(B928,'Vacances solaires'!$B$2:$B$239,1,FALSE())</f>
        <v>#N/A</v>
      </c>
    </row>
    <row r="929" customFormat="false" ht="15" hidden="false" customHeight="false" outlineLevel="0" collapsed="false">
      <c r="A929" s="126" t="n">
        <f aca="false">WEEKNUM(B929,21)</f>
        <v>10</v>
      </c>
      <c r="B929" s="135" t="n">
        <v>44993</v>
      </c>
      <c r="C929" s="128" t="s">
        <v>75</v>
      </c>
      <c r="D929" s="128" t="s">
        <v>75</v>
      </c>
      <c r="E929" s="128" t="s">
        <v>86</v>
      </c>
      <c r="F929" s="128" t="s">
        <v>75</v>
      </c>
      <c r="G929" s="129" t="s">
        <v>75</v>
      </c>
      <c r="H929" s="130"/>
      <c r="I929" s="131"/>
      <c r="J929" s="61" t="e">
        <f aca="false">VLOOKUP(B929,'Vacances solaires'!$B920:$B1150,1,FALSE())</f>
        <v>#N/A</v>
      </c>
      <c r="K929" s="61" t="e">
        <f aca="false">VLOOKUP(B929,'Vacances solaires'!$B$2:$B$239,1,FALSE())</f>
        <v>#N/A</v>
      </c>
    </row>
    <row r="930" customFormat="false" ht="15" hidden="false" customHeight="false" outlineLevel="0" collapsed="false">
      <c r="A930" s="126" t="n">
        <f aca="false">WEEKNUM(B930,21)</f>
        <v>10</v>
      </c>
      <c r="B930" s="135" t="n">
        <v>44994</v>
      </c>
      <c r="C930" s="128" t="s">
        <v>75</v>
      </c>
      <c r="D930" s="128" t="s">
        <v>75</v>
      </c>
      <c r="E930" s="128" t="s">
        <v>75</v>
      </c>
      <c r="F930" s="128" t="s">
        <v>75</v>
      </c>
      <c r="G930" s="129" t="s">
        <v>86</v>
      </c>
      <c r="H930" s="130"/>
      <c r="I930" s="131"/>
      <c r="J930" s="61" t="e">
        <f aca="false">VLOOKUP(B930,'Vacances solaires'!$B921:$B1151,1,FALSE())</f>
        <v>#N/A</v>
      </c>
      <c r="K930" s="61" t="e">
        <f aca="false">VLOOKUP(B930,'Vacances solaires'!$B$2:$B$239,1,FALSE())</f>
        <v>#N/A</v>
      </c>
    </row>
    <row r="931" customFormat="false" ht="15" hidden="false" customHeight="false" outlineLevel="0" collapsed="false">
      <c r="A931" s="126" t="n">
        <f aca="false">WEEKNUM(B931,21)</f>
        <v>10</v>
      </c>
      <c r="B931" s="135" t="n">
        <v>44995</v>
      </c>
      <c r="C931" s="128" t="s">
        <v>75</v>
      </c>
      <c r="D931" s="128" t="s">
        <v>75</v>
      </c>
      <c r="E931" s="128" t="s">
        <v>75</v>
      </c>
      <c r="F931" s="128" t="s">
        <v>75</v>
      </c>
      <c r="G931" s="129" t="s">
        <v>86</v>
      </c>
      <c r="H931" s="130"/>
      <c r="I931" s="131"/>
      <c r="J931" s="61" t="e">
        <f aca="false">VLOOKUP(B931,'Vacances solaires'!$B922:$B1152,1,FALSE())</f>
        <v>#N/A</v>
      </c>
      <c r="K931" s="61" t="e">
        <f aca="false">VLOOKUP(B931,'Vacances solaires'!$B$2:$B$239,1,FALSE())</f>
        <v>#N/A</v>
      </c>
    </row>
    <row r="932" customFormat="false" ht="15" hidden="false" customHeight="false" outlineLevel="0" collapsed="false">
      <c r="A932" s="126" t="n">
        <f aca="false">WEEKNUM(B932,21)</f>
        <v>10</v>
      </c>
      <c r="B932" s="135" t="n">
        <v>44996</v>
      </c>
      <c r="C932" s="128" t="s">
        <v>75</v>
      </c>
      <c r="D932" s="128" t="s">
        <v>86</v>
      </c>
      <c r="E932" s="128" t="s">
        <v>75</v>
      </c>
      <c r="F932" s="128" t="s">
        <v>86</v>
      </c>
      <c r="G932" s="129" t="s">
        <v>75</v>
      </c>
      <c r="H932" s="130"/>
      <c r="I932" s="131"/>
      <c r="J932" s="61" t="e">
        <f aca="false">VLOOKUP(B932,'Vacances solaires'!$B923:$B1153,1,FALSE())</f>
        <v>#N/A</v>
      </c>
      <c r="K932" s="61" t="e">
        <f aca="false">VLOOKUP(B932,'Vacances solaires'!$B$2:$B$239,1,FALSE())</f>
        <v>#N/A</v>
      </c>
    </row>
    <row r="933" customFormat="false" ht="15.75" hidden="false" customHeight="false" outlineLevel="0" collapsed="false">
      <c r="A933" s="139" t="n">
        <f aca="false">WEEKNUM(B933,21)</f>
        <v>10</v>
      </c>
      <c r="B933" s="140" t="n">
        <v>44997</v>
      </c>
      <c r="C933" s="141" t="s">
        <v>86</v>
      </c>
      <c r="D933" s="141" t="s">
        <v>86</v>
      </c>
      <c r="E933" s="141" t="s">
        <v>86</v>
      </c>
      <c r="F933" s="141" t="s">
        <v>86</v>
      </c>
      <c r="G933" s="142" t="s">
        <v>75</v>
      </c>
      <c r="H933" s="143"/>
      <c r="I933" s="144"/>
      <c r="J933" s="61" t="e">
        <f aca="false">VLOOKUP(B933,'Vacances solaires'!$B924:$B1154,1,FALSE())</f>
        <v>#N/A</v>
      </c>
      <c r="K933" s="61" t="e">
        <f aca="false">VLOOKUP(B933,'Vacances solaires'!$B$2:$B$239,1,FALSE())</f>
        <v>#N/A</v>
      </c>
    </row>
    <row r="934" customFormat="false" ht="15" hidden="false" customHeight="false" outlineLevel="0" collapsed="false">
      <c r="A934" s="145" t="n">
        <f aca="false">WEEKNUM(B934,21)</f>
        <v>11</v>
      </c>
      <c r="B934" s="114" t="n">
        <v>44998</v>
      </c>
      <c r="C934" s="115" t="s">
        <v>87</v>
      </c>
      <c r="D934" s="115" t="s">
        <v>75</v>
      </c>
      <c r="E934" s="115" t="s">
        <v>87</v>
      </c>
      <c r="F934" s="115" t="s">
        <v>75</v>
      </c>
      <c r="G934" s="116" t="s">
        <v>75</v>
      </c>
      <c r="H934" s="117" t="n">
        <v>3</v>
      </c>
      <c r="I934" s="146"/>
      <c r="J934" s="61" t="e">
        <f aca="false">VLOOKUP(B934,'Vacances solaires'!$B925:$B1155,1,FALSE())</f>
        <v>#N/A</v>
      </c>
      <c r="K934" s="61" t="e">
        <f aca="false">VLOOKUP(B934,'Vacances solaires'!$B$2:$B$239,1,FALSE())</f>
        <v>#N/A</v>
      </c>
    </row>
    <row r="935" customFormat="false" ht="15" hidden="false" customHeight="false" outlineLevel="0" collapsed="false">
      <c r="A935" s="126" t="n">
        <f aca="false">WEEKNUM(B935,21)</f>
        <v>11</v>
      </c>
      <c r="B935" s="135" t="n">
        <v>44999</v>
      </c>
      <c r="C935" s="128" t="s">
        <v>75</v>
      </c>
      <c r="D935" s="128" t="s">
        <v>75</v>
      </c>
      <c r="E935" s="128" t="s">
        <v>75</v>
      </c>
      <c r="F935" s="128" t="s">
        <v>75</v>
      </c>
      <c r="G935" s="129" t="s">
        <v>86</v>
      </c>
      <c r="H935" s="130"/>
      <c r="I935" s="131"/>
      <c r="J935" s="61" t="e">
        <f aca="false">VLOOKUP(B935,'Vacances solaires'!$B926:$B1156,1,FALSE())</f>
        <v>#N/A</v>
      </c>
      <c r="K935" s="61" t="e">
        <f aca="false">VLOOKUP(B935,'Vacances solaires'!$B$2:$B$239,1,FALSE())</f>
        <v>#N/A</v>
      </c>
    </row>
    <row r="936" customFormat="false" ht="15" hidden="false" customHeight="false" outlineLevel="0" collapsed="false">
      <c r="A936" s="126" t="n">
        <f aca="false">WEEKNUM(B936,21)</f>
        <v>11</v>
      </c>
      <c r="B936" s="135" t="n">
        <v>45000</v>
      </c>
      <c r="C936" s="128" t="s">
        <v>75</v>
      </c>
      <c r="D936" s="128" t="s">
        <v>86</v>
      </c>
      <c r="E936" s="128" t="s">
        <v>75</v>
      </c>
      <c r="F936" s="128" t="s">
        <v>75</v>
      </c>
      <c r="G936" s="129" t="s">
        <v>75</v>
      </c>
      <c r="H936" s="130"/>
      <c r="I936" s="131"/>
      <c r="J936" s="61" t="e">
        <f aca="false">VLOOKUP(B936,'Vacances solaires'!$B927:$B1157,1,FALSE())</f>
        <v>#N/A</v>
      </c>
      <c r="K936" s="61" t="e">
        <f aca="false">VLOOKUP(B936,'Vacances solaires'!$B$2:$B$239,1,FALSE())</f>
        <v>#N/A</v>
      </c>
    </row>
    <row r="937" customFormat="false" ht="15" hidden="false" customHeight="false" outlineLevel="0" collapsed="false">
      <c r="A937" s="126" t="n">
        <f aca="false">WEEKNUM(B937,21)</f>
        <v>11</v>
      </c>
      <c r="B937" s="135" t="n">
        <v>45001</v>
      </c>
      <c r="C937" s="128" t="s">
        <v>75</v>
      </c>
      <c r="D937" s="128" t="s">
        <v>75</v>
      </c>
      <c r="E937" s="128" t="s">
        <v>75</v>
      </c>
      <c r="F937" s="128" t="s">
        <v>86</v>
      </c>
      <c r="G937" s="129" t="s">
        <v>75</v>
      </c>
      <c r="H937" s="130"/>
      <c r="I937" s="131"/>
      <c r="J937" s="61" t="e">
        <f aca="false">VLOOKUP(B937,'Vacances solaires'!$B928:$B1158,1,FALSE())</f>
        <v>#N/A</v>
      </c>
      <c r="K937" s="61" t="e">
        <f aca="false">VLOOKUP(B937,'Vacances solaires'!$B$2:$B$239,1,FALSE())</f>
        <v>#N/A</v>
      </c>
    </row>
    <row r="938" customFormat="false" ht="15" hidden="false" customHeight="false" outlineLevel="0" collapsed="false">
      <c r="A938" s="126" t="n">
        <f aca="false">WEEKNUM(B938,21)</f>
        <v>11</v>
      </c>
      <c r="B938" s="135" t="n">
        <v>45002</v>
      </c>
      <c r="C938" s="128" t="s">
        <v>75</v>
      </c>
      <c r="D938" s="128" t="s">
        <v>75</v>
      </c>
      <c r="E938" s="128" t="s">
        <v>75</v>
      </c>
      <c r="F938" s="128" t="s">
        <v>86</v>
      </c>
      <c r="G938" s="129" t="s">
        <v>75</v>
      </c>
      <c r="H938" s="130"/>
      <c r="I938" s="131"/>
      <c r="J938" s="61" t="e">
        <f aca="false">VLOOKUP(B938,'Vacances solaires'!$B929:$B1159,1,FALSE())</f>
        <v>#N/A</v>
      </c>
      <c r="K938" s="61" t="e">
        <f aca="false">VLOOKUP(B938,'Vacances solaires'!$B$2:$B$239,1,FALSE())</f>
        <v>#N/A</v>
      </c>
    </row>
    <row r="939" customFormat="false" ht="15" hidden="false" customHeight="false" outlineLevel="0" collapsed="false">
      <c r="A939" s="126" t="n">
        <f aca="false">WEEKNUM(B939,21)</f>
        <v>11</v>
      </c>
      <c r="B939" s="135" t="n">
        <v>45003</v>
      </c>
      <c r="C939" s="128" t="s">
        <v>86</v>
      </c>
      <c r="D939" s="128" t="s">
        <v>75</v>
      </c>
      <c r="E939" s="128" t="s">
        <v>86</v>
      </c>
      <c r="F939" s="128" t="s">
        <v>75</v>
      </c>
      <c r="G939" s="129" t="s">
        <v>75</v>
      </c>
      <c r="H939" s="130"/>
      <c r="I939" s="131"/>
      <c r="J939" s="61" t="e">
        <f aca="false">VLOOKUP(B939,'Vacances solaires'!$B930:$B1160,1,FALSE())</f>
        <v>#N/A</v>
      </c>
      <c r="K939" s="61" t="e">
        <f aca="false">VLOOKUP(B939,'Vacances solaires'!$B$2:$B$239,1,FALSE())</f>
        <v>#N/A</v>
      </c>
    </row>
    <row r="940" customFormat="false" ht="15.75" hidden="false" customHeight="false" outlineLevel="0" collapsed="false">
      <c r="A940" s="139" t="n">
        <f aca="false">WEEKNUM(B940,21)</f>
        <v>11</v>
      </c>
      <c r="B940" s="140" t="n">
        <v>45004</v>
      </c>
      <c r="C940" s="141" t="s">
        <v>86</v>
      </c>
      <c r="D940" s="141" t="s">
        <v>86</v>
      </c>
      <c r="E940" s="141" t="s">
        <v>86</v>
      </c>
      <c r="F940" s="141" t="s">
        <v>75</v>
      </c>
      <c r="G940" s="142" t="s">
        <v>86</v>
      </c>
      <c r="H940" s="143"/>
      <c r="I940" s="144"/>
      <c r="J940" s="61" t="e">
        <f aca="false">VLOOKUP(B940,'Vacances solaires'!$B931:$B1161,1,FALSE())</f>
        <v>#N/A</v>
      </c>
      <c r="K940" s="61" t="e">
        <f aca="false">VLOOKUP(B940,'Vacances solaires'!$B$2:$B$239,1,FALSE())</f>
        <v>#N/A</v>
      </c>
    </row>
    <row r="941" customFormat="false" ht="15" hidden="false" customHeight="false" outlineLevel="0" collapsed="false">
      <c r="A941" s="145" t="n">
        <f aca="false">WEEKNUM(B941,21)</f>
        <v>12</v>
      </c>
      <c r="B941" s="114" t="n">
        <v>45005</v>
      </c>
      <c r="C941" s="115" t="s">
        <v>75</v>
      </c>
      <c r="D941" s="116" t="s">
        <v>87</v>
      </c>
      <c r="E941" s="115" t="s">
        <v>75</v>
      </c>
      <c r="F941" s="115" t="s">
        <v>75</v>
      </c>
      <c r="G941" s="116" t="s">
        <v>87</v>
      </c>
      <c r="H941" s="117" t="n">
        <v>4</v>
      </c>
      <c r="I941" s="146"/>
      <c r="J941" s="61" t="e">
        <f aca="false">VLOOKUP(B941,'Vacances solaires'!$B932:$B1162,1,FALSE())</f>
        <v>#N/A</v>
      </c>
      <c r="K941" s="61" t="e">
        <f aca="false">VLOOKUP(B941,'Vacances solaires'!$B$2:$B$239,1,FALSE())</f>
        <v>#N/A</v>
      </c>
    </row>
    <row r="942" customFormat="false" ht="15" hidden="false" customHeight="false" outlineLevel="0" collapsed="false">
      <c r="A942" s="126" t="n">
        <f aca="false">WEEKNUM(B942,21)</f>
        <v>12</v>
      </c>
      <c r="B942" s="135" t="n">
        <v>45006</v>
      </c>
      <c r="C942" s="128" t="s">
        <v>75</v>
      </c>
      <c r="D942" s="128" t="s">
        <v>75</v>
      </c>
      <c r="E942" s="128" t="s">
        <v>75</v>
      </c>
      <c r="F942" s="128" t="s">
        <v>86</v>
      </c>
      <c r="G942" s="129" t="s">
        <v>75</v>
      </c>
      <c r="H942" s="130"/>
      <c r="I942" s="131"/>
      <c r="J942" s="61" t="e">
        <f aca="false">VLOOKUP(B942,'Vacances solaires'!$B933:$B1163,1,FALSE())</f>
        <v>#N/A</v>
      </c>
      <c r="K942" s="61" t="e">
        <f aca="false">VLOOKUP(B942,'Vacances solaires'!$B$2:$B$239,1,FALSE())</f>
        <v>#N/A</v>
      </c>
    </row>
    <row r="943" customFormat="false" ht="15" hidden="false" customHeight="false" outlineLevel="0" collapsed="false">
      <c r="A943" s="126" t="n">
        <f aca="false">WEEKNUM(B943,21)</f>
        <v>12</v>
      </c>
      <c r="B943" s="135" t="n">
        <v>45007</v>
      </c>
      <c r="C943" s="128" t="s">
        <v>86</v>
      </c>
      <c r="D943" s="128" t="s">
        <v>75</v>
      </c>
      <c r="E943" s="128" t="s">
        <v>75</v>
      </c>
      <c r="F943" s="128" t="s">
        <v>75</v>
      </c>
      <c r="G943" s="129" t="s">
        <v>75</v>
      </c>
      <c r="H943" s="130"/>
      <c r="I943" s="131"/>
      <c r="J943" s="61" t="e">
        <f aca="false">VLOOKUP(B943,'Vacances solaires'!$B934:$B1164,1,FALSE())</f>
        <v>#N/A</v>
      </c>
      <c r="K943" s="61" t="e">
        <f aca="false">VLOOKUP(B943,'Vacances solaires'!$B$2:$B$239,1,FALSE())</f>
        <v>#N/A</v>
      </c>
    </row>
    <row r="944" customFormat="false" ht="15" hidden="false" customHeight="false" outlineLevel="0" collapsed="false">
      <c r="A944" s="126" t="n">
        <f aca="false">WEEKNUM(B944,21)</f>
        <v>12</v>
      </c>
      <c r="B944" s="135" t="n">
        <v>45008</v>
      </c>
      <c r="C944" s="128" t="s">
        <v>75</v>
      </c>
      <c r="D944" s="128" t="s">
        <v>75</v>
      </c>
      <c r="E944" s="128" t="s">
        <v>86</v>
      </c>
      <c r="F944" s="128" t="s">
        <v>75</v>
      </c>
      <c r="G944" s="129" t="s">
        <v>75</v>
      </c>
      <c r="H944" s="130"/>
      <c r="I944" s="131"/>
      <c r="J944" s="61" t="e">
        <f aca="false">VLOOKUP(B944,'Vacances solaires'!$B935:$B1165,1,FALSE())</f>
        <v>#N/A</v>
      </c>
      <c r="K944" s="61" t="e">
        <f aca="false">VLOOKUP(B944,'Vacances solaires'!$B$2:$B$239,1,FALSE())</f>
        <v>#N/A</v>
      </c>
    </row>
    <row r="945" customFormat="false" ht="15" hidden="false" customHeight="false" outlineLevel="0" collapsed="false">
      <c r="A945" s="126" t="n">
        <f aca="false">WEEKNUM(B945,21)</f>
        <v>12</v>
      </c>
      <c r="B945" s="135" t="n">
        <v>45009</v>
      </c>
      <c r="C945" s="128" t="s">
        <v>75</v>
      </c>
      <c r="D945" s="128" t="s">
        <v>75</v>
      </c>
      <c r="E945" s="128" t="s">
        <v>86</v>
      </c>
      <c r="F945" s="128" t="s">
        <v>75</v>
      </c>
      <c r="G945" s="129" t="s">
        <v>75</v>
      </c>
      <c r="H945" s="130"/>
      <c r="I945" s="131"/>
      <c r="J945" s="61" t="e">
        <f aca="false">VLOOKUP(B945,'Vacances solaires'!$B936:$B1166,1,FALSE())</f>
        <v>#N/A</v>
      </c>
      <c r="K945" s="61" t="e">
        <f aca="false">VLOOKUP(B945,'Vacances solaires'!$B$2:$B$239,1,FALSE())</f>
        <v>#N/A</v>
      </c>
    </row>
    <row r="946" customFormat="false" ht="15" hidden="false" customHeight="false" outlineLevel="0" collapsed="false">
      <c r="A946" s="126" t="n">
        <f aca="false">WEEKNUM(B946,21)</f>
        <v>12</v>
      </c>
      <c r="B946" s="135" t="n">
        <v>45010</v>
      </c>
      <c r="C946" s="128" t="s">
        <v>75</v>
      </c>
      <c r="D946" s="128" t="s">
        <v>86</v>
      </c>
      <c r="E946" s="128" t="s">
        <v>75</v>
      </c>
      <c r="F946" s="128" t="s">
        <v>75</v>
      </c>
      <c r="G946" s="129" t="s">
        <v>86</v>
      </c>
      <c r="H946" s="130"/>
      <c r="I946" s="131"/>
      <c r="J946" s="61" t="e">
        <f aca="false">VLOOKUP(B946,'Vacances solaires'!$B937:$B1167,1,FALSE())</f>
        <v>#N/A</v>
      </c>
      <c r="K946" s="61" t="e">
        <f aca="false">VLOOKUP(B946,'Vacances solaires'!$B$2:$B$239,1,FALSE())</f>
        <v>#N/A</v>
      </c>
    </row>
    <row r="947" customFormat="false" ht="15.75" hidden="false" customHeight="false" outlineLevel="0" collapsed="false">
      <c r="A947" s="139" t="n">
        <f aca="false">WEEKNUM(B947,21)</f>
        <v>12</v>
      </c>
      <c r="B947" s="140" t="n">
        <v>45011</v>
      </c>
      <c r="C947" s="141" t="s">
        <v>86</v>
      </c>
      <c r="D947" s="141" t="s">
        <v>86</v>
      </c>
      <c r="E947" s="141" t="s">
        <v>75</v>
      </c>
      <c r="F947" s="141" t="s">
        <v>86</v>
      </c>
      <c r="G947" s="142" t="s">
        <v>86</v>
      </c>
      <c r="H947" s="143"/>
      <c r="I947" s="144"/>
      <c r="J947" s="61" t="e">
        <f aca="false">VLOOKUP(B947,'Vacances solaires'!$B938:$B1168,1,FALSE())</f>
        <v>#N/A</v>
      </c>
      <c r="K947" s="61" t="e">
        <f aca="false">VLOOKUP(B947,'Vacances solaires'!$B$2:$B$239,1,FALSE())</f>
        <v>#N/A</v>
      </c>
    </row>
    <row r="948" customFormat="false" ht="15" hidden="false" customHeight="false" outlineLevel="0" collapsed="false">
      <c r="A948" s="145" t="n">
        <f aca="false">WEEKNUM(B948,21)</f>
        <v>13</v>
      </c>
      <c r="B948" s="114" t="n">
        <v>45012</v>
      </c>
      <c r="C948" s="115" t="s">
        <v>87</v>
      </c>
      <c r="D948" s="115" t="s">
        <v>75</v>
      </c>
      <c r="E948" s="115" t="s">
        <v>75</v>
      </c>
      <c r="F948" s="115" t="s">
        <v>87</v>
      </c>
      <c r="G948" s="116" t="s">
        <v>75</v>
      </c>
      <c r="H948" s="117" t="n">
        <v>5</v>
      </c>
      <c r="I948" s="146"/>
      <c r="J948" s="61" t="e">
        <f aca="false">VLOOKUP(B948,'Vacances solaires'!$B939:$B1169,1,FALSE())</f>
        <v>#N/A</v>
      </c>
      <c r="K948" s="61" t="e">
        <f aca="false">VLOOKUP(B948,'Vacances solaires'!$B$2:$B$239,1,FALSE())</f>
        <v>#N/A</v>
      </c>
    </row>
    <row r="949" customFormat="false" ht="15" hidden="false" customHeight="false" outlineLevel="0" collapsed="false">
      <c r="A949" s="126" t="n">
        <f aca="false">WEEKNUM(B949,21)</f>
        <v>13</v>
      </c>
      <c r="B949" s="135" t="n">
        <v>45013</v>
      </c>
      <c r="C949" s="128" t="s">
        <v>75</v>
      </c>
      <c r="D949" s="128" t="s">
        <v>75</v>
      </c>
      <c r="E949" s="128" t="s">
        <v>86</v>
      </c>
      <c r="F949" s="128" t="s">
        <v>75</v>
      </c>
      <c r="G949" s="129" t="s">
        <v>75</v>
      </c>
      <c r="H949" s="130"/>
      <c r="I949" s="131"/>
      <c r="J949" s="61" t="e">
        <f aca="false">VLOOKUP(B949,'Vacances solaires'!$B940:$B1170,1,FALSE())</f>
        <v>#N/A</v>
      </c>
      <c r="K949" s="61" t="e">
        <f aca="false">VLOOKUP(B949,'Vacances solaires'!$B$2:$B$239,1,FALSE())</f>
        <v>#N/A</v>
      </c>
    </row>
    <row r="950" customFormat="false" ht="15" hidden="false" customHeight="false" outlineLevel="0" collapsed="false">
      <c r="A950" s="126" t="n">
        <f aca="false">WEEKNUM(B950,21)</f>
        <v>13</v>
      </c>
      <c r="B950" s="135" t="n">
        <v>45014</v>
      </c>
      <c r="C950" s="128" t="s">
        <v>75</v>
      </c>
      <c r="D950" s="128" t="s">
        <v>75</v>
      </c>
      <c r="E950" s="128" t="s">
        <v>75</v>
      </c>
      <c r="F950" s="128" t="s">
        <v>75</v>
      </c>
      <c r="G950" s="129" t="s">
        <v>86</v>
      </c>
      <c r="H950" s="130"/>
      <c r="I950" s="131"/>
      <c r="J950" s="61" t="e">
        <f aca="false">VLOOKUP(B950,'Vacances solaires'!$B941:$B1171,1,FALSE())</f>
        <v>#N/A</v>
      </c>
      <c r="K950" s="61" t="e">
        <f aca="false">VLOOKUP(B950,'Vacances solaires'!$B$2:$B$239,1,FALSE())</f>
        <v>#N/A</v>
      </c>
    </row>
    <row r="951" customFormat="false" ht="15" hidden="false" customHeight="false" outlineLevel="0" collapsed="false">
      <c r="A951" s="126" t="n">
        <f aca="false">WEEKNUM(B951,21)</f>
        <v>13</v>
      </c>
      <c r="B951" s="135" t="n">
        <v>45015</v>
      </c>
      <c r="C951" s="128" t="s">
        <v>75</v>
      </c>
      <c r="D951" s="128" t="s">
        <v>86</v>
      </c>
      <c r="E951" s="128" t="s">
        <v>75</v>
      </c>
      <c r="F951" s="128" t="s">
        <v>75</v>
      </c>
      <c r="G951" s="129" t="s">
        <v>75</v>
      </c>
      <c r="H951" s="130"/>
      <c r="I951" s="131"/>
      <c r="J951" s="61" t="e">
        <f aca="false">VLOOKUP(B951,'Vacances solaires'!$B942:$B1172,1,FALSE())</f>
        <v>#N/A</v>
      </c>
      <c r="K951" s="61" t="e">
        <f aca="false">VLOOKUP(B951,'Vacances solaires'!$B$2:$B$239,1,FALSE())</f>
        <v>#N/A</v>
      </c>
    </row>
    <row r="952" customFormat="false" ht="15" hidden="false" customHeight="false" outlineLevel="0" collapsed="false">
      <c r="A952" s="126" t="n">
        <f aca="false">WEEKNUM(B952,21)</f>
        <v>13</v>
      </c>
      <c r="B952" s="135" t="n">
        <v>45016</v>
      </c>
      <c r="C952" s="128" t="s">
        <v>75</v>
      </c>
      <c r="D952" s="128" t="s">
        <v>86</v>
      </c>
      <c r="E952" s="128" t="s">
        <v>75</v>
      </c>
      <c r="F952" s="128" t="s">
        <v>75</v>
      </c>
      <c r="G952" s="129" t="s">
        <v>75</v>
      </c>
      <c r="H952" s="130"/>
      <c r="I952" s="131"/>
      <c r="J952" s="61" t="e">
        <f aca="false">VLOOKUP(B952,'Vacances solaires'!$B943:$B1173,1,FALSE())</f>
        <v>#N/A</v>
      </c>
      <c r="K952" s="61" t="e">
        <f aca="false">VLOOKUP(B952,'Vacances solaires'!$B$2:$B$239,1,FALSE())</f>
        <v>#N/A</v>
      </c>
    </row>
    <row r="953" customFormat="false" ht="15" hidden="false" customHeight="false" outlineLevel="0" collapsed="false">
      <c r="A953" s="126" t="n">
        <f aca="false">WEEKNUM(B953,21)</f>
        <v>13</v>
      </c>
      <c r="B953" s="135" t="n">
        <v>45017</v>
      </c>
      <c r="C953" s="128" t="s">
        <v>86</v>
      </c>
      <c r="D953" s="128" t="s">
        <v>75</v>
      </c>
      <c r="E953" s="128" t="s">
        <v>75</v>
      </c>
      <c r="F953" s="128" t="s">
        <v>86</v>
      </c>
      <c r="G953" s="129" t="s">
        <v>75</v>
      </c>
      <c r="H953" s="130"/>
      <c r="I953" s="131"/>
      <c r="J953" s="61" t="e">
        <f aca="false">VLOOKUP(B953,'Vacances solaires'!$B944:$B1174,1,FALSE())</f>
        <v>#N/A</v>
      </c>
      <c r="K953" s="61" t="e">
        <f aca="false">VLOOKUP(B953,'Vacances solaires'!$B$2:$B$239,1,FALSE())</f>
        <v>#N/A</v>
      </c>
    </row>
    <row r="954" customFormat="false" ht="15.75" hidden="false" customHeight="false" outlineLevel="0" collapsed="false">
      <c r="A954" s="139" t="n">
        <f aca="false">WEEKNUM(B954,21)</f>
        <v>13</v>
      </c>
      <c r="B954" s="140" t="n">
        <v>45018</v>
      </c>
      <c r="C954" s="141" t="s">
        <v>86</v>
      </c>
      <c r="D954" s="141" t="s">
        <v>75</v>
      </c>
      <c r="E954" s="141" t="s">
        <v>86</v>
      </c>
      <c r="F954" s="141" t="s">
        <v>86</v>
      </c>
      <c r="G954" s="142" t="s">
        <v>86</v>
      </c>
      <c r="H954" s="143"/>
      <c r="I954" s="144"/>
      <c r="J954" s="61" t="e">
        <f aca="false">VLOOKUP(B954,'Vacances solaires'!$B945:$B1175,1,FALSE())</f>
        <v>#N/A</v>
      </c>
      <c r="K954" s="61" t="e">
        <f aca="false">VLOOKUP(B954,'Vacances solaires'!$B$2:$B$239,1,FALSE())</f>
        <v>#N/A</v>
      </c>
    </row>
    <row r="955" customFormat="false" ht="15" hidden="false" customHeight="false" outlineLevel="0" collapsed="false">
      <c r="A955" s="145" t="n">
        <f aca="false">WEEKNUM(B955,21)</f>
        <v>14</v>
      </c>
      <c r="B955" s="114" t="n">
        <v>45019</v>
      </c>
      <c r="C955" s="115" t="s">
        <v>75</v>
      </c>
      <c r="D955" s="115" t="s">
        <v>75</v>
      </c>
      <c r="E955" s="115" t="s">
        <v>88</v>
      </c>
      <c r="F955" s="115" t="s">
        <v>75</v>
      </c>
      <c r="G955" s="116" t="s">
        <v>88</v>
      </c>
      <c r="H955" s="117" t="n">
        <v>1</v>
      </c>
      <c r="I955" s="146"/>
      <c r="J955" s="61" t="e">
        <f aca="false">VLOOKUP(B955,'Vacances solaires'!$B946:$B1176,1,FALSE())</f>
        <v>#N/A</v>
      </c>
      <c r="K955" s="61" t="e">
        <f aca="false">VLOOKUP(B955,'Vacances solaires'!$B$2:$B$239,1,FALSE())</f>
        <v>#N/A</v>
      </c>
    </row>
    <row r="956" customFormat="false" ht="15" hidden="false" customHeight="false" outlineLevel="0" collapsed="false">
      <c r="A956" s="126" t="n">
        <f aca="false">WEEKNUM(B956,21)</f>
        <v>14</v>
      </c>
      <c r="B956" s="135" t="n">
        <v>45020</v>
      </c>
      <c r="C956" s="128" t="s">
        <v>75</v>
      </c>
      <c r="D956" s="128" t="s">
        <v>86</v>
      </c>
      <c r="E956" s="128" t="s">
        <v>75</v>
      </c>
      <c r="F956" s="128" t="s">
        <v>75</v>
      </c>
      <c r="G956" s="129" t="s">
        <v>75</v>
      </c>
      <c r="H956" s="130"/>
      <c r="I956" s="131"/>
      <c r="J956" s="61" t="e">
        <f aca="false">VLOOKUP(B956,'Vacances solaires'!$B947:$B1177,1,FALSE())</f>
        <v>#N/A</v>
      </c>
      <c r="K956" s="61" t="e">
        <f aca="false">VLOOKUP(B956,'Vacances solaires'!$B$2:$B$239,1,FALSE())</f>
        <v>#N/A</v>
      </c>
    </row>
    <row r="957" customFormat="false" ht="15" hidden="false" customHeight="false" outlineLevel="0" collapsed="false">
      <c r="A957" s="126" t="n">
        <f aca="false">WEEKNUM(B957,21)</f>
        <v>14</v>
      </c>
      <c r="B957" s="135" t="n">
        <v>45021</v>
      </c>
      <c r="C957" s="128" t="s">
        <v>75</v>
      </c>
      <c r="D957" s="128" t="s">
        <v>75</v>
      </c>
      <c r="E957" s="128" t="s">
        <v>75</v>
      </c>
      <c r="F957" s="128" t="s">
        <v>86</v>
      </c>
      <c r="G957" s="129" t="s">
        <v>75</v>
      </c>
      <c r="H957" s="130"/>
      <c r="I957" s="131"/>
      <c r="J957" s="61" t="e">
        <f aca="false">VLOOKUP(B957,'Vacances solaires'!$B948:$B1178,1,FALSE())</f>
        <v>#N/A</v>
      </c>
      <c r="K957" s="61" t="e">
        <f aca="false">VLOOKUP(B957,'Vacances solaires'!$B$2:$B$239,1,FALSE())</f>
        <v>#N/A</v>
      </c>
    </row>
    <row r="958" customFormat="false" ht="15" hidden="false" customHeight="false" outlineLevel="0" collapsed="false">
      <c r="A958" s="126" t="n">
        <f aca="false">WEEKNUM(B958,21)</f>
        <v>14</v>
      </c>
      <c r="B958" s="135" t="n">
        <v>45022</v>
      </c>
      <c r="C958" s="128" t="s">
        <v>86</v>
      </c>
      <c r="D958" s="128" t="s">
        <v>75</v>
      </c>
      <c r="E958" s="128" t="s">
        <v>75</v>
      </c>
      <c r="F958" s="128" t="s">
        <v>75</v>
      </c>
      <c r="G958" s="129" t="s">
        <v>75</v>
      </c>
      <c r="H958" s="130"/>
      <c r="I958" s="131"/>
      <c r="J958" s="61" t="e">
        <f aca="false">VLOOKUP(B958,'Vacances solaires'!$B949:$B1179,1,FALSE())</f>
        <v>#N/A</v>
      </c>
      <c r="K958" s="61" t="e">
        <f aca="false">VLOOKUP(B958,'Vacances solaires'!$B$2:$B$239,1,FALSE())</f>
        <v>#N/A</v>
      </c>
    </row>
    <row r="959" customFormat="false" ht="15" hidden="false" customHeight="false" outlineLevel="0" collapsed="false">
      <c r="A959" s="126" t="n">
        <f aca="false">WEEKNUM(B959,21)</f>
        <v>14</v>
      </c>
      <c r="B959" s="135" t="n">
        <v>45023</v>
      </c>
      <c r="C959" s="128" t="s">
        <v>86</v>
      </c>
      <c r="D959" s="128" t="s">
        <v>75</v>
      </c>
      <c r="E959" s="128" t="s">
        <v>75</v>
      </c>
      <c r="F959" s="128" t="s">
        <v>75</v>
      </c>
      <c r="G959" s="129" t="s">
        <v>75</v>
      </c>
      <c r="H959" s="130"/>
      <c r="I959" s="131"/>
      <c r="J959" s="61" t="e">
        <f aca="false">VLOOKUP(B959,'Vacances solaires'!$B950:$B1180,1,FALSE())</f>
        <v>#N/A</v>
      </c>
      <c r="K959" s="61" t="e">
        <f aca="false">VLOOKUP(B959,'Vacances solaires'!$B$2:$B$239,1,FALSE())</f>
        <v>#N/A</v>
      </c>
    </row>
    <row r="960" customFormat="false" ht="15" hidden="false" customHeight="false" outlineLevel="0" collapsed="false">
      <c r="A960" s="126" t="n">
        <f aca="false">WEEKNUM(B960,21)</f>
        <v>14</v>
      </c>
      <c r="B960" s="135" t="n">
        <v>45024</v>
      </c>
      <c r="C960" s="128" t="s">
        <v>75</v>
      </c>
      <c r="D960" s="128" t="s">
        <v>75</v>
      </c>
      <c r="E960" s="128" t="s">
        <v>86</v>
      </c>
      <c r="F960" s="128" t="s">
        <v>75</v>
      </c>
      <c r="G960" s="129" t="s">
        <v>86</v>
      </c>
      <c r="H960" s="130"/>
      <c r="I960" s="131"/>
      <c r="J960" s="61" t="e">
        <f aca="false">VLOOKUP(B960,'Vacances solaires'!$B951:$B1181,1,FALSE())</f>
        <v>#N/A</v>
      </c>
      <c r="K960" s="61" t="e">
        <f aca="false">VLOOKUP(B960,'Vacances solaires'!$B$2:$B$239,1,FALSE())</f>
        <v>#N/A</v>
      </c>
    </row>
    <row r="961" customFormat="false" ht="15.75" hidden="false" customHeight="false" outlineLevel="0" collapsed="false">
      <c r="A961" s="139" t="n">
        <f aca="false">WEEKNUM(B961,21)</f>
        <v>14</v>
      </c>
      <c r="B961" s="140" t="n">
        <v>45025</v>
      </c>
      <c r="C961" s="141" t="s">
        <v>75</v>
      </c>
      <c r="D961" s="141" t="s">
        <v>86</v>
      </c>
      <c r="E961" s="141" t="s">
        <v>86</v>
      </c>
      <c r="F961" s="141" t="s">
        <v>86</v>
      </c>
      <c r="G961" s="142" t="s">
        <v>86</v>
      </c>
      <c r="H961" s="143"/>
      <c r="I961" s="144" t="s">
        <v>33</v>
      </c>
      <c r="J961" s="61" t="e">
        <f aca="false">VLOOKUP(B961,'Vacances solaires'!$B952:$B1182,1,FALSE())</f>
        <v>#N/A</v>
      </c>
      <c r="K961" s="61" t="e">
        <f aca="false">VLOOKUP(B961,'Vacances solaires'!$B$2:$B$239,1,FALSE())</f>
        <v>#N/A</v>
      </c>
    </row>
    <row r="962" customFormat="false" ht="15" hidden="false" customHeight="false" outlineLevel="0" collapsed="false">
      <c r="A962" s="145" t="n">
        <f aca="false">WEEKNUM(B962,21)</f>
        <v>15</v>
      </c>
      <c r="B962" s="114" t="n">
        <v>45026</v>
      </c>
      <c r="C962" s="115" t="s">
        <v>75</v>
      </c>
      <c r="D962" s="115" t="s">
        <v>87</v>
      </c>
      <c r="E962" s="115" t="s">
        <v>75</v>
      </c>
      <c r="F962" s="115" t="s">
        <v>87</v>
      </c>
      <c r="G962" s="116" t="s">
        <v>75</v>
      </c>
      <c r="H962" s="117" t="n">
        <v>2</v>
      </c>
      <c r="I962" s="146" t="s">
        <v>34</v>
      </c>
      <c r="J962" s="61" t="e">
        <f aca="false">VLOOKUP(B962,'Vacances solaires'!$B953:$B1183,1,FALSE())</f>
        <v>#N/A</v>
      </c>
      <c r="K962" s="61" t="e">
        <f aca="false">VLOOKUP(B962,'Vacances solaires'!$B$2:$B$239,1,FALSE())</f>
        <v>#N/A</v>
      </c>
    </row>
    <row r="963" customFormat="false" ht="15" hidden="false" customHeight="false" outlineLevel="0" collapsed="false">
      <c r="A963" s="126" t="n">
        <f aca="false">WEEKNUM(B963,21)</f>
        <v>15</v>
      </c>
      <c r="B963" s="135" t="n">
        <v>45027</v>
      </c>
      <c r="C963" s="128" t="s">
        <v>86</v>
      </c>
      <c r="D963" s="128" t="s">
        <v>75</v>
      </c>
      <c r="E963" s="128" t="s">
        <v>75</v>
      </c>
      <c r="F963" s="128" t="s">
        <v>75</v>
      </c>
      <c r="G963" s="129" t="s">
        <v>75</v>
      </c>
      <c r="H963" s="130"/>
      <c r="I963" s="131"/>
      <c r="J963" s="61" t="e">
        <f aca="false">VLOOKUP(B963,'Vacances solaires'!$B954:$B1184,1,FALSE())</f>
        <v>#N/A</v>
      </c>
      <c r="K963" s="61" t="e">
        <f aca="false">VLOOKUP(B963,'Vacances solaires'!$B$2:$B$239,1,FALSE())</f>
        <v>#N/A</v>
      </c>
    </row>
    <row r="964" customFormat="false" ht="15" hidden="false" customHeight="false" outlineLevel="0" collapsed="false">
      <c r="A964" s="126" t="n">
        <f aca="false">WEEKNUM(B964,21)</f>
        <v>15</v>
      </c>
      <c r="B964" s="135" t="n">
        <v>45028</v>
      </c>
      <c r="C964" s="128" t="s">
        <v>75</v>
      </c>
      <c r="D964" s="128" t="s">
        <v>75</v>
      </c>
      <c r="E964" s="128" t="s">
        <v>86</v>
      </c>
      <c r="F964" s="128" t="s">
        <v>75</v>
      </c>
      <c r="G964" s="129" t="s">
        <v>75</v>
      </c>
      <c r="H964" s="130"/>
      <c r="I964" s="131"/>
      <c r="J964" s="61" t="e">
        <f aca="false">VLOOKUP(B964,'Vacances solaires'!$B955:$B1185,1,FALSE())</f>
        <v>#N/A</v>
      </c>
      <c r="K964" s="61" t="e">
        <f aca="false">VLOOKUP(B964,'Vacances solaires'!$B$2:$B$239,1,FALSE())</f>
        <v>#N/A</v>
      </c>
    </row>
    <row r="965" customFormat="false" ht="15" hidden="false" customHeight="false" outlineLevel="0" collapsed="false">
      <c r="A965" s="126" t="n">
        <f aca="false">WEEKNUM(B965,21)</f>
        <v>15</v>
      </c>
      <c r="B965" s="135" t="n">
        <v>45029</v>
      </c>
      <c r="C965" s="128" t="s">
        <v>75</v>
      </c>
      <c r="D965" s="128" t="s">
        <v>75</v>
      </c>
      <c r="E965" s="128" t="s">
        <v>75</v>
      </c>
      <c r="F965" s="128" t="s">
        <v>75</v>
      </c>
      <c r="G965" s="129" t="s">
        <v>86</v>
      </c>
      <c r="H965" s="130"/>
      <c r="I965" s="131"/>
      <c r="J965" s="61" t="e">
        <f aca="false">VLOOKUP(B965,'Vacances solaires'!$B956:$B1186,1,FALSE())</f>
        <v>#N/A</v>
      </c>
      <c r="K965" s="61" t="e">
        <f aca="false">VLOOKUP(B965,'Vacances solaires'!$B$2:$B$239,1,FALSE())</f>
        <v>#N/A</v>
      </c>
    </row>
    <row r="966" customFormat="false" ht="15" hidden="false" customHeight="false" outlineLevel="0" collapsed="false">
      <c r="A966" s="126" t="n">
        <f aca="false">WEEKNUM(B966,21)</f>
        <v>15</v>
      </c>
      <c r="B966" s="135" t="n">
        <v>45030</v>
      </c>
      <c r="C966" s="128" t="s">
        <v>75</v>
      </c>
      <c r="D966" s="128" t="s">
        <v>75</v>
      </c>
      <c r="E966" s="128" t="s">
        <v>75</v>
      </c>
      <c r="F966" s="128" t="s">
        <v>75</v>
      </c>
      <c r="G966" s="129" t="s">
        <v>86</v>
      </c>
      <c r="H966" s="130"/>
      <c r="I966" s="131"/>
      <c r="J966" s="61" t="e">
        <f aca="false">VLOOKUP(B966,'Vacances solaires'!$B957:$B1187,1,FALSE())</f>
        <v>#N/A</v>
      </c>
      <c r="K966" s="61" t="e">
        <f aca="false">VLOOKUP(B966,'Vacances solaires'!$B$2:$B$239,1,FALSE())</f>
        <v>#N/A</v>
      </c>
    </row>
    <row r="967" customFormat="false" ht="15" hidden="false" customHeight="false" outlineLevel="0" collapsed="false">
      <c r="A967" s="126" t="n">
        <f aca="false">WEEKNUM(B967,21)</f>
        <v>15</v>
      </c>
      <c r="B967" s="135" t="n">
        <v>45031</v>
      </c>
      <c r="C967" s="128" t="s">
        <v>75</v>
      </c>
      <c r="D967" s="128" t="s">
        <v>86</v>
      </c>
      <c r="E967" s="128" t="s">
        <v>75</v>
      </c>
      <c r="F967" s="128" t="s">
        <v>86</v>
      </c>
      <c r="G967" s="129" t="s">
        <v>75</v>
      </c>
      <c r="H967" s="130"/>
      <c r="I967" s="131"/>
      <c r="J967" s="61" t="e">
        <f aca="false">VLOOKUP(B967,'Vacances solaires'!$B958:$B1188,1,FALSE())</f>
        <v>#N/A</v>
      </c>
      <c r="K967" s="61" t="e">
        <f aca="false">VLOOKUP(B967,'Vacances solaires'!$B$2:$B$239,1,FALSE())</f>
        <v>#N/A</v>
      </c>
    </row>
    <row r="968" customFormat="false" ht="15.75" hidden="false" customHeight="false" outlineLevel="0" collapsed="false">
      <c r="A968" s="139" t="n">
        <f aca="false">WEEKNUM(B968,21)</f>
        <v>15</v>
      </c>
      <c r="B968" s="140" t="n">
        <v>45032</v>
      </c>
      <c r="C968" s="141" t="s">
        <v>86</v>
      </c>
      <c r="D968" s="141" t="s">
        <v>86</v>
      </c>
      <c r="E968" s="141" t="s">
        <v>86</v>
      </c>
      <c r="F968" s="141" t="s">
        <v>86</v>
      </c>
      <c r="G968" s="142" t="s">
        <v>75</v>
      </c>
      <c r="H968" s="143"/>
      <c r="I968" s="144" t="n">
        <v>1</v>
      </c>
      <c r="J968" s="61" t="e">
        <f aca="false">VLOOKUP(B968,'Vacances solaires'!$B959:$B1189,1,FALSE())</f>
        <v>#N/A</v>
      </c>
      <c r="K968" s="61" t="n">
        <f aca="false">VLOOKUP(B968,'Vacances solaires'!$B$2:$B$239,1,FALSE())</f>
        <v>45032</v>
      </c>
    </row>
    <row r="969" customFormat="false" ht="15" hidden="false" customHeight="false" outlineLevel="0" collapsed="false">
      <c r="A969" s="145" t="n">
        <f aca="false">WEEKNUM(B969,21)</f>
        <v>16</v>
      </c>
      <c r="B969" s="114" t="n">
        <v>45033</v>
      </c>
      <c r="C969" s="115" t="s">
        <v>87</v>
      </c>
      <c r="D969" s="115" t="s">
        <v>75</v>
      </c>
      <c r="E969" s="115" t="s">
        <v>87</v>
      </c>
      <c r="F969" s="115" t="s">
        <v>75</v>
      </c>
      <c r="G969" s="116" t="s">
        <v>75</v>
      </c>
      <c r="H969" s="117" t="n">
        <v>3</v>
      </c>
      <c r="I969" s="146" t="n">
        <v>1</v>
      </c>
      <c r="J969" s="61" t="e">
        <f aca="false">VLOOKUP(B969,'Vacances solaires'!$B960:$B1190,1,FALSE())</f>
        <v>#N/A</v>
      </c>
      <c r="K969" s="61" t="n">
        <f aca="false">VLOOKUP(B969,'Vacances solaires'!$B$2:$B$239,1,FALSE())</f>
        <v>45033</v>
      </c>
    </row>
    <row r="970" customFormat="false" ht="15" hidden="false" customHeight="false" outlineLevel="0" collapsed="false">
      <c r="A970" s="126" t="n">
        <f aca="false">WEEKNUM(B970,21)</f>
        <v>16</v>
      </c>
      <c r="B970" s="135" t="n">
        <v>45034</v>
      </c>
      <c r="C970" s="128" t="s">
        <v>75</v>
      </c>
      <c r="D970" s="128" t="s">
        <v>75</v>
      </c>
      <c r="E970" s="128" t="s">
        <v>75</v>
      </c>
      <c r="F970" s="128" t="s">
        <v>75</v>
      </c>
      <c r="G970" s="129" t="s">
        <v>86</v>
      </c>
      <c r="H970" s="130"/>
      <c r="I970" s="131" t="n">
        <v>1</v>
      </c>
      <c r="J970" s="61" t="e">
        <f aca="false">VLOOKUP(B970,'Vacances solaires'!$B961:$B1191,1,FALSE())</f>
        <v>#N/A</v>
      </c>
      <c r="K970" s="61" t="n">
        <f aca="false">VLOOKUP(B970,'Vacances solaires'!$B$2:$B$239,1,FALSE())</f>
        <v>45034</v>
      </c>
    </row>
    <row r="971" customFormat="false" ht="15" hidden="false" customHeight="false" outlineLevel="0" collapsed="false">
      <c r="A971" s="126" t="n">
        <f aca="false">WEEKNUM(B971,21)</f>
        <v>16</v>
      </c>
      <c r="B971" s="135" t="n">
        <v>45035</v>
      </c>
      <c r="C971" s="128" t="s">
        <v>75</v>
      </c>
      <c r="D971" s="128" t="s">
        <v>86</v>
      </c>
      <c r="E971" s="128" t="s">
        <v>75</v>
      </c>
      <c r="F971" s="128" t="s">
        <v>75</v>
      </c>
      <c r="G971" s="129" t="s">
        <v>75</v>
      </c>
      <c r="H971" s="130"/>
      <c r="I971" s="131" t="n">
        <v>1</v>
      </c>
      <c r="J971" s="61" t="e">
        <f aca="false">VLOOKUP(B971,'Vacances solaires'!$B962:$B1192,1,FALSE())</f>
        <v>#N/A</v>
      </c>
      <c r="K971" s="61" t="n">
        <f aca="false">VLOOKUP(B971,'Vacances solaires'!$B$2:$B$239,1,FALSE())</f>
        <v>45035</v>
      </c>
    </row>
    <row r="972" customFormat="false" ht="15" hidden="false" customHeight="false" outlineLevel="0" collapsed="false">
      <c r="A972" s="126" t="n">
        <f aca="false">WEEKNUM(B972,21)</f>
        <v>16</v>
      </c>
      <c r="B972" s="135" t="n">
        <v>45036</v>
      </c>
      <c r="C972" s="128" t="s">
        <v>75</v>
      </c>
      <c r="D972" s="128" t="s">
        <v>75</v>
      </c>
      <c r="E972" s="128" t="s">
        <v>75</v>
      </c>
      <c r="F972" s="128" t="s">
        <v>86</v>
      </c>
      <c r="G972" s="129" t="s">
        <v>75</v>
      </c>
      <c r="H972" s="130"/>
      <c r="I972" s="131" t="n">
        <v>1</v>
      </c>
      <c r="J972" s="61" t="e">
        <f aca="false">VLOOKUP(B972,'Vacances solaires'!$B963:$B1193,1,FALSE())</f>
        <v>#N/A</v>
      </c>
      <c r="K972" s="61" t="n">
        <f aca="false">VLOOKUP(B972,'Vacances solaires'!$B$2:$B$239,1,FALSE())</f>
        <v>45036</v>
      </c>
    </row>
    <row r="973" customFormat="false" ht="15" hidden="false" customHeight="false" outlineLevel="0" collapsed="false">
      <c r="A973" s="126" t="n">
        <f aca="false">WEEKNUM(B973,21)</f>
        <v>16</v>
      </c>
      <c r="B973" s="135" t="n">
        <v>45037</v>
      </c>
      <c r="C973" s="128" t="s">
        <v>75</v>
      </c>
      <c r="D973" s="128" t="s">
        <v>75</v>
      </c>
      <c r="E973" s="128" t="s">
        <v>75</v>
      </c>
      <c r="F973" s="128" t="s">
        <v>86</v>
      </c>
      <c r="G973" s="129" t="s">
        <v>75</v>
      </c>
      <c r="H973" s="130"/>
      <c r="I973" s="131" t="n">
        <v>1</v>
      </c>
      <c r="J973" s="61" t="e">
        <f aca="false">VLOOKUP(B973,'Vacances solaires'!$B964:$B1194,1,FALSE())</f>
        <v>#N/A</v>
      </c>
      <c r="K973" s="61" t="n">
        <f aca="false">VLOOKUP(B973,'Vacances solaires'!$B$2:$B$239,1,FALSE())</f>
        <v>45037</v>
      </c>
    </row>
    <row r="974" customFormat="false" ht="15" hidden="false" customHeight="false" outlineLevel="0" collapsed="false">
      <c r="A974" s="126" t="n">
        <f aca="false">WEEKNUM(B974,21)</f>
        <v>16</v>
      </c>
      <c r="B974" s="135" t="n">
        <v>45038</v>
      </c>
      <c r="C974" s="128" t="s">
        <v>86</v>
      </c>
      <c r="D974" s="128" t="s">
        <v>75</v>
      </c>
      <c r="E974" s="128" t="s">
        <v>86</v>
      </c>
      <c r="F974" s="128" t="s">
        <v>75</v>
      </c>
      <c r="G974" s="129" t="s">
        <v>75</v>
      </c>
      <c r="H974" s="130"/>
      <c r="I974" s="131" t="n">
        <v>1</v>
      </c>
      <c r="J974" s="61" t="e">
        <f aca="false">VLOOKUP(B974,'Vacances solaires'!$B965:$B1195,1,FALSE())</f>
        <v>#N/A</v>
      </c>
      <c r="K974" s="61" t="n">
        <f aca="false">VLOOKUP(B974,'Vacances solaires'!$B$2:$B$239,1,FALSE())</f>
        <v>45038</v>
      </c>
    </row>
    <row r="975" customFormat="false" ht="15.75" hidden="false" customHeight="false" outlineLevel="0" collapsed="false">
      <c r="A975" s="139" t="n">
        <f aca="false">WEEKNUM(B975,21)</f>
        <v>16</v>
      </c>
      <c r="B975" s="140" t="n">
        <v>45039</v>
      </c>
      <c r="C975" s="141" t="s">
        <v>86</v>
      </c>
      <c r="D975" s="141" t="s">
        <v>86</v>
      </c>
      <c r="E975" s="141" t="s">
        <v>86</v>
      </c>
      <c r="F975" s="141" t="s">
        <v>75</v>
      </c>
      <c r="G975" s="142" t="s">
        <v>86</v>
      </c>
      <c r="H975" s="143"/>
      <c r="I975" s="144" t="n">
        <v>1</v>
      </c>
      <c r="J975" s="61" t="e">
        <f aca="false">VLOOKUP(B975,'Vacances solaires'!$B966:$B1196,1,FALSE())</f>
        <v>#N/A</v>
      </c>
      <c r="K975" s="61" t="n">
        <f aca="false">VLOOKUP(B975,'Vacances solaires'!$B$2:$B$239,1,FALSE())</f>
        <v>45039</v>
      </c>
    </row>
    <row r="976" customFormat="false" ht="15" hidden="false" customHeight="false" outlineLevel="0" collapsed="false">
      <c r="A976" s="145" t="n">
        <f aca="false">WEEKNUM(B976,21)</f>
        <v>17</v>
      </c>
      <c r="B976" s="114" t="n">
        <v>45040</v>
      </c>
      <c r="C976" s="115" t="s">
        <v>75</v>
      </c>
      <c r="D976" s="116" t="s">
        <v>87</v>
      </c>
      <c r="E976" s="115" t="s">
        <v>75</v>
      </c>
      <c r="F976" s="115" t="s">
        <v>75</v>
      </c>
      <c r="G976" s="116" t="s">
        <v>87</v>
      </c>
      <c r="H976" s="117" t="n">
        <v>4</v>
      </c>
      <c r="I976" s="146" t="n">
        <v>1</v>
      </c>
      <c r="J976" s="61" t="e">
        <f aca="false">VLOOKUP(B976,'Vacances solaires'!$B967:$B1197,1,FALSE())</f>
        <v>#N/A</v>
      </c>
      <c r="K976" s="61" t="n">
        <f aca="false">VLOOKUP(B976,'Vacances solaires'!$B$2:$B$239,1,FALSE())</f>
        <v>45040</v>
      </c>
    </row>
    <row r="977" customFormat="false" ht="15" hidden="false" customHeight="false" outlineLevel="0" collapsed="false">
      <c r="A977" s="126" t="n">
        <f aca="false">WEEKNUM(B977,21)</f>
        <v>17</v>
      </c>
      <c r="B977" s="135" t="n">
        <v>45041</v>
      </c>
      <c r="C977" s="128" t="s">
        <v>75</v>
      </c>
      <c r="D977" s="128" t="s">
        <v>75</v>
      </c>
      <c r="E977" s="128" t="s">
        <v>75</v>
      </c>
      <c r="F977" s="128" t="s">
        <v>86</v>
      </c>
      <c r="G977" s="129" t="s">
        <v>75</v>
      </c>
      <c r="H977" s="130"/>
      <c r="I977" s="131" t="n">
        <v>1</v>
      </c>
      <c r="J977" s="61" t="e">
        <f aca="false">VLOOKUP(B977,'Vacances solaires'!$B968:$B1198,1,FALSE())</f>
        <v>#N/A</v>
      </c>
      <c r="K977" s="61" t="n">
        <f aca="false">VLOOKUP(B977,'Vacances solaires'!$B$2:$B$239,1,FALSE())</f>
        <v>45041</v>
      </c>
    </row>
    <row r="978" customFormat="false" ht="15" hidden="false" customHeight="false" outlineLevel="0" collapsed="false">
      <c r="A978" s="126" t="n">
        <f aca="false">WEEKNUM(B978,21)</f>
        <v>17</v>
      </c>
      <c r="B978" s="135" t="n">
        <v>45042</v>
      </c>
      <c r="C978" s="128" t="s">
        <v>86</v>
      </c>
      <c r="D978" s="128" t="s">
        <v>75</v>
      </c>
      <c r="E978" s="128" t="s">
        <v>75</v>
      </c>
      <c r="F978" s="128" t="s">
        <v>75</v>
      </c>
      <c r="G978" s="129" t="s">
        <v>75</v>
      </c>
      <c r="H978" s="130"/>
      <c r="I978" s="131" t="n">
        <v>1</v>
      </c>
      <c r="J978" s="61" t="e">
        <f aca="false">VLOOKUP(B978,'Vacances solaires'!$B969:$B1199,1,FALSE())</f>
        <v>#N/A</v>
      </c>
      <c r="K978" s="61" t="n">
        <f aca="false">VLOOKUP(B978,'Vacances solaires'!$B$2:$B$239,1,FALSE())</f>
        <v>45042</v>
      </c>
    </row>
    <row r="979" customFormat="false" ht="15" hidden="false" customHeight="false" outlineLevel="0" collapsed="false">
      <c r="A979" s="126" t="n">
        <f aca="false">WEEKNUM(B979,21)</f>
        <v>17</v>
      </c>
      <c r="B979" s="135" t="n">
        <v>45043</v>
      </c>
      <c r="C979" s="128" t="s">
        <v>75</v>
      </c>
      <c r="D979" s="128" t="s">
        <v>75</v>
      </c>
      <c r="E979" s="128" t="s">
        <v>86</v>
      </c>
      <c r="F979" s="128" t="s">
        <v>75</v>
      </c>
      <c r="G979" s="129" t="s">
        <v>75</v>
      </c>
      <c r="H979" s="130"/>
      <c r="I979" s="131" t="n">
        <v>1</v>
      </c>
      <c r="J979" s="61" t="e">
        <f aca="false">VLOOKUP(B979,'Vacances solaires'!$B970:$B1200,1,FALSE())</f>
        <v>#N/A</v>
      </c>
      <c r="K979" s="61" t="n">
        <f aca="false">VLOOKUP(B979,'Vacances solaires'!$B$2:$B$239,1,FALSE())</f>
        <v>45043</v>
      </c>
    </row>
    <row r="980" customFormat="false" ht="15" hidden="false" customHeight="false" outlineLevel="0" collapsed="false">
      <c r="A980" s="126" t="n">
        <f aca="false">WEEKNUM(B980,21)</f>
        <v>17</v>
      </c>
      <c r="B980" s="135" t="n">
        <v>45044</v>
      </c>
      <c r="C980" s="128" t="s">
        <v>75</v>
      </c>
      <c r="D980" s="128" t="s">
        <v>75</v>
      </c>
      <c r="E980" s="128" t="s">
        <v>86</v>
      </c>
      <c r="F980" s="128" t="s">
        <v>75</v>
      </c>
      <c r="G980" s="129" t="s">
        <v>75</v>
      </c>
      <c r="H980" s="130"/>
      <c r="I980" s="131" t="n">
        <v>1</v>
      </c>
      <c r="J980" s="61" t="e">
        <f aca="false">VLOOKUP(B980,'Vacances solaires'!$B971:$B1201,1,FALSE())</f>
        <v>#N/A</v>
      </c>
      <c r="K980" s="61" t="n">
        <f aca="false">VLOOKUP(B980,'Vacances solaires'!$B$2:$B$239,1,FALSE())</f>
        <v>45044</v>
      </c>
    </row>
    <row r="981" customFormat="false" ht="15" hidden="false" customHeight="false" outlineLevel="0" collapsed="false">
      <c r="A981" s="126" t="n">
        <f aca="false">WEEKNUM(B981,21)</f>
        <v>17</v>
      </c>
      <c r="B981" s="135" t="n">
        <v>45045</v>
      </c>
      <c r="C981" s="128" t="s">
        <v>75</v>
      </c>
      <c r="D981" s="128" t="s">
        <v>86</v>
      </c>
      <c r="E981" s="128" t="s">
        <v>75</v>
      </c>
      <c r="F981" s="128" t="s">
        <v>75</v>
      </c>
      <c r="G981" s="129" t="s">
        <v>86</v>
      </c>
      <c r="H981" s="130"/>
      <c r="I981" s="131" t="n">
        <v>1</v>
      </c>
      <c r="J981" s="61" t="e">
        <f aca="false">VLOOKUP(B981,'Vacances solaires'!$B972:$B1202,1,FALSE())</f>
        <v>#N/A</v>
      </c>
      <c r="K981" s="61" t="n">
        <f aca="false">VLOOKUP(B981,'Vacances solaires'!$B$2:$B$239,1,FALSE())</f>
        <v>45045</v>
      </c>
    </row>
    <row r="982" customFormat="false" ht="15.75" hidden="false" customHeight="false" outlineLevel="0" collapsed="false">
      <c r="A982" s="139" t="n">
        <f aca="false">WEEKNUM(B982,21)</f>
        <v>17</v>
      </c>
      <c r="B982" s="140" t="n">
        <v>45046</v>
      </c>
      <c r="C982" s="141" t="s">
        <v>86</v>
      </c>
      <c r="D982" s="141" t="s">
        <v>86</v>
      </c>
      <c r="E982" s="141" t="s">
        <v>75</v>
      </c>
      <c r="F982" s="141" t="s">
        <v>86</v>
      </c>
      <c r="G982" s="142" t="s">
        <v>86</v>
      </c>
      <c r="H982" s="143"/>
      <c r="I982" s="144" t="n">
        <v>1</v>
      </c>
      <c r="J982" s="61" t="e">
        <f aca="false">VLOOKUP(B982,'Vacances solaires'!$B973:$B1203,1,FALSE())</f>
        <v>#N/A</v>
      </c>
      <c r="K982" s="61" t="n">
        <f aca="false">VLOOKUP(B982,'Vacances solaires'!$B$2:$B$239,1,FALSE())</f>
        <v>45046</v>
      </c>
    </row>
    <row r="983" customFormat="false" ht="15" hidden="false" customHeight="false" outlineLevel="0" collapsed="false">
      <c r="A983" s="145" t="n">
        <f aca="false">WEEKNUM(B983,21)</f>
        <v>18</v>
      </c>
      <c r="B983" s="114" t="n">
        <v>45047</v>
      </c>
      <c r="C983" s="115" t="s">
        <v>87</v>
      </c>
      <c r="D983" s="115" t="s">
        <v>75</v>
      </c>
      <c r="E983" s="115" t="s">
        <v>75</v>
      </c>
      <c r="F983" s="115" t="s">
        <v>87</v>
      </c>
      <c r="G983" s="116" t="s">
        <v>75</v>
      </c>
      <c r="H983" s="117" t="n">
        <v>5</v>
      </c>
      <c r="I983" s="146" t="s">
        <v>35</v>
      </c>
      <c r="J983" s="61" t="e">
        <f aca="false">VLOOKUP(B983,'Vacances solaires'!$B974:$B1204,1,FALSE())</f>
        <v>#N/A</v>
      </c>
      <c r="K983" s="61" t="n">
        <f aca="false">VLOOKUP(B983,'Vacances solaires'!$B$2:$B$239,1,FALSE())</f>
        <v>45047</v>
      </c>
    </row>
    <row r="984" customFormat="false" ht="15" hidden="false" customHeight="false" outlineLevel="0" collapsed="false">
      <c r="A984" s="126" t="n">
        <f aca="false">WEEKNUM(B984,21)</f>
        <v>18</v>
      </c>
      <c r="B984" s="135" t="n">
        <v>45048</v>
      </c>
      <c r="C984" s="128" t="s">
        <v>75</v>
      </c>
      <c r="D984" s="128" t="s">
        <v>75</v>
      </c>
      <c r="E984" s="128" t="s">
        <v>86</v>
      </c>
      <c r="F984" s="128" t="s">
        <v>75</v>
      </c>
      <c r="G984" s="129" t="s">
        <v>75</v>
      </c>
      <c r="H984" s="130"/>
      <c r="I984" s="131"/>
      <c r="J984" s="61" t="e">
        <f aca="false">VLOOKUP(B984,'Vacances solaires'!$B975:$B1205,1,FALSE())</f>
        <v>#N/A</v>
      </c>
      <c r="K984" s="61" t="e">
        <f aca="false">VLOOKUP(B984,'Vacances solaires'!$B$2:$B$239,1,FALSE())</f>
        <v>#N/A</v>
      </c>
    </row>
    <row r="985" customFormat="false" ht="15" hidden="false" customHeight="false" outlineLevel="0" collapsed="false">
      <c r="A985" s="126" t="n">
        <f aca="false">WEEKNUM(B985,21)</f>
        <v>18</v>
      </c>
      <c r="B985" s="135" t="n">
        <v>45049</v>
      </c>
      <c r="C985" s="128" t="s">
        <v>75</v>
      </c>
      <c r="D985" s="128" t="s">
        <v>75</v>
      </c>
      <c r="E985" s="128" t="s">
        <v>75</v>
      </c>
      <c r="F985" s="128" t="s">
        <v>75</v>
      </c>
      <c r="G985" s="129" t="s">
        <v>86</v>
      </c>
      <c r="H985" s="130"/>
      <c r="I985" s="131"/>
      <c r="J985" s="61" t="e">
        <f aca="false">VLOOKUP(B985,'Vacances solaires'!$B976:$B1206,1,FALSE())</f>
        <v>#N/A</v>
      </c>
      <c r="K985" s="61" t="e">
        <f aca="false">VLOOKUP(B985,'Vacances solaires'!$B$2:$B$239,1,FALSE())</f>
        <v>#N/A</v>
      </c>
    </row>
    <row r="986" customFormat="false" ht="15" hidden="false" customHeight="false" outlineLevel="0" collapsed="false">
      <c r="A986" s="126" t="n">
        <f aca="false">WEEKNUM(B986,21)</f>
        <v>18</v>
      </c>
      <c r="B986" s="135" t="n">
        <v>45050</v>
      </c>
      <c r="C986" s="128" t="s">
        <v>75</v>
      </c>
      <c r="D986" s="128" t="s">
        <v>86</v>
      </c>
      <c r="E986" s="128" t="s">
        <v>75</v>
      </c>
      <c r="F986" s="128" t="s">
        <v>75</v>
      </c>
      <c r="G986" s="129" t="s">
        <v>75</v>
      </c>
      <c r="H986" s="130"/>
      <c r="I986" s="131"/>
      <c r="J986" s="61" t="e">
        <f aca="false">VLOOKUP(B986,'Vacances solaires'!$B977:$B1207,1,FALSE())</f>
        <v>#N/A</v>
      </c>
      <c r="K986" s="61" t="e">
        <f aca="false">VLOOKUP(B986,'Vacances solaires'!$B$2:$B$239,1,FALSE())</f>
        <v>#N/A</v>
      </c>
    </row>
    <row r="987" customFormat="false" ht="15" hidden="false" customHeight="false" outlineLevel="0" collapsed="false">
      <c r="A987" s="126" t="n">
        <f aca="false">WEEKNUM(B987,21)</f>
        <v>18</v>
      </c>
      <c r="B987" s="135" t="n">
        <v>45051</v>
      </c>
      <c r="C987" s="128" t="s">
        <v>75</v>
      </c>
      <c r="D987" s="128" t="s">
        <v>86</v>
      </c>
      <c r="E987" s="128" t="s">
        <v>75</v>
      </c>
      <c r="F987" s="128" t="s">
        <v>75</v>
      </c>
      <c r="G987" s="129" t="s">
        <v>75</v>
      </c>
      <c r="H987" s="130"/>
      <c r="I987" s="131"/>
      <c r="J987" s="61" t="e">
        <f aca="false">VLOOKUP(B987,'Vacances solaires'!$B978:$B1208,1,FALSE())</f>
        <v>#N/A</v>
      </c>
      <c r="K987" s="61" t="e">
        <f aca="false">VLOOKUP(B987,'Vacances solaires'!$B$2:$B$239,1,FALSE())</f>
        <v>#N/A</v>
      </c>
    </row>
    <row r="988" customFormat="false" ht="15" hidden="false" customHeight="false" outlineLevel="0" collapsed="false">
      <c r="A988" s="126" t="n">
        <f aca="false">WEEKNUM(B988,21)</f>
        <v>18</v>
      </c>
      <c r="B988" s="135" t="n">
        <v>45052</v>
      </c>
      <c r="C988" s="128" t="s">
        <v>86</v>
      </c>
      <c r="D988" s="128" t="s">
        <v>75</v>
      </c>
      <c r="E988" s="128" t="s">
        <v>75</v>
      </c>
      <c r="F988" s="128" t="s">
        <v>86</v>
      </c>
      <c r="G988" s="129" t="s">
        <v>75</v>
      </c>
      <c r="H988" s="130"/>
      <c r="I988" s="131"/>
      <c r="J988" s="61" t="e">
        <f aca="false">VLOOKUP(B988,'Vacances solaires'!$B979:$B1209,1,FALSE())</f>
        <v>#N/A</v>
      </c>
      <c r="K988" s="61" t="e">
        <f aca="false">VLOOKUP(B988,'Vacances solaires'!$B$2:$B$239,1,FALSE())</f>
        <v>#N/A</v>
      </c>
    </row>
    <row r="989" customFormat="false" ht="15.75" hidden="false" customHeight="false" outlineLevel="0" collapsed="false">
      <c r="A989" s="139" t="n">
        <f aca="false">WEEKNUM(B989,21)</f>
        <v>18</v>
      </c>
      <c r="B989" s="140" t="n">
        <v>45053</v>
      </c>
      <c r="C989" s="141" t="s">
        <v>86</v>
      </c>
      <c r="D989" s="141" t="s">
        <v>75</v>
      </c>
      <c r="E989" s="141" t="s">
        <v>86</v>
      </c>
      <c r="F989" s="141" t="s">
        <v>86</v>
      </c>
      <c r="G989" s="142" t="s">
        <v>86</v>
      </c>
      <c r="H989" s="143"/>
      <c r="I989" s="144"/>
      <c r="J989" s="61" t="e">
        <f aca="false">VLOOKUP(B989,'Vacances solaires'!$B980:$B1210,1,FALSE())</f>
        <v>#N/A</v>
      </c>
      <c r="K989" s="61" t="e">
        <f aca="false">VLOOKUP(B989,'Vacances solaires'!$B$2:$B$239,1,FALSE())</f>
        <v>#N/A</v>
      </c>
    </row>
    <row r="990" customFormat="false" ht="15" hidden="false" customHeight="false" outlineLevel="0" collapsed="false">
      <c r="A990" s="145" t="n">
        <f aca="false">WEEKNUM(B990,21)</f>
        <v>19</v>
      </c>
      <c r="B990" s="114" t="n">
        <v>45054</v>
      </c>
      <c r="C990" s="115" t="s">
        <v>75</v>
      </c>
      <c r="D990" s="115" t="s">
        <v>75</v>
      </c>
      <c r="E990" s="115" t="s">
        <v>88</v>
      </c>
      <c r="F990" s="115" t="s">
        <v>75</v>
      </c>
      <c r="G990" s="116" t="s">
        <v>88</v>
      </c>
      <c r="H990" s="117" t="n">
        <v>1</v>
      </c>
      <c r="I990" s="131" t="str">
        <f aca="false">IF(ISERROR(VLOOKUP(B990,'Jour Fériés'!$A$19:$B$57,2,FALSE())),0,VLOOKUP(B990,'Jour Fériés'!$A$19:$B$57,2,FALSE()))</f>
        <v>Victoire 1945</v>
      </c>
      <c r="J990" s="61" t="e">
        <f aca="false">VLOOKUP(B990,'Vacances solaires'!$B981:$B1211,1,FALSE())</f>
        <v>#N/A</v>
      </c>
      <c r="K990" s="61" t="e">
        <f aca="false">VLOOKUP(B990,'Vacances solaires'!$B$2:$B$239,1,FALSE())</f>
        <v>#N/A</v>
      </c>
    </row>
    <row r="991" customFormat="false" ht="15" hidden="false" customHeight="false" outlineLevel="0" collapsed="false">
      <c r="A991" s="126" t="n">
        <f aca="false">WEEKNUM(B991,21)</f>
        <v>19</v>
      </c>
      <c r="B991" s="135" t="n">
        <v>45055</v>
      </c>
      <c r="C991" s="128" t="s">
        <v>75</v>
      </c>
      <c r="D991" s="128" t="s">
        <v>86</v>
      </c>
      <c r="E991" s="128" t="s">
        <v>75</v>
      </c>
      <c r="F991" s="128" t="s">
        <v>75</v>
      </c>
      <c r="G991" s="129" t="s">
        <v>75</v>
      </c>
      <c r="H991" s="130"/>
      <c r="I991" s="131" t="n">
        <f aca="false">IF(ISERROR(VLOOKUP(B991,'Jour Fériés'!$A$19:$B$57,2,FALSE())),0,VLOOKUP(B991,'Jour Fériés'!$A$19:$B$57,2,FALSE()))</f>
        <v>0</v>
      </c>
      <c r="J991" s="61" t="e">
        <f aca="false">VLOOKUP(B991,'Vacances solaires'!$B982:$B1212,1,FALSE())</f>
        <v>#N/A</v>
      </c>
      <c r="K991" s="61" t="e">
        <f aca="false">VLOOKUP(B991,'Vacances solaires'!$B$2:$B$239,1,FALSE())</f>
        <v>#N/A</v>
      </c>
    </row>
    <row r="992" customFormat="false" ht="15" hidden="false" customHeight="false" outlineLevel="0" collapsed="false">
      <c r="A992" s="126" t="n">
        <f aca="false">WEEKNUM(B992,21)</f>
        <v>19</v>
      </c>
      <c r="B992" s="135" t="n">
        <v>45056</v>
      </c>
      <c r="C992" s="128" t="s">
        <v>75</v>
      </c>
      <c r="D992" s="128" t="s">
        <v>75</v>
      </c>
      <c r="E992" s="128" t="s">
        <v>75</v>
      </c>
      <c r="F992" s="128" t="s">
        <v>86</v>
      </c>
      <c r="G992" s="129" t="s">
        <v>75</v>
      </c>
      <c r="H992" s="130"/>
      <c r="I992" s="131" t="n">
        <f aca="false">IF(ISERROR(VLOOKUP(B992,'Jour Fériés'!$A$19:$B$57,2,FALSE())),0,VLOOKUP(B992,'Jour Fériés'!$A$19:$B$57,2,FALSE()))</f>
        <v>0</v>
      </c>
      <c r="J992" s="61" t="e">
        <f aca="false">VLOOKUP(B992,'Vacances solaires'!$B983:$B1213,1,FALSE())</f>
        <v>#N/A</v>
      </c>
      <c r="K992" s="61" t="e">
        <f aca="false">VLOOKUP(B992,'Vacances solaires'!$B$2:$B$239,1,FALSE())</f>
        <v>#N/A</v>
      </c>
    </row>
    <row r="993" customFormat="false" ht="15" hidden="false" customHeight="false" outlineLevel="0" collapsed="false">
      <c r="A993" s="126" t="n">
        <f aca="false">WEEKNUM(B993,21)</f>
        <v>19</v>
      </c>
      <c r="B993" s="135" t="n">
        <v>45057</v>
      </c>
      <c r="C993" s="128" t="s">
        <v>86</v>
      </c>
      <c r="D993" s="128" t="s">
        <v>75</v>
      </c>
      <c r="E993" s="128" t="s">
        <v>75</v>
      </c>
      <c r="F993" s="128" t="s">
        <v>75</v>
      </c>
      <c r="G993" s="129" t="s">
        <v>75</v>
      </c>
      <c r="H993" s="130"/>
      <c r="I993" s="131" t="n">
        <f aca="false">IF(ISERROR(VLOOKUP(B993,'Jour Fériés'!$A$19:$B$57,2,FALSE())),0,VLOOKUP(B993,'Jour Fériés'!$A$19:$B$57,2,FALSE()))</f>
        <v>0</v>
      </c>
      <c r="J993" s="61" t="e">
        <f aca="false">VLOOKUP(B993,'Vacances solaires'!$B984:$B1214,1,FALSE())</f>
        <v>#N/A</v>
      </c>
      <c r="K993" s="61" t="e">
        <f aca="false">VLOOKUP(B993,'Vacances solaires'!$B$2:$B$239,1,FALSE())</f>
        <v>#N/A</v>
      </c>
    </row>
    <row r="994" customFormat="false" ht="15" hidden="false" customHeight="false" outlineLevel="0" collapsed="false">
      <c r="A994" s="126" t="n">
        <f aca="false">WEEKNUM(B994,21)</f>
        <v>19</v>
      </c>
      <c r="B994" s="135" t="n">
        <v>45058</v>
      </c>
      <c r="C994" s="128" t="s">
        <v>86</v>
      </c>
      <c r="D994" s="128" t="s">
        <v>75</v>
      </c>
      <c r="E994" s="128" t="s">
        <v>75</v>
      </c>
      <c r="F994" s="128" t="s">
        <v>75</v>
      </c>
      <c r="G994" s="129" t="s">
        <v>75</v>
      </c>
      <c r="H994" s="130"/>
      <c r="I994" s="131" t="n">
        <f aca="false">IF(ISERROR(VLOOKUP(B994,'Jour Fériés'!$A$19:$B$57,2,FALSE())),0,VLOOKUP(B994,'Jour Fériés'!$A$19:$B$57,2,FALSE()))</f>
        <v>0</v>
      </c>
      <c r="J994" s="61" t="e">
        <f aca="false">VLOOKUP(B994,'Vacances solaires'!$B985:$B1215,1,FALSE())</f>
        <v>#N/A</v>
      </c>
      <c r="K994" s="61" t="e">
        <f aca="false">VLOOKUP(B994,'Vacances solaires'!$B$2:$B$239,1,FALSE())</f>
        <v>#N/A</v>
      </c>
    </row>
    <row r="995" customFormat="false" ht="15" hidden="false" customHeight="false" outlineLevel="0" collapsed="false">
      <c r="A995" s="126" t="n">
        <f aca="false">WEEKNUM(B995,21)</f>
        <v>19</v>
      </c>
      <c r="B995" s="135" t="n">
        <v>45059</v>
      </c>
      <c r="C995" s="128" t="s">
        <v>75</v>
      </c>
      <c r="D995" s="128" t="s">
        <v>75</v>
      </c>
      <c r="E995" s="128" t="s">
        <v>86</v>
      </c>
      <c r="F995" s="128" t="s">
        <v>75</v>
      </c>
      <c r="G995" s="129" t="s">
        <v>86</v>
      </c>
      <c r="H995" s="130"/>
      <c r="I995" s="131" t="n">
        <f aca="false">IF(ISERROR(VLOOKUP(B995,'Jour Fériés'!$A$19:$B$57,2,FALSE())),0,VLOOKUP(B995,'Jour Fériés'!$A$19:$B$57,2,FALSE()))</f>
        <v>0</v>
      </c>
      <c r="J995" s="61" t="e">
        <f aca="false">VLOOKUP(B995,'Vacances solaires'!$B986:$B1216,1,FALSE())</f>
        <v>#N/A</v>
      </c>
      <c r="K995" s="61" t="e">
        <f aca="false">VLOOKUP(B995,'Vacances solaires'!$B$2:$B$239,1,FALSE())</f>
        <v>#N/A</v>
      </c>
    </row>
    <row r="996" customFormat="false" ht="15.75" hidden="false" customHeight="false" outlineLevel="0" collapsed="false">
      <c r="A996" s="139" t="n">
        <f aca="false">WEEKNUM(B996,21)</f>
        <v>19</v>
      </c>
      <c r="B996" s="140" t="n">
        <v>45060</v>
      </c>
      <c r="C996" s="141" t="s">
        <v>75</v>
      </c>
      <c r="D996" s="141" t="s">
        <v>86</v>
      </c>
      <c r="E996" s="141" t="s">
        <v>86</v>
      </c>
      <c r="F996" s="141" t="s">
        <v>86</v>
      </c>
      <c r="G996" s="142" t="s">
        <v>86</v>
      </c>
      <c r="H996" s="143"/>
      <c r="I996" s="144" t="n">
        <f aca="false">IF(ISERROR(VLOOKUP(B996,'Jour Fériés'!$A$19:$B$57,2,FALSE())),0,VLOOKUP(B996,'Jour Fériés'!$A$19:$B$57,2,FALSE()))</f>
        <v>0</v>
      </c>
      <c r="J996" s="61" t="e">
        <f aca="false">VLOOKUP(B996,'Vacances solaires'!$B987:$B1217,1,FALSE())</f>
        <v>#N/A</v>
      </c>
      <c r="K996" s="61" t="e">
        <f aca="false">VLOOKUP(B996,'Vacances solaires'!$B$2:$B$239,1,FALSE())</f>
        <v>#N/A</v>
      </c>
    </row>
    <row r="997" customFormat="false" ht="15" hidden="false" customHeight="false" outlineLevel="0" collapsed="false">
      <c r="A997" s="145" t="n">
        <f aca="false">WEEKNUM(B997,21)</f>
        <v>20</v>
      </c>
      <c r="B997" s="114" t="n">
        <v>45061</v>
      </c>
      <c r="C997" s="115" t="s">
        <v>75</v>
      </c>
      <c r="D997" s="115" t="s">
        <v>87</v>
      </c>
      <c r="E997" s="115" t="s">
        <v>75</v>
      </c>
      <c r="F997" s="115" t="s">
        <v>87</v>
      </c>
      <c r="G997" s="116" t="s">
        <v>75</v>
      </c>
      <c r="H997" s="117" t="n">
        <v>2</v>
      </c>
      <c r="I997" s="146" t="n">
        <f aca="false">IF(ISERROR(VLOOKUP(B997,'Jour Fériés'!$A$19:$B$57,2,FALSE())),0,VLOOKUP(B997,'Jour Fériés'!$A$19:$B$57,2,FALSE()))</f>
        <v>0</v>
      </c>
      <c r="J997" s="61" t="e">
        <f aca="false">VLOOKUP(B997,'Vacances solaires'!$B988:$B1218,1,FALSE())</f>
        <v>#N/A</v>
      </c>
      <c r="K997" s="61" t="e">
        <f aca="false">VLOOKUP(B997,'Vacances solaires'!$B$2:$B$239,1,FALSE())</f>
        <v>#N/A</v>
      </c>
    </row>
    <row r="998" customFormat="false" ht="15" hidden="false" customHeight="false" outlineLevel="0" collapsed="false">
      <c r="A998" s="126" t="n">
        <f aca="false">WEEKNUM(B998,21)</f>
        <v>20</v>
      </c>
      <c r="B998" s="135" t="n">
        <v>45062</v>
      </c>
      <c r="C998" s="128" t="s">
        <v>86</v>
      </c>
      <c r="D998" s="128" t="s">
        <v>75</v>
      </c>
      <c r="E998" s="128" t="s">
        <v>75</v>
      </c>
      <c r="F998" s="128" t="s">
        <v>75</v>
      </c>
      <c r="G998" s="129" t="s">
        <v>75</v>
      </c>
      <c r="H998" s="130"/>
      <c r="I998" s="131" t="n">
        <f aca="false">IF(ISERROR(VLOOKUP(B998,'Jour Fériés'!$A$19:$B$57,2,FALSE())),0,VLOOKUP(B998,'Jour Fériés'!$A$19:$B$57,2,FALSE()))</f>
        <v>0</v>
      </c>
      <c r="J998" s="61" t="e">
        <f aca="false">VLOOKUP(B998,'Vacances solaires'!$B989:$B1219,1,FALSE())</f>
        <v>#N/A</v>
      </c>
      <c r="K998" s="61" t="e">
        <f aca="false">VLOOKUP(B998,'Vacances solaires'!$B$2:$B$239,1,FALSE())</f>
        <v>#N/A</v>
      </c>
    </row>
    <row r="999" customFormat="false" ht="15" hidden="false" customHeight="false" outlineLevel="0" collapsed="false">
      <c r="A999" s="126" t="n">
        <f aca="false">WEEKNUM(B999,21)</f>
        <v>20</v>
      </c>
      <c r="B999" s="135" t="n">
        <v>45063</v>
      </c>
      <c r="C999" s="128" t="s">
        <v>75</v>
      </c>
      <c r="D999" s="128" t="s">
        <v>75</v>
      </c>
      <c r="E999" s="128" t="s">
        <v>86</v>
      </c>
      <c r="F999" s="128" t="s">
        <v>75</v>
      </c>
      <c r="G999" s="129" t="s">
        <v>75</v>
      </c>
      <c r="H999" s="130"/>
      <c r="I999" s="131" t="n">
        <f aca="false">IF(ISERROR(VLOOKUP(B999,'Jour Fériés'!$A$19:$B$57,2,FALSE())),0,VLOOKUP(B999,'Jour Fériés'!$A$19:$B$57,2,FALSE()))</f>
        <v>0</v>
      </c>
      <c r="J999" s="61" t="e">
        <f aca="false">VLOOKUP(B999,'Vacances solaires'!$B990:$B1220,1,FALSE())</f>
        <v>#N/A</v>
      </c>
      <c r="K999" s="61" t="e">
        <f aca="false">VLOOKUP(B999,'Vacances solaires'!$B$2:$B$239,1,FALSE())</f>
        <v>#N/A</v>
      </c>
    </row>
    <row r="1000" customFormat="false" ht="15" hidden="false" customHeight="false" outlineLevel="0" collapsed="false">
      <c r="A1000" s="126" t="n">
        <f aca="false">WEEKNUM(B1000,21)</f>
        <v>20</v>
      </c>
      <c r="B1000" s="135" t="n">
        <v>45064</v>
      </c>
      <c r="C1000" s="128" t="s">
        <v>75</v>
      </c>
      <c r="D1000" s="128" t="s">
        <v>75</v>
      </c>
      <c r="E1000" s="128" t="s">
        <v>75</v>
      </c>
      <c r="F1000" s="128" t="s">
        <v>75</v>
      </c>
      <c r="G1000" s="129" t="s">
        <v>86</v>
      </c>
      <c r="H1000" s="130"/>
      <c r="I1000" s="131" t="str">
        <f aca="false">IF(ISERROR(VLOOKUP(B1000,'Jour Fériés'!$A$19:$B$57,2,FALSE())),0,VLOOKUP(B1000,'Jour Fériés'!$A$19:$B$57,2,FALSE()))</f>
        <v>Ascension</v>
      </c>
      <c r="J1000" s="61" t="e">
        <f aca="false">VLOOKUP(B1000,'Vacances solaires'!$B991:$B1221,1,FALSE())</f>
        <v>#N/A</v>
      </c>
      <c r="K1000" s="61" t="e">
        <f aca="false">VLOOKUP(B1000,'Vacances solaires'!$B$2:$B$239,1,FALSE())</f>
        <v>#N/A</v>
      </c>
    </row>
    <row r="1001" customFormat="false" ht="15" hidden="false" customHeight="false" outlineLevel="0" collapsed="false">
      <c r="A1001" s="126" t="n">
        <f aca="false">WEEKNUM(B1001,21)</f>
        <v>20</v>
      </c>
      <c r="B1001" s="135" t="n">
        <v>45065</v>
      </c>
      <c r="C1001" s="128" t="s">
        <v>75</v>
      </c>
      <c r="D1001" s="128" t="s">
        <v>75</v>
      </c>
      <c r="E1001" s="128" t="s">
        <v>75</v>
      </c>
      <c r="F1001" s="128" t="s">
        <v>75</v>
      </c>
      <c r="G1001" s="129" t="s">
        <v>86</v>
      </c>
      <c r="H1001" s="130"/>
      <c r="I1001" s="131" t="n">
        <f aca="false">IF(ISERROR(VLOOKUP(B1001,'Jour Fériés'!$A$19:$B$57,2,FALSE())),0,VLOOKUP(B1001,'Jour Fériés'!$A$19:$B$57,2,FALSE()))</f>
        <v>0</v>
      </c>
      <c r="J1001" s="61" t="e">
        <f aca="false">VLOOKUP(B1001,'Vacances solaires'!$B992:$B1222,1,FALSE())</f>
        <v>#N/A</v>
      </c>
      <c r="K1001" s="61" t="e">
        <f aca="false">VLOOKUP(B1001,'Vacances solaires'!$B$2:$B$239,1,FALSE())</f>
        <v>#N/A</v>
      </c>
    </row>
    <row r="1002" customFormat="false" ht="15" hidden="false" customHeight="false" outlineLevel="0" collapsed="false">
      <c r="A1002" s="126" t="n">
        <f aca="false">WEEKNUM(B1002,21)</f>
        <v>20</v>
      </c>
      <c r="B1002" s="135" t="n">
        <v>45066</v>
      </c>
      <c r="C1002" s="128" t="s">
        <v>75</v>
      </c>
      <c r="D1002" s="128" t="s">
        <v>86</v>
      </c>
      <c r="E1002" s="128" t="s">
        <v>75</v>
      </c>
      <c r="F1002" s="128" t="s">
        <v>86</v>
      </c>
      <c r="G1002" s="129" t="s">
        <v>75</v>
      </c>
      <c r="H1002" s="130"/>
      <c r="I1002" s="131" t="n">
        <f aca="false">IF(ISERROR(VLOOKUP(B1002,'Jour Fériés'!$A$19:$B$57,2,FALSE())),0,VLOOKUP(B1002,'Jour Fériés'!$A$19:$B$57,2,FALSE()))</f>
        <v>0</v>
      </c>
      <c r="J1002" s="61" t="e">
        <f aca="false">VLOOKUP(B1002,'Vacances solaires'!$B993:$B1223,1,FALSE())</f>
        <v>#N/A</v>
      </c>
      <c r="K1002" s="61" t="e">
        <f aca="false">VLOOKUP(B1002,'Vacances solaires'!$B$2:$B$239,1,FALSE())</f>
        <v>#N/A</v>
      </c>
    </row>
    <row r="1003" customFormat="false" ht="15.75" hidden="false" customHeight="false" outlineLevel="0" collapsed="false">
      <c r="A1003" s="139" t="n">
        <f aca="false">WEEKNUM(B1003,21)</f>
        <v>20</v>
      </c>
      <c r="B1003" s="140" t="n">
        <v>45067</v>
      </c>
      <c r="C1003" s="141" t="s">
        <v>86</v>
      </c>
      <c r="D1003" s="141" t="s">
        <v>86</v>
      </c>
      <c r="E1003" s="141" t="s">
        <v>86</v>
      </c>
      <c r="F1003" s="141" t="s">
        <v>86</v>
      </c>
      <c r="G1003" s="142" t="s">
        <v>75</v>
      </c>
      <c r="H1003" s="143"/>
      <c r="I1003" s="144" t="n">
        <f aca="false">IF(ISERROR(VLOOKUP(B1003,'Jour Fériés'!$A$19:$B$57,2,FALSE())),0,VLOOKUP(B1003,'Jour Fériés'!$A$19:$B$57,2,FALSE()))</f>
        <v>0</v>
      </c>
      <c r="J1003" s="61" t="e">
        <f aca="false">VLOOKUP(B1003,'Vacances solaires'!$B994:$B1224,1,FALSE())</f>
        <v>#N/A</v>
      </c>
      <c r="K1003" s="61" t="e">
        <f aca="false">VLOOKUP(B1003,'Vacances solaires'!$B$2:$B$239,1,FALSE())</f>
        <v>#N/A</v>
      </c>
    </row>
    <row r="1004" customFormat="false" ht="15" hidden="false" customHeight="false" outlineLevel="0" collapsed="false">
      <c r="A1004" s="145" t="n">
        <f aca="false">WEEKNUM(B1004,21)</f>
        <v>21</v>
      </c>
      <c r="B1004" s="114" t="n">
        <v>45068</v>
      </c>
      <c r="C1004" s="115" t="s">
        <v>87</v>
      </c>
      <c r="D1004" s="115" t="s">
        <v>75</v>
      </c>
      <c r="E1004" s="115" t="s">
        <v>87</v>
      </c>
      <c r="F1004" s="115" t="s">
        <v>75</v>
      </c>
      <c r="G1004" s="116" t="s">
        <v>75</v>
      </c>
      <c r="H1004" s="117" t="n">
        <v>3</v>
      </c>
      <c r="I1004" s="146" t="n">
        <f aca="false">IF(ISERROR(VLOOKUP(B1004,'Jour Fériés'!$A$19:$B$57,2,FALSE())),0,VLOOKUP(B1004,'Jour Fériés'!$A$19:$B$57,2,FALSE()))</f>
        <v>0</v>
      </c>
      <c r="J1004" s="61" t="e">
        <f aca="false">VLOOKUP(B1004,'Vacances solaires'!$B995:$B1225,1,FALSE())</f>
        <v>#N/A</v>
      </c>
      <c r="K1004" s="61" t="e">
        <f aca="false">VLOOKUP(B1004,'Vacances solaires'!$B$2:$B$239,1,FALSE())</f>
        <v>#N/A</v>
      </c>
    </row>
    <row r="1005" customFormat="false" ht="15" hidden="false" customHeight="false" outlineLevel="0" collapsed="false">
      <c r="A1005" s="126" t="n">
        <f aca="false">WEEKNUM(B1005,21)</f>
        <v>21</v>
      </c>
      <c r="B1005" s="135" t="n">
        <v>45069</v>
      </c>
      <c r="C1005" s="128" t="s">
        <v>75</v>
      </c>
      <c r="D1005" s="128" t="s">
        <v>75</v>
      </c>
      <c r="E1005" s="128" t="s">
        <v>75</v>
      </c>
      <c r="F1005" s="128" t="s">
        <v>75</v>
      </c>
      <c r="G1005" s="129" t="s">
        <v>86</v>
      </c>
      <c r="H1005" s="130"/>
      <c r="I1005" s="131" t="n">
        <f aca="false">IF(ISERROR(VLOOKUP(B1005,'Jour Fériés'!$A$19:$B$57,2,FALSE())),0,VLOOKUP(B1005,'Jour Fériés'!$A$19:$B$57,2,FALSE()))</f>
        <v>0</v>
      </c>
      <c r="J1005" s="61" t="e">
        <f aca="false">VLOOKUP(B1005,'Vacances solaires'!$B996:$B1226,1,FALSE())</f>
        <v>#N/A</v>
      </c>
      <c r="K1005" s="61" t="e">
        <f aca="false">VLOOKUP(B1005,'Vacances solaires'!$B$2:$B$239,1,FALSE())</f>
        <v>#N/A</v>
      </c>
    </row>
    <row r="1006" customFormat="false" ht="15" hidden="false" customHeight="false" outlineLevel="0" collapsed="false">
      <c r="A1006" s="126" t="n">
        <f aca="false">WEEKNUM(B1006,21)</f>
        <v>21</v>
      </c>
      <c r="B1006" s="135" t="n">
        <v>45070</v>
      </c>
      <c r="C1006" s="128" t="s">
        <v>75</v>
      </c>
      <c r="D1006" s="128" t="s">
        <v>86</v>
      </c>
      <c r="E1006" s="128" t="s">
        <v>75</v>
      </c>
      <c r="F1006" s="128" t="s">
        <v>75</v>
      </c>
      <c r="G1006" s="129" t="s">
        <v>75</v>
      </c>
      <c r="H1006" s="130"/>
      <c r="I1006" s="131" t="n">
        <f aca="false">IF(ISERROR(VLOOKUP(B1006,'Jour Fériés'!$A$19:$B$57,2,FALSE())),0,VLOOKUP(B1006,'Jour Fériés'!$A$19:$B$57,2,FALSE()))</f>
        <v>0</v>
      </c>
      <c r="J1006" s="61" t="e">
        <f aca="false">VLOOKUP(B1006,'Vacances solaires'!$B997:$B1227,1,FALSE())</f>
        <v>#N/A</v>
      </c>
      <c r="K1006" s="61" t="e">
        <f aca="false">VLOOKUP(B1006,'Vacances solaires'!$B$2:$B$239,1,FALSE())</f>
        <v>#N/A</v>
      </c>
    </row>
    <row r="1007" customFormat="false" ht="15" hidden="false" customHeight="false" outlineLevel="0" collapsed="false">
      <c r="A1007" s="126" t="n">
        <f aca="false">WEEKNUM(B1007,21)</f>
        <v>21</v>
      </c>
      <c r="B1007" s="135" t="n">
        <v>45071</v>
      </c>
      <c r="C1007" s="128" t="s">
        <v>75</v>
      </c>
      <c r="D1007" s="128" t="s">
        <v>75</v>
      </c>
      <c r="E1007" s="128" t="s">
        <v>75</v>
      </c>
      <c r="F1007" s="128" t="s">
        <v>86</v>
      </c>
      <c r="G1007" s="129" t="s">
        <v>75</v>
      </c>
      <c r="H1007" s="130"/>
      <c r="I1007" s="131" t="n">
        <f aca="false">IF(ISERROR(VLOOKUP(B1007,'Jour Fériés'!$A$19:$B$57,2,FALSE())),0,VLOOKUP(B1007,'Jour Fériés'!$A$19:$B$57,2,FALSE()))</f>
        <v>0</v>
      </c>
      <c r="J1007" s="61" t="e">
        <f aca="false">VLOOKUP(B1007,'Vacances solaires'!$B998:$B1228,1,FALSE())</f>
        <v>#N/A</v>
      </c>
      <c r="K1007" s="61" t="e">
        <f aca="false">VLOOKUP(B1007,'Vacances solaires'!$B$2:$B$239,1,FALSE())</f>
        <v>#N/A</v>
      </c>
    </row>
    <row r="1008" customFormat="false" ht="15" hidden="false" customHeight="false" outlineLevel="0" collapsed="false">
      <c r="A1008" s="126" t="n">
        <f aca="false">WEEKNUM(B1008,21)</f>
        <v>21</v>
      </c>
      <c r="B1008" s="135" t="n">
        <v>45072</v>
      </c>
      <c r="C1008" s="128" t="s">
        <v>75</v>
      </c>
      <c r="D1008" s="128" t="s">
        <v>75</v>
      </c>
      <c r="E1008" s="128" t="s">
        <v>75</v>
      </c>
      <c r="F1008" s="128" t="s">
        <v>86</v>
      </c>
      <c r="G1008" s="129" t="s">
        <v>75</v>
      </c>
      <c r="H1008" s="130"/>
      <c r="I1008" s="131" t="n">
        <f aca="false">IF(ISERROR(VLOOKUP(B1008,'Jour Fériés'!$A$19:$B$57,2,FALSE())),0,VLOOKUP(B1008,'Jour Fériés'!$A$19:$B$57,2,FALSE()))</f>
        <v>0</v>
      </c>
      <c r="J1008" s="61" t="e">
        <f aca="false">VLOOKUP(B1008,'Vacances solaires'!$B999:$B1229,1,FALSE())</f>
        <v>#N/A</v>
      </c>
      <c r="K1008" s="61" t="e">
        <f aca="false">VLOOKUP(B1008,'Vacances solaires'!$B$2:$B$239,1,FALSE())</f>
        <v>#N/A</v>
      </c>
    </row>
    <row r="1009" customFormat="false" ht="15" hidden="false" customHeight="false" outlineLevel="0" collapsed="false">
      <c r="A1009" s="126" t="n">
        <f aca="false">WEEKNUM(B1009,21)</f>
        <v>21</v>
      </c>
      <c r="B1009" s="135" t="n">
        <v>45073</v>
      </c>
      <c r="C1009" s="128" t="s">
        <v>86</v>
      </c>
      <c r="D1009" s="128" t="s">
        <v>75</v>
      </c>
      <c r="E1009" s="128" t="s">
        <v>86</v>
      </c>
      <c r="F1009" s="128" t="s">
        <v>75</v>
      </c>
      <c r="G1009" s="129" t="s">
        <v>75</v>
      </c>
      <c r="H1009" s="130"/>
      <c r="I1009" s="131" t="n">
        <f aca="false">IF(ISERROR(VLOOKUP(B1009,'Jour Fériés'!$A$19:$B$57,2,FALSE())),0,VLOOKUP(B1009,'Jour Fériés'!$A$19:$B$57,2,FALSE()))</f>
        <v>0</v>
      </c>
      <c r="J1009" s="61" t="e">
        <f aca="false">VLOOKUP(B1009,'Vacances solaires'!$B1000:$B1230,1,FALSE())</f>
        <v>#N/A</v>
      </c>
      <c r="K1009" s="61" t="e">
        <f aca="false">VLOOKUP(B1009,'Vacances solaires'!$B$2:$B$239,1,FALSE())</f>
        <v>#N/A</v>
      </c>
    </row>
    <row r="1010" customFormat="false" ht="15.75" hidden="false" customHeight="false" outlineLevel="0" collapsed="false">
      <c r="A1010" s="139" t="n">
        <f aca="false">WEEKNUM(B1010,21)</f>
        <v>21</v>
      </c>
      <c r="B1010" s="140" t="n">
        <v>45074</v>
      </c>
      <c r="C1010" s="141" t="s">
        <v>86</v>
      </c>
      <c r="D1010" s="141" t="s">
        <v>86</v>
      </c>
      <c r="E1010" s="141" t="s">
        <v>86</v>
      </c>
      <c r="F1010" s="141" t="s">
        <v>75</v>
      </c>
      <c r="G1010" s="142" t="s">
        <v>86</v>
      </c>
      <c r="H1010" s="143"/>
      <c r="I1010" s="144" t="str">
        <f aca="false">IF(ISERROR(VLOOKUP(B1010,'Jour Fériés'!$A$19:$B$57,2,FALSE())),0,VLOOKUP(B1010,'Jour Fériés'!$A$19:$B$57,2,FALSE()))</f>
        <v>Pentecôte</v>
      </c>
      <c r="J1010" s="61" t="e">
        <f aca="false">VLOOKUP(B1010,'Vacances solaires'!$B1001:$B1231,1,FALSE())</f>
        <v>#N/A</v>
      </c>
      <c r="K1010" s="61" t="e">
        <f aca="false">VLOOKUP(B1010,'Vacances solaires'!$B$2:$B$239,1,FALSE())</f>
        <v>#N/A</v>
      </c>
    </row>
    <row r="1011" customFormat="false" ht="15" hidden="false" customHeight="false" outlineLevel="0" collapsed="false">
      <c r="A1011" s="145" t="n">
        <f aca="false">WEEKNUM(B1011,21)</f>
        <v>22</v>
      </c>
      <c r="B1011" s="114" t="n">
        <v>45075</v>
      </c>
      <c r="C1011" s="115" t="s">
        <v>75</v>
      </c>
      <c r="D1011" s="116" t="s">
        <v>87</v>
      </c>
      <c r="E1011" s="115" t="s">
        <v>75</v>
      </c>
      <c r="F1011" s="115" t="s">
        <v>75</v>
      </c>
      <c r="G1011" s="116" t="s">
        <v>87</v>
      </c>
      <c r="H1011" s="117" t="n">
        <v>4</v>
      </c>
      <c r="I1011" s="146" t="str">
        <f aca="false">IF(ISERROR(VLOOKUP(B1011,'Jour Fériés'!$A$19:$B$57,2,FALSE())),0,VLOOKUP(B1011,'Jour Fériés'!$A$19:$B$57,2,FALSE()))</f>
        <v>Lundi de Pentecôte</v>
      </c>
      <c r="J1011" s="61" t="e">
        <f aca="false">VLOOKUP(B1011,'Vacances solaires'!$B1002:$B1232,1,FALSE())</f>
        <v>#N/A</v>
      </c>
      <c r="K1011" s="61" t="e">
        <f aca="false">VLOOKUP(B1011,'Vacances solaires'!$B$2:$B$239,1,FALSE())</f>
        <v>#N/A</v>
      </c>
    </row>
    <row r="1012" customFormat="false" ht="15" hidden="false" customHeight="false" outlineLevel="0" collapsed="false">
      <c r="A1012" s="126" t="n">
        <f aca="false">WEEKNUM(B1012,21)</f>
        <v>22</v>
      </c>
      <c r="B1012" s="135" t="n">
        <v>45076</v>
      </c>
      <c r="C1012" s="128" t="s">
        <v>75</v>
      </c>
      <c r="D1012" s="128" t="s">
        <v>75</v>
      </c>
      <c r="E1012" s="128" t="s">
        <v>75</v>
      </c>
      <c r="F1012" s="128" t="s">
        <v>86</v>
      </c>
      <c r="G1012" s="129" t="s">
        <v>75</v>
      </c>
      <c r="H1012" s="130"/>
      <c r="I1012" s="131" t="n">
        <f aca="false">IF(ISERROR(VLOOKUP(B1012,'Jour Fériés'!$A$19:$B$57,2,FALSE())),0,VLOOKUP(B1012,'Jour Fériés'!$A$19:$B$57,2,FALSE()))</f>
        <v>0</v>
      </c>
      <c r="J1012" s="61" t="e">
        <f aca="false">VLOOKUP(B1012,'Vacances solaires'!$B1003:$B1233,1,FALSE())</f>
        <v>#N/A</v>
      </c>
      <c r="K1012" s="61" t="e">
        <f aca="false">VLOOKUP(B1012,'Vacances solaires'!$B$2:$B$239,1,FALSE())</f>
        <v>#N/A</v>
      </c>
    </row>
    <row r="1013" customFormat="false" ht="15" hidden="false" customHeight="false" outlineLevel="0" collapsed="false">
      <c r="A1013" s="126" t="n">
        <f aca="false">WEEKNUM(B1013,21)</f>
        <v>22</v>
      </c>
      <c r="B1013" s="135" t="n">
        <v>45077</v>
      </c>
      <c r="C1013" s="128" t="s">
        <v>86</v>
      </c>
      <c r="D1013" s="128" t="s">
        <v>75</v>
      </c>
      <c r="E1013" s="128" t="s">
        <v>75</v>
      </c>
      <c r="F1013" s="128" t="s">
        <v>75</v>
      </c>
      <c r="G1013" s="129" t="s">
        <v>75</v>
      </c>
      <c r="H1013" s="130"/>
      <c r="I1013" s="131" t="n">
        <f aca="false">IF(ISERROR(VLOOKUP(B1013,'Jour Fériés'!$A$19:$B$57,2,FALSE())),0,VLOOKUP(B1013,'Jour Fériés'!$A$19:$B$57,2,FALSE()))</f>
        <v>0</v>
      </c>
      <c r="J1013" s="61" t="e">
        <f aca="false">VLOOKUP(B1013,'Vacances solaires'!$B1004:$B1234,1,FALSE())</f>
        <v>#N/A</v>
      </c>
      <c r="K1013" s="61" t="e">
        <f aca="false">VLOOKUP(B1013,'Vacances solaires'!$B$2:$B$239,1,FALSE())</f>
        <v>#N/A</v>
      </c>
    </row>
    <row r="1014" customFormat="false" ht="15" hidden="false" customHeight="false" outlineLevel="0" collapsed="false">
      <c r="A1014" s="126" t="n">
        <f aca="false">WEEKNUM(B1014,21)</f>
        <v>22</v>
      </c>
      <c r="B1014" s="135" t="n">
        <v>45078</v>
      </c>
      <c r="C1014" s="128" t="s">
        <v>75</v>
      </c>
      <c r="D1014" s="128" t="s">
        <v>75</v>
      </c>
      <c r="E1014" s="128" t="s">
        <v>86</v>
      </c>
      <c r="F1014" s="128" t="s">
        <v>75</v>
      </c>
      <c r="G1014" s="129" t="s">
        <v>75</v>
      </c>
      <c r="H1014" s="130"/>
      <c r="I1014" s="131" t="n">
        <f aca="false">IF(ISERROR(VLOOKUP(B1014,'Jour Fériés'!$A$19:$B$57,2,FALSE())),0,VLOOKUP(B1014,'Jour Fériés'!$A$19:$B$57,2,FALSE()))</f>
        <v>0</v>
      </c>
      <c r="J1014" s="61" t="e">
        <f aca="false">VLOOKUP(B1014,'Vacances solaires'!$B1005:$B1235,1,FALSE())</f>
        <v>#N/A</v>
      </c>
      <c r="K1014" s="61" t="e">
        <f aca="false">VLOOKUP(B1014,'Vacances solaires'!$B$2:$B$239,1,FALSE())</f>
        <v>#N/A</v>
      </c>
    </row>
    <row r="1015" customFormat="false" ht="15" hidden="false" customHeight="false" outlineLevel="0" collapsed="false">
      <c r="A1015" s="126" t="n">
        <f aca="false">WEEKNUM(B1015,21)</f>
        <v>22</v>
      </c>
      <c r="B1015" s="135" t="n">
        <v>45079</v>
      </c>
      <c r="C1015" s="128" t="s">
        <v>75</v>
      </c>
      <c r="D1015" s="128" t="s">
        <v>75</v>
      </c>
      <c r="E1015" s="128" t="s">
        <v>86</v>
      </c>
      <c r="F1015" s="128" t="s">
        <v>75</v>
      </c>
      <c r="G1015" s="129" t="s">
        <v>75</v>
      </c>
      <c r="H1015" s="130"/>
      <c r="I1015" s="131" t="n">
        <f aca="false">IF(ISERROR(VLOOKUP(B1015,'Jour Fériés'!$A$19:$B$57,2,FALSE())),0,VLOOKUP(B1015,'Jour Fériés'!$A$19:$B$57,2,FALSE()))</f>
        <v>0</v>
      </c>
      <c r="J1015" s="61" t="e">
        <f aca="false">VLOOKUP(B1015,'Vacances solaires'!$B1006:$B1236,1,FALSE())</f>
        <v>#N/A</v>
      </c>
      <c r="K1015" s="61" t="e">
        <f aca="false">VLOOKUP(B1015,'Vacances solaires'!$B$2:$B$239,1,FALSE())</f>
        <v>#N/A</v>
      </c>
    </row>
    <row r="1016" customFormat="false" ht="15" hidden="false" customHeight="false" outlineLevel="0" collapsed="false">
      <c r="A1016" s="126" t="n">
        <f aca="false">WEEKNUM(B1016,21)</f>
        <v>22</v>
      </c>
      <c r="B1016" s="135" t="n">
        <v>45080</v>
      </c>
      <c r="C1016" s="128" t="s">
        <v>75</v>
      </c>
      <c r="D1016" s="128" t="s">
        <v>86</v>
      </c>
      <c r="E1016" s="128" t="s">
        <v>75</v>
      </c>
      <c r="F1016" s="128" t="s">
        <v>75</v>
      </c>
      <c r="G1016" s="129" t="s">
        <v>86</v>
      </c>
      <c r="H1016" s="130"/>
      <c r="I1016" s="131" t="n">
        <f aca="false">IF(ISERROR(VLOOKUP(B1016,'Jour Fériés'!$A$19:$B$57,2,FALSE())),0,VLOOKUP(B1016,'Jour Fériés'!$A$19:$B$57,2,FALSE()))</f>
        <v>0</v>
      </c>
      <c r="J1016" s="61" t="e">
        <f aca="false">VLOOKUP(B1016,'Vacances solaires'!$B1007:$B1237,1,FALSE())</f>
        <v>#N/A</v>
      </c>
      <c r="K1016" s="61" t="e">
        <f aca="false">VLOOKUP(B1016,'Vacances solaires'!$B$2:$B$239,1,FALSE())</f>
        <v>#N/A</v>
      </c>
    </row>
    <row r="1017" customFormat="false" ht="15.75" hidden="false" customHeight="false" outlineLevel="0" collapsed="false">
      <c r="A1017" s="139" t="n">
        <f aca="false">WEEKNUM(B1017,21)</f>
        <v>22</v>
      </c>
      <c r="B1017" s="140" t="n">
        <v>45081</v>
      </c>
      <c r="C1017" s="141" t="s">
        <v>86</v>
      </c>
      <c r="D1017" s="141" t="s">
        <v>86</v>
      </c>
      <c r="E1017" s="141" t="s">
        <v>75</v>
      </c>
      <c r="F1017" s="141" t="s">
        <v>86</v>
      </c>
      <c r="G1017" s="142" t="s">
        <v>86</v>
      </c>
      <c r="H1017" s="143"/>
      <c r="I1017" s="144" t="n">
        <f aca="false">IF(ISERROR(VLOOKUP(B1017,'Jour Fériés'!$A$19:$B$57,2,FALSE())),0,VLOOKUP(B1017,'Jour Fériés'!$A$19:$B$57,2,FALSE()))</f>
        <v>0</v>
      </c>
      <c r="J1017" s="61" t="e">
        <f aca="false">VLOOKUP(B1017,'Vacances solaires'!$B1008:$B1238,1,FALSE())</f>
        <v>#N/A</v>
      </c>
      <c r="K1017" s="61" t="e">
        <f aca="false">VLOOKUP(B1017,'Vacances solaires'!$B$2:$B$239,1,FALSE())</f>
        <v>#N/A</v>
      </c>
    </row>
    <row r="1018" customFormat="false" ht="15" hidden="false" customHeight="false" outlineLevel="0" collapsed="false">
      <c r="A1018" s="145" t="n">
        <f aca="false">WEEKNUM(B1018,21)</f>
        <v>23</v>
      </c>
      <c r="B1018" s="114" t="n">
        <v>45082</v>
      </c>
      <c r="C1018" s="115" t="s">
        <v>87</v>
      </c>
      <c r="D1018" s="115" t="s">
        <v>75</v>
      </c>
      <c r="E1018" s="115" t="s">
        <v>75</v>
      </c>
      <c r="F1018" s="115" t="s">
        <v>87</v>
      </c>
      <c r="G1018" s="116" t="s">
        <v>75</v>
      </c>
      <c r="H1018" s="117" t="n">
        <v>5</v>
      </c>
      <c r="I1018" s="146" t="n">
        <f aca="false">IF(ISERROR(VLOOKUP(B1018,'Jour Fériés'!$A$19:$B$57,2,FALSE())),0,VLOOKUP(B1018,'Jour Fériés'!$A$19:$B$57,2,FALSE()))</f>
        <v>0</v>
      </c>
      <c r="J1018" s="61" t="e">
        <f aca="false">VLOOKUP(B1018,'Vacances solaires'!$B1009:$B1239,1,FALSE())</f>
        <v>#N/A</v>
      </c>
      <c r="K1018" s="61" t="e">
        <f aca="false">VLOOKUP(B1018,'Vacances solaires'!$B$2:$B$239,1,FALSE())</f>
        <v>#N/A</v>
      </c>
    </row>
    <row r="1019" customFormat="false" ht="15" hidden="false" customHeight="false" outlineLevel="0" collapsed="false">
      <c r="A1019" s="126" t="n">
        <f aca="false">WEEKNUM(B1019,21)</f>
        <v>23</v>
      </c>
      <c r="B1019" s="135" t="n">
        <v>45083</v>
      </c>
      <c r="C1019" s="128" t="s">
        <v>75</v>
      </c>
      <c r="D1019" s="128" t="s">
        <v>75</v>
      </c>
      <c r="E1019" s="128" t="s">
        <v>86</v>
      </c>
      <c r="F1019" s="128" t="s">
        <v>75</v>
      </c>
      <c r="G1019" s="129" t="s">
        <v>75</v>
      </c>
      <c r="H1019" s="130"/>
      <c r="I1019" s="131" t="n">
        <f aca="false">IF(ISERROR(VLOOKUP(B1019,'Jour Fériés'!$A$19:$B$57,2,FALSE())),0,VLOOKUP(B1019,'Jour Fériés'!$A$19:$B$57,2,FALSE()))</f>
        <v>0</v>
      </c>
      <c r="J1019" s="61" t="e">
        <f aca="false">VLOOKUP(B1019,'Vacances solaires'!$B1010:$B1240,1,FALSE())</f>
        <v>#N/A</v>
      </c>
      <c r="K1019" s="61" t="e">
        <f aca="false">VLOOKUP(B1019,'Vacances solaires'!$B$2:$B$239,1,FALSE())</f>
        <v>#N/A</v>
      </c>
    </row>
    <row r="1020" customFormat="false" ht="15" hidden="false" customHeight="false" outlineLevel="0" collapsed="false">
      <c r="A1020" s="126" t="n">
        <f aca="false">WEEKNUM(B1020,21)</f>
        <v>23</v>
      </c>
      <c r="B1020" s="135" t="n">
        <v>45084</v>
      </c>
      <c r="C1020" s="128" t="s">
        <v>75</v>
      </c>
      <c r="D1020" s="128" t="s">
        <v>75</v>
      </c>
      <c r="E1020" s="128" t="s">
        <v>75</v>
      </c>
      <c r="F1020" s="128" t="s">
        <v>75</v>
      </c>
      <c r="G1020" s="129" t="s">
        <v>86</v>
      </c>
      <c r="H1020" s="130"/>
      <c r="I1020" s="131" t="n">
        <f aca="false">IF(ISERROR(VLOOKUP(B1020,'Jour Fériés'!$A$19:$B$57,2,FALSE())),0,VLOOKUP(B1020,'Jour Fériés'!$A$19:$B$57,2,FALSE()))</f>
        <v>0</v>
      </c>
      <c r="J1020" s="61" t="e">
        <f aca="false">VLOOKUP(B1020,'Vacances solaires'!$B1011:$B1241,1,FALSE())</f>
        <v>#N/A</v>
      </c>
      <c r="K1020" s="61" t="e">
        <f aca="false">VLOOKUP(B1020,'Vacances solaires'!$B$2:$B$239,1,FALSE())</f>
        <v>#N/A</v>
      </c>
    </row>
    <row r="1021" customFormat="false" ht="15" hidden="false" customHeight="false" outlineLevel="0" collapsed="false">
      <c r="A1021" s="126" t="n">
        <f aca="false">WEEKNUM(B1021,21)</f>
        <v>23</v>
      </c>
      <c r="B1021" s="135" t="n">
        <v>45085</v>
      </c>
      <c r="C1021" s="128" t="s">
        <v>75</v>
      </c>
      <c r="D1021" s="128" t="s">
        <v>86</v>
      </c>
      <c r="E1021" s="128" t="s">
        <v>75</v>
      </c>
      <c r="F1021" s="128" t="s">
        <v>75</v>
      </c>
      <c r="G1021" s="129" t="s">
        <v>75</v>
      </c>
      <c r="H1021" s="130"/>
      <c r="I1021" s="131" t="n">
        <f aca="false">IF(ISERROR(VLOOKUP(B1021,'Jour Fériés'!$A$19:$B$57,2,FALSE())),0,VLOOKUP(B1021,'Jour Fériés'!$A$19:$B$57,2,FALSE()))</f>
        <v>0</v>
      </c>
      <c r="J1021" s="61" t="e">
        <f aca="false">VLOOKUP(B1021,'Vacances solaires'!$B1012:$B1242,1,FALSE())</f>
        <v>#N/A</v>
      </c>
      <c r="K1021" s="61" t="e">
        <f aca="false">VLOOKUP(B1021,'Vacances solaires'!$B$2:$B$239,1,FALSE())</f>
        <v>#N/A</v>
      </c>
    </row>
    <row r="1022" customFormat="false" ht="15" hidden="false" customHeight="false" outlineLevel="0" collapsed="false">
      <c r="A1022" s="126" t="n">
        <f aca="false">WEEKNUM(B1022,21)</f>
        <v>23</v>
      </c>
      <c r="B1022" s="135" t="n">
        <v>45086</v>
      </c>
      <c r="C1022" s="128" t="s">
        <v>75</v>
      </c>
      <c r="D1022" s="128" t="s">
        <v>86</v>
      </c>
      <c r="E1022" s="128" t="s">
        <v>75</v>
      </c>
      <c r="F1022" s="128" t="s">
        <v>75</v>
      </c>
      <c r="G1022" s="129" t="s">
        <v>75</v>
      </c>
      <c r="H1022" s="130"/>
      <c r="I1022" s="131" t="n">
        <f aca="false">IF(ISERROR(VLOOKUP(B1022,'Jour Fériés'!$A$19:$B$57,2,FALSE())),0,VLOOKUP(B1022,'Jour Fériés'!$A$19:$B$57,2,FALSE()))</f>
        <v>0</v>
      </c>
      <c r="J1022" s="61" t="e">
        <f aca="false">VLOOKUP(B1022,'Vacances solaires'!$B1013:$B1243,1,FALSE())</f>
        <v>#N/A</v>
      </c>
      <c r="K1022" s="61" t="e">
        <f aca="false">VLOOKUP(B1022,'Vacances solaires'!$B$2:$B$239,1,FALSE())</f>
        <v>#N/A</v>
      </c>
    </row>
    <row r="1023" customFormat="false" ht="15" hidden="false" customHeight="false" outlineLevel="0" collapsed="false">
      <c r="A1023" s="126" t="n">
        <f aca="false">WEEKNUM(B1023,21)</f>
        <v>23</v>
      </c>
      <c r="B1023" s="135" t="n">
        <v>45087</v>
      </c>
      <c r="C1023" s="128" t="s">
        <v>86</v>
      </c>
      <c r="D1023" s="128" t="s">
        <v>75</v>
      </c>
      <c r="E1023" s="128" t="s">
        <v>75</v>
      </c>
      <c r="F1023" s="128" t="s">
        <v>86</v>
      </c>
      <c r="G1023" s="129" t="s">
        <v>75</v>
      </c>
      <c r="H1023" s="130"/>
      <c r="I1023" s="131" t="n">
        <f aca="false">IF(ISERROR(VLOOKUP(B1023,'Jour Fériés'!$A$19:$B$57,2,FALSE())),0,VLOOKUP(B1023,'Jour Fériés'!$A$19:$B$57,2,FALSE()))</f>
        <v>0</v>
      </c>
      <c r="J1023" s="61" t="e">
        <f aca="false">VLOOKUP(B1023,'Vacances solaires'!$B1014:$B1244,1,FALSE())</f>
        <v>#N/A</v>
      </c>
      <c r="K1023" s="61" t="e">
        <f aca="false">VLOOKUP(B1023,'Vacances solaires'!$B$2:$B$239,1,FALSE())</f>
        <v>#N/A</v>
      </c>
    </row>
    <row r="1024" customFormat="false" ht="15.75" hidden="false" customHeight="false" outlineLevel="0" collapsed="false">
      <c r="A1024" s="139" t="n">
        <f aca="false">WEEKNUM(B1024,21)</f>
        <v>23</v>
      </c>
      <c r="B1024" s="140" t="n">
        <v>45088</v>
      </c>
      <c r="C1024" s="141" t="s">
        <v>86</v>
      </c>
      <c r="D1024" s="141" t="s">
        <v>75</v>
      </c>
      <c r="E1024" s="141" t="s">
        <v>86</v>
      </c>
      <c r="F1024" s="141" t="s">
        <v>86</v>
      </c>
      <c r="G1024" s="142" t="s">
        <v>86</v>
      </c>
      <c r="H1024" s="143"/>
      <c r="I1024" s="144" t="n">
        <f aca="false">IF(ISERROR(VLOOKUP(B1024,'Jour Fériés'!$A$19:$B$57,2,FALSE())),0,VLOOKUP(B1024,'Jour Fériés'!$A$19:$B$57,2,FALSE()))</f>
        <v>0</v>
      </c>
      <c r="J1024" s="61" t="e">
        <f aca="false">VLOOKUP(B1024,'Vacances solaires'!$B1015:$B1245,1,FALSE())</f>
        <v>#N/A</v>
      </c>
      <c r="K1024" s="61" t="e">
        <f aca="false">VLOOKUP(B1024,'Vacances solaires'!$B$2:$B$239,1,FALSE())</f>
        <v>#N/A</v>
      </c>
    </row>
    <row r="1025" customFormat="false" ht="15" hidden="false" customHeight="false" outlineLevel="0" collapsed="false">
      <c r="A1025" s="145" t="n">
        <f aca="false">WEEKNUM(B1025,21)</f>
        <v>24</v>
      </c>
      <c r="B1025" s="114" t="n">
        <v>45089</v>
      </c>
      <c r="C1025" s="115" t="s">
        <v>75</v>
      </c>
      <c r="D1025" s="115" t="s">
        <v>75</v>
      </c>
      <c r="E1025" s="115" t="s">
        <v>88</v>
      </c>
      <c r="F1025" s="115" t="s">
        <v>75</v>
      </c>
      <c r="G1025" s="116" t="s">
        <v>88</v>
      </c>
      <c r="H1025" s="117" t="n">
        <v>1</v>
      </c>
      <c r="I1025" s="146" t="n">
        <f aca="false">IF(ISERROR(VLOOKUP(B1025,'Jour Fériés'!$A$19:$B$57,2,FALSE())),0,VLOOKUP(B1025,'Jour Fériés'!$A$19:$B$57,2,FALSE()))</f>
        <v>0</v>
      </c>
      <c r="J1025" s="61" t="e">
        <f aca="false">VLOOKUP(B1025,'Vacances solaires'!$B1016:$B1246,1,FALSE())</f>
        <v>#N/A</v>
      </c>
      <c r="K1025" s="61" t="e">
        <f aca="false">VLOOKUP(B1025,'Vacances solaires'!$B$2:$B$239,1,FALSE())</f>
        <v>#N/A</v>
      </c>
    </row>
    <row r="1026" customFormat="false" ht="15" hidden="false" customHeight="false" outlineLevel="0" collapsed="false">
      <c r="A1026" s="126" t="n">
        <f aca="false">WEEKNUM(B1026,21)</f>
        <v>24</v>
      </c>
      <c r="B1026" s="135" t="n">
        <v>45090</v>
      </c>
      <c r="C1026" s="128" t="s">
        <v>75</v>
      </c>
      <c r="D1026" s="128" t="s">
        <v>86</v>
      </c>
      <c r="E1026" s="128" t="s">
        <v>75</v>
      </c>
      <c r="F1026" s="128" t="s">
        <v>75</v>
      </c>
      <c r="G1026" s="129" t="s">
        <v>75</v>
      </c>
      <c r="H1026" s="130"/>
      <c r="I1026" s="131" t="n">
        <f aca="false">IF(ISERROR(VLOOKUP(B1026,'Jour Fériés'!$A$19:$B$57,2,FALSE())),0,VLOOKUP(B1026,'Jour Fériés'!$A$19:$B$57,2,FALSE()))</f>
        <v>0</v>
      </c>
      <c r="J1026" s="61" t="e">
        <f aca="false">VLOOKUP(B1026,'Vacances solaires'!$B1017:$B1247,1,FALSE())</f>
        <v>#N/A</v>
      </c>
      <c r="K1026" s="61" t="e">
        <f aca="false">VLOOKUP(B1026,'Vacances solaires'!$B$2:$B$239,1,FALSE())</f>
        <v>#N/A</v>
      </c>
    </row>
    <row r="1027" customFormat="false" ht="15" hidden="false" customHeight="false" outlineLevel="0" collapsed="false">
      <c r="A1027" s="126" t="n">
        <f aca="false">WEEKNUM(B1027,21)</f>
        <v>24</v>
      </c>
      <c r="B1027" s="135" t="n">
        <v>45091</v>
      </c>
      <c r="C1027" s="128" t="s">
        <v>75</v>
      </c>
      <c r="D1027" s="128" t="s">
        <v>75</v>
      </c>
      <c r="E1027" s="128" t="s">
        <v>75</v>
      </c>
      <c r="F1027" s="128" t="s">
        <v>86</v>
      </c>
      <c r="G1027" s="129" t="s">
        <v>75</v>
      </c>
      <c r="H1027" s="130"/>
      <c r="I1027" s="131" t="n">
        <f aca="false">IF(ISERROR(VLOOKUP(B1027,'Jour Fériés'!$A$19:$B$57,2,FALSE())),0,VLOOKUP(B1027,'Jour Fériés'!$A$19:$B$57,2,FALSE()))</f>
        <v>0</v>
      </c>
      <c r="J1027" s="61" t="e">
        <f aca="false">VLOOKUP(B1027,'Vacances solaires'!$B1018:$B1248,1,FALSE())</f>
        <v>#N/A</v>
      </c>
      <c r="K1027" s="61" t="e">
        <f aca="false">VLOOKUP(B1027,'Vacances solaires'!$B$2:$B$239,1,FALSE())</f>
        <v>#N/A</v>
      </c>
    </row>
    <row r="1028" customFormat="false" ht="15" hidden="false" customHeight="false" outlineLevel="0" collapsed="false">
      <c r="A1028" s="126" t="n">
        <f aca="false">WEEKNUM(B1028,21)</f>
        <v>24</v>
      </c>
      <c r="B1028" s="135" t="n">
        <v>45092</v>
      </c>
      <c r="C1028" s="128" t="s">
        <v>86</v>
      </c>
      <c r="D1028" s="128" t="s">
        <v>75</v>
      </c>
      <c r="E1028" s="128" t="s">
        <v>75</v>
      </c>
      <c r="F1028" s="128" t="s">
        <v>75</v>
      </c>
      <c r="G1028" s="129" t="s">
        <v>75</v>
      </c>
      <c r="H1028" s="130"/>
      <c r="I1028" s="131" t="n">
        <f aca="false">IF(ISERROR(VLOOKUP(B1028,'Jour Fériés'!$A$19:$B$57,2,FALSE())),0,VLOOKUP(B1028,'Jour Fériés'!$A$19:$B$57,2,FALSE()))</f>
        <v>0</v>
      </c>
      <c r="J1028" s="61" t="e">
        <f aca="false">VLOOKUP(B1028,'Vacances solaires'!$B1019:$B1249,1,FALSE())</f>
        <v>#N/A</v>
      </c>
      <c r="K1028" s="61" t="e">
        <f aca="false">VLOOKUP(B1028,'Vacances solaires'!$B$2:$B$239,1,FALSE())</f>
        <v>#N/A</v>
      </c>
    </row>
    <row r="1029" customFormat="false" ht="15" hidden="false" customHeight="false" outlineLevel="0" collapsed="false">
      <c r="A1029" s="126" t="n">
        <f aca="false">WEEKNUM(B1029,21)</f>
        <v>24</v>
      </c>
      <c r="B1029" s="135" t="n">
        <v>45093</v>
      </c>
      <c r="C1029" s="128" t="s">
        <v>86</v>
      </c>
      <c r="D1029" s="128" t="s">
        <v>75</v>
      </c>
      <c r="E1029" s="128" t="s">
        <v>75</v>
      </c>
      <c r="F1029" s="128" t="s">
        <v>75</v>
      </c>
      <c r="G1029" s="129" t="s">
        <v>75</v>
      </c>
      <c r="H1029" s="130"/>
      <c r="I1029" s="131" t="n">
        <f aca="false">IF(ISERROR(VLOOKUP(B1029,'Jour Fériés'!$A$19:$B$57,2,FALSE())),0,VLOOKUP(B1029,'Jour Fériés'!$A$19:$B$57,2,FALSE()))</f>
        <v>0</v>
      </c>
      <c r="J1029" s="61" t="e">
        <f aca="false">VLOOKUP(B1029,'Vacances solaires'!$B1020:$B1250,1,FALSE())</f>
        <v>#N/A</v>
      </c>
      <c r="K1029" s="61" t="e">
        <f aca="false">VLOOKUP(B1029,'Vacances solaires'!$B$2:$B$239,1,FALSE())</f>
        <v>#N/A</v>
      </c>
    </row>
    <row r="1030" customFormat="false" ht="15" hidden="false" customHeight="false" outlineLevel="0" collapsed="false">
      <c r="A1030" s="126" t="n">
        <f aca="false">WEEKNUM(B1030,21)</f>
        <v>24</v>
      </c>
      <c r="B1030" s="135" t="n">
        <v>45094</v>
      </c>
      <c r="C1030" s="128" t="s">
        <v>75</v>
      </c>
      <c r="D1030" s="128" t="s">
        <v>75</v>
      </c>
      <c r="E1030" s="128" t="s">
        <v>86</v>
      </c>
      <c r="F1030" s="128" t="s">
        <v>75</v>
      </c>
      <c r="G1030" s="129" t="s">
        <v>86</v>
      </c>
      <c r="H1030" s="130"/>
      <c r="I1030" s="131" t="n">
        <f aca="false">IF(ISERROR(VLOOKUP(B1030,'Jour Fériés'!$A$19:$B$57,2,FALSE())),0,VLOOKUP(B1030,'Jour Fériés'!$A$19:$B$57,2,FALSE()))</f>
        <v>0</v>
      </c>
      <c r="J1030" s="61" t="e">
        <f aca="false">VLOOKUP(B1030,'Vacances solaires'!$B1021:$B1251,1,FALSE())</f>
        <v>#N/A</v>
      </c>
      <c r="K1030" s="61" t="e">
        <f aca="false">VLOOKUP(B1030,'Vacances solaires'!$B$2:$B$239,1,FALSE())</f>
        <v>#N/A</v>
      </c>
    </row>
    <row r="1031" customFormat="false" ht="15.75" hidden="false" customHeight="false" outlineLevel="0" collapsed="false">
      <c r="A1031" s="139" t="n">
        <f aca="false">WEEKNUM(B1031,21)</f>
        <v>24</v>
      </c>
      <c r="B1031" s="140" t="n">
        <v>45095</v>
      </c>
      <c r="C1031" s="141" t="s">
        <v>75</v>
      </c>
      <c r="D1031" s="141" t="s">
        <v>86</v>
      </c>
      <c r="E1031" s="141" t="s">
        <v>86</v>
      </c>
      <c r="F1031" s="141" t="s">
        <v>86</v>
      </c>
      <c r="G1031" s="142" t="s">
        <v>86</v>
      </c>
      <c r="H1031" s="143"/>
      <c r="I1031" s="144" t="n">
        <f aca="false">IF(ISERROR(VLOOKUP(B1031,'Jour Fériés'!$A$19:$B$57,2,FALSE())),0,VLOOKUP(B1031,'Jour Fériés'!$A$19:$B$57,2,FALSE()))</f>
        <v>0</v>
      </c>
      <c r="J1031" s="61" t="e">
        <f aca="false">VLOOKUP(B1031,'Vacances solaires'!$B1022:$B1252,1,FALSE())</f>
        <v>#N/A</v>
      </c>
      <c r="K1031" s="61" t="e">
        <f aca="false">VLOOKUP(B1031,'Vacances solaires'!$B$2:$B$239,1,FALSE())</f>
        <v>#N/A</v>
      </c>
    </row>
    <row r="1032" customFormat="false" ht="15" hidden="false" customHeight="false" outlineLevel="0" collapsed="false">
      <c r="A1032" s="145" t="n">
        <f aca="false">WEEKNUM(B1032,21)</f>
        <v>25</v>
      </c>
      <c r="B1032" s="114" t="n">
        <v>45096</v>
      </c>
      <c r="C1032" s="115" t="s">
        <v>75</v>
      </c>
      <c r="D1032" s="115" t="s">
        <v>87</v>
      </c>
      <c r="E1032" s="115" t="s">
        <v>75</v>
      </c>
      <c r="F1032" s="115" t="s">
        <v>87</v>
      </c>
      <c r="G1032" s="116" t="s">
        <v>75</v>
      </c>
      <c r="H1032" s="117" t="n">
        <v>2</v>
      </c>
      <c r="I1032" s="146" t="n">
        <f aca="false">IF(ISERROR(VLOOKUP(B1032,'Jour Fériés'!$A$19:$B$57,2,FALSE())),0,VLOOKUP(B1032,'Jour Fériés'!$A$19:$B$57,2,FALSE()))</f>
        <v>0</v>
      </c>
      <c r="J1032" s="61" t="e">
        <f aca="false">VLOOKUP(B1032,'Vacances solaires'!$B1023:$B1253,1,FALSE())</f>
        <v>#N/A</v>
      </c>
      <c r="K1032" s="61" t="e">
        <f aca="false">VLOOKUP(B1032,'Vacances solaires'!$B$2:$B$239,1,FALSE())</f>
        <v>#N/A</v>
      </c>
    </row>
    <row r="1033" customFormat="false" ht="15" hidden="false" customHeight="false" outlineLevel="0" collapsed="false">
      <c r="A1033" s="126" t="n">
        <f aca="false">WEEKNUM(B1033,21)</f>
        <v>25</v>
      </c>
      <c r="B1033" s="135" t="n">
        <v>45097</v>
      </c>
      <c r="C1033" s="128" t="s">
        <v>86</v>
      </c>
      <c r="D1033" s="128" t="s">
        <v>75</v>
      </c>
      <c r="E1033" s="128" t="s">
        <v>75</v>
      </c>
      <c r="F1033" s="128" t="s">
        <v>75</v>
      </c>
      <c r="G1033" s="129" t="s">
        <v>75</v>
      </c>
      <c r="H1033" s="130"/>
      <c r="I1033" s="131" t="n">
        <f aca="false">IF(ISERROR(VLOOKUP(B1033,'Jour Fériés'!$A$19:$B$57,2,FALSE())),0,VLOOKUP(B1033,'Jour Fériés'!$A$19:$B$57,2,FALSE()))</f>
        <v>0</v>
      </c>
      <c r="J1033" s="61" t="e">
        <f aca="false">VLOOKUP(B1033,'Vacances solaires'!$B1024:$B1254,1,FALSE())</f>
        <v>#N/A</v>
      </c>
      <c r="K1033" s="61" t="e">
        <f aca="false">VLOOKUP(B1033,'Vacances solaires'!$B$2:$B$239,1,FALSE())</f>
        <v>#N/A</v>
      </c>
    </row>
    <row r="1034" customFormat="false" ht="15" hidden="false" customHeight="false" outlineLevel="0" collapsed="false">
      <c r="A1034" s="126" t="n">
        <f aca="false">WEEKNUM(B1034,21)</f>
        <v>25</v>
      </c>
      <c r="B1034" s="135" t="n">
        <v>45098</v>
      </c>
      <c r="C1034" s="128" t="s">
        <v>75</v>
      </c>
      <c r="D1034" s="128" t="s">
        <v>75</v>
      </c>
      <c r="E1034" s="128" t="s">
        <v>86</v>
      </c>
      <c r="F1034" s="128" t="s">
        <v>75</v>
      </c>
      <c r="G1034" s="129" t="s">
        <v>75</v>
      </c>
      <c r="H1034" s="130"/>
      <c r="I1034" s="131" t="n">
        <f aca="false">IF(ISERROR(VLOOKUP(B1034,'Jour Fériés'!$A$19:$B$57,2,FALSE())),0,VLOOKUP(B1034,'Jour Fériés'!$A$19:$B$57,2,FALSE()))</f>
        <v>0</v>
      </c>
      <c r="J1034" s="61" t="e">
        <f aca="false">VLOOKUP(B1034,'Vacances solaires'!$B1025:$B1255,1,FALSE())</f>
        <v>#N/A</v>
      </c>
      <c r="K1034" s="61" t="e">
        <f aca="false">VLOOKUP(B1034,'Vacances solaires'!$B$2:$B$239,1,FALSE())</f>
        <v>#N/A</v>
      </c>
    </row>
    <row r="1035" customFormat="false" ht="15" hidden="false" customHeight="false" outlineLevel="0" collapsed="false">
      <c r="A1035" s="126" t="n">
        <f aca="false">WEEKNUM(B1035,21)</f>
        <v>25</v>
      </c>
      <c r="B1035" s="135" t="n">
        <v>45099</v>
      </c>
      <c r="C1035" s="128" t="s">
        <v>75</v>
      </c>
      <c r="D1035" s="128" t="s">
        <v>75</v>
      </c>
      <c r="E1035" s="128" t="s">
        <v>75</v>
      </c>
      <c r="F1035" s="128" t="s">
        <v>75</v>
      </c>
      <c r="G1035" s="129" t="s">
        <v>86</v>
      </c>
      <c r="H1035" s="130"/>
      <c r="I1035" s="131" t="n">
        <f aca="false">IF(ISERROR(VLOOKUP(B1035,'Jour Fériés'!$A$19:$B$57,2,FALSE())),0,VLOOKUP(B1035,'Jour Fériés'!$A$19:$B$57,2,FALSE()))</f>
        <v>0</v>
      </c>
      <c r="J1035" s="61" t="e">
        <f aca="false">VLOOKUP(B1035,'Vacances solaires'!$B1026:$B1256,1,FALSE())</f>
        <v>#N/A</v>
      </c>
      <c r="K1035" s="61" t="e">
        <f aca="false">VLOOKUP(B1035,'Vacances solaires'!$B$2:$B$239,1,FALSE())</f>
        <v>#N/A</v>
      </c>
    </row>
    <row r="1036" customFormat="false" ht="15" hidden="false" customHeight="false" outlineLevel="0" collapsed="false">
      <c r="A1036" s="126" t="n">
        <f aca="false">WEEKNUM(B1036,21)</f>
        <v>25</v>
      </c>
      <c r="B1036" s="135" t="n">
        <v>45100</v>
      </c>
      <c r="C1036" s="128" t="s">
        <v>75</v>
      </c>
      <c r="D1036" s="128" t="s">
        <v>75</v>
      </c>
      <c r="E1036" s="128" t="s">
        <v>75</v>
      </c>
      <c r="F1036" s="128" t="s">
        <v>75</v>
      </c>
      <c r="G1036" s="129" t="s">
        <v>86</v>
      </c>
      <c r="H1036" s="130"/>
      <c r="I1036" s="131" t="n">
        <f aca="false">IF(ISERROR(VLOOKUP(B1036,'Jour Fériés'!$A$19:$B$57,2,FALSE())),0,VLOOKUP(B1036,'Jour Fériés'!$A$19:$B$57,2,FALSE()))</f>
        <v>0</v>
      </c>
      <c r="J1036" s="61" t="e">
        <f aca="false">VLOOKUP(B1036,'Vacances solaires'!$B1027:$B1257,1,FALSE())</f>
        <v>#N/A</v>
      </c>
      <c r="K1036" s="61" t="e">
        <f aca="false">VLOOKUP(B1036,'Vacances solaires'!$B$2:$B$239,1,FALSE())</f>
        <v>#N/A</v>
      </c>
    </row>
    <row r="1037" customFormat="false" ht="15" hidden="false" customHeight="false" outlineLevel="0" collapsed="false">
      <c r="A1037" s="126" t="n">
        <f aca="false">WEEKNUM(B1037,21)</f>
        <v>25</v>
      </c>
      <c r="B1037" s="135" t="n">
        <v>45101</v>
      </c>
      <c r="C1037" s="128" t="s">
        <v>75</v>
      </c>
      <c r="D1037" s="128" t="s">
        <v>86</v>
      </c>
      <c r="E1037" s="128" t="s">
        <v>75</v>
      </c>
      <c r="F1037" s="128" t="s">
        <v>86</v>
      </c>
      <c r="G1037" s="129" t="s">
        <v>75</v>
      </c>
      <c r="H1037" s="130"/>
      <c r="I1037" s="131" t="n">
        <f aca="false">IF(ISERROR(VLOOKUP(B1037,'Jour Fériés'!$A$19:$B$57,2,FALSE())),0,VLOOKUP(B1037,'Jour Fériés'!$A$19:$B$57,2,FALSE()))</f>
        <v>0</v>
      </c>
      <c r="J1037" s="61" t="e">
        <f aca="false">VLOOKUP(B1037,'Vacances solaires'!$B1028:$B1258,1,FALSE())</f>
        <v>#N/A</v>
      </c>
      <c r="K1037" s="61" t="e">
        <f aca="false">VLOOKUP(B1037,'Vacances solaires'!$B$2:$B$239,1,FALSE())</f>
        <v>#N/A</v>
      </c>
    </row>
    <row r="1038" customFormat="false" ht="15.75" hidden="false" customHeight="false" outlineLevel="0" collapsed="false">
      <c r="A1038" s="139" t="n">
        <f aca="false">WEEKNUM(B1038,21)</f>
        <v>25</v>
      </c>
      <c r="B1038" s="140" t="n">
        <v>45102</v>
      </c>
      <c r="C1038" s="141" t="s">
        <v>86</v>
      </c>
      <c r="D1038" s="141" t="s">
        <v>86</v>
      </c>
      <c r="E1038" s="141" t="s">
        <v>86</v>
      </c>
      <c r="F1038" s="141" t="s">
        <v>86</v>
      </c>
      <c r="G1038" s="142" t="s">
        <v>75</v>
      </c>
      <c r="H1038" s="143"/>
      <c r="I1038" s="144" t="n">
        <f aca="false">IF(ISERROR(VLOOKUP(B1038,'Jour Fériés'!$A$19:$B$57,2,FALSE())),0,VLOOKUP(B1038,'Jour Fériés'!$A$19:$B$57,2,FALSE()))</f>
        <v>0</v>
      </c>
      <c r="J1038" s="61" t="e">
        <f aca="false">VLOOKUP(B1038,'Vacances solaires'!$B1029:$B1259,1,FALSE())</f>
        <v>#N/A</v>
      </c>
      <c r="K1038" s="61" t="e">
        <f aca="false">VLOOKUP(B1038,'Vacances solaires'!$B$2:$B$239,1,FALSE())</f>
        <v>#N/A</v>
      </c>
    </row>
    <row r="1039" customFormat="false" ht="15" hidden="false" customHeight="false" outlineLevel="0" collapsed="false">
      <c r="A1039" s="145" t="n">
        <f aca="false">WEEKNUM(B1039,21)</f>
        <v>26</v>
      </c>
      <c r="B1039" s="114" t="n">
        <v>45103</v>
      </c>
      <c r="C1039" s="115" t="s">
        <v>87</v>
      </c>
      <c r="D1039" s="115" t="s">
        <v>75</v>
      </c>
      <c r="E1039" s="115" t="s">
        <v>87</v>
      </c>
      <c r="F1039" s="115" t="s">
        <v>75</v>
      </c>
      <c r="G1039" s="116" t="s">
        <v>75</v>
      </c>
      <c r="H1039" s="117" t="n">
        <v>3</v>
      </c>
      <c r="I1039" s="146" t="n">
        <f aca="false">IF(ISERROR(VLOOKUP(B1039,'Jour Fériés'!$A$19:$B$57,2,FALSE())),0,VLOOKUP(B1039,'Jour Fériés'!$A$19:$B$57,2,FALSE()))</f>
        <v>0</v>
      </c>
      <c r="J1039" s="61" t="e">
        <f aca="false">VLOOKUP(B1039,'Vacances solaires'!$B1030:$B1260,1,FALSE())</f>
        <v>#N/A</v>
      </c>
      <c r="K1039" s="61" t="e">
        <f aca="false">VLOOKUP(B1039,'Vacances solaires'!$B$2:$B$239,1,FALSE())</f>
        <v>#N/A</v>
      </c>
    </row>
    <row r="1040" customFormat="false" ht="15" hidden="false" customHeight="false" outlineLevel="0" collapsed="false">
      <c r="A1040" s="126" t="n">
        <f aca="false">WEEKNUM(B1040,21)</f>
        <v>26</v>
      </c>
      <c r="B1040" s="135" t="n">
        <v>45104</v>
      </c>
      <c r="C1040" s="128" t="s">
        <v>75</v>
      </c>
      <c r="D1040" s="128" t="s">
        <v>75</v>
      </c>
      <c r="E1040" s="128" t="s">
        <v>75</v>
      </c>
      <c r="F1040" s="128" t="s">
        <v>75</v>
      </c>
      <c r="G1040" s="129" t="s">
        <v>86</v>
      </c>
      <c r="H1040" s="130"/>
      <c r="I1040" s="131" t="n">
        <f aca="false">IF(ISERROR(VLOOKUP(B1040,'Jour Fériés'!$A$19:$B$57,2,FALSE())),0,VLOOKUP(B1040,'Jour Fériés'!$A$19:$B$57,2,FALSE()))</f>
        <v>0</v>
      </c>
      <c r="J1040" s="61" t="e">
        <f aca="false">VLOOKUP(B1040,'Vacances solaires'!$B1031:$B1261,1,FALSE())</f>
        <v>#N/A</v>
      </c>
      <c r="K1040" s="61" t="e">
        <f aca="false">VLOOKUP(B1040,'Vacances solaires'!$B$2:$B$239,1,FALSE())</f>
        <v>#N/A</v>
      </c>
    </row>
    <row r="1041" customFormat="false" ht="15" hidden="false" customHeight="false" outlineLevel="0" collapsed="false">
      <c r="A1041" s="126" t="n">
        <f aca="false">WEEKNUM(B1041,21)</f>
        <v>26</v>
      </c>
      <c r="B1041" s="135" t="n">
        <v>45105</v>
      </c>
      <c r="C1041" s="128" t="s">
        <v>75</v>
      </c>
      <c r="D1041" s="128" t="s">
        <v>86</v>
      </c>
      <c r="E1041" s="128" t="s">
        <v>75</v>
      </c>
      <c r="F1041" s="128" t="s">
        <v>75</v>
      </c>
      <c r="G1041" s="129" t="s">
        <v>75</v>
      </c>
      <c r="H1041" s="130"/>
      <c r="I1041" s="131" t="n">
        <f aca="false">IF(ISERROR(VLOOKUP(B1041,'Jour Fériés'!$A$19:$B$57,2,FALSE())),0,VLOOKUP(B1041,'Jour Fériés'!$A$19:$B$57,2,FALSE()))</f>
        <v>0</v>
      </c>
      <c r="J1041" s="61" t="e">
        <f aca="false">VLOOKUP(B1041,'Vacances solaires'!$B1032:$B1262,1,FALSE())</f>
        <v>#N/A</v>
      </c>
      <c r="K1041" s="61" t="e">
        <f aca="false">VLOOKUP(B1041,'Vacances solaires'!$B$2:$B$239,1,FALSE())</f>
        <v>#N/A</v>
      </c>
    </row>
    <row r="1042" customFormat="false" ht="15" hidden="false" customHeight="false" outlineLevel="0" collapsed="false">
      <c r="A1042" s="126" t="n">
        <f aca="false">WEEKNUM(B1042,21)</f>
        <v>26</v>
      </c>
      <c r="B1042" s="135" t="n">
        <v>45106</v>
      </c>
      <c r="C1042" s="128" t="s">
        <v>75</v>
      </c>
      <c r="D1042" s="128" t="s">
        <v>75</v>
      </c>
      <c r="E1042" s="128" t="s">
        <v>75</v>
      </c>
      <c r="F1042" s="128" t="s">
        <v>86</v>
      </c>
      <c r="G1042" s="129" t="s">
        <v>75</v>
      </c>
      <c r="H1042" s="130"/>
      <c r="I1042" s="131" t="n">
        <f aca="false">IF(ISERROR(VLOOKUP(B1042,'Jour Fériés'!$A$19:$B$57,2,FALSE())),0,VLOOKUP(B1042,'Jour Fériés'!$A$19:$B$57,2,FALSE()))</f>
        <v>0</v>
      </c>
      <c r="J1042" s="61" t="e">
        <f aca="false">VLOOKUP(B1042,'Vacances solaires'!$B1033:$B1263,1,FALSE())</f>
        <v>#N/A</v>
      </c>
      <c r="K1042" s="61" t="e">
        <f aca="false">VLOOKUP(B1042,'Vacances solaires'!$B$2:$B$239,1,FALSE())</f>
        <v>#N/A</v>
      </c>
    </row>
    <row r="1043" customFormat="false" ht="15" hidden="false" customHeight="false" outlineLevel="0" collapsed="false">
      <c r="A1043" s="126" t="n">
        <f aca="false">WEEKNUM(B1043,21)</f>
        <v>26</v>
      </c>
      <c r="B1043" s="135" t="n">
        <v>45107</v>
      </c>
      <c r="C1043" s="128" t="s">
        <v>75</v>
      </c>
      <c r="D1043" s="128" t="s">
        <v>75</v>
      </c>
      <c r="E1043" s="128" t="s">
        <v>75</v>
      </c>
      <c r="F1043" s="128" t="s">
        <v>86</v>
      </c>
      <c r="G1043" s="129" t="s">
        <v>75</v>
      </c>
      <c r="H1043" s="130"/>
      <c r="I1043" s="131" t="n">
        <f aca="false">IF(ISERROR(VLOOKUP(B1043,'Jour Fériés'!$A$19:$B$57,2,FALSE())),0,VLOOKUP(B1043,'Jour Fériés'!$A$19:$B$57,2,FALSE()))</f>
        <v>0</v>
      </c>
      <c r="J1043" s="61" t="e">
        <f aca="false">VLOOKUP(B1043,'Vacances solaires'!$B1034:$B1264,1,FALSE())</f>
        <v>#N/A</v>
      </c>
      <c r="K1043" s="61" t="e">
        <f aca="false">VLOOKUP(B1043,'Vacances solaires'!$B$2:$B$239,1,FALSE())</f>
        <v>#N/A</v>
      </c>
    </row>
    <row r="1044" customFormat="false" ht="15" hidden="false" customHeight="false" outlineLevel="0" collapsed="false">
      <c r="A1044" s="126" t="n">
        <f aca="false">WEEKNUM(B1044,21)</f>
        <v>26</v>
      </c>
      <c r="B1044" s="135" t="n">
        <v>45108</v>
      </c>
      <c r="C1044" s="128" t="s">
        <v>86</v>
      </c>
      <c r="D1044" s="128" t="s">
        <v>75</v>
      </c>
      <c r="E1044" s="128" t="s">
        <v>86</v>
      </c>
      <c r="F1044" s="128" t="s">
        <v>75</v>
      </c>
      <c r="G1044" s="129" t="s">
        <v>75</v>
      </c>
      <c r="H1044" s="130"/>
      <c r="I1044" s="131" t="n">
        <f aca="false">IF(ISERROR(VLOOKUP(B1044,'Jour Fériés'!$A$19:$B$57,2,FALSE())),0,VLOOKUP(B1044,'Jour Fériés'!$A$19:$B$57,2,FALSE()))</f>
        <v>0</v>
      </c>
      <c r="J1044" s="61" t="e">
        <f aca="false">VLOOKUP(B1044,'Vacances solaires'!$B1035:$B1265,1,FALSE())</f>
        <v>#N/A</v>
      </c>
      <c r="K1044" s="61" t="e">
        <f aca="false">VLOOKUP(B1044,'Vacances solaires'!$B$2:$B$239,1,FALSE())</f>
        <v>#N/A</v>
      </c>
    </row>
    <row r="1045" customFormat="false" ht="15.75" hidden="false" customHeight="false" outlineLevel="0" collapsed="false">
      <c r="A1045" s="139" t="n">
        <f aca="false">WEEKNUM(B1045,21)</f>
        <v>26</v>
      </c>
      <c r="B1045" s="140" t="n">
        <v>45109</v>
      </c>
      <c r="C1045" s="141" t="s">
        <v>86</v>
      </c>
      <c r="D1045" s="141" t="s">
        <v>86</v>
      </c>
      <c r="E1045" s="141" t="s">
        <v>86</v>
      </c>
      <c r="F1045" s="141" t="s">
        <v>75</v>
      </c>
      <c r="G1045" s="142" t="s">
        <v>86</v>
      </c>
      <c r="H1045" s="143"/>
      <c r="I1045" s="144" t="n">
        <f aca="false">IF(ISERROR(VLOOKUP(B1045,'Jour Fériés'!$A$19:$B$57,2,FALSE())),0,VLOOKUP(B1045,'Jour Fériés'!$A$19:$B$57,2,FALSE()))</f>
        <v>0</v>
      </c>
      <c r="J1045" s="61" t="e">
        <f aca="false">VLOOKUP(B1045,'Vacances solaires'!$B1036:$B1266,1,FALSE())</f>
        <v>#N/A</v>
      </c>
      <c r="K1045" s="61" t="e">
        <f aca="false">VLOOKUP(B1045,'Vacances solaires'!$B$2:$B$239,1,FALSE())</f>
        <v>#N/A</v>
      </c>
    </row>
    <row r="1046" customFormat="false" ht="15" hidden="false" customHeight="false" outlineLevel="0" collapsed="false">
      <c r="A1046" s="145" t="n">
        <f aca="false">WEEKNUM(B1046,21)</f>
        <v>27</v>
      </c>
      <c r="B1046" s="114" t="n">
        <v>45110</v>
      </c>
      <c r="C1046" s="115" t="s">
        <v>75</v>
      </c>
      <c r="D1046" s="116" t="s">
        <v>87</v>
      </c>
      <c r="E1046" s="115" t="s">
        <v>75</v>
      </c>
      <c r="F1046" s="115" t="s">
        <v>75</v>
      </c>
      <c r="G1046" s="116" t="s">
        <v>87</v>
      </c>
      <c r="H1046" s="117" t="n">
        <v>4</v>
      </c>
      <c r="I1046" s="146" t="n">
        <f aca="false">IF(ISERROR(VLOOKUP(B1046,'Jour Fériés'!$A$19:$B$57,2,FALSE())),0,VLOOKUP(B1046,'Jour Fériés'!$A$19:$B$57,2,FALSE()))</f>
        <v>0</v>
      </c>
      <c r="J1046" s="61" t="e">
        <f aca="false">VLOOKUP(B1046,'Vacances solaires'!$B1037:$B1267,1,FALSE())</f>
        <v>#N/A</v>
      </c>
      <c r="K1046" s="61" t="e">
        <f aca="false">VLOOKUP(B1046,'Vacances solaires'!$B$2:$B$239,1,FALSE())</f>
        <v>#N/A</v>
      </c>
    </row>
    <row r="1047" customFormat="false" ht="15" hidden="false" customHeight="false" outlineLevel="0" collapsed="false">
      <c r="A1047" s="126" t="n">
        <f aca="false">WEEKNUM(B1047,21)</f>
        <v>27</v>
      </c>
      <c r="B1047" s="135" t="n">
        <v>45111</v>
      </c>
      <c r="C1047" s="128" t="s">
        <v>75</v>
      </c>
      <c r="D1047" s="128" t="s">
        <v>75</v>
      </c>
      <c r="E1047" s="128" t="s">
        <v>75</v>
      </c>
      <c r="F1047" s="128" t="s">
        <v>86</v>
      </c>
      <c r="G1047" s="129" t="s">
        <v>75</v>
      </c>
      <c r="H1047" s="130"/>
      <c r="I1047" s="131" t="n">
        <f aca="false">IF(ISERROR(VLOOKUP(B1047,'Jour Fériés'!$A$19:$B$57,2,FALSE())),0,VLOOKUP(B1047,'Jour Fériés'!$A$19:$B$57,2,FALSE()))</f>
        <v>0</v>
      </c>
      <c r="J1047" s="61" t="e">
        <f aca="false">VLOOKUP(B1047,'Vacances solaires'!$B1038:$B1268,1,FALSE())</f>
        <v>#N/A</v>
      </c>
      <c r="K1047" s="61" t="e">
        <f aca="false">VLOOKUP(B1047,'Vacances solaires'!$B$2:$B$239,1,FALSE())</f>
        <v>#N/A</v>
      </c>
    </row>
    <row r="1048" customFormat="false" ht="15" hidden="false" customHeight="false" outlineLevel="0" collapsed="false">
      <c r="A1048" s="126" t="n">
        <f aca="false">WEEKNUM(B1048,21)</f>
        <v>27</v>
      </c>
      <c r="B1048" s="135" t="n">
        <v>45112</v>
      </c>
      <c r="C1048" s="128" t="s">
        <v>86</v>
      </c>
      <c r="D1048" s="128" t="s">
        <v>75</v>
      </c>
      <c r="E1048" s="128" t="s">
        <v>75</v>
      </c>
      <c r="F1048" s="128" t="s">
        <v>75</v>
      </c>
      <c r="G1048" s="129" t="s">
        <v>75</v>
      </c>
      <c r="H1048" s="130"/>
      <c r="I1048" s="131" t="n">
        <f aca="false">IF(ISERROR(VLOOKUP(B1048,'Jour Fériés'!$A$19:$B$57,2,FALSE())),0,VLOOKUP(B1048,'Jour Fériés'!$A$19:$B$57,2,FALSE()))</f>
        <v>0</v>
      </c>
      <c r="J1048" s="61" t="e">
        <f aca="false">VLOOKUP(B1048,'Vacances solaires'!$B1039:$B1269,1,FALSE())</f>
        <v>#N/A</v>
      </c>
      <c r="K1048" s="61" t="e">
        <f aca="false">VLOOKUP(B1048,'Vacances solaires'!$B$2:$B$239,1,FALSE())</f>
        <v>#N/A</v>
      </c>
    </row>
    <row r="1049" customFormat="false" ht="15" hidden="false" customHeight="false" outlineLevel="0" collapsed="false">
      <c r="A1049" s="126" t="n">
        <f aca="false">WEEKNUM(B1049,21)</f>
        <v>27</v>
      </c>
      <c r="B1049" s="135" t="n">
        <v>45113</v>
      </c>
      <c r="C1049" s="128" t="s">
        <v>75</v>
      </c>
      <c r="D1049" s="128" t="s">
        <v>75</v>
      </c>
      <c r="E1049" s="128" t="s">
        <v>86</v>
      </c>
      <c r="F1049" s="128" t="s">
        <v>75</v>
      </c>
      <c r="G1049" s="129" t="s">
        <v>75</v>
      </c>
      <c r="H1049" s="130"/>
      <c r="I1049" s="131" t="n">
        <f aca="false">IF(ISERROR(VLOOKUP(B1049,'Jour Fériés'!$A$19:$B$57,2,FALSE())),0,VLOOKUP(B1049,'Jour Fériés'!$A$19:$B$57,2,FALSE()))</f>
        <v>0</v>
      </c>
      <c r="J1049" s="61" t="e">
        <f aca="false">VLOOKUP(B1049,'Vacances solaires'!$B1040:$B1270,1,FALSE())</f>
        <v>#N/A</v>
      </c>
      <c r="K1049" s="61" t="e">
        <f aca="false">VLOOKUP(B1049,'Vacances solaires'!$B$2:$B$239,1,FALSE())</f>
        <v>#N/A</v>
      </c>
    </row>
    <row r="1050" customFormat="false" ht="15" hidden="false" customHeight="false" outlineLevel="0" collapsed="false">
      <c r="A1050" s="126" t="n">
        <f aca="false">WEEKNUM(B1050,21)</f>
        <v>27</v>
      </c>
      <c r="B1050" s="135" t="n">
        <v>45114</v>
      </c>
      <c r="C1050" s="128" t="s">
        <v>75</v>
      </c>
      <c r="D1050" s="128" t="s">
        <v>75</v>
      </c>
      <c r="E1050" s="128" t="s">
        <v>86</v>
      </c>
      <c r="F1050" s="128" t="s">
        <v>75</v>
      </c>
      <c r="G1050" s="129" t="s">
        <v>75</v>
      </c>
      <c r="H1050" s="130"/>
      <c r="I1050" s="131" t="n">
        <f aca="false">IF(ISERROR(VLOOKUP(B1050,'Jour Fériés'!$A$19:$B$57,2,FALSE())),0,VLOOKUP(B1050,'Jour Fériés'!$A$19:$B$57,2,FALSE()))</f>
        <v>0</v>
      </c>
      <c r="J1050" s="61" t="e">
        <f aca="false">VLOOKUP(B1050,'Vacances solaires'!$B1041:$B1271,1,FALSE())</f>
        <v>#N/A</v>
      </c>
      <c r="K1050" s="61" t="e">
        <f aca="false">VLOOKUP(B1050,'Vacances solaires'!$B$2:$B$239,1,FALSE())</f>
        <v>#N/A</v>
      </c>
    </row>
    <row r="1051" customFormat="false" ht="15" hidden="false" customHeight="false" outlineLevel="0" collapsed="false">
      <c r="A1051" s="126" t="n">
        <f aca="false">WEEKNUM(B1051,21)</f>
        <v>27</v>
      </c>
      <c r="B1051" s="135" t="n">
        <v>45115</v>
      </c>
      <c r="C1051" s="128" t="s">
        <v>75</v>
      </c>
      <c r="D1051" s="128" t="s">
        <v>86</v>
      </c>
      <c r="E1051" s="128" t="s">
        <v>75</v>
      </c>
      <c r="F1051" s="128" t="s">
        <v>75</v>
      </c>
      <c r="G1051" s="129" t="s">
        <v>86</v>
      </c>
      <c r="H1051" s="130"/>
      <c r="I1051" s="131" t="n">
        <v>1</v>
      </c>
      <c r="J1051" s="61" t="e">
        <f aca="false">VLOOKUP(B1051,'Vacances solaires'!$B1042:$B1272,1,FALSE())</f>
        <v>#N/A</v>
      </c>
      <c r="K1051" s="61" t="n">
        <f aca="false">VLOOKUP(B1051,'Vacances solaires'!$B$2:$B$239,1,FALSE())</f>
        <v>45115</v>
      </c>
    </row>
    <row r="1052" customFormat="false" ht="15.75" hidden="false" customHeight="false" outlineLevel="0" collapsed="false">
      <c r="A1052" s="139" t="n">
        <f aca="false">WEEKNUM(B1052,21)</f>
        <v>27</v>
      </c>
      <c r="B1052" s="140" t="n">
        <v>45116</v>
      </c>
      <c r="C1052" s="141" t="s">
        <v>86</v>
      </c>
      <c r="D1052" s="141" t="s">
        <v>86</v>
      </c>
      <c r="E1052" s="141" t="s">
        <v>75</v>
      </c>
      <c r="F1052" s="141" t="s">
        <v>86</v>
      </c>
      <c r="G1052" s="142" t="s">
        <v>86</v>
      </c>
      <c r="H1052" s="143"/>
      <c r="I1052" s="144" t="n">
        <v>1</v>
      </c>
      <c r="J1052" s="61" t="e">
        <f aca="false">VLOOKUP(B1052,'Vacances solaires'!$B1043:$B1273,1,FALSE())</f>
        <v>#N/A</v>
      </c>
      <c r="K1052" s="61" t="n">
        <f aca="false">VLOOKUP(B1052,'Vacances solaires'!$B$2:$B$239,1,FALSE())</f>
        <v>45116</v>
      </c>
    </row>
    <row r="1053" customFormat="false" ht="15" hidden="false" customHeight="false" outlineLevel="0" collapsed="false">
      <c r="A1053" s="145" t="n">
        <f aca="false">WEEKNUM(B1053,21)</f>
        <v>28</v>
      </c>
      <c r="B1053" s="114" t="n">
        <v>45117</v>
      </c>
      <c r="C1053" s="115" t="s">
        <v>87</v>
      </c>
      <c r="D1053" s="115" t="s">
        <v>75</v>
      </c>
      <c r="E1053" s="115" t="s">
        <v>75</v>
      </c>
      <c r="F1053" s="115" t="s">
        <v>87</v>
      </c>
      <c r="G1053" s="116" t="s">
        <v>75</v>
      </c>
      <c r="H1053" s="117" t="n">
        <v>5</v>
      </c>
      <c r="I1053" s="146" t="n">
        <v>1</v>
      </c>
      <c r="J1053" s="61" t="e">
        <f aca="false">VLOOKUP(B1053,'Vacances solaires'!$B1044:$B1274,1,FALSE())</f>
        <v>#N/A</v>
      </c>
      <c r="K1053" s="61" t="n">
        <f aca="false">VLOOKUP(B1053,'Vacances solaires'!$B$2:$B$239,1,FALSE())</f>
        <v>45117</v>
      </c>
    </row>
    <row r="1054" customFormat="false" ht="15" hidden="false" customHeight="false" outlineLevel="0" collapsed="false">
      <c r="A1054" s="126" t="n">
        <f aca="false">WEEKNUM(B1054,21)</f>
        <v>28</v>
      </c>
      <c r="B1054" s="135" t="n">
        <v>45118</v>
      </c>
      <c r="C1054" s="128" t="s">
        <v>75</v>
      </c>
      <c r="D1054" s="128" t="s">
        <v>75</v>
      </c>
      <c r="E1054" s="128" t="s">
        <v>86</v>
      </c>
      <c r="F1054" s="128" t="s">
        <v>75</v>
      </c>
      <c r="G1054" s="129" t="s">
        <v>75</v>
      </c>
      <c r="H1054" s="130"/>
      <c r="I1054" s="131" t="n">
        <v>1</v>
      </c>
      <c r="J1054" s="61" t="e">
        <f aca="false">VLOOKUP(B1054,'Vacances solaires'!$B1045:$B1275,1,FALSE())</f>
        <v>#N/A</v>
      </c>
      <c r="K1054" s="61" t="n">
        <f aca="false">VLOOKUP(B1054,'Vacances solaires'!$B$2:$B$239,1,FALSE())</f>
        <v>45118</v>
      </c>
    </row>
    <row r="1055" customFormat="false" ht="15" hidden="false" customHeight="false" outlineLevel="0" collapsed="false">
      <c r="A1055" s="126" t="n">
        <f aca="false">WEEKNUM(B1055,21)</f>
        <v>28</v>
      </c>
      <c r="B1055" s="135" t="n">
        <v>45119</v>
      </c>
      <c r="C1055" s="128" t="s">
        <v>75</v>
      </c>
      <c r="D1055" s="128" t="s">
        <v>75</v>
      </c>
      <c r="E1055" s="128" t="s">
        <v>75</v>
      </c>
      <c r="F1055" s="128" t="s">
        <v>75</v>
      </c>
      <c r="G1055" s="129" t="s">
        <v>86</v>
      </c>
      <c r="H1055" s="130"/>
      <c r="I1055" s="131" t="n">
        <v>1</v>
      </c>
      <c r="J1055" s="61" t="e">
        <f aca="false">VLOOKUP(B1055,'Vacances solaires'!$B1046:$B1276,1,FALSE())</f>
        <v>#N/A</v>
      </c>
      <c r="K1055" s="61" t="n">
        <f aca="false">VLOOKUP(B1055,'Vacances solaires'!$B$2:$B$239,1,FALSE())</f>
        <v>45119</v>
      </c>
    </row>
    <row r="1056" customFormat="false" ht="15" hidden="false" customHeight="false" outlineLevel="0" collapsed="false">
      <c r="A1056" s="126" t="n">
        <f aca="false">WEEKNUM(B1056,21)</f>
        <v>28</v>
      </c>
      <c r="B1056" s="135" t="n">
        <v>45120</v>
      </c>
      <c r="C1056" s="128" t="s">
        <v>75</v>
      </c>
      <c r="D1056" s="128" t="s">
        <v>86</v>
      </c>
      <c r="E1056" s="128" t="s">
        <v>75</v>
      </c>
      <c r="F1056" s="128" t="s">
        <v>75</v>
      </c>
      <c r="G1056" s="129" t="s">
        <v>75</v>
      </c>
      <c r="H1056" s="130"/>
      <c r="I1056" s="131" t="n">
        <v>1</v>
      </c>
      <c r="J1056" s="61" t="e">
        <f aca="false">VLOOKUP(B1056,'Vacances solaires'!$B1047:$B1277,1,FALSE())</f>
        <v>#N/A</v>
      </c>
      <c r="K1056" s="61" t="n">
        <f aca="false">VLOOKUP(B1056,'Vacances solaires'!$B$2:$B$239,1,FALSE())</f>
        <v>45120</v>
      </c>
    </row>
    <row r="1057" customFormat="false" ht="15" hidden="false" customHeight="false" outlineLevel="0" collapsed="false">
      <c r="A1057" s="126" t="n">
        <f aca="false">WEEKNUM(B1057,21)</f>
        <v>28</v>
      </c>
      <c r="B1057" s="135" t="n">
        <v>45121</v>
      </c>
      <c r="C1057" s="128" t="s">
        <v>75</v>
      </c>
      <c r="D1057" s="128" t="s">
        <v>86</v>
      </c>
      <c r="E1057" s="128" t="s">
        <v>75</v>
      </c>
      <c r="F1057" s="128" t="s">
        <v>75</v>
      </c>
      <c r="G1057" s="129" t="s">
        <v>75</v>
      </c>
      <c r="H1057" s="130"/>
      <c r="I1057" s="131" t="str">
        <f aca="false">IF(ISERROR(VLOOKUP(B1057,'Jour Fériés'!$A$19:$B$57,2,FALSE())),0,VLOOKUP(B1057,'Jour Fériés'!$A$19:$B$57,2,FALSE()))</f>
        <v>Fête Nationale</v>
      </c>
      <c r="J1057" s="61" t="e">
        <f aca="false">VLOOKUP(B1057,'Vacances solaires'!$B1048:$B1278,1,FALSE())</f>
        <v>#N/A</v>
      </c>
      <c r="K1057" s="61" t="n">
        <f aca="false">VLOOKUP(B1057,'Vacances solaires'!$B$2:$B$239,1,FALSE())</f>
        <v>45121</v>
      </c>
    </row>
    <row r="1058" customFormat="false" ht="15" hidden="false" customHeight="false" outlineLevel="0" collapsed="false">
      <c r="A1058" s="126" t="n">
        <f aca="false">WEEKNUM(B1058,21)</f>
        <v>28</v>
      </c>
      <c r="B1058" s="135" t="n">
        <v>45122</v>
      </c>
      <c r="C1058" s="128" t="s">
        <v>86</v>
      </c>
      <c r="D1058" s="128" t="s">
        <v>75</v>
      </c>
      <c r="E1058" s="128" t="s">
        <v>75</v>
      </c>
      <c r="F1058" s="128" t="s">
        <v>86</v>
      </c>
      <c r="G1058" s="129" t="s">
        <v>75</v>
      </c>
      <c r="H1058" s="130"/>
      <c r="I1058" s="131" t="n">
        <v>1</v>
      </c>
      <c r="J1058" s="61" t="e">
        <f aca="false">VLOOKUP(B1058,'Vacances solaires'!$B1049:$B1279,1,FALSE())</f>
        <v>#N/A</v>
      </c>
      <c r="K1058" s="61" t="n">
        <f aca="false">VLOOKUP(B1058,'Vacances solaires'!$B$2:$B$239,1,FALSE())</f>
        <v>45122</v>
      </c>
    </row>
    <row r="1059" customFormat="false" ht="15.75" hidden="false" customHeight="false" outlineLevel="0" collapsed="false">
      <c r="A1059" s="139" t="n">
        <f aca="false">WEEKNUM(B1059,21)</f>
        <v>28</v>
      </c>
      <c r="B1059" s="140" t="n">
        <v>45123</v>
      </c>
      <c r="C1059" s="141" t="s">
        <v>86</v>
      </c>
      <c r="D1059" s="141" t="s">
        <v>75</v>
      </c>
      <c r="E1059" s="141" t="s">
        <v>86</v>
      </c>
      <c r="F1059" s="141" t="s">
        <v>86</v>
      </c>
      <c r="G1059" s="142" t="s">
        <v>86</v>
      </c>
      <c r="H1059" s="143"/>
      <c r="I1059" s="144" t="n">
        <v>1</v>
      </c>
      <c r="J1059" s="61" t="e">
        <f aca="false">VLOOKUP(B1059,'Vacances solaires'!$B1050:$B1280,1,FALSE())</f>
        <v>#N/A</v>
      </c>
      <c r="K1059" s="61" t="n">
        <f aca="false">VLOOKUP(B1059,'Vacances solaires'!$B$2:$B$239,1,FALSE())</f>
        <v>45123</v>
      </c>
    </row>
    <row r="1060" customFormat="false" ht="15" hidden="false" customHeight="false" outlineLevel="0" collapsed="false">
      <c r="A1060" s="145" t="n">
        <f aca="false">WEEKNUM(B1060,21)</f>
        <v>29</v>
      </c>
      <c r="B1060" s="114" t="n">
        <v>45124</v>
      </c>
      <c r="C1060" s="115" t="s">
        <v>75</v>
      </c>
      <c r="D1060" s="115" t="s">
        <v>75</v>
      </c>
      <c r="E1060" s="115" t="s">
        <v>88</v>
      </c>
      <c r="F1060" s="115" t="s">
        <v>75</v>
      </c>
      <c r="G1060" s="116" t="s">
        <v>88</v>
      </c>
      <c r="H1060" s="117" t="n">
        <v>1</v>
      </c>
      <c r="I1060" s="146" t="n">
        <v>1</v>
      </c>
      <c r="J1060" s="61" t="e">
        <f aca="false">VLOOKUP(B1060,'Vacances solaires'!$B1051:$B1281,1,FALSE())</f>
        <v>#N/A</v>
      </c>
      <c r="K1060" s="61" t="n">
        <f aca="false">VLOOKUP(B1060,'Vacances solaires'!$B$2:$B$239,1,FALSE())</f>
        <v>45124</v>
      </c>
    </row>
    <row r="1061" customFormat="false" ht="15" hidden="false" customHeight="false" outlineLevel="0" collapsed="false">
      <c r="A1061" s="126" t="n">
        <f aca="false">WEEKNUM(B1061,21)</f>
        <v>29</v>
      </c>
      <c r="B1061" s="135" t="n">
        <v>45125</v>
      </c>
      <c r="C1061" s="128" t="s">
        <v>75</v>
      </c>
      <c r="D1061" s="128" t="s">
        <v>86</v>
      </c>
      <c r="E1061" s="128" t="s">
        <v>75</v>
      </c>
      <c r="F1061" s="128" t="s">
        <v>75</v>
      </c>
      <c r="G1061" s="129" t="s">
        <v>75</v>
      </c>
      <c r="H1061" s="130"/>
      <c r="I1061" s="131" t="n">
        <v>1</v>
      </c>
      <c r="J1061" s="61" t="e">
        <f aca="false">VLOOKUP(B1061,'Vacances solaires'!$B1052:$B1282,1,FALSE())</f>
        <v>#N/A</v>
      </c>
      <c r="K1061" s="61" t="n">
        <f aca="false">VLOOKUP(B1061,'Vacances solaires'!$B$2:$B$239,1,FALSE())</f>
        <v>45125</v>
      </c>
    </row>
    <row r="1062" customFormat="false" ht="15" hidden="false" customHeight="false" outlineLevel="0" collapsed="false">
      <c r="A1062" s="126" t="n">
        <f aca="false">WEEKNUM(B1062,21)</f>
        <v>29</v>
      </c>
      <c r="B1062" s="135" t="n">
        <v>45126</v>
      </c>
      <c r="C1062" s="128" t="s">
        <v>75</v>
      </c>
      <c r="D1062" s="128" t="s">
        <v>75</v>
      </c>
      <c r="E1062" s="128" t="s">
        <v>75</v>
      </c>
      <c r="F1062" s="128" t="s">
        <v>86</v>
      </c>
      <c r="G1062" s="129" t="s">
        <v>75</v>
      </c>
      <c r="H1062" s="130"/>
      <c r="I1062" s="131" t="n">
        <v>1</v>
      </c>
      <c r="J1062" s="61" t="e">
        <f aca="false">VLOOKUP(B1062,'Vacances solaires'!$B1053:$B1283,1,FALSE())</f>
        <v>#N/A</v>
      </c>
      <c r="K1062" s="61" t="n">
        <f aca="false">VLOOKUP(B1062,'Vacances solaires'!$B$2:$B$239,1,FALSE())</f>
        <v>45126</v>
      </c>
    </row>
    <row r="1063" customFormat="false" ht="15" hidden="false" customHeight="false" outlineLevel="0" collapsed="false">
      <c r="A1063" s="126" t="n">
        <f aca="false">WEEKNUM(B1063,21)</f>
        <v>29</v>
      </c>
      <c r="B1063" s="135" t="n">
        <v>45127</v>
      </c>
      <c r="C1063" s="128" t="s">
        <v>86</v>
      </c>
      <c r="D1063" s="128" t="s">
        <v>75</v>
      </c>
      <c r="E1063" s="128" t="s">
        <v>75</v>
      </c>
      <c r="F1063" s="128" t="s">
        <v>75</v>
      </c>
      <c r="G1063" s="129" t="s">
        <v>75</v>
      </c>
      <c r="H1063" s="130"/>
      <c r="I1063" s="131" t="n">
        <v>1</v>
      </c>
      <c r="J1063" s="61" t="e">
        <f aca="false">VLOOKUP(B1063,'Vacances solaires'!$B1054:$B1284,1,FALSE())</f>
        <v>#N/A</v>
      </c>
      <c r="K1063" s="61" t="n">
        <f aca="false">VLOOKUP(B1063,'Vacances solaires'!$B$2:$B$239,1,FALSE())</f>
        <v>45127</v>
      </c>
    </row>
    <row r="1064" customFormat="false" ht="15" hidden="false" customHeight="false" outlineLevel="0" collapsed="false">
      <c r="A1064" s="126" t="n">
        <f aca="false">WEEKNUM(B1064,21)</f>
        <v>29</v>
      </c>
      <c r="B1064" s="135" t="n">
        <v>45128</v>
      </c>
      <c r="C1064" s="128" t="s">
        <v>86</v>
      </c>
      <c r="D1064" s="128" t="s">
        <v>75</v>
      </c>
      <c r="E1064" s="128" t="s">
        <v>75</v>
      </c>
      <c r="F1064" s="128" t="s">
        <v>75</v>
      </c>
      <c r="G1064" s="129" t="s">
        <v>75</v>
      </c>
      <c r="H1064" s="130"/>
      <c r="I1064" s="131" t="n">
        <v>1</v>
      </c>
      <c r="J1064" s="61" t="e">
        <f aca="false">VLOOKUP(B1064,'Vacances solaires'!$B1055:$B1285,1,FALSE())</f>
        <v>#N/A</v>
      </c>
      <c r="K1064" s="61" t="n">
        <f aca="false">VLOOKUP(B1064,'Vacances solaires'!$B$2:$B$239,1,FALSE())</f>
        <v>45128</v>
      </c>
    </row>
    <row r="1065" customFormat="false" ht="15" hidden="false" customHeight="false" outlineLevel="0" collapsed="false">
      <c r="A1065" s="126" t="n">
        <f aca="false">WEEKNUM(B1065,21)</f>
        <v>29</v>
      </c>
      <c r="B1065" s="135" t="n">
        <v>45129</v>
      </c>
      <c r="C1065" s="128" t="s">
        <v>75</v>
      </c>
      <c r="D1065" s="128" t="s">
        <v>75</v>
      </c>
      <c r="E1065" s="128" t="s">
        <v>86</v>
      </c>
      <c r="F1065" s="128" t="s">
        <v>75</v>
      </c>
      <c r="G1065" s="129" t="s">
        <v>86</v>
      </c>
      <c r="H1065" s="130"/>
      <c r="I1065" s="131" t="n">
        <v>1</v>
      </c>
      <c r="J1065" s="61" t="e">
        <f aca="false">VLOOKUP(B1065,'Vacances solaires'!$B1056:$B1286,1,FALSE())</f>
        <v>#N/A</v>
      </c>
      <c r="K1065" s="61" t="n">
        <f aca="false">VLOOKUP(B1065,'Vacances solaires'!$B$2:$B$239,1,FALSE())</f>
        <v>45129</v>
      </c>
    </row>
    <row r="1066" customFormat="false" ht="15.75" hidden="false" customHeight="false" outlineLevel="0" collapsed="false">
      <c r="A1066" s="139" t="n">
        <f aca="false">WEEKNUM(B1066,21)</f>
        <v>29</v>
      </c>
      <c r="B1066" s="140" t="n">
        <v>45130</v>
      </c>
      <c r="C1066" s="141" t="s">
        <v>75</v>
      </c>
      <c r="D1066" s="141" t="s">
        <v>86</v>
      </c>
      <c r="E1066" s="141" t="s">
        <v>86</v>
      </c>
      <c r="F1066" s="141" t="s">
        <v>86</v>
      </c>
      <c r="G1066" s="142" t="s">
        <v>86</v>
      </c>
      <c r="H1066" s="143"/>
      <c r="I1066" s="144" t="n">
        <v>1</v>
      </c>
      <c r="J1066" s="61" t="e">
        <f aca="false">VLOOKUP(B1066,'Vacances solaires'!$B1057:$B1287,1,FALSE())</f>
        <v>#N/A</v>
      </c>
      <c r="K1066" s="61" t="n">
        <f aca="false">VLOOKUP(B1066,'Vacances solaires'!$B$2:$B$239,1,FALSE())</f>
        <v>45130</v>
      </c>
    </row>
    <row r="1067" customFormat="false" ht="15" hidden="false" customHeight="false" outlineLevel="0" collapsed="false">
      <c r="A1067" s="145" t="n">
        <f aca="false">WEEKNUM(B1067,21)</f>
        <v>30</v>
      </c>
      <c r="B1067" s="114" t="n">
        <v>45131</v>
      </c>
      <c r="C1067" s="115" t="s">
        <v>75</v>
      </c>
      <c r="D1067" s="115" t="s">
        <v>87</v>
      </c>
      <c r="E1067" s="115" t="s">
        <v>75</v>
      </c>
      <c r="F1067" s="115" t="s">
        <v>87</v>
      </c>
      <c r="G1067" s="116" t="s">
        <v>75</v>
      </c>
      <c r="H1067" s="117" t="n">
        <v>2</v>
      </c>
      <c r="I1067" s="146" t="n">
        <v>1</v>
      </c>
      <c r="J1067" s="61" t="e">
        <f aca="false">VLOOKUP(B1067,'Vacances solaires'!$B1058:$B1288,1,FALSE())</f>
        <v>#N/A</v>
      </c>
      <c r="K1067" s="61" t="n">
        <f aca="false">VLOOKUP(B1067,'Vacances solaires'!$B$2:$B$239,1,FALSE())</f>
        <v>45131</v>
      </c>
    </row>
    <row r="1068" customFormat="false" ht="15" hidden="false" customHeight="false" outlineLevel="0" collapsed="false">
      <c r="A1068" s="126" t="n">
        <f aca="false">WEEKNUM(B1068,21)</f>
        <v>30</v>
      </c>
      <c r="B1068" s="135" t="n">
        <v>45132</v>
      </c>
      <c r="C1068" s="128" t="s">
        <v>86</v>
      </c>
      <c r="D1068" s="128" t="s">
        <v>75</v>
      </c>
      <c r="E1068" s="128" t="s">
        <v>75</v>
      </c>
      <c r="F1068" s="128" t="s">
        <v>75</v>
      </c>
      <c r="G1068" s="129" t="s">
        <v>75</v>
      </c>
      <c r="H1068" s="130"/>
      <c r="I1068" s="131" t="n">
        <v>1</v>
      </c>
      <c r="J1068" s="61" t="e">
        <f aca="false">VLOOKUP(B1068,'Vacances solaires'!$B1059:$B1289,1,FALSE())</f>
        <v>#N/A</v>
      </c>
      <c r="K1068" s="61" t="n">
        <f aca="false">VLOOKUP(B1068,'Vacances solaires'!$B$2:$B$239,1,FALSE())</f>
        <v>45132</v>
      </c>
    </row>
    <row r="1069" customFormat="false" ht="15" hidden="false" customHeight="false" outlineLevel="0" collapsed="false">
      <c r="A1069" s="126" t="n">
        <f aca="false">WEEKNUM(B1069,21)</f>
        <v>30</v>
      </c>
      <c r="B1069" s="135" t="n">
        <v>45133</v>
      </c>
      <c r="C1069" s="128" t="s">
        <v>75</v>
      </c>
      <c r="D1069" s="128" t="s">
        <v>75</v>
      </c>
      <c r="E1069" s="128" t="s">
        <v>86</v>
      </c>
      <c r="F1069" s="128" t="s">
        <v>75</v>
      </c>
      <c r="G1069" s="129" t="s">
        <v>75</v>
      </c>
      <c r="H1069" s="130"/>
      <c r="I1069" s="131" t="n">
        <v>1</v>
      </c>
      <c r="J1069" s="61" t="e">
        <f aca="false">VLOOKUP(B1069,'Vacances solaires'!$B1060:$B1290,1,FALSE())</f>
        <v>#N/A</v>
      </c>
      <c r="K1069" s="61" t="n">
        <f aca="false">VLOOKUP(B1069,'Vacances solaires'!$B$2:$B$239,1,FALSE())</f>
        <v>45133</v>
      </c>
    </row>
    <row r="1070" customFormat="false" ht="15" hidden="false" customHeight="false" outlineLevel="0" collapsed="false">
      <c r="A1070" s="126" t="n">
        <f aca="false">WEEKNUM(B1070,21)</f>
        <v>30</v>
      </c>
      <c r="B1070" s="135" t="n">
        <v>45134</v>
      </c>
      <c r="C1070" s="128" t="s">
        <v>75</v>
      </c>
      <c r="D1070" s="128" t="s">
        <v>75</v>
      </c>
      <c r="E1070" s="128" t="s">
        <v>75</v>
      </c>
      <c r="F1070" s="128" t="s">
        <v>75</v>
      </c>
      <c r="G1070" s="129" t="s">
        <v>86</v>
      </c>
      <c r="H1070" s="130"/>
      <c r="I1070" s="131" t="n">
        <v>1</v>
      </c>
      <c r="J1070" s="61" t="e">
        <f aca="false">VLOOKUP(B1070,'Vacances solaires'!$B1061:$B1291,1,FALSE())</f>
        <v>#N/A</v>
      </c>
      <c r="K1070" s="61" t="n">
        <f aca="false">VLOOKUP(B1070,'Vacances solaires'!$B$2:$B$239,1,FALSE())</f>
        <v>45134</v>
      </c>
    </row>
    <row r="1071" customFormat="false" ht="15" hidden="false" customHeight="false" outlineLevel="0" collapsed="false">
      <c r="A1071" s="126" t="n">
        <f aca="false">WEEKNUM(B1071,21)</f>
        <v>30</v>
      </c>
      <c r="B1071" s="135" t="n">
        <v>45135</v>
      </c>
      <c r="C1071" s="128" t="s">
        <v>75</v>
      </c>
      <c r="D1071" s="128" t="s">
        <v>75</v>
      </c>
      <c r="E1071" s="128" t="s">
        <v>75</v>
      </c>
      <c r="F1071" s="128" t="s">
        <v>75</v>
      </c>
      <c r="G1071" s="129" t="s">
        <v>86</v>
      </c>
      <c r="H1071" s="130"/>
      <c r="I1071" s="131" t="n">
        <v>1</v>
      </c>
      <c r="J1071" s="61" t="e">
        <f aca="false">VLOOKUP(B1071,'Vacances solaires'!$B1062:$B1292,1,FALSE())</f>
        <v>#N/A</v>
      </c>
      <c r="K1071" s="61" t="n">
        <f aca="false">VLOOKUP(B1071,'Vacances solaires'!$B$2:$B$239,1,FALSE())</f>
        <v>45135</v>
      </c>
    </row>
    <row r="1072" customFormat="false" ht="15" hidden="false" customHeight="false" outlineLevel="0" collapsed="false">
      <c r="A1072" s="126" t="n">
        <f aca="false">WEEKNUM(B1072,21)</f>
        <v>30</v>
      </c>
      <c r="B1072" s="135" t="n">
        <v>45136</v>
      </c>
      <c r="C1072" s="128" t="s">
        <v>75</v>
      </c>
      <c r="D1072" s="128" t="s">
        <v>86</v>
      </c>
      <c r="E1072" s="128" t="s">
        <v>75</v>
      </c>
      <c r="F1072" s="128" t="s">
        <v>86</v>
      </c>
      <c r="G1072" s="129" t="s">
        <v>75</v>
      </c>
      <c r="H1072" s="130"/>
      <c r="I1072" s="131" t="n">
        <v>1</v>
      </c>
      <c r="J1072" s="61" t="e">
        <f aca="false">VLOOKUP(B1072,'Vacances solaires'!$B1063:$B1293,1,FALSE())</f>
        <v>#N/A</v>
      </c>
      <c r="K1072" s="61" t="n">
        <f aca="false">VLOOKUP(B1072,'Vacances solaires'!$B$2:$B$239,1,FALSE())</f>
        <v>45136</v>
      </c>
    </row>
    <row r="1073" customFormat="false" ht="15.75" hidden="false" customHeight="false" outlineLevel="0" collapsed="false">
      <c r="A1073" s="139" t="n">
        <f aca="false">WEEKNUM(B1073,21)</f>
        <v>30</v>
      </c>
      <c r="B1073" s="140" t="n">
        <v>45137</v>
      </c>
      <c r="C1073" s="141" t="s">
        <v>86</v>
      </c>
      <c r="D1073" s="141" t="s">
        <v>86</v>
      </c>
      <c r="E1073" s="141" t="s">
        <v>86</v>
      </c>
      <c r="F1073" s="141" t="s">
        <v>86</v>
      </c>
      <c r="G1073" s="142" t="s">
        <v>75</v>
      </c>
      <c r="H1073" s="143"/>
      <c r="I1073" s="144" t="n">
        <v>1</v>
      </c>
      <c r="J1073" s="61" t="e">
        <f aca="false">VLOOKUP(B1073,'Vacances solaires'!$B1064:$B1294,1,FALSE())</f>
        <v>#N/A</v>
      </c>
      <c r="K1073" s="61" t="n">
        <f aca="false">VLOOKUP(B1073,'Vacances solaires'!$B$2:$B$239,1,FALSE())</f>
        <v>45137</v>
      </c>
    </row>
    <row r="1074" customFormat="false" ht="15" hidden="false" customHeight="false" outlineLevel="0" collapsed="false">
      <c r="A1074" s="145" t="n">
        <f aca="false">WEEKNUM(B1074,21)</f>
        <v>31</v>
      </c>
      <c r="B1074" s="114" t="n">
        <v>45138</v>
      </c>
      <c r="C1074" s="115" t="s">
        <v>87</v>
      </c>
      <c r="D1074" s="115" t="s">
        <v>75</v>
      </c>
      <c r="E1074" s="115" t="s">
        <v>87</v>
      </c>
      <c r="F1074" s="115" t="s">
        <v>75</v>
      </c>
      <c r="G1074" s="116" t="s">
        <v>75</v>
      </c>
      <c r="H1074" s="117" t="n">
        <v>3</v>
      </c>
      <c r="I1074" s="146" t="n">
        <v>1</v>
      </c>
      <c r="J1074" s="61" t="e">
        <f aca="false">VLOOKUP(B1074,'Vacances solaires'!$B1065:$B1295,1,FALSE())</f>
        <v>#N/A</v>
      </c>
      <c r="K1074" s="61" t="n">
        <f aca="false">VLOOKUP(B1074,'Vacances solaires'!$B$2:$B$239,1,FALSE())</f>
        <v>45138</v>
      </c>
    </row>
    <row r="1075" customFormat="false" ht="15" hidden="false" customHeight="false" outlineLevel="0" collapsed="false">
      <c r="A1075" s="126" t="n">
        <f aca="false">WEEKNUM(B1075,21)</f>
        <v>31</v>
      </c>
      <c r="B1075" s="135" t="n">
        <v>45139</v>
      </c>
      <c r="C1075" s="128" t="s">
        <v>75</v>
      </c>
      <c r="D1075" s="128" t="s">
        <v>75</v>
      </c>
      <c r="E1075" s="128" t="s">
        <v>75</v>
      </c>
      <c r="F1075" s="128" t="s">
        <v>75</v>
      </c>
      <c r="G1075" s="129" t="s">
        <v>86</v>
      </c>
      <c r="H1075" s="130"/>
      <c r="I1075" s="131" t="n">
        <v>1</v>
      </c>
      <c r="J1075" s="61" t="e">
        <f aca="false">VLOOKUP(B1075,'Vacances solaires'!$B1066:$B1296,1,FALSE())</f>
        <v>#N/A</v>
      </c>
      <c r="K1075" s="61" t="n">
        <f aca="false">VLOOKUP(B1075,'Vacances solaires'!$B$2:$B$239,1,FALSE())</f>
        <v>45139</v>
      </c>
    </row>
    <row r="1076" customFormat="false" ht="15" hidden="false" customHeight="false" outlineLevel="0" collapsed="false">
      <c r="A1076" s="126" t="n">
        <f aca="false">WEEKNUM(B1076,21)</f>
        <v>31</v>
      </c>
      <c r="B1076" s="135" t="n">
        <v>45140</v>
      </c>
      <c r="C1076" s="128" t="s">
        <v>75</v>
      </c>
      <c r="D1076" s="128" t="s">
        <v>86</v>
      </c>
      <c r="E1076" s="128" t="s">
        <v>75</v>
      </c>
      <c r="F1076" s="128" t="s">
        <v>75</v>
      </c>
      <c r="G1076" s="129" t="s">
        <v>75</v>
      </c>
      <c r="H1076" s="130"/>
      <c r="I1076" s="131" t="n">
        <v>1</v>
      </c>
      <c r="J1076" s="61" t="e">
        <f aca="false">VLOOKUP(B1076,'Vacances solaires'!$B1067:$B1297,1,FALSE())</f>
        <v>#N/A</v>
      </c>
      <c r="K1076" s="61" t="n">
        <f aca="false">VLOOKUP(B1076,'Vacances solaires'!$B$2:$B$239,1,FALSE())</f>
        <v>45140</v>
      </c>
    </row>
    <row r="1077" customFormat="false" ht="15" hidden="false" customHeight="false" outlineLevel="0" collapsed="false">
      <c r="A1077" s="126" t="n">
        <f aca="false">WEEKNUM(B1077,21)</f>
        <v>31</v>
      </c>
      <c r="B1077" s="135" t="n">
        <v>45141</v>
      </c>
      <c r="C1077" s="128" t="s">
        <v>75</v>
      </c>
      <c r="D1077" s="128" t="s">
        <v>75</v>
      </c>
      <c r="E1077" s="128" t="s">
        <v>75</v>
      </c>
      <c r="F1077" s="128" t="s">
        <v>86</v>
      </c>
      <c r="G1077" s="129" t="s">
        <v>75</v>
      </c>
      <c r="H1077" s="130"/>
      <c r="I1077" s="131" t="n">
        <v>1</v>
      </c>
      <c r="J1077" s="61" t="e">
        <f aca="false">VLOOKUP(B1077,'Vacances solaires'!$B1068:$B1298,1,FALSE())</f>
        <v>#N/A</v>
      </c>
      <c r="K1077" s="61" t="n">
        <f aca="false">VLOOKUP(B1077,'Vacances solaires'!$B$2:$B$239,1,FALSE())</f>
        <v>45141</v>
      </c>
    </row>
    <row r="1078" customFormat="false" ht="15" hidden="false" customHeight="false" outlineLevel="0" collapsed="false">
      <c r="A1078" s="126" t="n">
        <f aca="false">WEEKNUM(B1078,21)</f>
        <v>31</v>
      </c>
      <c r="B1078" s="135" t="n">
        <v>45142</v>
      </c>
      <c r="C1078" s="128" t="s">
        <v>75</v>
      </c>
      <c r="D1078" s="128" t="s">
        <v>75</v>
      </c>
      <c r="E1078" s="128" t="s">
        <v>75</v>
      </c>
      <c r="F1078" s="128" t="s">
        <v>86</v>
      </c>
      <c r="G1078" s="129" t="s">
        <v>75</v>
      </c>
      <c r="H1078" s="130"/>
      <c r="I1078" s="131" t="n">
        <v>1</v>
      </c>
      <c r="J1078" s="61" t="e">
        <f aca="false">VLOOKUP(B1078,'Vacances solaires'!$B1069:$B1299,1,FALSE())</f>
        <v>#N/A</v>
      </c>
      <c r="K1078" s="61" t="n">
        <f aca="false">VLOOKUP(B1078,'Vacances solaires'!$B$2:$B$239,1,FALSE())</f>
        <v>45142</v>
      </c>
    </row>
    <row r="1079" customFormat="false" ht="15" hidden="false" customHeight="false" outlineLevel="0" collapsed="false">
      <c r="A1079" s="126" t="n">
        <f aca="false">WEEKNUM(B1079,21)</f>
        <v>31</v>
      </c>
      <c r="B1079" s="135" t="n">
        <v>45143</v>
      </c>
      <c r="C1079" s="128" t="s">
        <v>86</v>
      </c>
      <c r="D1079" s="128" t="s">
        <v>75</v>
      </c>
      <c r="E1079" s="128" t="s">
        <v>86</v>
      </c>
      <c r="F1079" s="128" t="s">
        <v>75</v>
      </c>
      <c r="G1079" s="129" t="s">
        <v>75</v>
      </c>
      <c r="H1079" s="130"/>
      <c r="I1079" s="131" t="n">
        <v>1</v>
      </c>
      <c r="J1079" s="61" t="e">
        <f aca="false">VLOOKUP(B1079,'Vacances solaires'!$B1070:$B1300,1,FALSE())</f>
        <v>#N/A</v>
      </c>
      <c r="K1079" s="61" t="n">
        <f aca="false">VLOOKUP(B1079,'Vacances solaires'!$B$2:$B$239,1,FALSE())</f>
        <v>45143</v>
      </c>
    </row>
    <row r="1080" customFormat="false" ht="15.75" hidden="false" customHeight="false" outlineLevel="0" collapsed="false">
      <c r="A1080" s="139" t="n">
        <f aca="false">WEEKNUM(B1080,21)</f>
        <v>31</v>
      </c>
      <c r="B1080" s="140" t="n">
        <v>45144</v>
      </c>
      <c r="C1080" s="141" t="s">
        <v>86</v>
      </c>
      <c r="D1080" s="141" t="s">
        <v>86</v>
      </c>
      <c r="E1080" s="141" t="s">
        <v>86</v>
      </c>
      <c r="F1080" s="141" t="s">
        <v>75</v>
      </c>
      <c r="G1080" s="142" t="s">
        <v>86</v>
      </c>
      <c r="H1080" s="143"/>
      <c r="I1080" s="144" t="n">
        <v>1</v>
      </c>
      <c r="J1080" s="61" t="e">
        <f aca="false">VLOOKUP(B1080,'Vacances solaires'!$B1071:$B1301,1,FALSE())</f>
        <v>#N/A</v>
      </c>
      <c r="K1080" s="61" t="n">
        <f aca="false">VLOOKUP(B1080,'Vacances solaires'!$B$2:$B$239,1,FALSE())</f>
        <v>45144</v>
      </c>
    </row>
    <row r="1081" customFormat="false" ht="15" hidden="false" customHeight="false" outlineLevel="0" collapsed="false">
      <c r="A1081" s="145" t="n">
        <f aca="false">WEEKNUM(B1081,21)</f>
        <v>32</v>
      </c>
      <c r="B1081" s="114" t="n">
        <v>45145</v>
      </c>
      <c r="C1081" s="115" t="s">
        <v>75</v>
      </c>
      <c r="D1081" s="116" t="s">
        <v>87</v>
      </c>
      <c r="E1081" s="115" t="s">
        <v>75</v>
      </c>
      <c r="F1081" s="115" t="s">
        <v>75</v>
      </c>
      <c r="G1081" s="116" t="s">
        <v>87</v>
      </c>
      <c r="H1081" s="117" t="n">
        <v>4</v>
      </c>
      <c r="I1081" s="146" t="n">
        <v>1</v>
      </c>
      <c r="J1081" s="61" t="e">
        <f aca="false">VLOOKUP(B1081,'Vacances solaires'!$B1072:$B1302,1,FALSE())</f>
        <v>#N/A</v>
      </c>
      <c r="K1081" s="61" t="n">
        <f aca="false">VLOOKUP(B1081,'Vacances solaires'!$B$2:$B$239,1,FALSE())</f>
        <v>45145</v>
      </c>
    </row>
    <row r="1082" customFormat="false" ht="15" hidden="false" customHeight="false" outlineLevel="0" collapsed="false">
      <c r="A1082" s="126" t="n">
        <f aca="false">WEEKNUM(B1082,21)</f>
        <v>32</v>
      </c>
      <c r="B1082" s="135" t="n">
        <v>45146</v>
      </c>
      <c r="C1082" s="128" t="s">
        <v>75</v>
      </c>
      <c r="D1082" s="128" t="s">
        <v>75</v>
      </c>
      <c r="E1082" s="128" t="s">
        <v>75</v>
      </c>
      <c r="F1082" s="128" t="s">
        <v>86</v>
      </c>
      <c r="G1082" s="129" t="s">
        <v>75</v>
      </c>
      <c r="H1082" s="130"/>
      <c r="I1082" s="131" t="n">
        <v>1</v>
      </c>
      <c r="J1082" s="61" t="e">
        <f aca="false">VLOOKUP(B1082,'Vacances solaires'!$B1073:$B1303,1,FALSE())</f>
        <v>#N/A</v>
      </c>
      <c r="K1082" s="61" t="n">
        <f aca="false">VLOOKUP(B1082,'Vacances solaires'!$B$2:$B$239,1,FALSE())</f>
        <v>45146</v>
      </c>
    </row>
    <row r="1083" customFormat="false" ht="15" hidden="false" customHeight="false" outlineLevel="0" collapsed="false">
      <c r="A1083" s="126" t="n">
        <f aca="false">WEEKNUM(B1083,21)</f>
        <v>32</v>
      </c>
      <c r="B1083" s="135" t="n">
        <v>45147</v>
      </c>
      <c r="C1083" s="128" t="s">
        <v>86</v>
      </c>
      <c r="D1083" s="128" t="s">
        <v>75</v>
      </c>
      <c r="E1083" s="128" t="s">
        <v>75</v>
      </c>
      <c r="F1083" s="128" t="s">
        <v>75</v>
      </c>
      <c r="G1083" s="129" t="s">
        <v>75</v>
      </c>
      <c r="H1083" s="130"/>
      <c r="I1083" s="131" t="n">
        <v>1</v>
      </c>
      <c r="J1083" s="61" t="e">
        <f aca="false">VLOOKUP(B1083,'Vacances solaires'!$B1074:$B1304,1,FALSE())</f>
        <v>#N/A</v>
      </c>
      <c r="K1083" s="61" t="n">
        <f aca="false">VLOOKUP(B1083,'Vacances solaires'!$B$2:$B$239,1,FALSE())</f>
        <v>45147</v>
      </c>
    </row>
    <row r="1084" customFormat="false" ht="15" hidden="false" customHeight="false" outlineLevel="0" collapsed="false">
      <c r="A1084" s="126" t="n">
        <f aca="false">WEEKNUM(B1084,21)</f>
        <v>32</v>
      </c>
      <c r="B1084" s="135" t="n">
        <v>45148</v>
      </c>
      <c r="C1084" s="128" t="s">
        <v>75</v>
      </c>
      <c r="D1084" s="128" t="s">
        <v>75</v>
      </c>
      <c r="E1084" s="128" t="s">
        <v>86</v>
      </c>
      <c r="F1084" s="128" t="s">
        <v>75</v>
      </c>
      <c r="G1084" s="129" t="s">
        <v>75</v>
      </c>
      <c r="H1084" s="130"/>
      <c r="I1084" s="131" t="n">
        <v>1</v>
      </c>
      <c r="J1084" s="61" t="e">
        <f aca="false">VLOOKUP(B1084,'Vacances solaires'!$B1075:$B1305,1,FALSE())</f>
        <v>#N/A</v>
      </c>
      <c r="K1084" s="61" t="n">
        <f aca="false">VLOOKUP(B1084,'Vacances solaires'!$B$2:$B$239,1,FALSE())</f>
        <v>45148</v>
      </c>
    </row>
    <row r="1085" customFormat="false" ht="15" hidden="false" customHeight="false" outlineLevel="0" collapsed="false">
      <c r="A1085" s="126" t="n">
        <f aca="false">WEEKNUM(B1085,21)</f>
        <v>32</v>
      </c>
      <c r="B1085" s="135" t="n">
        <v>45149</v>
      </c>
      <c r="C1085" s="128" t="s">
        <v>75</v>
      </c>
      <c r="D1085" s="128" t="s">
        <v>75</v>
      </c>
      <c r="E1085" s="128" t="s">
        <v>86</v>
      </c>
      <c r="F1085" s="128" t="s">
        <v>75</v>
      </c>
      <c r="G1085" s="129" t="s">
        <v>75</v>
      </c>
      <c r="H1085" s="130"/>
      <c r="I1085" s="131" t="n">
        <v>1</v>
      </c>
      <c r="J1085" s="61" t="e">
        <f aca="false">VLOOKUP(B1085,'Vacances solaires'!$B1076:$B1306,1,FALSE())</f>
        <v>#N/A</v>
      </c>
      <c r="K1085" s="61" t="n">
        <f aca="false">VLOOKUP(B1085,'Vacances solaires'!$B$2:$B$239,1,FALSE())</f>
        <v>45149</v>
      </c>
    </row>
    <row r="1086" customFormat="false" ht="15" hidden="false" customHeight="false" outlineLevel="0" collapsed="false">
      <c r="A1086" s="126" t="n">
        <f aca="false">WEEKNUM(B1086,21)</f>
        <v>32</v>
      </c>
      <c r="B1086" s="135" t="n">
        <v>45150</v>
      </c>
      <c r="C1086" s="128" t="s">
        <v>75</v>
      </c>
      <c r="D1086" s="128" t="s">
        <v>86</v>
      </c>
      <c r="E1086" s="128" t="s">
        <v>75</v>
      </c>
      <c r="F1086" s="128" t="s">
        <v>75</v>
      </c>
      <c r="G1086" s="129" t="s">
        <v>86</v>
      </c>
      <c r="H1086" s="130"/>
      <c r="I1086" s="131" t="n">
        <v>1</v>
      </c>
      <c r="J1086" s="61" t="e">
        <f aca="false">VLOOKUP(B1086,'Vacances solaires'!$B1077:$B1307,1,FALSE())</f>
        <v>#N/A</v>
      </c>
      <c r="K1086" s="61" t="n">
        <f aca="false">VLOOKUP(B1086,'Vacances solaires'!$B$2:$B$239,1,FALSE())</f>
        <v>45150</v>
      </c>
    </row>
    <row r="1087" customFormat="false" ht="15.75" hidden="false" customHeight="false" outlineLevel="0" collapsed="false">
      <c r="A1087" s="139" t="n">
        <f aca="false">WEEKNUM(B1087,21)</f>
        <v>32</v>
      </c>
      <c r="B1087" s="140" t="n">
        <v>45151</v>
      </c>
      <c r="C1087" s="141" t="s">
        <v>86</v>
      </c>
      <c r="D1087" s="141" t="s">
        <v>86</v>
      </c>
      <c r="E1087" s="141" t="s">
        <v>75</v>
      </c>
      <c r="F1087" s="141" t="s">
        <v>86</v>
      </c>
      <c r="G1087" s="142" t="s">
        <v>86</v>
      </c>
      <c r="H1087" s="143"/>
      <c r="I1087" s="144" t="n">
        <v>1</v>
      </c>
      <c r="J1087" s="61" t="e">
        <f aca="false">VLOOKUP(B1087,'Vacances solaires'!$B1078:$B1308,1,FALSE())</f>
        <v>#N/A</v>
      </c>
      <c r="K1087" s="61" t="n">
        <f aca="false">VLOOKUP(B1087,'Vacances solaires'!$B$2:$B$239,1,FALSE())</f>
        <v>45151</v>
      </c>
    </row>
    <row r="1088" customFormat="false" ht="15" hidden="false" customHeight="false" outlineLevel="0" collapsed="false">
      <c r="A1088" s="145" t="n">
        <f aca="false">WEEKNUM(B1088,21)</f>
        <v>33</v>
      </c>
      <c r="B1088" s="114" t="n">
        <v>45152</v>
      </c>
      <c r="C1088" s="115" t="s">
        <v>87</v>
      </c>
      <c r="D1088" s="115" t="s">
        <v>75</v>
      </c>
      <c r="E1088" s="115" t="s">
        <v>75</v>
      </c>
      <c r="F1088" s="115" t="s">
        <v>87</v>
      </c>
      <c r="G1088" s="116" t="s">
        <v>75</v>
      </c>
      <c r="H1088" s="117" t="n">
        <v>5</v>
      </c>
      <c r="I1088" s="146" t="n">
        <v>1</v>
      </c>
      <c r="J1088" s="61" t="e">
        <f aca="false">VLOOKUP(B1088,'Vacances solaires'!$B1079:$B1309,1,FALSE())</f>
        <v>#N/A</v>
      </c>
      <c r="K1088" s="61" t="n">
        <f aca="false">VLOOKUP(B1088,'Vacances solaires'!$B$2:$B$239,1,FALSE())</f>
        <v>45152</v>
      </c>
    </row>
    <row r="1089" customFormat="false" ht="15" hidden="false" customHeight="false" outlineLevel="0" collapsed="false">
      <c r="A1089" s="126" t="n">
        <f aca="false">WEEKNUM(B1089,21)</f>
        <v>33</v>
      </c>
      <c r="B1089" s="135" t="n">
        <v>45153</v>
      </c>
      <c r="C1089" s="128" t="s">
        <v>75</v>
      </c>
      <c r="D1089" s="128" t="s">
        <v>75</v>
      </c>
      <c r="E1089" s="128" t="s">
        <v>86</v>
      </c>
      <c r="F1089" s="128" t="s">
        <v>75</v>
      </c>
      <c r="G1089" s="129" t="s">
        <v>75</v>
      </c>
      <c r="H1089" s="130"/>
      <c r="I1089" s="131" t="str">
        <f aca="false">IF(ISERROR(VLOOKUP(B1089,'Jour Fériés'!$A$19:$B$57,2,FALSE())),0,VLOOKUP(B1089,'Jour Fériés'!$A$19:$B$57,2,FALSE()))</f>
        <v>Assomption</v>
      </c>
      <c r="J1089" s="61" t="e">
        <f aca="false">VLOOKUP(B1089,'Vacances solaires'!$B1080:$B1310,1,FALSE())</f>
        <v>#N/A</v>
      </c>
      <c r="K1089" s="61" t="n">
        <f aca="false">VLOOKUP(B1089,'Vacances solaires'!$B$2:$B$239,1,FALSE())</f>
        <v>45153</v>
      </c>
    </row>
    <row r="1090" customFormat="false" ht="15" hidden="false" customHeight="false" outlineLevel="0" collapsed="false">
      <c r="A1090" s="126" t="n">
        <f aca="false">WEEKNUM(B1090,21)</f>
        <v>33</v>
      </c>
      <c r="B1090" s="135" t="n">
        <v>45154</v>
      </c>
      <c r="C1090" s="128" t="s">
        <v>75</v>
      </c>
      <c r="D1090" s="128" t="s">
        <v>75</v>
      </c>
      <c r="E1090" s="128" t="s">
        <v>75</v>
      </c>
      <c r="F1090" s="128" t="s">
        <v>75</v>
      </c>
      <c r="G1090" s="129" t="s">
        <v>86</v>
      </c>
      <c r="H1090" s="130"/>
      <c r="I1090" s="131" t="n">
        <v>1</v>
      </c>
      <c r="J1090" s="61" t="e">
        <f aca="false">VLOOKUP(B1090,'Vacances solaires'!$B1081:$B1311,1,FALSE())</f>
        <v>#N/A</v>
      </c>
      <c r="K1090" s="61" t="n">
        <f aca="false">VLOOKUP(B1090,'Vacances solaires'!$B$2:$B$239,1,FALSE())</f>
        <v>45154</v>
      </c>
    </row>
    <row r="1091" customFormat="false" ht="15" hidden="false" customHeight="false" outlineLevel="0" collapsed="false">
      <c r="A1091" s="126" t="n">
        <f aca="false">WEEKNUM(B1091,21)</f>
        <v>33</v>
      </c>
      <c r="B1091" s="135" t="n">
        <v>45155</v>
      </c>
      <c r="C1091" s="128" t="s">
        <v>75</v>
      </c>
      <c r="D1091" s="128" t="s">
        <v>86</v>
      </c>
      <c r="E1091" s="128" t="s">
        <v>75</v>
      </c>
      <c r="F1091" s="128" t="s">
        <v>75</v>
      </c>
      <c r="G1091" s="129" t="s">
        <v>75</v>
      </c>
      <c r="H1091" s="130"/>
      <c r="I1091" s="131" t="n">
        <v>1</v>
      </c>
      <c r="J1091" s="61" t="e">
        <f aca="false">VLOOKUP(B1091,'Vacances solaires'!$B1082:$B1312,1,FALSE())</f>
        <v>#N/A</v>
      </c>
      <c r="K1091" s="61" t="n">
        <f aca="false">VLOOKUP(B1091,'Vacances solaires'!$B$2:$B$239,1,FALSE())</f>
        <v>45155</v>
      </c>
    </row>
    <row r="1092" customFormat="false" ht="15" hidden="false" customHeight="false" outlineLevel="0" collapsed="false">
      <c r="A1092" s="126" t="n">
        <f aca="false">WEEKNUM(B1092,21)</f>
        <v>33</v>
      </c>
      <c r="B1092" s="135" t="n">
        <v>45156</v>
      </c>
      <c r="C1092" s="128" t="s">
        <v>75</v>
      </c>
      <c r="D1092" s="128" t="s">
        <v>86</v>
      </c>
      <c r="E1092" s="128" t="s">
        <v>75</v>
      </c>
      <c r="F1092" s="128" t="s">
        <v>75</v>
      </c>
      <c r="G1092" s="129" t="s">
        <v>75</v>
      </c>
      <c r="H1092" s="130"/>
      <c r="I1092" s="131" t="n">
        <v>1</v>
      </c>
      <c r="J1092" s="61" t="e">
        <f aca="false">VLOOKUP(B1092,'Vacances solaires'!$B1083:$B1313,1,FALSE())</f>
        <v>#N/A</v>
      </c>
      <c r="K1092" s="61" t="n">
        <f aca="false">VLOOKUP(B1092,'Vacances solaires'!$B$2:$B$239,1,FALSE())</f>
        <v>45156</v>
      </c>
    </row>
    <row r="1093" customFormat="false" ht="15" hidden="false" customHeight="false" outlineLevel="0" collapsed="false">
      <c r="A1093" s="126" t="n">
        <f aca="false">WEEKNUM(B1093,21)</f>
        <v>33</v>
      </c>
      <c r="B1093" s="135" t="n">
        <v>45157</v>
      </c>
      <c r="C1093" s="128" t="s">
        <v>86</v>
      </c>
      <c r="D1093" s="128" t="s">
        <v>75</v>
      </c>
      <c r="E1093" s="128" t="s">
        <v>75</v>
      </c>
      <c r="F1093" s="128" t="s">
        <v>86</v>
      </c>
      <c r="G1093" s="129" t="s">
        <v>75</v>
      </c>
      <c r="H1093" s="130"/>
      <c r="I1093" s="131" t="n">
        <v>1</v>
      </c>
      <c r="J1093" s="61" t="e">
        <f aca="false">VLOOKUP(B1093,'Vacances solaires'!$B1084:$B1314,1,FALSE())</f>
        <v>#N/A</v>
      </c>
      <c r="K1093" s="61" t="n">
        <f aca="false">VLOOKUP(B1093,'Vacances solaires'!$B$2:$B$239,1,FALSE())</f>
        <v>45157</v>
      </c>
    </row>
    <row r="1094" customFormat="false" ht="15.75" hidden="false" customHeight="false" outlineLevel="0" collapsed="false">
      <c r="A1094" s="139" t="n">
        <f aca="false">WEEKNUM(B1094,21)</f>
        <v>33</v>
      </c>
      <c r="B1094" s="140" t="n">
        <v>45158</v>
      </c>
      <c r="C1094" s="141" t="s">
        <v>86</v>
      </c>
      <c r="D1094" s="141" t="s">
        <v>75</v>
      </c>
      <c r="E1094" s="141" t="s">
        <v>86</v>
      </c>
      <c r="F1094" s="141" t="s">
        <v>86</v>
      </c>
      <c r="G1094" s="142" t="s">
        <v>86</v>
      </c>
      <c r="H1094" s="143"/>
      <c r="I1094" s="144" t="n">
        <v>1</v>
      </c>
      <c r="J1094" s="61" t="e">
        <f aca="false">VLOOKUP(B1094,'Vacances solaires'!$B1085:$B1315,1,FALSE())</f>
        <v>#N/A</v>
      </c>
      <c r="K1094" s="61" t="n">
        <f aca="false">VLOOKUP(B1094,'Vacances solaires'!$B$2:$B$239,1,FALSE())</f>
        <v>45158</v>
      </c>
    </row>
    <row r="1095" customFormat="false" ht="15" hidden="false" customHeight="false" outlineLevel="0" collapsed="false">
      <c r="A1095" s="145" t="n">
        <f aca="false">WEEKNUM(B1095,21)</f>
        <v>34</v>
      </c>
      <c r="B1095" s="114" t="n">
        <v>45159</v>
      </c>
      <c r="C1095" s="115" t="s">
        <v>75</v>
      </c>
      <c r="D1095" s="115" t="s">
        <v>75</v>
      </c>
      <c r="E1095" s="115" t="s">
        <v>88</v>
      </c>
      <c r="F1095" s="115" t="s">
        <v>75</v>
      </c>
      <c r="G1095" s="116" t="s">
        <v>88</v>
      </c>
      <c r="H1095" s="117" t="n">
        <v>1</v>
      </c>
      <c r="I1095" s="146" t="n">
        <v>1</v>
      </c>
      <c r="J1095" s="61" t="e">
        <f aca="false">VLOOKUP(B1095,'Vacances solaires'!$B1086:$B1316,1,FALSE())</f>
        <v>#N/A</v>
      </c>
      <c r="K1095" s="61" t="n">
        <f aca="false">VLOOKUP(B1095,'Vacances solaires'!$B$2:$B$239,1,FALSE())</f>
        <v>45159</v>
      </c>
    </row>
    <row r="1096" customFormat="false" ht="15" hidden="false" customHeight="false" outlineLevel="0" collapsed="false">
      <c r="A1096" s="126" t="n">
        <f aca="false">WEEKNUM(B1096,21)</f>
        <v>34</v>
      </c>
      <c r="B1096" s="135" t="n">
        <v>45160</v>
      </c>
      <c r="C1096" s="128" t="s">
        <v>75</v>
      </c>
      <c r="D1096" s="128" t="s">
        <v>86</v>
      </c>
      <c r="E1096" s="128" t="s">
        <v>75</v>
      </c>
      <c r="F1096" s="128" t="s">
        <v>75</v>
      </c>
      <c r="G1096" s="129" t="s">
        <v>75</v>
      </c>
      <c r="H1096" s="130"/>
      <c r="I1096" s="131" t="n">
        <v>1</v>
      </c>
      <c r="J1096" s="61" t="e">
        <f aca="false">VLOOKUP(B1096,'Vacances solaires'!$B1087:$B1317,1,FALSE())</f>
        <v>#N/A</v>
      </c>
      <c r="K1096" s="61" t="n">
        <f aca="false">VLOOKUP(B1096,'Vacances solaires'!$B$2:$B$239,1,FALSE())</f>
        <v>45160</v>
      </c>
    </row>
    <row r="1097" customFormat="false" ht="15" hidden="false" customHeight="false" outlineLevel="0" collapsed="false">
      <c r="A1097" s="126" t="n">
        <f aca="false">WEEKNUM(B1097,21)</f>
        <v>34</v>
      </c>
      <c r="B1097" s="135" t="n">
        <v>45161</v>
      </c>
      <c r="C1097" s="128" t="s">
        <v>75</v>
      </c>
      <c r="D1097" s="128" t="s">
        <v>75</v>
      </c>
      <c r="E1097" s="128" t="s">
        <v>75</v>
      </c>
      <c r="F1097" s="128" t="s">
        <v>86</v>
      </c>
      <c r="G1097" s="129" t="s">
        <v>75</v>
      </c>
      <c r="H1097" s="130"/>
      <c r="I1097" s="131" t="n">
        <v>1</v>
      </c>
      <c r="J1097" s="61" t="e">
        <f aca="false">VLOOKUP(B1097,'Vacances solaires'!$B1088:$B1318,1,FALSE())</f>
        <v>#N/A</v>
      </c>
      <c r="K1097" s="61" t="n">
        <f aca="false">VLOOKUP(B1097,'Vacances solaires'!$B$2:$B$239,1,FALSE())</f>
        <v>45161</v>
      </c>
    </row>
    <row r="1098" customFormat="false" ht="15" hidden="false" customHeight="false" outlineLevel="0" collapsed="false">
      <c r="A1098" s="126" t="n">
        <f aca="false">WEEKNUM(B1098,21)</f>
        <v>34</v>
      </c>
      <c r="B1098" s="135" t="n">
        <v>45162</v>
      </c>
      <c r="C1098" s="128" t="s">
        <v>86</v>
      </c>
      <c r="D1098" s="128" t="s">
        <v>75</v>
      </c>
      <c r="E1098" s="128" t="s">
        <v>75</v>
      </c>
      <c r="F1098" s="128" t="s">
        <v>75</v>
      </c>
      <c r="G1098" s="129" t="s">
        <v>75</v>
      </c>
      <c r="H1098" s="130"/>
      <c r="I1098" s="131" t="n">
        <v>1</v>
      </c>
      <c r="J1098" s="61" t="e">
        <f aca="false">VLOOKUP(B1098,'Vacances solaires'!$B1089:$B1319,1,FALSE())</f>
        <v>#N/A</v>
      </c>
      <c r="K1098" s="61" t="n">
        <f aca="false">VLOOKUP(B1098,'Vacances solaires'!$B$2:$B$239,1,FALSE())</f>
        <v>45162</v>
      </c>
    </row>
    <row r="1099" customFormat="false" ht="15" hidden="false" customHeight="false" outlineLevel="0" collapsed="false">
      <c r="A1099" s="126" t="n">
        <f aca="false">WEEKNUM(B1099,21)</f>
        <v>34</v>
      </c>
      <c r="B1099" s="135" t="n">
        <v>45163</v>
      </c>
      <c r="C1099" s="128" t="s">
        <v>86</v>
      </c>
      <c r="D1099" s="128" t="s">
        <v>75</v>
      </c>
      <c r="E1099" s="128" t="s">
        <v>75</v>
      </c>
      <c r="F1099" s="128" t="s">
        <v>75</v>
      </c>
      <c r="G1099" s="129" t="s">
        <v>75</v>
      </c>
      <c r="H1099" s="130"/>
      <c r="I1099" s="131" t="n">
        <v>1</v>
      </c>
      <c r="J1099" s="61" t="e">
        <f aca="false">VLOOKUP(B1099,'Vacances solaires'!$B1090:$B1320,1,FALSE())</f>
        <v>#N/A</v>
      </c>
      <c r="K1099" s="61" t="n">
        <f aca="false">VLOOKUP(B1099,'Vacances solaires'!$B$2:$B$239,1,FALSE())</f>
        <v>45163</v>
      </c>
    </row>
    <row r="1100" customFormat="false" ht="15" hidden="false" customHeight="false" outlineLevel="0" collapsed="false">
      <c r="A1100" s="126" t="n">
        <f aca="false">WEEKNUM(B1100,21)</f>
        <v>34</v>
      </c>
      <c r="B1100" s="135" t="n">
        <v>45164</v>
      </c>
      <c r="C1100" s="128" t="s">
        <v>75</v>
      </c>
      <c r="D1100" s="128" t="s">
        <v>75</v>
      </c>
      <c r="E1100" s="128" t="s">
        <v>86</v>
      </c>
      <c r="F1100" s="128" t="s">
        <v>75</v>
      </c>
      <c r="G1100" s="129" t="s">
        <v>86</v>
      </c>
      <c r="H1100" s="130"/>
      <c r="I1100" s="131" t="n">
        <v>1</v>
      </c>
      <c r="J1100" s="61" t="e">
        <f aca="false">VLOOKUP(B1100,'Vacances solaires'!$B1091:$B1321,1,FALSE())</f>
        <v>#N/A</v>
      </c>
      <c r="K1100" s="61" t="n">
        <f aca="false">VLOOKUP(B1100,'Vacances solaires'!$B$2:$B$239,1,FALSE())</f>
        <v>45164</v>
      </c>
    </row>
    <row r="1101" customFormat="false" ht="15.75" hidden="false" customHeight="false" outlineLevel="0" collapsed="false">
      <c r="A1101" s="139" t="n">
        <f aca="false">WEEKNUM(B1101,21)</f>
        <v>34</v>
      </c>
      <c r="B1101" s="140" t="n">
        <v>45165</v>
      </c>
      <c r="C1101" s="141" t="s">
        <v>75</v>
      </c>
      <c r="D1101" s="141" t="s">
        <v>86</v>
      </c>
      <c r="E1101" s="141" t="s">
        <v>86</v>
      </c>
      <c r="F1101" s="141" t="s">
        <v>86</v>
      </c>
      <c r="G1101" s="142" t="s">
        <v>86</v>
      </c>
      <c r="H1101" s="143"/>
      <c r="I1101" s="144" t="n">
        <v>1</v>
      </c>
      <c r="J1101" s="61" t="e">
        <f aca="false">VLOOKUP(B1101,'Vacances solaires'!$B1092:$B1322,1,FALSE())</f>
        <v>#N/A</v>
      </c>
      <c r="K1101" s="61" t="n">
        <f aca="false">VLOOKUP(B1101,'Vacances solaires'!$B$2:$B$239,1,FALSE())</f>
        <v>45165</v>
      </c>
    </row>
    <row r="1102" customFormat="false" ht="15" hidden="false" customHeight="false" outlineLevel="0" collapsed="false">
      <c r="A1102" s="145" t="n">
        <f aca="false">WEEKNUM(B1102,21)</f>
        <v>35</v>
      </c>
      <c r="B1102" s="114" t="n">
        <v>45166</v>
      </c>
      <c r="C1102" s="115" t="s">
        <v>75</v>
      </c>
      <c r="D1102" s="115" t="s">
        <v>87</v>
      </c>
      <c r="E1102" s="115" t="s">
        <v>75</v>
      </c>
      <c r="F1102" s="115" t="s">
        <v>87</v>
      </c>
      <c r="G1102" s="116" t="s">
        <v>75</v>
      </c>
      <c r="H1102" s="117" t="n">
        <v>2</v>
      </c>
      <c r="I1102" s="146" t="n">
        <v>1</v>
      </c>
      <c r="J1102" s="61" t="e">
        <f aca="false">VLOOKUP(B1102,'Vacances solaires'!$B1093:$B1323,1,FALSE())</f>
        <v>#N/A</v>
      </c>
      <c r="K1102" s="61" t="n">
        <f aca="false">VLOOKUP(B1102,'Vacances solaires'!$B$2:$B$239,1,FALSE())</f>
        <v>45166</v>
      </c>
    </row>
    <row r="1103" customFormat="false" ht="15" hidden="false" customHeight="false" outlineLevel="0" collapsed="false">
      <c r="A1103" s="126" t="n">
        <f aca="false">WEEKNUM(B1103,21)</f>
        <v>35</v>
      </c>
      <c r="B1103" s="135" t="n">
        <v>45167</v>
      </c>
      <c r="C1103" s="128" t="s">
        <v>86</v>
      </c>
      <c r="D1103" s="128" t="s">
        <v>75</v>
      </c>
      <c r="E1103" s="128" t="s">
        <v>75</v>
      </c>
      <c r="F1103" s="128" t="s">
        <v>75</v>
      </c>
      <c r="G1103" s="129" t="s">
        <v>75</v>
      </c>
      <c r="H1103" s="130"/>
      <c r="I1103" s="131" t="n">
        <v>1</v>
      </c>
      <c r="J1103" s="61" t="e">
        <f aca="false">VLOOKUP(B1103,'Vacances solaires'!$B1094:$B1324,1,FALSE())</f>
        <v>#N/A</v>
      </c>
      <c r="K1103" s="61" t="n">
        <f aca="false">VLOOKUP(B1103,'Vacances solaires'!$B$2:$B$239,1,FALSE())</f>
        <v>45167</v>
      </c>
    </row>
    <row r="1104" customFormat="false" ht="15" hidden="false" customHeight="false" outlineLevel="0" collapsed="false">
      <c r="A1104" s="126" t="n">
        <f aca="false">WEEKNUM(B1104,21)</f>
        <v>35</v>
      </c>
      <c r="B1104" s="135" t="n">
        <v>45168</v>
      </c>
      <c r="C1104" s="128" t="s">
        <v>75</v>
      </c>
      <c r="D1104" s="128" t="s">
        <v>75</v>
      </c>
      <c r="E1104" s="128" t="s">
        <v>86</v>
      </c>
      <c r="F1104" s="128" t="s">
        <v>75</v>
      </c>
      <c r="G1104" s="129" t="s">
        <v>75</v>
      </c>
      <c r="H1104" s="130"/>
      <c r="I1104" s="131" t="n">
        <v>1</v>
      </c>
      <c r="J1104" s="61" t="e">
        <f aca="false">VLOOKUP(B1104,'Vacances solaires'!$B1095:$B1325,1,FALSE())</f>
        <v>#N/A</v>
      </c>
      <c r="K1104" s="61" t="n">
        <f aca="false">VLOOKUP(B1104,'Vacances solaires'!$B$2:$B$239,1,FALSE())</f>
        <v>45168</v>
      </c>
    </row>
    <row r="1105" customFormat="false" ht="15" hidden="false" customHeight="false" outlineLevel="0" collapsed="false">
      <c r="A1105" s="126" t="n">
        <f aca="false">WEEKNUM(B1105,21)</f>
        <v>35</v>
      </c>
      <c r="B1105" s="135" t="n">
        <v>45169</v>
      </c>
      <c r="C1105" s="128" t="s">
        <v>75</v>
      </c>
      <c r="D1105" s="128" t="s">
        <v>75</v>
      </c>
      <c r="E1105" s="128" t="s">
        <v>75</v>
      </c>
      <c r="F1105" s="128" t="s">
        <v>75</v>
      </c>
      <c r="G1105" s="129" t="s">
        <v>86</v>
      </c>
      <c r="H1105" s="130"/>
      <c r="I1105" s="131" t="n">
        <v>1</v>
      </c>
      <c r="J1105" s="61" t="e">
        <f aca="false">VLOOKUP(B1105,'Vacances solaires'!$B1096:$B1326,1,FALSE())</f>
        <v>#N/A</v>
      </c>
      <c r="K1105" s="61" t="n">
        <f aca="false">VLOOKUP(B1105,'Vacances solaires'!$B$2:$B$239,1,FALSE())</f>
        <v>45169</v>
      </c>
    </row>
    <row r="1106" customFormat="false" ht="15" hidden="false" customHeight="false" outlineLevel="0" collapsed="false">
      <c r="A1106" s="126" t="n">
        <f aca="false">WEEKNUM(B1106,21)</f>
        <v>35</v>
      </c>
      <c r="B1106" s="135" t="n">
        <v>45170</v>
      </c>
      <c r="C1106" s="128" t="s">
        <v>75</v>
      </c>
      <c r="D1106" s="128" t="s">
        <v>75</v>
      </c>
      <c r="E1106" s="128" t="s">
        <v>75</v>
      </c>
      <c r="F1106" s="128" t="s">
        <v>75</v>
      </c>
      <c r="G1106" s="129" t="s">
        <v>86</v>
      </c>
      <c r="H1106" s="130"/>
      <c r="I1106" s="131" t="n">
        <v>1</v>
      </c>
      <c r="J1106" s="61" t="e">
        <f aca="false">VLOOKUP(B1106,'Vacances solaires'!$B1097:$B1327,1,FALSE())</f>
        <v>#N/A</v>
      </c>
      <c r="K1106" s="61" t="n">
        <f aca="false">VLOOKUP(B1106,'Vacances solaires'!$B$2:$B$239,1,FALSE())</f>
        <v>45170</v>
      </c>
    </row>
    <row r="1107" customFormat="false" ht="15" hidden="false" customHeight="false" outlineLevel="0" collapsed="false">
      <c r="A1107" s="126" t="n">
        <f aca="false">WEEKNUM(B1107,21)</f>
        <v>35</v>
      </c>
      <c r="B1107" s="135" t="n">
        <v>45171</v>
      </c>
      <c r="C1107" s="128" t="s">
        <v>75</v>
      </c>
      <c r="D1107" s="128" t="s">
        <v>86</v>
      </c>
      <c r="E1107" s="128" t="s">
        <v>75</v>
      </c>
      <c r="F1107" s="128" t="s">
        <v>86</v>
      </c>
      <c r="G1107" s="129" t="s">
        <v>75</v>
      </c>
      <c r="H1107" s="130"/>
      <c r="I1107" s="131" t="n">
        <v>1</v>
      </c>
      <c r="J1107" s="61" t="e">
        <f aca="false">VLOOKUP(B1107,'Vacances solaires'!$B1098:$B1328,1,FALSE())</f>
        <v>#N/A</v>
      </c>
      <c r="K1107" s="61" t="n">
        <f aca="false">VLOOKUP(B1107,'Vacances solaires'!$B$2:$B$239,1,FALSE())</f>
        <v>45171</v>
      </c>
    </row>
    <row r="1108" customFormat="false" ht="15.75" hidden="false" customHeight="false" outlineLevel="0" collapsed="false">
      <c r="A1108" s="139" t="n">
        <f aca="false">WEEKNUM(B1108,21)</f>
        <v>35</v>
      </c>
      <c r="B1108" s="140" t="n">
        <v>45172</v>
      </c>
      <c r="C1108" s="141" t="s">
        <v>86</v>
      </c>
      <c r="D1108" s="141" t="s">
        <v>86</v>
      </c>
      <c r="E1108" s="141" t="s">
        <v>86</v>
      </c>
      <c r="F1108" s="141" t="s">
        <v>86</v>
      </c>
      <c r="G1108" s="142" t="s">
        <v>75</v>
      </c>
      <c r="H1108" s="143"/>
      <c r="I1108" s="144" t="n">
        <v>1</v>
      </c>
      <c r="J1108" s="61" t="e">
        <f aca="false">VLOOKUP(B1108,'Vacances solaires'!$B1099:$B1329,1,FALSE())</f>
        <v>#N/A</v>
      </c>
      <c r="K1108" s="61" t="n">
        <f aca="false">VLOOKUP(B1108,'Vacances solaires'!$B$2:$B$239,1,FALSE())</f>
        <v>45172</v>
      </c>
    </row>
    <row r="1109" customFormat="false" ht="15" hidden="false" customHeight="false" outlineLevel="0" collapsed="false">
      <c r="A1109" s="145" t="n">
        <f aca="false">WEEKNUM(B1109,21)</f>
        <v>36</v>
      </c>
      <c r="B1109" s="114" t="n">
        <v>45173</v>
      </c>
      <c r="C1109" s="115" t="s">
        <v>87</v>
      </c>
      <c r="D1109" s="115" t="s">
        <v>75</v>
      </c>
      <c r="E1109" s="115" t="s">
        <v>87</v>
      </c>
      <c r="F1109" s="115" t="s">
        <v>75</v>
      </c>
      <c r="G1109" s="116" t="s">
        <v>75</v>
      </c>
      <c r="H1109" s="117" t="n">
        <v>3</v>
      </c>
      <c r="I1109" s="146" t="n">
        <f aca="false">IF(ISERROR(VLOOKUP(B1109,'Jour Fériés'!$A$19:$B$57,2,FALSE())),0,VLOOKUP(B1109,'Jour Fériés'!$A$19:$B$57,2,FALSE()))</f>
        <v>0</v>
      </c>
      <c r="J1109" s="61" t="e">
        <f aca="false">VLOOKUP(B1109,'Vacances solaires'!$B1100:$B1330,1,FALSE())</f>
        <v>#N/A</v>
      </c>
      <c r="K1109" s="61" t="e">
        <f aca="false">VLOOKUP(B1109,'Vacances solaires'!$B$2:$B$239,1,FALSE())</f>
        <v>#N/A</v>
      </c>
    </row>
    <row r="1110" customFormat="false" ht="15" hidden="false" customHeight="false" outlineLevel="0" collapsed="false">
      <c r="A1110" s="126" t="n">
        <f aca="false">WEEKNUM(B1110,21)</f>
        <v>36</v>
      </c>
      <c r="B1110" s="135" t="n">
        <v>45174</v>
      </c>
      <c r="C1110" s="128" t="s">
        <v>75</v>
      </c>
      <c r="D1110" s="128" t="s">
        <v>75</v>
      </c>
      <c r="E1110" s="128" t="s">
        <v>75</v>
      </c>
      <c r="F1110" s="128" t="s">
        <v>75</v>
      </c>
      <c r="G1110" s="129" t="s">
        <v>86</v>
      </c>
      <c r="H1110" s="130"/>
      <c r="I1110" s="131" t="n">
        <f aca="false">IF(ISERROR(VLOOKUP(B1110,'Jour Fériés'!$A$19:$B$57,2,FALSE())),0,VLOOKUP(B1110,'Jour Fériés'!$A$19:$B$57,2,FALSE()))</f>
        <v>0</v>
      </c>
      <c r="J1110" s="61" t="e">
        <f aca="false">VLOOKUP(B1110,'Vacances solaires'!$B1101:$B1331,1,FALSE())</f>
        <v>#N/A</v>
      </c>
      <c r="K1110" s="61" t="e">
        <f aca="false">VLOOKUP(B1110,'Vacances solaires'!$B$2:$B$239,1,FALSE())</f>
        <v>#N/A</v>
      </c>
    </row>
    <row r="1111" customFormat="false" ht="15" hidden="false" customHeight="false" outlineLevel="0" collapsed="false">
      <c r="A1111" s="126" t="n">
        <f aca="false">WEEKNUM(B1111,21)</f>
        <v>36</v>
      </c>
      <c r="B1111" s="135" t="n">
        <v>45175</v>
      </c>
      <c r="C1111" s="128" t="s">
        <v>75</v>
      </c>
      <c r="D1111" s="128" t="s">
        <v>86</v>
      </c>
      <c r="E1111" s="128" t="s">
        <v>75</v>
      </c>
      <c r="F1111" s="128" t="s">
        <v>75</v>
      </c>
      <c r="G1111" s="129" t="s">
        <v>75</v>
      </c>
      <c r="H1111" s="130"/>
      <c r="I1111" s="131" t="n">
        <f aca="false">IF(ISERROR(VLOOKUP(B1111,'Jour Fériés'!$A$19:$B$57,2,FALSE())),0,VLOOKUP(B1111,'Jour Fériés'!$A$19:$B$57,2,FALSE()))</f>
        <v>0</v>
      </c>
      <c r="J1111" s="61" t="e">
        <f aca="false">VLOOKUP(B1111,'Vacances solaires'!$B1102:$B1332,1,FALSE())</f>
        <v>#N/A</v>
      </c>
      <c r="K1111" s="61" t="e">
        <f aca="false">VLOOKUP(B1111,'Vacances solaires'!$B$2:$B$239,1,FALSE())</f>
        <v>#N/A</v>
      </c>
    </row>
    <row r="1112" customFormat="false" ht="15" hidden="false" customHeight="false" outlineLevel="0" collapsed="false">
      <c r="A1112" s="126" t="n">
        <f aca="false">WEEKNUM(B1112,21)</f>
        <v>36</v>
      </c>
      <c r="B1112" s="135" t="n">
        <v>45176</v>
      </c>
      <c r="C1112" s="128" t="s">
        <v>75</v>
      </c>
      <c r="D1112" s="128" t="s">
        <v>75</v>
      </c>
      <c r="E1112" s="128" t="s">
        <v>75</v>
      </c>
      <c r="F1112" s="128" t="s">
        <v>86</v>
      </c>
      <c r="G1112" s="129" t="s">
        <v>75</v>
      </c>
      <c r="H1112" s="130"/>
      <c r="I1112" s="131" t="n">
        <f aca="false">IF(ISERROR(VLOOKUP(B1112,'Jour Fériés'!$A$19:$B$57,2,FALSE())),0,VLOOKUP(B1112,'Jour Fériés'!$A$19:$B$57,2,FALSE()))</f>
        <v>0</v>
      </c>
      <c r="J1112" s="61" t="e">
        <f aca="false">VLOOKUP(B1112,'Vacances solaires'!$B1103:$B1333,1,FALSE())</f>
        <v>#N/A</v>
      </c>
      <c r="K1112" s="61" t="e">
        <f aca="false">VLOOKUP(B1112,'Vacances solaires'!$B$2:$B$239,1,FALSE())</f>
        <v>#N/A</v>
      </c>
    </row>
    <row r="1113" customFormat="false" ht="15" hidden="false" customHeight="false" outlineLevel="0" collapsed="false">
      <c r="A1113" s="126" t="n">
        <f aca="false">WEEKNUM(B1113,21)</f>
        <v>36</v>
      </c>
      <c r="B1113" s="135" t="n">
        <v>45177</v>
      </c>
      <c r="C1113" s="128" t="s">
        <v>75</v>
      </c>
      <c r="D1113" s="128" t="s">
        <v>75</v>
      </c>
      <c r="E1113" s="128" t="s">
        <v>75</v>
      </c>
      <c r="F1113" s="128" t="s">
        <v>86</v>
      </c>
      <c r="G1113" s="129" t="s">
        <v>75</v>
      </c>
      <c r="H1113" s="130"/>
      <c r="I1113" s="131" t="n">
        <f aca="false">IF(ISERROR(VLOOKUP(B1113,'Jour Fériés'!$A$19:$B$57,2,FALSE())),0,VLOOKUP(B1113,'Jour Fériés'!$A$19:$B$57,2,FALSE()))</f>
        <v>0</v>
      </c>
      <c r="J1113" s="61" t="e">
        <f aca="false">VLOOKUP(B1113,'Vacances solaires'!$B1104:$B1334,1,FALSE())</f>
        <v>#N/A</v>
      </c>
      <c r="K1113" s="61" t="e">
        <f aca="false">VLOOKUP(B1113,'Vacances solaires'!$B$2:$B$239,1,FALSE())</f>
        <v>#N/A</v>
      </c>
    </row>
    <row r="1114" customFormat="false" ht="15" hidden="false" customHeight="false" outlineLevel="0" collapsed="false">
      <c r="A1114" s="126" t="n">
        <f aca="false">WEEKNUM(B1114,21)</f>
        <v>36</v>
      </c>
      <c r="B1114" s="135" t="n">
        <v>45178</v>
      </c>
      <c r="C1114" s="128" t="s">
        <v>86</v>
      </c>
      <c r="D1114" s="128" t="s">
        <v>75</v>
      </c>
      <c r="E1114" s="128" t="s">
        <v>86</v>
      </c>
      <c r="F1114" s="128" t="s">
        <v>75</v>
      </c>
      <c r="G1114" s="129" t="s">
        <v>75</v>
      </c>
      <c r="H1114" s="130"/>
      <c r="I1114" s="131" t="n">
        <f aca="false">IF(ISERROR(VLOOKUP(B1114,'Jour Fériés'!$A$19:$B$57,2,FALSE())),0,VLOOKUP(B1114,'Jour Fériés'!$A$19:$B$57,2,FALSE()))</f>
        <v>0</v>
      </c>
      <c r="J1114" s="61" t="e">
        <f aca="false">VLOOKUP(B1114,'Vacances solaires'!$B1105:$B1335,1,FALSE())</f>
        <v>#N/A</v>
      </c>
      <c r="K1114" s="61" t="e">
        <f aca="false">VLOOKUP(B1114,'Vacances solaires'!$B$2:$B$239,1,FALSE())</f>
        <v>#N/A</v>
      </c>
    </row>
    <row r="1115" customFormat="false" ht="15.75" hidden="false" customHeight="false" outlineLevel="0" collapsed="false">
      <c r="A1115" s="139" t="n">
        <f aca="false">WEEKNUM(B1115,21)</f>
        <v>36</v>
      </c>
      <c r="B1115" s="140" t="n">
        <v>45179</v>
      </c>
      <c r="C1115" s="141" t="s">
        <v>86</v>
      </c>
      <c r="D1115" s="141" t="s">
        <v>86</v>
      </c>
      <c r="E1115" s="141" t="s">
        <v>86</v>
      </c>
      <c r="F1115" s="141" t="s">
        <v>75</v>
      </c>
      <c r="G1115" s="142" t="s">
        <v>86</v>
      </c>
      <c r="H1115" s="143"/>
      <c r="I1115" s="144" t="n">
        <f aca="false">IF(ISERROR(VLOOKUP(B1115,'Jour Fériés'!$A$19:$B$57,2,FALSE())),0,VLOOKUP(B1115,'Jour Fériés'!$A$19:$B$57,2,FALSE()))</f>
        <v>0</v>
      </c>
      <c r="J1115" s="61" t="e">
        <f aca="false">VLOOKUP(B1115,'Vacances solaires'!$B1106:$B1336,1,FALSE())</f>
        <v>#N/A</v>
      </c>
      <c r="K1115" s="61" t="e">
        <f aca="false">VLOOKUP(B1115,'Vacances solaires'!$B$2:$B$239,1,FALSE())</f>
        <v>#N/A</v>
      </c>
    </row>
    <row r="1116" customFormat="false" ht="15" hidden="false" customHeight="false" outlineLevel="0" collapsed="false">
      <c r="A1116" s="145" t="n">
        <f aca="false">WEEKNUM(B1116,21)</f>
        <v>37</v>
      </c>
      <c r="B1116" s="114" t="n">
        <v>45180</v>
      </c>
      <c r="C1116" s="115" t="s">
        <v>75</v>
      </c>
      <c r="D1116" s="116" t="s">
        <v>87</v>
      </c>
      <c r="E1116" s="115" t="s">
        <v>75</v>
      </c>
      <c r="F1116" s="115" t="s">
        <v>75</v>
      </c>
      <c r="G1116" s="116" t="s">
        <v>87</v>
      </c>
      <c r="H1116" s="117" t="n">
        <v>4</v>
      </c>
      <c r="I1116" s="146" t="n">
        <f aca="false">IF(ISERROR(VLOOKUP(B1116,'Jour Fériés'!$A$19:$B$57,2,FALSE())),0,VLOOKUP(B1116,'Jour Fériés'!$A$19:$B$57,2,FALSE()))</f>
        <v>0</v>
      </c>
      <c r="J1116" s="61" t="e">
        <f aca="false">VLOOKUP(B1116,'Vacances solaires'!$B1107:$B1337,1,FALSE())</f>
        <v>#N/A</v>
      </c>
      <c r="K1116" s="61" t="e">
        <f aca="false">VLOOKUP(B1116,'Vacances solaires'!$B$2:$B$239,1,FALSE())</f>
        <v>#N/A</v>
      </c>
    </row>
    <row r="1117" customFormat="false" ht="15" hidden="false" customHeight="false" outlineLevel="0" collapsed="false">
      <c r="A1117" s="126" t="n">
        <f aca="false">WEEKNUM(B1117,21)</f>
        <v>37</v>
      </c>
      <c r="B1117" s="135" t="n">
        <v>45181</v>
      </c>
      <c r="C1117" s="128" t="s">
        <v>75</v>
      </c>
      <c r="D1117" s="128" t="s">
        <v>75</v>
      </c>
      <c r="E1117" s="128" t="s">
        <v>75</v>
      </c>
      <c r="F1117" s="128" t="s">
        <v>86</v>
      </c>
      <c r="G1117" s="129" t="s">
        <v>75</v>
      </c>
      <c r="H1117" s="130"/>
      <c r="I1117" s="131" t="n">
        <f aca="false">IF(ISERROR(VLOOKUP(B1117,'Jour Fériés'!$A$19:$B$57,2,FALSE())),0,VLOOKUP(B1117,'Jour Fériés'!$A$19:$B$57,2,FALSE()))</f>
        <v>0</v>
      </c>
      <c r="J1117" s="61" t="e">
        <f aca="false">VLOOKUP(B1117,'Vacances solaires'!$B1108:$B1338,1,FALSE())</f>
        <v>#N/A</v>
      </c>
      <c r="K1117" s="61" t="e">
        <f aca="false">VLOOKUP(B1117,'Vacances solaires'!$B$2:$B$239,1,FALSE())</f>
        <v>#N/A</v>
      </c>
    </row>
    <row r="1118" customFormat="false" ht="15" hidden="false" customHeight="false" outlineLevel="0" collapsed="false">
      <c r="A1118" s="126" t="n">
        <f aca="false">WEEKNUM(B1118,21)</f>
        <v>37</v>
      </c>
      <c r="B1118" s="135" t="n">
        <v>45182</v>
      </c>
      <c r="C1118" s="128" t="s">
        <v>86</v>
      </c>
      <c r="D1118" s="128" t="s">
        <v>75</v>
      </c>
      <c r="E1118" s="128" t="s">
        <v>75</v>
      </c>
      <c r="F1118" s="128" t="s">
        <v>75</v>
      </c>
      <c r="G1118" s="129" t="s">
        <v>75</v>
      </c>
      <c r="H1118" s="130"/>
      <c r="I1118" s="131" t="n">
        <f aca="false">IF(ISERROR(VLOOKUP(B1118,'Jour Fériés'!$A$19:$B$57,2,FALSE())),0,VLOOKUP(B1118,'Jour Fériés'!$A$19:$B$57,2,FALSE()))</f>
        <v>0</v>
      </c>
      <c r="J1118" s="61" t="e">
        <f aca="false">VLOOKUP(B1118,'Vacances solaires'!$B1109:$B1339,1,FALSE())</f>
        <v>#N/A</v>
      </c>
      <c r="K1118" s="61" t="e">
        <f aca="false">VLOOKUP(B1118,'Vacances solaires'!$B$2:$B$239,1,FALSE())</f>
        <v>#N/A</v>
      </c>
    </row>
    <row r="1119" customFormat="false" ht="15" hidden="false" customHeight="false" outlineLevel="0" collapsed="false">
      <c r="A1119" s="126" t="n">
        <f aca="false">WEEKNUM(B1119,21)</f>
        <v>37</v>
      </c>
      <c r="B1119" s="135" t="n">
        <v>45183</v>
      </c>
      <c r="C1119" s="128" t="s">
        <v>75</v>
      </c>
      <c r="D1119" s="128" t="s">
        <v>75</v>
      </c>
      <c r="E1119" s="128" t="s">
        <v>86</v>
      </c>
      <c r="F1119" s="128" t="s">
        <v>75</v>
      </c>
      <c r="G1119" s="129" t="s">
        <v>75</v>
      </c>
      <c r="H1119" s="130"/>
      <c r="I1119" s="131" t="n">
        <f aca="false">IF(ISERROR(VLOOKUP(B1119,'Jour Fériés'!$A$19:$B$57,2,FALSE())),0,VLOOKUP(B1119,'Jour Fériés'!$A$19:$B$57,2,FALSE()))</f>
        <v>0</v>
      </c>
      <c r="J1119" s="61" t="e">
        <f aca="false">VLOOKUP(B1119,'Vacances solaires'!$B1110:$B1340,1,FALSE())</f>
        <v>#N/A</v>
      </c>
      <c r="K1119" s="61" t="e">
        <f aca="false">VLOOKUP(B1119,'Vacances solaires'!$B$2:$B$239,1,FALSE())</f>
        <v>#N/A</v>
      </c>
    </row>
    <row r="1120" customFormat="false" ht="15" hidden="false" customHeight="false" outlineLevel="0" collapsed="false">
      <c r="A1120" s="126" t="n">
        <f aca="false">WEEKNUM(B1120,21)</f>
        <v>37</v>
      </c>
      <c r="B1120" s="135" t="n">
        <v>45184</v>
      </c>
      <c r="C1120" s="128" t="s">
        <v>75</v>
      </c>
      <c r="D1120" s="128" t="s">
        <v>75</v>
      </c>
      <c r="E1120" s="128" t="s">
        <v>86</v>
      </c>
      <c r="F1120" s="128" t="s">
        <v>75</v>
      </c>
      <c r="G1120" s="129" t="s">
        <v>75</v>
      </c>
      <c r="H1120" s="130"/>
      <c r="I1120" s="131" t="n">
        <f aca="false">IF(ISERROR(VLOOKUP(B1120,'Jour Fériés'!$A$19:$B$57,2,FALSE())),0,VLOOKUP(B1120,'Jour Fériés'!$A$19:$B$57,2,FALSE()))</f>
        <v>0</v>
      </c>
      <c r="J1120" s="61" t="e">
        <f aca="false">VLOOKUP(B1120,'Vacances solaires'!$B1111:$B1341,1,FALSE())</f>
        <v>#N/A</v>
      </c>
      <c r="K1120" s="61" t="e">
        <f aca="false">VLOOKUP(B1120,'Vacances solaires'!$B$2:$B$239,1,FALSE())</f>
        <v>#N/A</v>
      </c>
    </row>
    <row r="1121" customFormat="false" ht="15" hidden="false" customHeight="false" outlineLevel="0" collapsed="false">
      <c r="A1121" s="126" t="n">
        <f aca="false">WEEKNUM(B1121,21)</f>
        <v>37</v>
      </c>
      <c r="B1121" s="135" t="n">
        <v>45185</v>
      </c>
      <c r="C1121" s="128" t="s">
        <v>75</v>
      </c>
      <c r="D1121" s="128" t="s">
        <v>86</v>
      </c>
      <c r="E1121" s="128" t="s">
        <v>75</v>
      </c>
      <c r="F1121" s="128" t="s">
        <v>75</v>
      </c>
      <c r="G1121" s="129" t="s">
        <v>86</v>
      </c>
      <c r="H1121" s="130"/>
      <c r="I1121" s="131" t="n">
        <f aca="false">IF(ISERROR(VLOOKUP(B1121,'Jour Fériés'!$A$19:$B$57,2,FALSE())),0,VLOOKUP(B1121,'Jour Fériés'!$A$19:$B$57,2,FALSE()))</f>
        <v>0</v>
      </c>
      <c r="J1121" s="61" t="e">
        <f aca="false">VLOOKUP(B1121,'Vacances solaires'!$B1112:$B1342,1,FALSE())</f>
        <v>#N/A</v>
      </c>
      <c r="K1121" s="61" t="e">
        <f aca="false">VLOOKUP(B1121,'Vacances solaires'!$B$2:$B$239,1,FALSE())</f>
        <v>#N/A</v>
      </c>
    </row>
    <row r="1122" customFormat="false" ht="15.75" hidden="false" customHeight="false" outlineLevel="0" collapsed="false">
      <c r="A1122" s="139" t="n">
        <f aca="false">WEEKNUM(B1122,21)</f>
        <v>37</v>
      </c>
      <c r="B1122" s="140" t="n">
        <v>45186</v>
      </c>
      <c r="C1122" s="141" t="s">
        <v>86</v>
      </c>
      <c r="D1122" s="141" t="s">
        <v>86</v>
      </c>
      <c r="E1122" s="141" t="s">
        <v>75</v>
      </c>
      <c r="F1122" s="141" t="s">
        <v>86</v>
      </c>
      <c r="G1122" s="142" t="s">
        <v>86</v>
      </c>
      <c r="H1122" s="143"/>
      <c r="I1122" s="144" t="n">
        <f aca="false">IF(ISERROR(VLOOKUP(B1122,'Jour Fériés'!$A$19:$B$57,2,FALSE())),0,VLOOKUP(B1122,'Jour Fériés'!$A$19:$B$57,2,FALSE()))</f>
        <v>0</v>
      </c>
      <c r="J1122" s="61" t="e">
        <f aca="false">VLOOKUP(B1122,'Vacances solaires'!$B1113:$B1343,1,FALSE())</f>
        <v>#N/A</v>
      </c>
      <c r="K1122" s="61" t="e">
        <f aca="false">VLOOKUP(B1122,'Vacances solaires'!$B$2:$B$239,1,FALSE())</f>
        <v>#N/A</v>
      </c>
    </row>
    <row r="1123" customFormat="false" ht="15" hidden="false" customHeight="false" outlineLevel="0" collapsed="false">
      <c r="A1123" s="145" t="n">
        <f aca="false">WEEKNUM(B1123,21)</f>
        <v>38</v>
      </c>
      <c r="B1123" s="114" t="n">
        <v>45187</v>
      </c>
      <c r="C1123" s="115" t="s">
        <v>87</v>
      </c>
      <c r="D1123" s="115" t="s">
        <v>75</v>
      </c>
      <c r="E1123" s="115" t="s">
        <v>75</v>
      </c>
      <c r="F1123" s="115" t="s">
        <v>87</v>
      </c>
      <c r="G1123" s="116" t="s">
        <v>75</v>
      </c>
      <c r="H1123" s="117" t="n">
        <v>5</v>
      </c>
      <c r="I1123" s="146" t="n">
        <f aca="false">IF(ISERROR(VLOOKUP(B1123,'Jour Fériés'!$A$19:$B$57,2,FALSE())),0,VLOOKUP(B1123,'Jour Fériés'!$A$19:$B$57,2,FALSE()))</f>
        <v>0</v>
      </c>
      <c r="J1123" s="61" t="e">
        <f aca="false">VLOOKUP(B1123,'Vacances solaires'!$B1114:$B1344,1,FALSE())</f>
        <v>#N/A</v>
      </c>
      <c r="K1123" s="61" t="e">
        <f aca="false">VLOOKUP(B1123,'Vacances solaires'!$B$2:$B$239,1,FALSE())</f>
        <v>#N/A</v>
      </c>
    </row>
    <row r="1124" customFormat="false" ht="15" hidden="false" customHeight="false" outlineLevel="0" collapsed="false">
      <c r="A1124" s="126" t="n">
        <f aca="false">WEEKNUM(B1124,21)</f>
        <v>38</v>
      </c>
      <c r="B1124" s="135" t="n">
        <v>45188</v>
      </c>
      <c r="C1124" s="128" t="s">
        <v>75</v>
      </c>
      <c r="D1124" s="128" t="s">
        <v>75</v>
      </c>
      <c r="E1124" s="128" t="s">
        <v>86</v>
      </c>
      <c r="F1124" s="128" t="s">
        <v>75</v>
      </c>
      <c r="G1124" s="129" t="s">
        <v>75</v>
      </c>
      <c r="H1124" s="130"/>
      <c r="I1124" s="131" t="n">
        <f aca="false">IF(ISERROR(VLOOKUP(B1124,'Jour Fériés'!$A$19:$B$57,2,FALSE())),0,VLOOKUP(B1124,'Jour Fériés'!$A$19:$B$57,2,FALSE()))</f>
        <v>0</v>
      </c>
      <c r="J1124" s="61" t="e">
        <f aca="false">VLOOKUP(B1124,'Vacances solaires'!$B1115:$B1345,1,FALSE())</f>
        <v>#N/A</v>
      </c>
      <c r="K1124" s="61" t="e">
        <f aca="false">VLOOKUP(B1124,'Vacances solaires'!$B$2:$B$239,1,FALSE())</f>
        <v>#N/A</v>
      </c>
    </row>
    <row r="1125" customFormat="false" ht="15" hidden="false" customHeight="false" outlineLevel="0" collapsed="false">
      <c r="A1125" s="126" t="n">
        <f aca="false">WEEKNUM(B1125,21)</f>
        <v>38</v>
      </c>
      <c r="B1125" s="135" t="n">
        <v>45189</v>
      </c>
      <c r="C1125" s="128" t="s">
        <v>75</v>
      </c>
      <c r="D1125" s="128" t="s">
        <v>75</v>
      </c>
      <c r="E1125" s="128" t="s">
        <v>75</v>
      </c>
      <c r="F1125" s="128" t="s">
        <v>75</v>
      </c>
      <c r="G1125" s="129" t="s">
        <v>86</v>
      </c>
      <c r="H1125" s="130"/>
      <c r="I1125" s="131" t="n">
        <f aca="false">IF(ISERROR(VLOOKUP(B1125,'Jour Fériés'!$A$19:$B$57,2,FALSE())),0,VLOOKUP(B1125,'Jour Fériés'!$A$19:$B$57,2,FALSE()))</f>
        <v>0</v>
      </c>
      <c r="J1125" s="61" t="e">
        <f aca="false">VLOOKUP(B1125,'Vacances solaires'!$B1116:$B1346,1,FALSE())</f>
        <v>#N/A</v>
      </c>
      <c r="K1125" s="61" t="e">
        <f aca="false">VLOOKUP(B1125,'Vacances solaires'!$B$2:$B$239,1,FALSE())</f>
        <v>#N/A</v>
      </c>
    </row>
    <row r="1126" customFormat="false" ht="15" hidden="false" customHeight="false" outlineLevel="0" collapsed="false">
      <c r="A1126" s="126" t="n">
        <f aca="false">WEEKNUM(B1126,21)</f>
        <v>38</v>
      </c>
      <c r="B1126" s="135" t="n">
        <v>45190</v>
      </c>
      <c r="C1126" s="128" t="s">
        <v>75</v>
      </c>
      <c r="D1126" s="128" t="s">
        <v>86</v>
      </c>
      <c r="E1126" s="128" t="s">
        <v>75</v>
      </c>
      <c r="F1126" s="128" t="s">
        <v>75</v>
      </c>
      <c r="G1126" s="129" t="s">
        <v>75</v>
      </c>
      <c r="H1126" s="130"/>
      <c r="I1126" s="131" t="n">
        <f aca="false">IF(ISERROR(VLOOKUP(B1126,'Jour Fériés'!$A$19:$B$57,2,FALSE())),0,VLOOKUP(B1126,'Jour Fériés'!$A$19:$B$57,2,FALSE()))</f>
        <v>0</v>
      </c>
      <c r="J1126" s="61" t="e">
        <f aca="false">VLOOKUP(B1126,'Vacances solaires'!$B1117:$B1347,1,FALSE())</f>
        <v>#N/A</v>
      </c>
      <c r="K1126" s="61" t="e">
        <f aca="false">VLOOKUP(B1126,'Vacances solaires'!$B$2:$B$239,1,FALSE())</f>
        <v>#N/A</v>
      </c>
    </row>
    <row r="1127" customFormat="false" ht="15" hidden="false" customHeight="false" outlineLevel="0" collapsed="false">
      <c r="A1127" s="126" t="n">
        <f aca="false">WEEKNUM(B1127,21)</f>
        <v>38</v>
      </c>
      <c r="B1127" s="135" t="n">
        <v>45191</v>
      </c>
      <c r="C1127" s="128" t="s">
        <v>75</v>
      </c>
      <c r="D1127" s="128" t="s">
        <v>86</v>
      </c>
      <c r="E1127" s="128" t="s">
        <v>75</v>
      </c>
      <c r="F1127" s="128" t="s">
        <v>75</v>
      </c>
      <c r="G1127" s="129" t="s">
        <v>75</v>
      </c>
      <c r="H1127" s="130"/>
      <c r="I1127" s="131" t="n">
        <f aca="false">IF(ISERROR(VLOOKUP(B1127,'Jour Fériés'!$A$19:$B$57,2,FALSE())),0,VLOOKUP(B1127,'Jour Fériés'!$A$19:$B$57,2,FALSE()))</f>
        <v>0</v>
      </c>
      <c r="J1127" s="61" t="e">
        <f aca="false">VLOOKUP(B1127,'Vacances solaires'!$B1118:$B1348,1,FALSE())</f>
        <v>#N/A</v>
      </c>
      <c r="K1127" s="61" t="e">
        <f aca="false">VLOOKUP(B1127,'Vacances solaires'!$B$2:$B$239,1,FALSE())</f>
        <v>#N/A</v>
      </c>
    </row>
    <row r="1128" customFormat="false" ht="15" hidden="false" customHeight="false" outlineLevel="0" collapsed="false">
      <c r="A1128" s="126" t="n">
        <f aca="false">WEEKNUM(B1128,21)</f>
        <v>38</v>
      </c>
      <c r="B1128" s="135" t="n">
        <v>45192</v>
      </c>
      <c r="C1128" s="128" t="s">
        <v>86</v>
      </c>
      <c r="D1128" s="128" t="s">
        <v>75</v>
      </c>
      <c r="E1128" s="128" t="s">
        <v>75</v>
      </c>
      <c r="F1128" s="128" t="s">
        <v>86</v>
      </c>
      <c r="G1128" s="129" t="s">
        <v>75</v>
      </c>
      <c r="H1128" s="130"/>
      <c r="I1128" s="131" t="n">
        <f aca="false">IF(ISERROR(VLOOKUP(B1128,'Jour Fériés'!$A$19:$B$57,2,FALSE())),0,VLOOKUP(B1128,'Jour Fériés'!$A$19:$B$57,2,FALSE()))</f>
        <v>0</v>
      </c>
      <c r="J1128" s="61" t="e">
        <f aca="false">VLOOKUP(B1128,'Vacances solaires'!$B1119:$B1349,1,FALSE())</f>
        <v>#N/A</v>
      </c>
      <c r="K1128" s="61" t="e">
        <f aca="false">VLOOKUP(B1128,'Vacances solaires'!$B$2:$B$239,1,FALSE())</f>
        <v>#N/A</v>
      </c>
    </row>
    <row r="1129" customFormat="false" ht="15.75" hidden="false" customHeight="false" outlineLevel="0" collapsed="false">
      <c r="A1129" s="139" t="n">
        <f aca="false">WEEKNUM(B1129,21)</f>
        <v>38</v>
      </c>
      <c r="B1129" s="140" t="n">
        <v>45193</v>
      </c>
      <c r="C1129" s="141" t="s">
        <v>86</v>
      </c>
      <c r="D1129" s="141" t="s">
        <v>75</v>
      </c>
      <c r="E1129" s="141" t="s">
        <v>86</v>
      </c>
      <c r="F1129" s="141" t="s">
        <v>86</v>
      </c>
      <c r="G1129" s="142" t="s">
        <v>86</v>
      </c>
      <c r="H1129" s="143"/>
      <c r="I1129" s="144" t="n">
        <f aca="false">IF(ISERROR(VLOOKUP(B1129,'Jour Fériés'!$A$19:$B$57,2,FALSE())),0,VLOOKUP(B1129,'Jour Fériés'!$A$19:$B$57,2,FALSE()))</f>
        <v>0</v>
      </c>
      <c r="J1129" s="61" t="e">
        <f aca="false">VLOOKUP(B1129,'Vacances solaires'!$B1120:$B1350,1,FALSE())</f>
        <v>#N/A</v>
      </c>
      <c r="K1129" s="61" t="e">
        <f aca="false">VLOOKUP(B1129,'Vacances solaires'!$B$2:$B$239,1,FALSE())</f>
        <v>#N/A</v>
      </c>
    </row>
    <row r="1130" customFormat="false" ht="15" hidden="false" customHeight="false" outlineLevel="0" collapsed="false">
      <c r="A1130" s="145" t="n">
        <f aca="false">WEEKNUM(B1130,21)</f>
        <v>39</v>
      </c>
      <c r="B1130" s="114" t="n">
        <v>45194</v>
      </c>
      <c r="C1130" s="115" t="s">
        <v>75</v>
      </c>
      <c r="D1130" s="115" t="s">
        <v>75</v>
      </c>
      <c r="E1130" s="115" t="s">
        <v>88</v>
      </c>
      <c r="F1130" s="115" t="s">
        <v>75</v>
      </c>
      <c r="G1130" s="116" t="s">
        <v>88</v>
      </c>
      <c r="H1130" s="117" t="n">
        <v>1</v>
      </c>
      <c r="I1130" s="146" t="n">
        <f aca="false">IF(ISERROR(VLOOKUP(B1130,'Jour Fériés'!$A$19:$B$57,2,FALSE())),0,VLOOKUP(B1130,'Jour Fériés'!$A$19:$B$57,2,FALSE()))</f>
        <v>0</v>
      </c>
      <c r="J1130" s="61" t="e">
        <f aca="false">VLOOKUP(B1130,'Vacances solaires'!$B1121:$B1351,1,FALSE())</f>
        <v>#N/A</v>
      </c>
      <c r="K1130" s="61" t="e">
        <f aca="false">VLOOKUP(B1130,'Vacances solaires'!$B$2:$B$239,1,FALSE())</f>
        <v>#N/A</v>
      </c>
    </row>
    <row r="1131" customFormat="false" ht="15" hidden="false" customHeight="false" outlineLevel="0" collapsed="false">
      <c r="A1131" s="126" t="n">
        <f aca="false">WEEKNUM(B1131,21)</f>
        <v>39</v>
      </c>
      <c r="B1131" s="135" t="n">
        <v>45195</v>
      </c>
      <c r="C1131" s="128" t="s">
        <v>75</v>
      </c>
      <c r="D1131" s="128" t="s">
        <v>86</v>
      </c>
      <c r="E1131" s="128" t="s">
        <v>75</v>
      </c>
      <c r="F1131" s="128" t="s">
        <v>75</v>
      </c>
      <c r="G1131" s="129" t="s">
        <v>75</v>
      </c>
      <c r="H1131" s="130"/>
      <c r="I1131" s="131" t="n">
        <f aca="false">IF(ISERROR(VLOOKUP(B1131,'Jour Fériés'!$A$19:$B$57,2,FALSE())),0,VLOOKUP(B1131,'Jour Fériés'!$A$19:$B$57,2,FALSE()))</f>
        <v>0</v>
      </c>
      <c r="J1131" s="61" t="e">
        <f aca="false">VLOOKUP(B1131,'Vacances solaires'!$B1122:$B1352,1,FALSE())</f>
        <v>#N/A</v>
      </c>
      <c r="K1131" s="61" t="e">
        <f aca="false">VLOOKUP(B1131,'Vacances solaires'!$B$2:$B$239,1,FALSE())</f>
        <v>#N/A</v>
      </c>
    </row>
    <row r="1132" customFormat="false" ht="15" hidden="false" customHeight="false" outlineLevel="0" collapsed="false">
      <c r="A1132" s="126" t="n">
        <f aca="false">WEEKNUM(B1132,21)</f>
        <v>39</v>
      </c>
      <c r="B1132" s="135" t="n">
        <v>45196</v>
      </c>
      <c r="C1132" s="128" t="s">
        <v>75</v>
      </c>
      <c r="D1132" s="128" t="s">
        <v>75</v>
      </c>
      <c r="E1132" s="128" t="s">
        <v>75</v>
      </c>
      <c r="F1132" s="128" t="s">
        <v>86</v>
      </c>
      <c r="G1132" s="129" t="s">
        <v>75</v>
      </c>
      <c r="H1132" s="130"/>
      <c r="I1132" s="131" t="n">
        <f aca="false">IF(ISERROR(VLOOKUP(B1132,'Jour Fériés'!$A$19:$B$57,2,FALSE())),0,VLOOKUP(B1132,'Jour Fériés'!$A$19:$B$57,2,FALSE()))</f>
        <v>0</v>
      </c>
      <c r="J1132" s="61" t="e">
        <f aca="false">VLOOKUP(B1132,'Vacances solaires'!$B1123:$B1353,1,FALSE())</f>
        <v>#N/A</v>
      </c>
      <c r="K1132" s="61" t="e">
        <f aca="false">VLOOKUP(B1132,'Vacances solaires'!$B$2:$B$239,1,FALSE())</f>
        <v>#N/A</v>
      </c>
    </row>
    <row r="1133" customFormat="false" ht="15" hidden="false" customHeight="false" outlineLevel="0" collapsed="false">
      <c r="A1133" s="126" t="n">
        <f aca="false">WEEKNUM(B1133,21)</f>
        <v>39</v>
      </c>
      <c r="B1133" s="135" t="n">
        <v>45197</v>
      </c>
      <c r="C1133" s="128" t="s">
        <v>86</v>
      </c>
      <c r="D1133" s="128" t="s">
        <v>75</v>
      </c>
      <c r="E1133" s="128" t="s">
        <v>75</v>
      </c>
      <c r="F1133" s="128" t="s">
        <v>75</v>
      </c>
      <c r="G1133" s="129" t="s">
        <v>75</v>
      </c>
      <c r="H1133" s="130"/>
      <c r="I1133" s="131" t="n">
        <f aca="false">IF(ISERROR(VLOOKUP(B1133,'Jour Fériés'!$A$19:$B$57,2,FALSE())),0,VLOOKUP(B1133,'Jour Fériés'!$A$19:$B$57,2,FALSE()))</f>
        <v>0</v>
      </c>
      <c r="J1133" s="61" t="e">
        <f aca="false">VLOOKUP(B1133,'Vacances solaires'!$B1124:$B1354,1,FALSE())</f>
        <v>#N/A</v>
      </c>
      <c r="K1133" s="61" t="e">
        <f aca="false">VLOOKUP(B1133,'Vacances solaires'!$B$2:$B$239,1,FALSE())</f>
        <v>#N/A</v>
      </c>
    </row>
    <row r="1134" customFormat="false" ht="15" hidden="false" customHeight="false" outlineLevel="0" collapsed="false">
      <c r="A1134" s="126" t="n">
        <f aca="false">WEEKNUM(B1134,21)</f>
        <v>39</v>
      </c>
      <c r="B1134" s="135" t="n">
        <v>45198</v>
      </c>
      <c r="C1134" s="128" t="s">
        <v>86</v>
      </c>
      <c r="D1134" s="128" t="s">
        <v>75</v>
      </c>
      <c r="E1134" s="128" t="s">
        <v>75</v>
      </c>
      <c r="F1134" s="128" t="s">
        <v>75</v>
      </c>
      <c r="G1134" s="129" t="s">
        <v>75</v>
      </c>
      <c r="H1134" s="130"/>
      <c r="I1134" s="131" t="n">
        <f aca="false">IF(ISERROR(VLOOKUP(B1134,'Jour Fériés'!$A$19:$B$57,2,FALSE())),0,VLOOKUP(B1134,'Jour Fériés'!$A$19:$B$57,2,FALSE()))</f>
        <v>0</v>
      </c>
      <c r="J1134" s="61" t="e">
        <f aca="false">VLOOKUP(B1134,'Vacances solaires'!$B1125:$B1355,1,FALSE())</f>
        <v>#N/A</v>
      </c>
      <c r="K1134" s="61" t="e">
        <f aca="false">VLOOKUP(B1134,'Vacances solaires'!$B$2:$B$239,1,FALSE())</f>
        <v>#N/A</v>
      </c>
    </row>
    <row r="1135" customFormat="false" ht="15" hidden="false" customHeight="false" outlineLevel="0" collapsed="false">
      <c r="A1135" s="126" t="n">
        <f aca="false">WEEKNUM(B1135,21)</f>
        <v>39</v>
      </c>
      <c r="B1135" s="135" t="n">
        <v>45199</v>
      </c>
      <c r="C1135" s="128" t="s">
        <v>75</v>
      </c>
      <c r="D1135" s="128" t="s">
        <v>75</v>
      </c>
      <c r="E1135" s="128" t="s">
        <v>86</v>
      </c>
      <c r="F1135" s="128" t="s">
        <v>75</v>
      </c>
      <c r="G1135" s="129" t="s">
        <v>86</v>
      </c>
      <c r="H1135" s="130"/>
      <c r="I1135" s="131" t="n">
        <f aca="false">IF(ISERROR(VLOOKUP(B1135,'Jour Fériés'!$A$19:$B$57,2,FALSE())),0,VLOOKUP(B1135,'Jour Fériés'!$A$19:$B$57,2,FALSE()))</f>
        <v>0</v>
      </c>
      <c r="J1135" s="61" t="e">
        <f aca="false">VLOOKUP(B1135,'Vacances solaires'!$B1126:$B1356,1,FALSE())</f>
        <v>#N/A</v>
      </c>
      <c r="K1135" s="61" t="e">
        <f aca="false">VLOOKUP(B1135,'Vacances solaires'!$B$2:$B$239,1,FALSE())</f>
        <v>#N/A</v>
      </c>
    </row>
    <row r="1136" customFormat="false" ht="15.75" hidden="false" customHeight="false" outlineLevel="0" collapsed="false">
      <c r="A1136" s="139" t="n">
        <f aca="false">WEEKNUM(B1136,21)</f>
        <v>39</v>
      </c>
      <c r="B1136" s="140" t="n">
        <v>45200</v>
      </c>
      <c r="C1136" s="141" t="s">
        <v>75</v>
      </c>
      <c r="D1136" s="141" t="s">
        <v>86</v>
      </c>
      <c r="E1136" s="141" t="s">
        <v>86</v>
      </c>
      <c r="F1136" s="141" t="s">
        <v>86</v>
      </c>
      <c r="G1136" s="142" t="s">
        <v>86</v>
      </c>
      <c r="H1136" s="143"/>
      <c r="I1136" s="144" t="n">
        <f aca="false">IF(ISERROR(VLOOKUP(B1136,'Jour Fériés'!$A$19:$B$57,2,FALSE())),0,VLOOKUP(B1136,'Jour Fériés'!$A$19:$B$57,2,FALSE()))</f>
        <v>0</v>
      </c>
      <c r="J1136" s="61" t="e">
        <f aca="false">VLOOKUP(B1136,'Vacances solaires'!$B1127:$B1357,1,FALSE())</f>
        <v>#N/A</v>
      </c>
      <c r="K1136" s="61" t="e">
        <f aca="false">VLOOKUP(B1136,'Vacances solaires'!$B$2:$B$239,1,FALSE())</f>
        <v>#N/A</v>
      </c>
    </row>
    <row r="1137" customFormat="false" ht="15" hidden="false" customHeight="false" outlineLevel="0" collapsed="false">
      <c r="A1137" s="145" t="n">
        <f aca="false">WEEKNUM(B1137,21)</f>
        <v>40</v>
      </c>
      <c r="B1137" s="114" t="n">
        <v>45201</v>
      </c>
      <c r="C1137" s="115" t="s">
        <v>75</v>
      </c>
      <c r="D1137" s="115" t="s">
        <v>87</v>
      </c>
      <c r="E1137" s="115" t="s">
        <v>75</v>
      </c>
      <c r="F1137" s="115" t="s">
        <v>87</v>
      </c>
      <c r="G1137" s="116" t="s">
        <v>75</v>
      </c>
      <c r="H1137" s="117" t="n">
        <v>2</v>
      </c>
      <c r="I1137" s="146" t="n">
        <f aca="false">IF(ISERROR(VLOOKUP(B1137,'Jour Fériés'!$A$19:$B$57,2,FALSE())),0,VLOOKUP(B1137,'Jour Fériés'!$A$19:$B$57,2,FALSE()))</f>
        <v>0</v>
      </c>
      <c r="J1137" s="61" t="e">
        <f aca="false">VLOOKUP(B1137,'Vacances solaires'!$B1128:$B1358,1,FALSE())</f>
        <v>#N/A</v>
      </c>
      <c r="K1137" s="61" t="e">
        <f aca="false">VLOOKUP(B1137,'Vacances solaires'!$B$2:$B$239,1,FALSE())</f>
        <v>#N/A</v>
      </c>
    </row>
    <row r="1138" customFormat="false" ht="15" hidden="false" customHeight="false" outlineLevel="0" collapsed="false">
      <c r="A1138" s="126" t="n">
        <f aca="false">WEEKNUM(B1138,21)</f>
        <v>40</v>
      </c>
      <c r="B1138" s="135" t="n">
        <v>45202</v>
      </c>
      <c r="C1138" s="128" t="s">
        <v>86</v>
      </c>
      <c r="D1138" s="128" t="s">
        <v>75</v>
      </c>
      <c r="E1138" s="128" t="s">
        <v>75</v>
      </c>
      <c r="F1138" s="128" t="s">
        <v>75</v>
      </c>
      <c r="G1138" s="129" t="s">
        <v>75</v>
      </c>
      <c r="H1138" s="130"/>
      <c r="I1138" s="131" t="n">
        <f aca="false">IF(ISERROR(VLOOKUP(B1138,'Jour Fériés'!$A$19:$B$57,2,FALSE())),0,VLOOKUP(B1138,'Jour Fériés'!$A$19:$B$57,2,FALSE()))</f>
        <v>0</v>
      </c>
      <c r="J1138" s="61" t="e">
        <f aca="false">VLOOKUP(B1138,'Vacances solaires'!$B1129:$B1359,1,FALSE())</f>
        <v>#N/A</v>
      </c>
      <c r="K1138" s="61" t="e">
        <f aca="false">VLOOKUP(B1138,'Vacances solaires'!$B$2:$B$239,1,FALSE())</f>
        <v>#N/A</v>
      </c>
    </row>
    <row r="1139" customFormat="false" ht="15" hidden="false" customHeight="false" outlineLevel="0" collapsed="false">
      <c r="A1139" s="126" t="n">
        <f aca="false">WEEKNUM(B1139,21)</f>
        <v>40</v>
      </c>
      <c r="B1139" s="135" t="n">
        <v>45203</v>
      </c>
      <c r="C1139" s="128" t="s">
        <v>75</v>
      </c>
      <c r="D1139" s="128" t="s">
        <v>75</v>
      </c>
      <c r="E1139" s="128" t="s">
        <v>86</v>
      </c>
      <c r="F1139" s="128" t="s">
        <v>75</v>
      </c>
      <c r="G1139" s="129" t="s">
        <v>75</v>
      </c>
      <c r="H1139" s="130"/>
      <c r="I1139" s="131" t="n">
        <f aca="false">IF(ISERROR(VLOOKUP(B1139,'Jour Fériés'!$A$19:$B$57,2,FALSE())),0,VLOOKUP(B1139,'Jour Fériés'!$A$19:$B$57,2,FALSE()))</f>
        <v>0</v>
      </c>
      <c r="J1139" s="61" t="e">
        <f aca="false">VLOOKUP(B1139,'Vacances solaires'!$B1130:$B1360,1,FALSE())</f>
        <v>#N/A</v>
      </c>
      <c r="K1139" s="61" t="e">
        <f aca="false">VLOOKUP(B1139,'Vacances solaires'!$B$2:$B$239,1,FALSE())</f>
        <v>#N/A</v>
      </c>
    </row>
    <row r="1140" customFormat="false" ht="15" hidden="false" customHeight="false" outlineLevel="0" collapsed="false">
      <c r="A1140" s="126" t="n">
        <f aca="false">WEEKNUM(B1140,21)</f>
        <v>40</v>
      </c>
      <c r="B1140" s="135" t="n">
        <v>45204</v>
      </c>
      <c r="C1140" s="128" t="s">
        <v>75</v>
      </c>
      <c r="D1140" s="128" t="s">
        <v>75</v>
      </c>
      <c r="E1140" s="128" t="s">
        <v>75</v>
      </c>
      <c r="F1140" s="128" t="s">
        <v>75</v>
      </c>
      <c r="G1140" s="129" t="s">
        <v>86</v>
      </c>
      <c r="H1140" s="130"/>
      <c r="I1140" s="131" t="n">
        <f aca="false">IF(ISERROR(VLOOKUP(B1140,'Jour Fériés'!$A$19:$B$57,2,FALSE())),0,VLOOKUP(B1140,'Jour Fériés'!$A$19:$B$57,2,FALSE()))</f>
        <v>0</v>
      </c>
      <c r="J1140" s="61" t="e">
        <f aca="false">VLOOKUP(B1140,'Vacances solaires'!$B1131:$B1361,1,FALSE())</f>
        <v>#N/A</v>
      </c>
      <c r="K1140" s="61" t="e">
        <f aca="false">VLOOKUP(B1140,'Vacances solaires'!$B$2:$B$239,1,FALSE())</f>
        <v>#N/A</v>
      </c>
    </row>
    <row r="1141" customFormat="false" ht="15" hidden="false" customHeight="false" outlineLevel="0" collapsed="false">
      <c r="A1141" s="126" t="n">
        <f aca="false">WEEKNUM(B1141,21)</f>
        <v>40</v>
      </c>
      <c r="B1141" s="135" t="n">
        <v>45205</v>
      </c>
      <c r="C1141" s="128" t="s">
        <v>75</v>
      </c>
      <c r="D1141" s="128" t="s">
        <v>75</v>
      </c>
      <c r="E1141" s="128" t="s">
        <v>75</v>
      </c>
      <c r="F1141" s="128" t="s">
        <v>75</v>
      </c>
      <c r="G1141" s="129" t="s">
        <v>86</v>
      </c>
      <c r="H1141" s="130"/>
      <c r="I1141" s="131" t="n">
        <f aca="false">IF(ISERROR(VLOOKUP(B1141,'Jour Fériés'!$A$19:$B$57,2,FALSE())),0,VLOOKUP(B1141,'Jour Fériés'!$A$19:$B$57,2,FALSE()))</f>
        <v>0</v>
      </c>
      <c r="J1141" s="61" t="e">
        <f aca="false">VLOOKUP(B1141,'Vacances solaires'!$B1132:$B1362,1,FALSE())</f>
        <v>#N/A</v>
      </c>
      <c r="K1141" s="61" t="e">
        <f aca="false">VLOOKUP(B1141,'Vacances solaires'!$B$2:$B$239,1,FALSE())</f>
        <v>#N/A</v>
      </c>
    </row>
    <row r="1142" customFormat="false" ht="15" hidden="false" customHeight="false" outlineLevel="0" collapsed="false">
      <c r="A1142" s="126" t="n">
        <f aca="false">WEEKNUM(B1142,21)</f>
        <v>40</v>
      </c>
      <c r="B1142" s="135" t="n">
        <v>45206</v>
      </c>
      <c r="C1142" s="128" t="s">
        <v>75</v>
      </c>
      <c r="D1142" s="128" t="s">
        <v>86</v>
      </c>
      <c r="E1142" s="128" t="s">
        <v>75</v>
      </c>
      <c r="F1142" s="128" t="s">
        <v>86</v>
      </c>
      <c r="G1142" s="129" t="s">
        <v>75</v>
      </c>
      <c r="H1142" s="130"/>
      <c r="I1142" s="131" t="n">
        <f aca="false">IF(ISERROR(VLOOKUP(B1142,'Jour Fériés'!$A$19:$B$57,2,FALSE())),0,VLOOKUP(B1142,'Jour Fériés'!$A$19:$B$57,2,FALSE()))</f>
        <v>0</v>
      </c>
      <c r="J1142" s="61" t="e">
        <f aca="false">VLOOKUP(B1142,'Vacances solaires'!$B1133:$B1363,1,FALSE())</f>
        <v>#N/A</v>
      </c>
      <c r="K1142" s="61" t="e">
        <f aca="false">VLOOKUP(B1142,'Vacances solaires'!$B$2:$B$239,1,FALSE())</f>
        <v>#N/A</v>
      </c>
    </row>
    <row r="1143" customFormat="false" ht="15.75" hidden="false" customHeight="false" outlineLevel="0" collapsed="false">
      <c r="A1143" s="139" t="n">
        <f aca="false">WEEKNUM(B1143,21)</f>
        <v>40</v>
      </c>
      <c r="B1143" s="140" t="n">
        <v>45207</v>
      </c>
      <c r="C1143" s="141" t="s">
        <v>86</v>
      </c>
      <c r="D1143" s="141" t="s">
        <v>86</v>
      </c>
      <c r="E1143" s="141" t="s">
        <v>86</v>
      </c>
      <c r="F1143" s="141" t="s">
        <v>86</v>
      </c>
      <c r="G1143" s="142" t="s">
        <v>75</v>
      </c>
      <c r="H1143" s="143"/>
      <c r="I1143" s="144" t="n">
        <f aca="false">IF(ISERROR(VLOOKUP(B1143,'Jour Fériés'!$A$19:$B$57,2,FALSE())),0,VLOOKUP(B1143,'Jour Fériés'!$A$19:$B$57,2,FALSE()))</f>
        <v>0</v>
      </c>
      <c r="J1143" s="61" t="e">
        <f aca="false">VLOOKUP(B1143,'Vacances solaires'!$B1134:$B1364,1,FALSE())</f>
        <v>#N/A</v>
      </c>
      <c r="K1143" s="61" t="e">
        <f aca="false">VLOOKUP(B1143,'Vacances solaires'!$B$2:$B$239,1,FALSE())</f>
        <v>#N/A</v>
      </c>
    </row>
    <row r="1144" customFormat="false" ht="15" hidden="false" customHeight="false" outlineLevel="0" collapsed="false">
      <c r="A1144" s="145" t="n">
        <f aca="false">WEEKNUM(B1144,21)</f>
        <v>41</v>
      </c>
      <c r="B1144" s="114" t="n">
        <v>45208</v>
      </c>
      <c r="C1144" s="115" t="s">
        <v>87</v>
      </c>
      <c r="D1144" s="115" t="s">
        <v>75</v>
      </c>
      <c r="E1144" s="115" t="s">
        <v>87</v>
      </c>
      <c r="F1144" s="115" t="s">
        <v>75</v>
      </c>
      <c r="G1144" s="116" t="s">
        <v>75</v>
      </c>
      <c r="H1144" s="117" t="n">
        <v>3</v>
      </c>
      <c r="I1144" s="146" t="n">
        <f aca="false">IF(ISERROR(VLOOKUP(B1144,'Jour Fériés'!$A$19:$B$57,2,FALSE())),0,VLOOKUP(B1144,'Jour Fériés'!$A$19:$B$57,2,FALSE()))</f>
        <v>0</v>
      </c>
      <c r="J1144" s="61" t="e">
        <f aca="false">VLOOKUP(B1144,'Vacances solaires'!$B1135:$B1365,1,FALSE())</f>
        <v>#N/A</v>
      </c>
      <c r="K1144" s="61" t="e">
        <f aca="false">VLOOKUP(B1144,'Vacances solaires'!$B$2:$B$239,1,FALSE())</f>
        <v>#N/A</v>
      </c>
    </row>
    <row r="1145" customFormat="false" ht="15" hidden="false" customHeight="false" outlineLevel="0" collapsed="false">
      <c r="A1145" s="126" t="n">
        <f aca="false">WEEKNUM(B1145,21)</f>
        <v>41</v>
      </c>
      <c r="B1145" s="135" t="n">
        <v>45209</v>
      </c>
      <c r="C1145" s="128" t="s">
        <v>75</v>
      </c>
      <c r="D1145" s="128" t="s">
        <v>75</v>
      </c>
      <c r="E1145" s="128" t="s">
        <v>75</v>
      </c>
      <c r="F1145" s="128" t="s">
        <v>75</v>
      </c>
      <c r="G1145" s="129" t="s">
        <v>86</v>
      </c>
      <c r="H1145" s="130"/>
      <c r="I1145" s="131" t="n">
        <f aca="false">IF(ISERROR(VLOOKUP(B1145,'Jour Fériés'!$A$19:$B$57,2,FALSE())),0,VLOOKUP(B1145,'Jour Fériés'!$A$19:$B$57,2,FALSE()))</f>
        <v>0</v>
      </c>
      <c r="J1145" s="61" t="e">
        <f aca="false">VLOOKUP(B1145,'Vacances solaires'!$B1136:$B1366,1,FALSE())</f>
        <v>#N/A</v>
      </c>
      <c r="K1145" s="61" t="e">
        <f aca="false">VLOOKUP(B1145,'Vacances solaires'!$B$2:$B$239,1,FALSE())</f>
        <v>#N/A</v>
      </c>
    </row>
    <row r="1146" customFormat="false" ht="15" hidden="false" customHeight="false" outlineLevel="0" collapsed="false">
      <c r="A1146" s="126" t="n">
        <f aca="false">WEEKNUM(B1146,21)</f>
        <v>41</v>
      </c>
      <c r="B1146" s="135" t="n">
        <v>45210</v>
      </c>
      <c r="C1146" s="128" t="s">
        <v>75</v>
      </c>
      <c r="D1146" s="128" t="s">
        <v>86</v>
      </c>
      <c r="E1146" s="128" t="s">
        <v>75</v>
      </c>
      <c r="F1146" s="128" t="s">
        <v>75</v>
      </c>
      <c r="G1146" s="129" t="s">
        <v>75</v>
      </c>
      <c r="H1146" s="130"/>
      <c r="I1146" s="131" t="n">
        <f aca="false">IF(ISERROR(VLOOKUP(B1146,'Jour Fériés'!$A$19:$B$57,2,FALSE())),0,VLOOKUP(B1146,'Jour Fériés'!$A$19:$B$57,2,FALSE()))</f>
        <v>0</v>
      </c>
      <c r="J1146" s="61" t="e">
        <f aca="false">VLOOKUP(B1146,'Vacances solaires'!$B1137:$B1367,1,FALSE())</f>
        <v>#N/A</v>
      </c>
      <c r="K1146" s="61" t="e">
        <f aca="false">VLOOKUP(B1146,'Vacances solaires'!$B$2:$B$239,1,FALSE())</f>
        <v>#N/A</v>
      </c>
    </row>
    <row r="1147" customFormat="false" ht="15" hidden="false" customHeight="false" outlineLevel="0" collapsed="false">
      <c r="A1147" s="126" t="n">
        <f aca="false">WEEKNUM(B1147,21)</f>
        <v>41</v>
      </c>
      <c r="B1147" s="135" t="n">
        <v>45211</v>
      </c>
      <c r="C1147" s="128" t="s">
        <v>75</v>
      </c>
      <c r="D1147" s="128" t="s">
        <v>75</v>
      </c>
      <c r="E1147" s="128" t="s">
        <v>75</v>
      </c>
      <c r="F1147" s="128" t="s">
        <v>86</v>
      </c>
      <c r="G1147" s="129" t="s">
        <v>75</v>
      </c>
      <c r="H1147" s="130"/>
      <c r="I1147" s="131" t="n">
        <f aca="false">IF(ISERROR(VLOOKUP(B1147,'Jour Fériés'!$A$19:$B$57,2,FALSE())),0,VLOOKUP(B1147,'Jour Fériés'!$A$19:$B$57,2,FALSE()))</f>
        <v>0</v>
      </c>
      <c r="J1147" s="61" t="e">
        <f aca="false">VLOOKUP(B1147,'Vacances solaires'!$B1138:$B1368,1,FALSE())</f>
        <v>#N/A</v>
      </c>
      <c r="K1147" s="61" t="e">
        <f aca="false">VLOOKUP(B1147,'Vacances solaires'!$B$2:$B$239,1,FALSE())</f>
        <v>#N/A</v>
      </c>
    </row>
    <row r="1148" customFormat="false" ht="15" hidden="false" customHeight="false" outlineLevel="0" collapsed="false">
      <c r="A1148" s="126" t="n">
        <f aca="false">WEEKNUM(B1148,21)</f>
        <v>41</v>
      </c>
      <c r="B1148" s="135" t="n">
        <v>45212</v>
      </c>
      <c r="C1148" s="128" t="s">
        <v>75</v>
      </c>
      <c r="D1148" s="128" t="s">
        <v>75</v>
      </c>
      <c r="E1148" s="128" t="s">
        <v>75</v>
      </c>
      <c r="F1148" s="128" t="s">
        <v>86</v>
      </c>
      <c r="G1148" s="129" t="s">
        <v>75</v>
      </c>
      <c r="H1148" s="130"/>
      <c r="I1148" s="131" t="n">
        <f aca="false">IF(ISERROR(VLOOKUP(B1148,'Jour Fériés'!$A$19:$B$57,2,FALSE())),0,VLOOKUP(B1148,'Jour Fériés'!$A$19:$B$57,2,FALSE()))</f>
        <v>0</v>
      </c>
      <c r="J1148" s="61" t="e">
        <f aca="false">VLOOKUP(B1148,'Vacances solaires'!$B1139:$B1369,1,FALSE())</f>
        <v>#N/A</v>
      </c>
      <c r="K1148" s="61" t="e">
        <f aca="false">VLOOKUP(B1148,'Vacances solaires'!$B$2:$B$239,1,FALSE())</f>
        <v>#N/A</v>
      </c>
    </row>
    <row r="1149" customFormat="false" ht="15" hidden="false" customHeight="false" outlineLevel="0" collapsed="false">
      <c r="A1149" s="126" t="n">
        <f aca="false">WEEKNUM(B1149,21)</f>
        <v>41</v>
      </c>
      <c r="B1149" s="135" t="n">
        <v>45213</v>
      </c>
      <c r="C1149" s="128" t="s">
        <v>86</v>
      </c>
      <c r="D1149" s="128" t="s">
        <v>75</v>
      </c>
      <c r="E1149" s="128" t="s">
        <v>86</v>
      </c>
      <c r="F1149" s="128" t="s">
        <v>75</v>
      </c>
      <c r="G1149" s="129" t="s">
        <v>75</v>
      </c>
      <c r="H1149" s="130"/>
      <c r="I1149" s="131" t="n">
        <f aca="false">IF(ISERROR(VLOOKUP(B1149,'Jour Fériés'!$A$19:$B$57,2,FALSE())),0,VLOOKUP(B1149,'Jour Fériés'!$A$19:$B$57,2,FALSE()))</f>
        <v>0</v>
      </c>
      <c r="J1149" s="61" t="e">
        <f aca="false">VLOOKUP(B1149,'Vacances solaires'!$B1140:$B1370,1,FALSE())</f>
        <v>#N/A</v>
      </c>
      <c r="K1149" s="61" t="e">
        <f aca="false">VLOOKUP(B1149,'Vacances solaires'!$B$2:$B$239,1,FALSE())</f>
        <v>#N/A</v>
      </c>
    </row>
    <row r="1150" customFormat="false" ht="15.75" hidden="false" customHeight="false" outlineLevel="0" collapsed="false">
      <c r="A1150" s="139" t="n">
        <f aca="false">WEEKNUM(B1150,21)</f>
        <v>41</v>
      </c>
      <c r="B1150" s="140" t="n">
        <v>45214</v>
      </c>
      <c r="C1150" s="141" t="s">
        <v>86</v>
      </c>
      <c r="D1150" s="141" t="s">
        <v>86</v>
      </c>
      <c r="E1150" s="141" t="s">
        <v>86</v>
      </c>
      <c r="F1150" s="141" t="s">
        <v>75</v>
      </c>
      <c r="G1150" s="142" t="s">
        <v>86</v>
      </c>
      <c r="H1150" s="143"/>
      <c r="I1150" s="144" t="n">
        <f aca="false">IF(ISERROR(VLOOKUP(B1150,'Jour Fériés'!$A$19:$B$57,2,FALSE())),0,VLOOKUP(B1150,'Jour Fériés'!$A$19:$B$57,2,FALSE()))</f>
        <v>0</v>
      </c>
      <c r="J1150" s="61" t="e">
        <f aca="false">VLOOKUP(B1150,'Vacances solaires'!$B1141:$B1371,1,FALSE())</f>
        <v>#N/A</v>
      </c>
      <c r="K1150" s="61" t="e">
        <f aca="false">VLOOKUP(B1150,'Vacances solaires'!$B$2:$B$239,1,FALSE())</f>
        <v>#N/A</v>
      </c>
    </row>
    <row r="1151" customFormat="false" ht="15" hidden="false" customHeight="false" outlineLevel="0" collapsed="false">
      <c r="A1151" s="145" t="n">
        <f aca="false">WEEKNUM(B1151,21)</f>
        <v>42</v>
      </c>
      <c r="B1151" s="114" t="n">
        <v>45215</v>
      </c>
      <c r="C1151" s="115" t="s">
        <v>75</v>
      </c>
      <c r="D1151" s="116" t="s">
        <v>87</v>
      </c>
      <c r="E1151" s="115" t="s">
        <v>75</v>
      </c>
      <c r="F1151" s="115" t="s">
        <v>75</v>
      </c>
      <c r="G1151" s="116" t="s">
        <v>87</v>
      </c>
      <c r="H1151" s="117" t="n">
        <v>4</v>
      </c>
      <c r="I1151" s="146" t="n">
        <f aca="false">IF(ISERROR(VLOOKUP(B1151,'Jour Fériés'!$A$19:$B$57,2,FALSE())),0,VLOOKUP(B1151,'Jour Fériés'!$A$19:$B$57,2,FALSE()))</f>
        <v>0</v>
      </c>
      <c r="J1151" s="61" t="e">
        <f aca="false">VLOOKUP(B1151,'Vacances solaires'!$B1142:$B1372,1,FALSE())</f>
        <v>#N/A</v>
      </c>
      <c r="K1151" s="61" t="e">
        <f aca="false">VLOOKUP(B1151,'Vacances solaires'!$B$2:$B$239,1,FALSE())</f>
        <v>#N/A</v>
      </c>
    </row>
    <row r="1152" customFormat="false" ht="15" hidden="false" customHeight="false" outlineLevel="0" collapsed="false">
      <c r="A1152" s="126" t="n">
        <f aca="false">WEEKNUM(B1152,21)</f>
        <v>42</v>
      </c>
      <c r="B1152" s="135" t="n">
        <v>45216</v>
      </c>
      <c r="C1152" s="128" t="s">
        <v>75</v>
      </c>
      <c r="D1152" s="128" t="s">
        <v>75</v>
      </c>
      <c r="E1152" s="128" t="s">
        <v>75</v>
      </c>
      <c r="F1152" s="128" t="s">
        <v>86</v>
      </c>
      <c r="G1152" s="129" t="s">
        <v>75</v>
      </c>
      <c r="H1152" s="130"/>
      <c r="I1152" s="131" t="n">
        <f aca="false">IF(ISERROR(VLOOKUP(B1152,'Jour Fériés'!$A$19:$B$57,2,FALSE())),0,VLOOKUP(B1152,'Jour Fériés'!$A$19:$B$57,2,FALSE()))</f>
        <v>0</v>
      </c>
      <c r="J1152" s="61" t="e">
        <f aca="false">VLOOKUP(B1152,'Vacances solaires'!$B1143:$B1373,1,FALSE())</f>
        <v>#N/A</v>
      </c>
      <c r="K1152" s="61" t="e">
        <f aca="false">VLOOKUP(B1152,'Vacances solaires'!$B$2:$B$239,1,FALSE())</f>
        <v>#N/A</v>
      </c>
    </row>
    <row r="1153" customFormat="false" ht="15" hidden="false" customHeight="false" outlineLevel="0" collapsed="false">
      <c r="A1153" s="126" t="n">
        <f aca="false">WEEKNUM(B1153,21)</f>
        <v>42</v>
      </c>
      <c r="B1153" s="135" t="n">
        <v>45217</v>
      </c>
      <c r="C1153" s="128" t="s">
        <v>86</v>
      </c>
      <c r="D1153" s="128" t="s">
        <v>75</v>
      </c>
      <c r="E1153" s="128" t="s">
        <v>75</v>
      </c>
      <c r="F1153" s="128" t="s">
        <v>75</v>
      </c>
      <c r="G1153" s="129" t="s">
        <v>75</v>
      </c>
      <c r="H1153" s="130"/>
      <c r="I1153" s="131" t="n">
        <f aca="false">IF(ISERROR(VLOOKUP(B1153,'Jour Fériés'!$A$19:$B$57,2,FALSE())),0,VLOOKUP(B1153,'Jour Fériés'!$A$19:$B$57,2,FALSE()))</f>
        <v>0</v>
      </c>
      <c r="J1153" s="61" t="e">
        <f aca="false">VLOOKUP(B1153,'Vacances solaires'!$B1144:$B1374,1,FALSE())</f>
        <v>#N/A</v>
      </c>
      <c r="K1153" s="61" t="e">
        <f aca="false">VLOOKUP(B1153,'Vacances solaires'!$B$2:$B$239,1,FALSE())</f>
        <v>#N/A</v>
      </c>
    </row>
    <row r="1154" customFormat="false" ht="15" hidden="false" customHeight="false" outlineLevel="0" collapsed="false">
      <c r="A1154" s="126" t="n">
        <f aca="false">WEEKNUM(B1154,21)</f>
        <v>42</v>
      </c>
      <c r="B1154" s="135" t="n">
        <v>45218</v>
      </c>
      <c r="C1154" s="128" t="s">
        <v>75</v>
      </c>
      <c r="D1154" s="128" t="s">
        <v>75</v>
      </c>
      <c r="E1154" s="128" t="s">
        <v>86</v>
      </c>
      <c r="F1154" s="128" t="s">
        <v>75</v>
      </c>
      <c r="G1154" s="129" t="s">
        <v>75</v>
      </c>
      <c r="H1154" s="130"/>
      <c r="I1154" s="131" t="n">
        <f aca="false">IF(ISERROR(VLOOKUP(B1154,'Jour Fériés'!$A$19:$B$57,2,FALSE())),0,VLOOKUP(B1154,'Jour Fériés'!$A$19:$B$57,2,FALSE()))</f>
        <v>0</v>
      </c>
      <c r="J1154" s="61" t="e">
        <f aca="false">VLOOKUP(B1154,'Vacances solaires'!$B1145:$B1375,1,FALSE())</f>
        <v>#N/A</v>
      </c>
      <c r="K1154" s="61" t="e">
        <f aca="false">VLOOKUP(B1154,'Vacances solaires'!$B$2:$B$239,1,FALSE())</f>
        <v>#N/A</v>
      </c>
    </row>
    <row r="1155" customFormat="false" ht="15" hidden="false" customHeight="false" outlineLevel="0" collapsed="false">
      <c r="A1155" s="126" t="n">
        <f aca="false">WEEKNUM(B1155,21)</f>
        <v>42</v>
      </c>
      <c r="B1155" s="135" t="n">
        <v>45219</v>
      </c>
      <c r="C1155" s="128" t="s">
        <v>75</v>
      </c>
      <c r="D1155" s="128" t="s">
        <v>75</v>
      </c>
      <c r="E1155" s="128" t="s">
        <v>86</v>
      </c>
      <c r="F1155" s="128" t="s">
        <v>75</v>
      </c>
      <c r="G1155" s="129" t="s">
        <v>75</v>
      </c>
      <c r="H1155" s="130"/>
      <c r="I1155" s="131" t="n">
        <f aca="false">IF(ISERROR(VLOOKUP(B1155,'Jour Fériés'!$A$19:$B$57,2,FALSE())),0,VLOOKUP(B1155,'Jour Fériés'!$A$19:$B$57,2,FALSE()))</f>
        <v>0</v>
      </c>
      <c r="J1155" s="61" t="e">
        <f aca="false">VLOOKUP(B1155,'Vacances solaires'!$B1146:$B1376,1,FALSE())</f>
        <v>#N/A</v>
      </c>
      <c r="K1155" s="61" t="e">
        <f aca="false">VLOOKUP(B1155,'Vacances solaires'!$B$2:$B$239,1,FALSE())</f>
        <v>#N/A</v>
      </c>
    </row>
    <row r="1156" customFormat="false" ht="15" hidden="false" customHeight="false" outlineLevel="0" collapsed="false">
      <c r="A1156" s="126" t="n">
        <f aca="false">WEEKNUM(B1156,21)</f>
        <v>42</v>
      </c>
      <c r="B1156" s="135" t="n">
        <v>45220</v>
      </c>
      <c r="C1156" s="128" t="s">
        <v>75</v>
      </c>
      <c r="D1156" s="128" t="s">
        <v>86</v>
      </c>
      <c r="E1156" s="128" t="s">
        <v>75</v>
      </c>
      <c r="F1156" s="128" t="s">
        <v>75</v>
      </c>
      <c r="G1156" s="129" t="s">
        <v>86</v>
      </c>
      <c r="H1156" s="130"/>
      <c r="I1156" s="131" t="n">
        <f aca="false">IF(ISERROR(VLOOKUP(B1156,'Jour Fériés'!$A$19:$B$57,2,FALSE())),0,VLOOKUP(B1156,'Jour Fériés'!$A$19:$B$57,2,FALSE()))</f>
        <v>0</v>
      </c>
      <c r="J1156" s="61" t="e">
        <f aca="false">VLOOKUP(B1156,'Vacances solaires'!$B1147:$B1377,1,FALSE())</f>
        <v>#N/A</v>
      </c>
      <c r="K1156" s="61" t="e">
        <f aca="false">VLOOKUP(B1156,'Vacances solaires'!$B$2:$B$239,1,FALSE())</f>
        <v>#N/A</v>
      </c>
    </row>
    <row r="1157" customFormat="false" ht="15.75" hidden="false" customHeight="false" outlineLevel="0" collapsed="false">
      <c r="A1157" s="139" t="n">
        <f aca="false">WEEKNUM(B1157,21)</f>
        <v>42</v>
      </c>
      <c r="B1157" s="140" t="n">
        <v>45221</v>
      </c>
      <c r="C1157" s="141" t="s">
        <v>86</v>
      </c>
      <c r="D1157" s="141" t="s">
        <v>86</v>
      </c>
      <c r="E1157" s="141" t="s">
        <v>75</v>
      </c>
      <c r="F1157" s="141" t="s">
        <v>86</v>
      </c>
      <c r="G1157" s="142" t="s">
        <v>86</v>
      </c>
      <c r="H1157" s="143"/>
      <c r="I1157" s="144" t="n">
        <f aca="false">IF(ISERROR(VLOOKUP(B1157,'Jour Fériés'!$A$19:$B$57,2,FALSE())),0,VLOOKUP(B1157,'Jour Fériés'!$A$19:$B$57,2,FALSE()))</f>
        <v>0</v>
      </c>
      <c r="J1157" s="61" t="e">
        <f aca="false">VLOOKUP(B1157,'Vacances solaires'!$B1148:$B1378,1,FALSE())</f>
        <v>#N/A</v>
      </c>
      <c r="K1157" s="61" t="e">
        <f aca="false">VLOOKUP(B1157,'Vacances solaires'!$B$2:$B$239,1,FALSE())</f>
        <v>#N/A</v>
      </c>
    </row>
    <row r="1158" customFormat="false" ht="15" hidden="false" customHeight="false" outlineLevel="0" collapsed="false">
      <c r="A1158" s="145" t="n">
        <f aca="false">WEEKNUM(B1158,21)</f>
        <v>43</v>
      </c>
      <c r="B1158" s="114" t="n">
        <v>45222</v>
      </c>
      <c r="C1158" s="115" t="s">
        <v>87</v>
      </c>
      <c r="D1158" s="115" t="s">
        <v>75</v>
      </c>
      <c r="E1158" s="115" t="s">
        <v>75</v>
      </c>
      <c r="F1158" s="115" t="s">
        <v>87</v>
      </c>
      <c r="G1158" s="116" t="s">
        <v>75</v>
      </c>
      <c r="H1158" s="117" t="n">
        <v>5</v>
      </c>
      <c r="I1158" s="146" t="n">
        <f aca="false">IF(ISERROR(VLOOKUP(B1158,'Jour Fériés'!$A$19:$B$57,2,FALSE())),0,VLOOKUP(B1158,'Jour Fériés'!$A$19:$B$57,2,FALSE()))</f>
        <v>0</v>
      </c>
      <c r="J1158" s="61" t="e">
        <f aca="false">VLOOKUP(B1158,'Vacances solaires'!$B1149:$B1379,1,FALSE())</f>
        <v>#N/A</v>
      </c>
      <c r="K1158" s="61" t="e">
        <f aca="false">VLOOKUP(B1158,'Vacances solaires'!$B$2:$B$239,1,FALSE())</f>
        <v>#N/A</v>
      </c>
    </row>
    <row r="1159" customFormat="false" ht="15" hidden="false" customHeight="false" outlineLevel="0" collapsed="false">
      <c r="A1159" s="126" t="n">
        <f aca="false">WEEKNUM(B1159,21)</f>
        <v>43</v>
      </c>
      <c r="B1159" s="135" t="n">
        <v>45223</v>
      </c>
      <c r="C1159" s="128" t="s">
        <v>75</v>
      </c>
      <c r="D1159" s="128" t="s">
        <v>75</v>
      </c>
      <c r="E1159" s="128" t="s">
        <v>86</v>
      </c>
      <c r="F1159" s="128" t="s">
        <v>75</v>
      </c>
      <c r="G1159" s="129" t="s">
        <v>75</v>
      </c>
      <c r="H1159" s="130"/>
      <c r="I1159" s="131" t="n">
        <f aca="false">IF(ISERROR(VLOOKUP(B1159,'Jour Fériés'!$A$19:$B$57,2,FALSE())),0,VLOOKUP(B1159,'Jour Fériés'!$A$19:$B$57,2,FALSE()))</f>
        <v>0</v>
      </c>
      <c r="J1159" s="61" t="e">
        <f aca="false">VLOOKUP(B1159,'Vacances solaires'!$B1150:$B1380,1,FALSE())</f>
        <v>#N/A</v>
      </c>
      <c r="K1159" s="61" t="e">
        <f aca="false">VLOOKUP(B1159,'Vacances solaires'!$B$2:$B$239,1,FALSE())</f>
        <v>#N/A</v>
      </c>
    </row>
    <row r="1160" customFormat="false" ht="15" hidden="false" customHeight="false" outlineLevel="0" collapsed="false">
      <c r="A1160" s="126" t="n">
        <f aca="false">WEEKNUM(B1160,21)</f>
        <v>43</v>
      </c>
      <c r="B1160" s="135" t="n">
        <v>45224</v>
      </c>
      <c r="C1160" s="128" t="s">
        <v>75</v>
      </c>
      <c r="D1160" s="128" t="s">
        <v>75</v>
      </c>
      <c r="E1160" s="128" t="s">
        <v>75</v>
      </c>
      <c r="F1160" s="128" t="s">
        <v>75</v>
      </c>
      <c r="G1160" s="129" t="s">
        <v>86</v>
      </c>
      <c r="H1160" s="130"/>
      <c r="I1160" s="131" t="n">
        <f aca="false">IF(ISERROR(VLOOKUP(B1160,'Jour Fériés'!$A$19:$B$57,2,FALSE())),0,VLOOKUP(B1160,'Jour Fériés'!$A$19:$B$57,2,FALSE()))</f>
        <v>0</v>
      </c>
      <c r="J1160" s="61" t="e">
        <f aca="false">VLOOKUP(B1160,'Vacances solaires'!$B1151:$B1381,1,FALSE())</f>
        <v>#N/A</v>
      </c>
      <c r="K1160" s="61" t="e">
        <f aca="false">VLOOKUP(B1160,'Vacances solaires'!$B$2:$B$239,1,FALSE())</f>
        <v>#N/A</v>
      </c>
    </row>
    <row r="1161" customFormat="false" ht="15" hidden="false" customHeight="false" outlineLevel="0" collapsed="false">
      <c r="A1161" s="126" t="n">
        <f aca="false">WEEKNUM(B1161,21)</f>
        <v>43</v>
      </c>
      <c r="B1161" s="135" t="n">
        <v>45225</v>
      </c>
      <c r="C1161" s="128" t="s">
        <v>75</v>
      </c>
      <c r="D1161" s="128" t="s">
        <v>86</v>
      </c>
      <c r="E1161" s="128" t="s">
        <v>75</v>
      </c>
      <c r="F1161" s="128" t="s">
        <v>75</v>
      </c>
      <c r="G1161" s="129" t="s">
        <v>75</v>
      </c>
      <c r="H1161" s="130"/>
      <c r="I1161" s="131" t="n">
        <f aca="false">IF(ISERROR(VLOOKUP(B1161,'Jour Fériés'!$A$19:$B$57,2,FALSE())),0,VLOOKUP(B1161,'Jour Fériés'!$A$19:$B$57,2,FALSE()))</f>
        <v>0</v>
      </c>
      <c r="J1161" s="61" t="e">
        <f aca="false">VLOOKUP(B1161,'Vacances solaires'!$B1152:$B1382,1,FALSE())</f>
        <v>#N/A</v>
      </c>
      <c r="K1161" s="61" t="e">
        <f aca="false">VLOOKUP(B1161,'Vacances solaires'!$B$2:$B$239,1,FALSE())</f>
        <v>#N/A</v>
      </c>
    </row>
    <row r="1162" customFormat="false" ht="15" hidden="false" customHeight="false" outlineLevel="0" collapsed="false">
      <c r="A1162" s="126" t="n">
        <f aca="false">WEEKNUM(B1162,21)</f>
        <v>43</v>
      </c>
      <c r="B1162" s="135" t="n">
        <v>45226</v>
      </c>
      <c r="C1162" s="128" t="s">
        <v>75</v>
      </c>
      <c r="D1162" s="128" t="s">
        <v>86</v>
      </c>
      <c r="E1162" s="128" t="s">
        <v>75</v>
      </c>
      <c r="F1162" s="128" t="s">
        <v>75</v>
      </c>
      <c r="G1162" s="129" t="s">
        <v>75</v>
      </c>
      <c r="H1162" s="130"/>
      <c r="I1162" s="131" t="n">
        <f aca="false">IF(ISERROR(VLOOKUP(B1162,'Jour Fériés'!$A$19:$B$57,2,FALSE())),0,VLOOKUP(B1162,'Jour Fériés'!$A$19:$B$57,2,FALSE()))</f>
        <v>0</v>
      </c>
      <c r="J1162" s="61" t="e">
        <f aca="false">VLOOKUP(B1162,'Vacances solaires'!$B1153:$B1383,1,FALSE())</f>
        <v>#N/A</v>
      </c>
      <c r="K1162" s="61" t="e">
        <f aca="false">VLOOKUP(B1162,'Vacances solaires'!$B$2:$B$239,1,FALSE())</f>
        <v>#N/A</v>
      </c>
    </row>
    <row r="1163" customFormat="false" ht="15" hidden="false" customHeight="false" outlineLevel="0" collapsed="false">
      <c r="A1163" s="126" t="n">
        <f aca="false">WEEKNUM(B1163,21)</f>
        <v>43</v>
      </c>
      <c r="B1163" s="135" t="n">
        <v>45227</v>
      </c>
      <c r="C1163" s="128" t="s">
        <v>86</v>
      </c>
      <c r="D1163" s="128" t="s">
        <v>75</v>
      </c>
      <c r="E1163" s="128" t="s">
        <v>75</v>
      </c>
      <c r="F1163" s="128" t="s">
        <v>86</v>
      </c>
      <c r="G1163" s="129" t="s">
        <v>75</v>
      </c>
      <c r="H1163" s="130"/>
      <c r="I1163" s="131" t="n">
        <f aca="false">IF(ISERROR(VLOOKUP(B1163,'Jour Fériés'!$A$19:$B$57,2,FALSE())),0,VLOOKUP(B1163,'Jour Fériés'!$A$19:$B$57,2,FALSE()))</f>
        <v>0</v>
      </c>
      <c r="J1163" s="61" t="e">
        <f aca="false">VLOOKUP(B1163,'Vacances solaires'!$B1154:$B1384,1,FALSE())</f>
        <v>#N/A</v>
      </c>
      <c r="K1163" s="61" t="e">
        <f aca="false">VLOOKUP(B1163,'Vacances solaires'!$B$2:$B$239,1,FALSE())</f>
        <v>#N/A</v>
      </c>
    </row>
    <row r="1164" customFormat="false" ht="15.75" hidden="false" customHeight="false" outlineLevel="0" collapsed="false">
      <c r="A1164" s="139" t="n">
        <f aca="false">WEEKNUM(B1164,21)</f>
        <v>43</v>
      </c>
      <c r="B1164" s="140" t="n">
        <v>45228</v>
      </c>
      <c r="C1164" s="141" t="s">
        <v>86</v>
      </c>
      <c r="D1164" s="141" t="s">
        <v>75</v>
      </c>
      <c r="E1164" s="141" t="s">
        <v>86</v>
      </c>
      <c r="F1164" s="141" t="s">
        <v>86</v>
      </c>
      <c r="G1164" s="142" t="s">
        <v>86</v>
      </c>
      <c r="H1164" s="143"/>
      <c r="I1164" s="144" t="n">
        <f aca="false">IF(ISERROR(VLOOKUP(B1164,'Jour Fériés'!$A$19:$B$57,2,FALSE())),0,VLOOKUP(B1164,'Jour Fériés'!$A$19:$B$57,2,FALSE()))</f>
        <v>0</v>
      </c>
      <c r="J1164" s="61" t="e">
        <f aca="false">VLOOKUP(B1164,'Vacances solaires'!$B1155:$B1385,1,FALSE())</f>
        <v>#N/A</v>
      </c>
      <c r="K1164" s="61" t="e">
        <f aca="false">VLOOKUP(B1164,'Vacances solaires'!$B$2:$B$239,1,FALSE())</f>
        <v>#N/A</v>
      </c>
    </row>
    <row r="1165" customFormat="false" ht="15" hidden="false" customHeight="false" outlineLevel="0" collapsed="false">
      <c r="A1165" s="145" t="n">
        <f aca="false">WEEKNUM(B1165,21)</f>
        <v>44</v>
      </c>
      <c r="B1165" s="114" t="n">
        <v>45229</v>
      </c>
      <c r="C1165" s="115" t="s">
        <v>75</v>
      </c>
      <c r="D1165" s="115" t="s">
        <v>75</v>
      </c>
      <c r="E1165" s="115" t="s">
        <v>88</v>
      </c>
      <c r="F1165" s="115" t="s">
        <v>75</v>
      </c>
      <c r="G1165" s="116" t="s">
        <v>88</v>
      </c>
      <c r="H1165" s="117" t="n">
        <v>1</v>
      </c>
      <c r="I1165" s="146" t="n">
        <f aca="false">IF(ISERROR(VLOOKUP(B1165,'Jour Fériés'!$A$19:$B$57,2,FALSE())),0,VLOOKUP(B1165,'Jour Fériés'!$A$19:$B$57,2,FALSE()))</f>
        <v>0</v>
      </c>
      <c r="J1165" s="61" t="e">
        <f aca="false">VLOOKUP(B1165,'Vacances solaires'!$B1156:$B1386,1,FALSE())</f>
        <v>#N/A</v>
      </c>
      <c r="K1165" s="61" t="e">
        <f aca="false">VLOOKUP(B1165,'Vacances solaires'!$B$2:$B$239,1,FALSE())</f>
        <v>#N/A</v>
      </c>
    </row>
    <row r="1166" customFormat="false" ht="15" hidden="false" customHeight="false" outlineLevel="0" collapsed="false">
      <c r="A1166" s="126" t="n">
        <f aca="false">WEEKNUM(B1166,21)</f>
        <v>44</v>
      </c>
      <c r="B1166" s="135" t="n">
        <v>45230</v>
      </c>
      <c r="C1166" s="128" t="s">
        <v>75</v>
      </c>
      <c r="D1166" s="128" t="s">
        <v>86</v>
      </c>
      <c r="E1166" s="128" t="s">
        <v>75</v>
      </c>
      <c r="F1166" s="128" t="s">
        <v>75</v>
      </c>
      <c r="G1166" s="129" t="s">
        <v>75</v>
      </c>
      <c r="H1166" s="130"/>
      <c r="I1166" s="131" t="n">
        <f aca="false">IF(ISERROR(VLOOKUP(B1166,'Jour Fériés'!$A$19:$B$57,2,FALSE())),0,VLOOKUP(B1166,'Jour Fériés'!$A$19:$B$57,2,FALSE()))</f>
        <v>0</v>
      </c>
      <c r="J1166" s="61" t="e">
        <f aca="false">VLOOKUP(B1166,'Vacances solaires'!$B1157:$B1387,1,FALSE())</f>
        <v>#N/A</v>
      </c>
      <c r="K1166" s="61" t="e">
        <f aca="false">VLOOKUP(B1166,'Vacances solaires'!$B$2:$B$239,1,FALSE())</f>
        <v>#N/A</v>
      </c>
    </row>
    <row r="1167" customFormat="false" ht="15" hidden="false" customHeight="false" outlineLevel="0" collapsed="false">
      <c r="A1167" s="126" t="n">
        <f aca="false">WEEKNUM(B1167,21)</f>
        <v>44</v>
      </c>
      <c r="B1167" s="135" t="n">
        <v>45231</v>
      </c>
      <c r="C1167" s="128" t="s">
        <v>75</v>
      </c>
      <c r="D1167" s="128" t="s">
        <v>75</v>
      </c>
      <c r="E1167" s="128" t="s">
        <v>75</v>
      </c>
      <c r="F1167" s="128" t="s">
        <v>86</v>
      </c>
      <c r="G1167" s="129" t="s">
        <v>75</v>
      </c>
      <c r="H1167" s="130"/>
      <c r="I1167" s="131" t="str">
        <f aca="false">IF(ISERROR(VLOOKUP(B1167,'Jour Fériés'!$A$19:$B$57,2,FALSE())),0,VLOOKUP(B1167,'Jour Fériés'!$A$19:$B$57,2,FALSE()))</f>
        <v>Toussaint</v>
      </c>
      <c r="J1167" s="61" t="e">
        <f aca="false">VLOOKUP(B1167,'Vacances solaires'!$B1158:$B1388,1,FALSE())</f>
        <v>#N/A</v>
      </c>
      <c r="K1167" s="61" t="e">
        <f aca="false">VLOOKUP(B1167,'Vacances solaires'!$B$2:$B$239,1,FALSE())</f>
        <v>#N/A</v>
      </c>
    </row>
    <row r="1168" customFormat="false" ht="15" hidden="false" customHeight="false" outlineLevel="0" collapsed="false">
      <c r="A1168" s="126" t="n">
        <f aca="false">WEEKNUM(B1168,21)</f>
        <v>44</v>
      </c>
      <c r="B1168" s="135" t="n">
        <v>45232</v>
      </c>
      <c r="C1168" s="128" t="s">
        <v>86</v>
      </c>
      <c r="D1168" s="128" t="s">
        <v>75</v>
      </c>
      <c r="E1168" s="128" t="s">
        <v>75</v>
      </c>
      <c r="F1168" s="128" t="s">
        <v>75</v>
      </c>
      <c r="G1168" s="129" t="s">
        <v>75</v>
      </c>
      <c r="H1168" s="130"/>
      <c r="I1168" s="131" t="n">
        <f aca="false">IF(ISERROR(VLOOKUP(B1168,'Jour Fériés'!$A$19:$B$57,2,FALSE())),0,VLOOKUP(B1168,'Jour Fériés'!$A$19:$B$57,2,FALSE()))</f>
        <v>0</v>
      </c>
      <c r="J1168" s="61" t="e">
        <f aca="false">VLOOKUP(B1168,'Vacances solaires'!$B1159:$B1389,1,FALSE())</f>
        <v>#N/A</v>
      </c>
      <c r="K1168" s="61" t="e">
        <f aca="false">VLOOKUP(B1168,'Vacances solaires'!$B$2:$B$239,1,FALSE())</f>
        <v>#N/A</v>
      </c>
    </row>
    <row r="1169" customFormat="false" ht="15" hidden="false" customHeight="false" outlineLevel="0" collapsed="false">
      <c r="A1169" s="126" t="n">
        <f aca="false">WEEKNUM(B1169,21)</f>
        <v>44</v>
      </c>
      <c r="B1169" s="135" t="n">
        <v>45233</v>
      </c>
      <c r="C1169" s="128" t="s">
        <v>86</v>
      </c>
      <c r="D1169" s="128" t="s">
        <v>75</v>
      </c>
      <c r="E1169" s="128" t="s">
        <v>75</v>
      </c>
      <c r="F1169" s="128" t="s">
        <v>75</v>
      </c>
      <c r="G1169" s="129" t="s">
        <v>75</v>
      </c>
      <c r="H1169" s="130"/>
      <c r="I1169" s="131" t="n">
        <f aca="false">IF(ISERROR(VLOOKUP(B1169,'Jour Fériés'!$A$19:$B$57,2,FALSE())),0,VLOOKUP(B1169,'Jour Fériés'!$A$19:$B$57,2,FALSE()))</f>
        <v>0</v>
      </c>
      <c r="J1169" s="61" t="e">
        <f aca="false">VLOOKUP(B1169,'Vacances solaires'!$B1160:$B1390,1,FALSE())</f>
        <v>#N/A</v>
      </c>
      <c r="K1169" s="61" t="e">
        <f aca="false">VLOOKUP(B1169,'Vacances solaires'!$B$2:$B$239,1,FALSE())</f>
        <v>#N/A</v>
      </c>
    </row>
    <row r="1170" customFormat="false" ht="15" hidden="false" customHeight="false" outlineLevel="0" collapsed="false">
      <c r="A1170" s="126" t="n">
        <f aca="false">WEEKNUM(B1170,21)</f>
        <v>44</v>
      </c>
      <c r="B1170" s="135" t="n">
        <v>45234</v>
      </c>
      <c r="C1170" s="128" t="s">
        <v>75</v>
      </c>
      <c r="D1170" s="128" t="s">
        <v>75</v>
      </c>
      <c r="E1170" s="128" t="s">
        <v>86</v>
      </c>
      <c r="F1170" s="128" t="s">
        <v>75</v>
      </c>
      <c r="G1170" s="129" t="s">
        <v>86</v>
      </c>
      <c r="H1170" s="130"/>
      <c r="I1170" s="131" t="n">
        <f aca="false">IF(ISERROR(VLOOKUP(B1170,'Jour Fériés'!$A$19:$B$57,2,FALSE())),0,VLOOKUP(B1170,'Jour Fériés'!$A$19:$B$57,2,FALSE()))</f>
        <v>0</v>
      </c>
      <c r="J1170" s="61" t="e">
        <f aca="false">VLOOKUP(B1170,'Vacances solaires'!$B1161:$B1391,1,FALSE())</f>
        <v>#N/A</v>
      </c>
      <c r="K1170" s="61" t="e">
        <f aca="false">VLOOKUP(B1170,'Vacances solaires'!$B$2:$B$239,1,FALSE())</f>
        <v>#N/A</v>
      </c>
    </row>
    <row r="1171" customFormat="false" ht="15.75" hidden="false" customHeight="false" outlineLevel="0" collapsed="false">
      <c r="A1171" s="139" t="n">
        <f aca="false">WEEKNUM(B1171,21)</f>
        <v>44</v>
      </c>
      <c r="B1171" s="140" t="n">
        <v>45235</v>
      </c>
      <c r="C1171" s="141" t="s">
        <v>75</v>
      </c>
      <c r="D1171" s="141" t="s">
        <v>86</v>
      </c>
      <c r="E1171" s="141" t="s">
        <v>86</v>
      </c>
      <c r="F1171" s="141" t="s">
        <v>86</v>
      </c>
      <c r="G1171" s="142" t="s">
        <v>86</v>
      </c>
      <c r="H1171" s="143"/>
      <c r="I1171" s="144" t="n">
        <f aca="false">IF(ISERROR(VLOOKUP(B1171,'Jour Fériés'!$A$19:$B$57,2,FALSE())),0,VLOOKUP(B1171,'Jour Fériés'!$A$19:$B$57,2,FALSE()))</f>
        <v>0</v>
      </c>
      <c r="J1171" s="61" t="e">
        <f aca="false">VLOOKUP(B1171,'Vacances solaires'!$B1162:$B1392,1,FALSE())</f>
        <v>#N/A</v>
      </c>
      <c r="K1171" s="61" t="e">
        <f aca="false">VLOOKUP(B1171,'Vacances solaires'!$B$2:$B$239,1,FALSE())</f>
        <v>#N/A</v>
      </c>
    </row>
    <row r="1172" customFormat="false" ht="15" hidden="false" customHeight="false" outlineLevel="0" collapsed="false">
      <c r="A1172" s="145" t="n">
        <f aca="false">WEEKNUM(B1172,21)</f>
        <v>45</v>
      </c>
      <c r="B1172" s="114" t="n">
        <v>45236</v>
      </c>
      <c r="C1172" s="115" t="s">
        <v>75</v>
      </c>
      <c r="D1172" s="115" t="s">
        <v>87</v>
      </c>
      <c r="E1172" s="115" t="s">
        <v>75</v>
      </c>
      <c r="F1172" s="115" t="s">
        <v>87</v>
      </c>
      <c r="G1172" s="116" t="s">
        <v>75</v>
      </c>
      <c r="H1172" s="117" t="n">
        <v>2</v>
      </c>
      <c r="I1172" s="146" t="n">
        <f aca="false">IF(ISERROR(VLOOKUP(B1172,'Jour Fériés'!$A$19:$B$57,2,FALSE())),0,VLOOKUP(B1172,'Jour Fériés'!$A$19:$B$57,2,FALSE()))</f>
        <v>0</v>
      </c>
      <c r="J1172" s="61" t="e">
        <f aca="false">VLOOKUP(B1172,'Vacances solaires'!$B1163:$B1393,1,FALSE())</f>
        <v>#N/A</v>
      </c>
      <c r="K1172" s="61" t="e">
        <f aca="false">VLOOKUP(B1172,'Vacances solaires'!$B$2:$B$239,1,FALSE())</f>
        <v>#N/A</v>
      </c>
    </row>
    <row r="1173" customFormat="false" ht="15" hidden="false" customHeight="false" outlineLevel="0" collapsed="false">
      <c r="A1173" s="126" t="n">
        <f aca="false">WEEKNUM(B1173,21)</f>
        <v>45</v>
      </c>
      <c r="B1173" s="135" t="n">
        <v>45237</v>
      </c>
      <c r="C1173" s="128" t="s">
        <v>86</v>
      </c>
      <c r="D1173" s="128" t="s">
        <v>75</v>
      </c>
      <c r="E1173" s="128" t="s">
        <v>75</v>
      </c>
      <c r="F1173" s="128" t="s">
        <v>75</v>
      </c>
      <c r="G1173" s="129" t="s">
        <v>75</v>
      </c>
      <c r="H1173" s="130"/>
      <c r="I1173" s="131" t="n">
        <f aca="false">IF(ISERROR(VLOOKUP(B1173,'Jour Fériés'!$A$19:$B$57,2,FALSE())),0,VLOOKUP(B1173,'Jour Fériés'!$A$19:$B$57,2,FALSE()))</f>
        <v>0</v>
      </c>
      <c r="J1173" s="61" t="e">
        <f aca="false">VLOOKUP(B1173,'Vacances solaires'!$B1164:$B1394,1,FALSE())</f>
        <v>#N/A</v>
      </c>
      <c r="K1173" s="61" t="e">
        <f aca="false">VLOOKUP(B1173,'Vacances solaires'!$B$2:$B$239,1,FALSE())</f>
        <v>#N/A</v>
      </c>
    </row>
    <row r="1174" customFormat="false" ht="15" hidden="false" customHeight="false" outlineLevel="0" collapsed="false">
      <c r="A1174" s="126" t="n">
        <f aca="false">WEEKNUM(B1174,21)</f>
        <v>45</v>
      </c>
      <c r="B1174" s="135" t="n">
        <v>45238</v>
      </c>
      <c r="C1174" s="128" t="s">
        <v>75</v>
      </c>
      <c r="D1174" s="128" t="s">
        <v>75</v>
      </c>
      <c r="E1174" s="128" t="s">
        <v>86</v>
      </c>
      <c r="F1174" s="128" t="s">
        <v>75</v>
      </c>
      <c r="G1174" s="129" t="s">
        <v>75</v>
      </c>
      <c r="H1174" s="130"/>
      <c r="I1174" s="131" t="n">
        <f aca="false">IF(ISERROR(VLOOKUP(B1174,'Jour Fériés'!$A$19:$B$57,2,FALSE())),0,VLOOKUP(B1174,'Jour Fériés'!$A$19:$B$57,2,FALSE()))</f>
        <v>0</v>
      </c>
      <c r="J1174" s="61" t="e">
        <f aca="false">VLOOKUP(B1174,'Vacances solaires'!$B1165:$B1395,1,FALSE())</f>
        <v>#N/A</v>
      </c>
      <c r="K1174" s="61" t="e">
        <f aca="false">VLOOKUP(B1174,'Vacances solaires'!$B$2:$B$239,1,FALSE())</f>
        <v>#N/A</v>
      </c>
    </row>
    <row r="1175" customFormat="false" ht="15" hidden="false" customHeight="false" outlineLevel="0" collapsed="false">
      <c r="A1175" s="126" t="n">
        <f aca="false">WEEKNUM(B1175,21)</f>
        <v>45</v>
      </c>
      <c r="B1175" s="135" t="n">
        <v>45239</v>
      </c>
      <c r="C1175" s="128" t="s">
        <v>75</v>
      </c>
      <c r="D1175" s="128" t="s">
        <v>75</v>
      </c>
      <c r="E1175" s="128" t="s">
        <v>75</v>
      </c>
      <c r="F1175" s="128" t="s">
        <v>75</v>
      </c>
      <c r="G1175" s="129" t="s">
        <v>86</v>
      </c>
      <c r="H1175" s="130"/>
      <c r="I1175" s="131" t="n">
        <f aca="false">IF(ISERROR(VLOOKUP(B1175,'Jour Fériés'!$A$19:$B$57,2,FALSE())),0,VLOOKUP(B1175,'Jour Fériés'!$A$19:$B$57,2,FALSE()))</f>
        <v>0</v>
      </c>
      <c r="J1175" s="61" t="e">
        <f aca="false">VLOOKUP(B1175,'Vacances solaires'!$B1166:$B1396,1,FALSE())</f>
        <v>#N/A</v>
      </c>
      <c r="K1175" s="61" t="e">
        <f aca="false">VLOOKUP(B1175,'Vacances solaires'!$B$2:$B$239,1,FALSE())</f>
        <v>#N/A</v>
      </c>
    </row>
    <row r="1176" customFormat="false" ht="15" hidden="false" customHeight="false" outlineLevel="0" collapsed="false">
      <c r="A1176" s="126" t="n">
        <f aca="false">WEEKNUM(B1176,21)</f>
        <v>45</v>
      </c>
      <c r="B1176" s="135" t="n">
        <v>45240</v>
      </c>
      <c r="C1176" s="128" t="s">
        <v>75</v>
      </c>
      <c r="D1176" s="128" t="s">
        <v>75</v>
      </c>
      <c r="E1176" s="128" t="s">
        <v>75</v>
      </c>
      <c r="F1176" s="128" t="s">
        <v>75</v>
      </c>
      <c r="G1176" s="129" t="s">
        <v>86</v>
      </c>
      <c r="H1176" s="130"/>
      <c r="I1176" s="131" t="n">
        <f aca="false">IF(ISERROR(VLOOKUP(B1176,'Jour Fériés'!$A$19:$B$57,2,FALSE())),0,VLOOKUP(B1176,'Jour Fériés'!$A$19:$B$57,2,FALSE()))</f>
        <v>0</v>
      </c>
      <c r="J1176" s="61" t="e">
        <f aca="false">VLOOKUP(B1176,'Vacances solaires'!$B1167:$B1397,1,FALSE())</f>
        <v>#N/A</v>
      </c>
      <c r="K1176" s="61" t="e">
        <f aca="false">VLOOKUP(B1176,'Vacances solaires'!$B$2:$B$239,1,FALSE())</f>
        <v>#N/A</v>
      </c>
    </row>
    <row r="1177" customFormat="false" ht="15" hidden="false" customHeight="false" outlineLevel="0" collapsed="false">
      <c r="A1177" s="126" t="n">
        <f aca="false">WEEKNUM(B1177,21)</f>
        <v>45</v>
      </c>
      <c r="B1177" s="135" t="n">
        <v>45241</v>
      </c>
      <c r="C1177" s="128" t="s">
        <v>75</v>
      </c>
      <c r="D1177" s="128" t="s">
        <v>86</v>
      </c>
      <c r="E1177" s="128" t="s">
        <v>75</v>
      </c>
      <c r="F1177" s="128" t="s">
        <v>86</v>
      </c>
      <c r="G1177" s="129" t="s">
        <v>75</v>
      </c>
      <c r="H1177" s="130"/>
      <c r="I1177" s="131" t="str">
        <f aca="false">IF(ISERROR(VLOOKUP(B1177,'Jour Fériés'!$A$19:$B$57,2,FALSE())),0,VLOOKUP(B1177,'Jour Fériés'!$A$19:$B$57,2,FALSE()))</f>
        <v>Armistice</v>
      </c>
      <c r="J1177" s="61" t="e">
        <f aca="false">VLOOKUP(B1177,'Vacances solaires'!$B1168:$B1398,1,FALSE())</f>
        <v>#N/A</v>
      </c>
      <c r="K1177" s="61" t="e">
        <f aca="false">VLOOKUP(B1177,'Vacances solaires'!$B$2:$B$239,1,FALSE())</f>
        <v>#N/A</v>
      </c>
    </row>
    <row r="1178" customFormat="false" ht="15.75" hidden="false" customHeight="false" outlineLevel="0" collapsed="false">
      <c r="A1178" s="139" t="n">
        <f aca="false">WEEKNUM(B1178,21)</f>
        <v>45</v>
      </c>
      <c r="B1178" s="140" t="n">
        <v>45242</v>
      </c>
      <c r="C1178" s="141" t="s">
        <v>86</v>
      </c>
      <c r="D1178" s="141" t="s">
        <v>86</v>
      </c>
      <c r="E1178" s="141" t="s">
        <v>86</v>
      </c>
      <c r="F1178" s="141" t="s">
        <v>86</v>
      </c>
      <c r="G1178" s="142" t="s">
        <v>75</v>
      </c>
      <c r="H1178" s="143"/>
      <c r="I1178" s="144" t="n">
        <f aca="false">IF(ISERROR(VLOOKUP(B1178,'Jour Fériés'!$A$19:$B$57,2,FALSE())),0,VLOOKUP(B1178,'Jour Fériés'!$A$19:$B$57,2,FALSE()))</f>
        <v>0</v>
      </c>
      <c r="J1178" s="61" t="e">
        <f aca="false">VLOOKUP(B1178,'Vacances solaires'!$B1169:$B1399,1,FALSE())</f>
        <v>#N/A</v>
      </c>
      <c r="K1178" s="61" t="e">
        <f aca="false">VLOOKUP(B1178,'Vacances solaires'!$B$2:$B$239,1,FALSE())</f>
        <v>#N/A</v>
      </c>
    </row>
    <row r="1179" customFormat="false" ht="15" hidden="false" customHeight="false" outlineLevel="0" collapsed="false">
      <c r="A1179" s="145" t="n">
        <f aca="false">WEEKNUM(B1179,21)</f>
        <v>46</v>
      </c>
      <c r="B1179" s="114" t="n">
        <v>45243</v>
      </c>
      <c r="C1179" s="115" t="s">
        <v>87</v>
      </c>
      <c r="D1179" s="115" t="s">
        <v>75</v>
      </c>
      <c r="E1179" s="115" t="s">
        <v>87</v>
      </c>
      <c r="F1179" s="115" t="s">
        <v>75</v>
      </c>
      <c r="G1179" s="116" t="s">
        <v>75</v>
      </c>
      <c r="H1179" s="117" t="n">
        <v>3</v>
      </c>
      <c r="I1179" s="146" t="n">
        <f aca="false">IF(ISERROR(VLOOKUP(B1179,'Jour Fériés'!$A$19:$B$57,2,FALSE())),0,VLOOKUP(B1179,'Jour Fériés'!$A$19:$B$57,2,FALSE()))</f>
        <v>0</v>
      </c>
      <c r="J1179" s="61" t="e">
        <f aca="false">VLOOKUP(B1179,'Vacances solaires'!$B1170:$B1400,1,FALSE())</f>
        <v>#N/A</v>
      </c>
      <c r="K1179" s="61" t="e">
        <f aca="false">VLOOKUP(B1179,'Vacances solaires'!$B$2:$B$239,1,FALSE())</f>
        <v>#N/A</v>
      </c>
    </row>
    <row r="1180" customFormat="false" ht="15" hidden="false" customHeight="false" outlineLevel="0" collapsed="false">
      <c r="A1180" s="126" t="n">
        <f aca="false">WEEKNUM(B1180,21)</f>
        <v>46</v>
      </c>
      <c r="B1180" s="135" t="n">
        <v>45244</v>
      </c>
      <c r="C1180" s="128" t="s">
        <v>75</v>
      </c>
      <c r="D1180" s="128" t="s">
        <v>75</v>
      </c>
      <c r="E1180" s="128" t="s">
        <v>75</v>
      </c>
      <c r="F1180" s="128" t="s">
        <v>75</v>
      </c>
      <c r="G1180" s="129" t="s">
        <v>86</v>
      </c>
      <c r="H1180" s="130"/>
      <c r="I1180" s="131" t="n">
        <f aca="false">IF(ISERROR(VLOOKUP(B1180,'Jour Fériés'!$A$19:$B$57,2,FALSE())),0,VLOOKUP(B1180,'Jour Fériés'!$A$19:$B$57,2,FALSE()))</f>
        <v>0</v>
      </c>
      <c r="J1180" s="61" t="e">
        <f aca="false">VLOOKUP(B1180,'Vacances solaires'!$B1171:$B1401,1,FALSE())</f>
        <v>#N/A</v>
      </c>
      <c r="K1180" s="61" t="e">
        <f aca="false">VLOOKUP(B1180,'Vacances solaires'!$B$2:$B$239,1,FALSE())</f>
        <v>#N/A</v>
      </c>
    </row>
    <row r="1181" customFormat="false" ht="15" hidden="false" customHeight="false" outlineLevel="0" collapsed="false">
      <c r="A1181" s="126" t="n">
        <f aca="false">WEEKNUM(B1181,21)</f>
        <v>46</v>
      </c>
      <c r="B1181" s="135" t="n">
        <v>45245</v>
      </c>
      <c r="C1181" s="128" t="s">
        <v>75</v>
      </c>
      <c r="D1181" s="128" t="s">
        <v>86</v>
      </c>
      <c r="E1181" s="128" t="s">
        <v>75</v>
      </c>
      <c r="F1181" s="128" t="s">
        <v>75</v>
      </c>
      <c r="G1181" s="129" t="s">
        <v>75</v>
      </c>
      <c r="H1181" s="130"/>
      <c r="I1181" s="131" t="n">
        <f aca="false">IF(ISERROR(VLOOKUP(B1181,'Jour Fériés'!$A$19:$B$57,2,FALSE())),0,VLOOKUP(B1181,'Jour Fériés'!$A$19:$B$57,2,FALSE()))</f>
        <v>0</v>
      </c>
      <c r="J1181" s="61" t="e">
        <f aca="false">VLOOKUP(B1181,'Vacances solaires'!$B1172:$B1402,1,FALSE())</f>
        <v>#N/A</v>
      </c>
      <c r="K1181" s="61" t="e">
        <f aca="false">VLOOKUP(B1181,'Vacances solaires'!$B$2:$B$239,1,FALSE())</f>
        <v>#N/A</v>
      </c>
    </row>
    <row r="1182" customFormat="false" ht="15" hidden="false" customHeight="false" outlineLevel="0" collapsed="false">
      <c r="A1182" s="126" t="n">
        <f aca="false">WEEKNUM(B1182,21)</f>
        <v>46</v>
      </c>
      <c r="B1182" s="135" t="n">
        <v>45246</v>
      </c>
      <c r="C1182" s="128" t="s">
        <v>75</v>
      </c>
      <c r="D1182" s="128" t="s">
        <v>75</v>
      </c>
      <c r="E1182" s="128" t="s">
        <v>75</v>
      </c>
      <c r="F1182" s="128" t="s">
        <v>86</v>
      </c>
      <c r="G1182" s="129" t="s">
        <v>75</v>
      </c>
      <c r="H1182" s="130"/>
      <c r="I1182" s="131" t="n">
        <f aca="false">IF(ISERROR(VLOOKUP(B1182,'Jour Fériés'!$A$19:$B$57,2,FALSE())),0,VLOOKUP(B1182,'Jour Fériés'!$A$19:$B$57,2,FALSE()))</f>
        <v>0</v>
      </c>
      <c r="J1182" s="61" t="e">
        <f aca="false">VLOOKUP(B1182,'Vacances solaires'!$B1173:$B1403,1,FALSE())</f>
        <v>#N/A</v>
      </c>
      <c r="K1182" s="61" t="e">
        <f aca="false">VLOOKUP(B1182,'Vacances solaires'!$B$2:$B$239,1,FALSE())</f>
        <v>#N/A</v>
      </c>
    </row>
    <row r="1183" customFormat="false" ht="15" hidden="false" customHeight="false" outlineLevel="0" collapsed="false">
      <c r="A1183" s="126" t="n">
        <f aca="false">WEEKNUM(B1183,21)</f>
        <v>46</v>
      </c>
      <c r="B1183" s="135" t="n">
        <v>45247</v>
      </c>
      <c r="C1183" s="128" t="s">
        <v>75</v>
      </c>
      <c r="D1183" s="128" t="s">
        <v>75</v>
      </c>
      <c r="E1183" s="128" t="s">
        <v>75</v>
      </c>
      <c r="F1183" s="128" t="s">
        <v>86</v>
      </c>
      <c r="G1183" s="129" t="s">
        <v>75</v>
      </c>
      <c r="H1183" s="130"/>
      <c r="I1183" s="131" t="n">
        <f aca="false">IF(ISERROR(VLOOKUP(B1183,'Jour Fériés'!$A$19:$B$57,2,FALSE())),0,VLOOKUP(B1183,'Jour Fériés'!$A$19:$B$57,2,FALSE()))</f>
        <v>0</v>
      </c>
      <c r="J1183" s="61" t="e">
        <f aca="false">VLOOKUP(B1183,'Vacances solaires'!$B1174:$B1404,1,FALSE())</f>
        <v>#N/A</v>
      </c>
      <c r="K1183" s="61" t="e">
        <f aca="false">VLOOKUP(B1183,'Vacances solaires'!$B$2:$B$239,1,FALSE())</f>
        <v>#N/A</v>
      </c>
    </row>
    <row r="1184" customFormat="false" ht="15" hidden="false" customHeight="false" outlineLevel="0" collapsed="false">
      <c r="A1184" s="126" t="n">
        <f aca="false">WEEKNUM(B1184,21)</f>
        <v>46</v>
      </c>
      <c r="B1184" s="135" t="n">
        <v>45248</v>
      </c>
      <c r="C1184" s="128" t="s">
        <v>86</v>
      </c>
      <c r="D1184" s="128" t="s">
        <v>75</v>
      </c>
      <c r="E1184" s="128" t="s">
        <v>86</v>
      </c>
      <c r="F1184" s="128" t="s">
        <v>75</v>
      </c>
      <c r="G1184" s="129" t="s">
        <v>75</v>
      </c>
      <c r="H1184" s="130"/>
      <c r="I1184" s="131" t="n">
        <f aca="false">IF(ISERROR(VLOOKUP(B1184,'Jour Fériés'!$A$19:$B$57,2,FALSE())),0,VLOOKUP(B1184,'Jour Fériés'!$A$19:$B$57,2,FALSE()))</f>
        <v>0</v>
      </c>
      <c r="J1184" s="61" t="e">
        <f aca="false">VLOOKUP(B1184,'Vacances solaires'!$B1175:$B1405,1,FALSE())</f>
        <v>#N/A</v>
      </c>
      <c r="K1184" s="61" t="e">
        <f aca="false">VLOOKUP(B1184,'Vacances solaires'!$B$2:$B$239,1,FALSE())</f>
        <v>#N/A</v>
      </c>
    </row>
    <row r="1185" customFormat="false" ht="15.75" hidden="false" customHeight="false" outlineLevel="0" collapsed="false">
      <c r="A1185" s="139" t="n">
        <f aca="false">WEEKNUM(B1185,21)</f>
        <v>46</v>
      </c>
      <c r="B1185" s="140" t="n">
        <v>45249</v>
      </c>
      <c r="C1185" s="141" t="s">
        <v>86</v>
      </c>
      <c r="D1185" s="141" t="s">
        <v>86</v>
      </c>
      <c r="E1185" s="141" t="s">
        <v>86</v>
      </c>
      <c r="F1185" s="141" t="s">
        <v>75</v>
      </c>
      <c r="G1185" s="142" t="s">
        <v>86</v>
      </c>
      <c r="H1185" s="143"/>
      <c r="I1185" s="144" t="n">
        <f aca="false">IF(ISERROR(VLOOKUP(B1185,'Jour Fériés'!$A$19:$B$57,2,FALSE())),0,VLOOKUP(B1185,'Jour Fériés'!$A$19:$B$57,2,FALSE()))</f>
        <v>0</v>
      </c>
      <c r="J1185" s="61" t="e">
        <f aca="false">VLOOKUP(B1185,'Vacances solaires'!$B1176:$B1406,1,FALSE())</f>
        <v>#N/A</v>
      </c>
      <c r="K1185" s="61" t="e">
        <f aca="false">VLOOKUP(B1185,'Vacances solaires'!$B$2:$B$239,1,FALSE())</f>
        <v>#N/A</v>
      </c>
    </row>
    <row r="1186" customFormat="false" ht="15" hidden="false" customHeight="false" outlineLevel="0" collapsed="false">
      <c r="A1186" s="145" t="n">
        <f aca="false">WEEKNUM(B1186,21)</f>
        <v>47</v>
      </c>
      <c r="B1186" s="114" t="n">
        <v>45250</v>
      </c>
      <c r="C1186" s="115" t="s">
        <v>75</v>
      </c>
      <c r="D1186" s="116" t="s">
        <v>87</v>
      </c>
      <c r="E1186" s="115" t="s">
        <v>75</v>
      </c>
      <c r="F1186" s="115" t="s">
        <v>75</v>
      </c>
      <c r="G1186" s="116" t="s">
        <v>87</v>
      </c>
      <c r="H1186" s="117" t="n">
        <v>4</v>
      </c>
      <c r="I1186" s="146" t="n">
        <f aca="false">IF(ISERROR(VLOOKUP(B1186,'Jour Fériés'!$A$19:$B$57,2,FALSE())),0,VLOOKUP(B1186,'Jour Fériés'!$A$19:$B$57,2,FALSE()))</f>
        <v>0</v>
      </c>
      <c r="J1186" s="61" t="e">
        <f aca="false">VLOOKUP(B1186,'Vacances solaires'!$B1177:$B1407,1,FALSE())</f>
        <v>#N/A</v>
      </c>
      <c r="K1186" s="61" t="e">
        <f aca="false">VLOOKUP(B1186,'Vacances solaires'!$B$2:$B$239,1,FALSE())</f>
        <v>#N/A</v>
      </c>
    </row>
    <row r="1187" customFormat="false" ht="15" hidden="false" customHeight="false" outlineLevel="0" collapsed="false">
      <c r="A1187" s="126" t="n">
        <f aca="false">WEEKNUM(B1187,21)</f>
        <v>47</v>
      </c>
      <c r="B1187" s="135" t="n">
        <v>45251</v>
      </c>
      <c r="C1187" s="128" t="s">
        <v>75</v>
      </c>
      <c r="D1187" s="128" t="s">
        <v>75</v>
      </c>
      <c r="E1187" s="128" t="s">
        <v>75</v>
      </c>
      <c r="F1187" s="128" t="s">
        <v>86</v>
      </c>
      <c r="G1187" s="129" t="s">
        <v>75</v>
      </c>
      <c r="H1187" s="130"/>
      <c r="I1187" s="131" t="n">
        <f aca="false">IF(ISERROR(VLOOKUP(B1187,'Jour Fériés'!$A$19:$B$57,2,FALSE())),0,VLOOKUP(B1187,'Jour Fériés'!$A$19:$B$57,2,FALSE()))</f>
        <v>0</v>
      </c>
      <c r="J1187" s="61" t="e">
        <f aca="false">VLOOKUP(B1187,'Vacances solaires'!$B1178:$B1408,1,FALSE())</f>
        <v>#N/A</v>
      </c>
      <c r="K1187" s="61" t="e">
        <f aca="false">VLOOKUP(B1187,'Vacances solaires'!$B$2:$B$239,1,FALSE())</f>
        <v>#N/A</v>
      </c>
    </row>
    <row r="1188" customFormat="false" ht="15" hidden="false" customHeight="false" outlineLevel="0" collapsed="false">
      <c r="A1188" s="126" t="n">
        <f aca="false">WEEKNUM(B1188,21)</f>
        <v>47</v>
      </c>
      <c r="B1188" s="135" t="n">
        <v>45252</v>
      </c>
      <c r="C1188" s="128" t="s">
        <v>86</v>
      </c>
      <c r="D1188" s="128" t="s">
        <v>75</v>
      </c>
      <c r="E1188" s="128" t="s">
        <v>75</v>
      </c>
      <c r="F1188" s="128" t="s">
        <v>75</v>
      </c>
      <c r="G1188" s="129" t="s">
        <v>75</v>
      </c>
      <c r="H1188" s="130"/>
      <c r="I1188" s="131" t="n">
        <f aca="false">IF(ISERROR(VLOOKUP(B1188,'Jour Fériés'!$A$19:$B$57,2,FALSE())),0,VLOOKUP(B1188,'Jour Fériés'!$A$19:$B$57,2,FALSE()))</f>
        <v>0</v>
      </c>
      <c r="J1188" s="61" t="e">
        <f aca="false">VLOOKUP(B1188,'Vacances solaires'!$B1179:$B1409,1,FALSE())</f>
        <v>#N/A</v>
      </c>
      <c r="K1188" s="61" t="e">
        <f aca="false">VLOOKUP(B1188,'Vacances solaires'!$B$2:$B$239,1,FALSE())</f>
        <v>#N/A</v>
      </c>
    </row>
    <row r="1189" customFormat="false" ht="15" hidden="false" customHeight="false" outlineLevel="0" collapsed="false">
      <c r="A1189" s="126" t="n">
        <f aca="false">WEEKNUM(B1189,21)</f>
        <v>47</v>
      </c>
      <c r="B1189" s="135" t="n">
        <v>45253</v>
      </c>
      <c r="C1189" s="128" t="s">
        <v>75</v>
      </c>
      <c r="D1189" s="128" t="s">
        <v>75</v>
      </c>
      <c r="E1189" s="128" t="s">
        <v>86</v>
      </c>
      <c r="F1189" s="128" t="s">
        <v>75</v>
      </c>
      <c r="G1189" s="129" t="s">
        <v>75</v>
      </c>
      <c r="H1189" s="130"/>
      <c r="I1189" s="131" t="n">
        <f aca="false">IF(ISERROR(VLOOKUP(B1189,'Jour Fériés'!$A$19:$B$57,2,FALSE())),0,VLOOKUP(B1189,'Jour Fériés'!$A$19:$B$57,2,FALSE()))</f>
        <v>0</v>
      </c>
      <c r="J1189" s="61" t="e">
        <f aca="false">VLOOKUP(B1189,'Vacances solaires'!$B1180:$B1410,1,FALSE())</f>
        <v>#N/A</v>
      </c>
      <c r="K1189" s="61" t="e">
        <f aca="false">VLOOKUP(B1189,'Vacances solaires'!$B$2:$B$239,1,FALSE())</f>
        <v>#N/A</v>
      </c>
    </row>
    <row r="1190" customFormat="false" ht="15" hidden="false" customHeight="false" outlineLevel="0" collapsed="false">
      <c r="A1190" s="126" t="n">
        <f aca="false">WEEKNUM(B1190,21)</f>
        <v>47</v>
      </c>
      <c r="B1190" s="135" t="n">
        <v>45254</v>
      </c>
      <c r="C1190" s="128" t="s">
        <v>75</v>
      </c>
      <c r="D1190" s="128" t="s">
        <v>75</v>
      </c>
      <c r="E1190" s="128" t="s">
        <v>86</v>
      </c>
      <c r="F1190" s="128" t="s">
        <v>75</v>
      </c>
      <c r="G1190" s="129" t="s">
        <v>75</v>
      </c>
      <c r="H1190" s="130"/>
      <c r="I1190" s="131" t="n">
        <f aca="false">IF(ISERROR(VLOOKUP(B1190,'Jour Fériés'!$A$19:$B$57,2,FALSE())),0,VLOOKUP(B1190,'Jour Fériés'!$A$19:$B$57,2,FALSE()))</f>
        <v>0</v>
      </c>
      <c r="J1190" s="61" t="e">
        <f aca="false">VLOOKUP(B1190,'Vacances solaires'!$B1181:$B1411,1,FALSE())</f>
        <v>#N/A</v>
      </c>
      <c r="K1190" s="61" t="e">
        <f aca="false">VLOOKUP(B1190,'Vacances solaires'!$B$2:$B$239,1,FALSE())</f>
        <v>#N/A</v>
      </c>
    </row>
    <row r="1191" customFormat="false" ht="15" hidden="false" customHeight="false" outlineLevel="0" collapsed="false">
      <c r="A1191" s="126" t="n">
        <f aca="false">WEEKNUM(B1191,21)</f>
        <v>47</v>
      </c>
      <c r="B1191" s="135" t="n">
        <v>45255</v>
      </c>
      <c r="C1191" s="128" t="s">
        <v>75</v>
      </c>
      <c r="D1191" s="128" t="s">
        <v>86</v>
      </c>
      <c r="E1191" s="128" t="s">
        <v>75</v>
      </c>
      <c r="F1191" s="128" t="s">
        <v>75</v>
      </c>
      <c r="G1191" s="129" t="s">
        <v>86</v>
      </c>
      <c r="H1191" s="130"/>
      <c r="I1191" s="131" t="n">
        <f aca="false">IF(ISERROR(VLOOKUP(B1191,'Jour Fériés'!$A$19:$B$57,2,FALSE())),0,VLOOKUP(B1191,'Jour Fériés'!$A$19:$B$57,2,FALSE()))</f>
        <v>0</v>
      </c>
      <c r="J1191" s="61" t="e">
        <f aca="false">VLOOKUP(B1191,'Vacances solaires'!$B1182:$B1412,1,FALSE())</f>
        <v>#N/A</v>
      </c>
      <c r="K1191" s="61" t="e">
        <f aca="false">VLOOKUP(B1191,'Vacances solaires'!$B$2:$B$239,1,FALSE())</f>
        <v>#N/A</v>
      </c>
    </row>
    <row r="1192" customFormat="false" ht="15.75" hidden="false" customHeight="false" outlineLevel="0" collapsed="false">
      <c r="A1192" s="139" t="n">
        <f aca="false">WEEKNUM(B1192,21)</f>
        <v>47</v>
      </c>
      <c r="B1192" s="140" t="n">
        <v>45256</v>
      </c>
      <c r="C1192" s="141" t="s">
        <v>86</v>
      </c>
      <c r="D1192" s="141" t="s">
        <v>86</v>
      </c>
      <c r="E1192" s="141" t="s">
        <v>75</v>
      </c>
      <c r="F1192" s="141" t="s">
        <v>86</v>
      </c>
      <c r="G1192" s="142" t="s">
        <v>86</v>
      </c>
      <c r="H1192" s="143"/>
      <c r="I1192" s="144" t="n">
        <f aca="false">IF(ISERROR(VLOOKUP(B1192,'Jour Fériés'!$A$19:$B$57,2,FALSE())),0,VLOOKUP(B1192,'Jour Fériés'!$A$19:$B$57,2,FALSE()))</f>
        <v>0</v>
      </c>
      <c r="J1192" s="61" t="e">
        <f aca="false">VLOOKUP(B1192,'Vacances solaires'!$B1183:$B1413,1,FALSE())</f>
        <v>#N/A</v>
      </c>
      <c r="K1192" s="61" t="e">
        <f aca="false">VLOOKUP(B1192,'Vacances solaires'!$B$2:$B$239,1,FALSE())</f>
        <v>#N/A</v>
      </c>
    </row>
    <row r="1193" customFormat="false" ht="15" hidden="false" customHeight="false" outlineLevel="0" collapsed="false">
      <c r="A1193" s="145" t="n">
        <f aca="false">WEEKNUM(B1193,21)</f>
        <v>48</v>
      </c>
      <c r="B1193" s="114" t="n">
        <v>45257</v>
      </c>
      <c r="C1193" s="115" t="s">
        <v>87</v>
      </c>
      <c r="D1193" s="115" t="s">
        <v>75</v>
      </c>
      <c r="E1193" s="115" t="s">
        <v>75</v>
      </c>
      <c r="F1193" s="115" t="s">
        <v>87</v>
      </c>
      <c r="G1193" s="116" t="s">
        <v>75</v>
      </c>
      <c r="H1193" s="117" t="n">
        <v>5</v>
      </c>
      <c r="I1193" s="146" t="n">
        <f aca="false">IF(ISERROR(VLOOKUP(B1193,'Jour Fériés'!$A$19:$B$57,2,FALSE())),0,VLOOKUP(B1193,'Jour Fériés'!$A$19:$B$57,2,FALSE()))</f>
        <v>0</v>
      </c>
      <c r="J1193" s="61" t="e">
        <f aca="false">VLOOKUP(B1193,'Vacances solaires'!$B1184:$B1414,1,FALSE())</f>
        <v>#N/A</v>
      </c>
      <c r="K1193" s="61" t="e">
        <f aca="false">VLOOKUP(B1193,'Vacances solaires'!$B$2:$B$239,1,FALSE())</f>
        <v>#N/A</v>
      </c>
    </row>
    <row r="1194" customFormat="false" ht="15" hidden="false" customHeight="false" outlineLevel="0" collapsed="false">
      <c r="A1194" s="126" t="n">
        <f aca="false">WEEKNUM(B1194,21)</f>
        <v>48</v>
      </c>
      <c r="B1194" s="135" t="n">
        <v>45258</v>
      </c>
      <c r="C1194" s="128" t="s">
        <v>75</v>
      </c>
      <c r="D1194" s="128" t="s">
        <v>75</v>
      </c>
      <c r="E1194" s="128" t="s">
        <v>86</v>
      </c>
      <c r="F1194" s="128" t="s">
        <v>75</v>
      </c>
      <c r="G1194" s="129" t="s">
        <v>75</v>
      </c>
      <c r="H1194" s="130"/>
      <c r="I1194" s="131" t="n">
        <f aca="false">IF(ISERROR(VLOOKUP(B1194,'Jour Fériés'!$A$19:$B$57,2,FALSE())),0,VLOOKUP(B1194,'Jour Fériés'!$A$19:$B$57,2,FALSE()))</f>
        <v>0</v>
      </c>
      <c r="J1194" s="61" t="e">
        <f aca="false">VLOOKUP(B1194,'Vacances solaires'!$B1185:$B1415,1,FALSE())</f>
        <v>#N/A</v>
      </c>
      <c r="K1194" s="61" t="e">
        <f aca="false">VLOOKUP(B1194,'Vacances solaires'!$B$2:$B$239,1,FALSE())</f>
        <v>#N/A</v>
      </c>
    </row>
    <row r="1195" customFormat="false" ht="15" hidden="false" customHeight="false" outlineLevel="0" collapsed="false">
      <c r="A1195" s="126" t="n">
        <f aca="false">WEEKNUM(B1195,21)</f>
        <v>48</v>
      </c>
      <c r="B1195" s="135" t="n">
        <v>45259</v>
      </c>
      <c r="C1195" s="128" t="s">
        <v>75</v>
      </c>
      <c r="D1195" s="128" t="s">
        <v>75</v>
      </c>
      <c r="E1195" s="128" t="s">
        <v>75</v>
      </c>
      <c r="F1195" s="128" t="s">
        <v>75</v>
      </c>
      <c r="G1195" s="129" t="s">
        <v>86</v>
      </c>
      <c r="H1195" s="130"/>
      <c r="I1195" s="131" t="n">
        <f aca="false">IF(ISERROR(VLOOKUP(B1195,'Jour Fériés'!$A$19:$B$57,2,FALSE())),0,VLOOKUP(B1195,'Jour Fériés'!$A$19:$B$57,2,FALSE()))</f>
        <v>0</v>
      </c>
      <c r="J1195" s="61" t="e">
        <f aca="false">VLOOKUP(B1195,'Vacances solaires'!$B1186:$B1416,1,FALSE())</f>
        <v>#N/A</v>
      </c>
      <c r="K1195" s="61" t="e">
        <f aca="false">VLOOKUP(B1195,'Vacances solaires'!$B$2:$B$239,1,FALSE())</f>
        <v>#N/A</v>
      </c>
    </row>
    <row r="1196" customFormat="false" ht="15" hidden="false" customHeight="false" outlineLevel="0" collapsed="false">
      <c r="A1196" s="126" t="n">
        <f aca="false">WEEKNUM(B1196,21)</f>
        <v>48</v>
      </c>
      <c r="B1196" s="135" t="n">
        <v>45260</v>
      </c>
      <c r="C1196" s="128" t="s">
        <v>75</v>
      </c>
      <c r="D1196" s="128" t="s">
        <v>86</v>
      </c>
      <c r="E1196" s="128" t="s">
        <v>75</v>
      </c>
      <c r="F1196" s="128" t="s">
        <v>75</v>
      </c>
      <c r="G1196" s="129" t="s">
        <v>75</v>
      </c>
      <c r="H1196" s="130"/>
      <c r="I1196" s="131" t="n">
        <f aca="false">IF(ISERROR(VLOOKUP(B1196,'Jour Fériés'!$A$19:$B$57,2,FALSE())),0,VLOOKUP(B1196,'Jour Fériés'!$A$19:$B$57,2,FALSE()))</f>
        <v>0</v>
      </c>
      <c r="J1196" s="61" t="e">
        <f aca="false">VLOOKUP(B1196,'Vacances solaires'!$B1187:$B1417,1,FALSE())</f>
        <v>#N/A</v>
      </c>
      <c r="K1196" s="61" t="e">
        <f aca="false">VLOOKUP(B1196,'Vacances solaires'!$B$2:$B$239,1,FALSE())</f>
        <v>#N/A</v>
      </c>
    </row>
    <row r="1197" customFormat="false" ht="15" hidden="false" customHeight="false" outlineLevel="0" collapsed="false">
      <c r="A1197" s="126" t="n">
        <f aca="false">WEEKNUM(B1197,21)</f>
        <v>48</v>
      </c>
      <c r="B1197" s="135" t="n">
        <v>45261</v>
      </c>
      <c r="C1197" s="128" t="s">
        <v>75</v>
      </c>
      <c r="D1197" s="128" t="s">
        <v>86</v>
      </c>
      <c r="E1197" s="128" t="s">
        <v>75</v>
      </c>
      <c r="F1197" s="128" t="s">
        <v>75</v>
      </c>
      <c r="G1197" s="129" t="s">
        <v>75</v>
      </c>
      <c r="H1197" s="130"/>
      <c r="I1197" s="131" t="n">
        <f aca="false">IF(ISERROR(VLOOKUP(B1197,'Jour Fériés'!$A$19:$B$57,2,FALSE())),0,VLOOKUP(B1197,'Jour Fériés'!$A$19:$B$57,2,FALSE()))</f>
        <v>0</v>
      </c>
      <c r="J1197" s="61" t="e">
        <f aca="false">VLOOKUP(B1197,'Vacances solaires'!$B1188:$B1418,1,FALSE())</f>
        <v>#N/A</v>
      </c>
      <c r="K1197" s="61" t="e">
        <f aca="false">VLOOKUP(B1197,'Vacances solaires'!$B$2:$B$239,1,FALSE())</f>
        <v>#N/A</v>
      </c>
    </row>
    <row r="1198" customFormat="false" ht="15" hidden="false" customHeight="false" outlineLevel="0" collapsed="false">
      <c r="A1198" s="126" t="n">
        <f aca="false">WEEKNUM(B1198,21)</f>
        <v>48</v>
      </c>
      <c r="B1198" s="135" t="n">
        <v>45262</v>
      </c>
      <c r="C1198" s="128" t="s">
        <v>86</v>
      </c>
      <c r="D1198" s="128" t="s">
        <v>75</v>
      </c>
      <c r="E1198" s="128" t="s">
        <v>75</v>
      </c>
      <c r="F1198" s="128" t="s">
        <v>86</v>
      </c>
      <c r="G1198" s="129" t="s">
        <v>75</v>
      </c>
      <c r="H1198" s="130"/>
      <c r="I1198" s="131" t="n">
        <f aca="false">IF(ISERROR(VLOOKUP(B1198,'Jour Fériés'!$A$19:$B$57,2,FALSE())),0,VLOOKUP(B1198,'Jour Fériés'!$A$19:$B$57,2,FALSE()))</f>
        <v>0</v>
      </c>
      <c r="J1198" s="61" t="e">
        <f aca="false">VLOOKUP(B1198,'Vacances solaires'!$B1189:$B1419,1,FALSE())</f>
        <v>#N/A</v>
      </c>
      <c r="K1198" s="61" t="e">
        <f aca="false">VLOOKUP(B1198,'Vacances solaires'!$B$2:$B$239,1,FALSE())</f>
        <v>#N/A</v>
      </c>
    </row>
    <row r="1199" customFormat="false" ht="15.75" hidden="false" customHeight="false" outlineLevel="0" collapsed="false">
      <c r="A1199" s="139" t="n">
        <f aca="false">WEEKNUM(B1199,21)</f>
        <v>48</v>
      </c>
      <c r="B1199" s="140" t="n">
        <v>45263</v>
      </c>
      <c r="C1199" s="141" t="s">
        <v>86</v>
      </c>
      <c r="D1199" s="141" t="s">
        <v>75</v>
      </c>
      <c r="E1199" s="141" t="s">
        <v>86</v>
      </c>
      <c r="F1199" s="141" t="s">
        <v>86</v>
      </c>
      <c r="G1199" s="142" t="s">
        <v>86</v>
      </c>
      <c r="H1199" s="143"/>
      <c r="I1199" s="144" t="n">
        <f aca="false">IF(ISERROR(VLOOKUP(B1199,'Jour Fériés'!$A$19:$B$57,2,FALSE())),0,VLOOKUP(B1199,'Jour Fériés'!$A$19:$B$57,2,FALSE()))</f>
        <v>0</v>
      </c>
      <c r="J1199" s="61" t="e">
        <f aca="false">VLOOKUP(B1199,'Vacances solaires'!$B1190:$B1420,1,FALSE())</f>
        <v>#N/A</v>
      </c>
      <c r="K1199" s="61" t="e">
        <f aca="false">VLOOKUP(B1199,'Vacances solaires'!$B$2:$B$239,1,FALSE())</f>
        <v>#N/A</v>
      </c>
    </row>
    <row r="1200" customFormat="false" ht="15" hidden="false" customHeight="false" outlineLevel="0" collapsed="false">
      <c r="A1200" s="145" t="n">
        <f aca="false">WEEKNUM(B1200,21)</f>
        <v>49</v>
      </c>
      <c r="B1200" s="114" t="n">
        <v>45264</v>
      </c>
      <c r="C1200" s="115" t="s">
        <v>75</v>
      </c>
      <c r="D1200" s="115" t="s">
        <v>75</v>
      </c>
      <c r="E1200" s="115" t="s">
        <v>88</v>
      </c>
      <c r="F1200" s="115" t="s">
        <v>75</v>
      </c>
      <c r="G1200" s="116" t="s">
        <v>88</v>
      </c>
      <c r="H1200" s="117" t="n">
        <v>1</v>
      </c>
      <c r="I1200" s="146" t="n">
        <f aca="false">IF(ISERROR(VLOOKUP(B1200,'Jour Fériés'!$A$19:$B$57,2,FALSE())),0,VLOOKUP(B1200,'Jour Fériés'!$A$19:$B$57,2,FALSE()))</f>
        <v>0</v>
      </c>
      <c r="J1200" s="61" t="e">
        <f aca="false">VLOOKUP(B1200,'Vacances solaires'!$B1191:$B1421,1,FALSE())</f>
        <v>#N/A</v>
      </c>
      <c r="K1200" s="61" t="e">
        <f aca="false">VLOOKUP(B1200,'Vacances solaires'!$B$2:$B$239,1,FALSE())</f>
        <v>#N/A</v>
      </c>
    </row>
    <row r="1201" customFormat="false" ht="15" hidden="false" customHeight="false" outlineLevel="0" collapsed="false">
      <c r="A1201" s="126" t="n">
        <f aca="false">WEEKNUM(B1201,21)</f>
        <v>49</v>
      </c>
      <c r="B1201" s="135" t="n">
        <v>45265</v>
      </c>
      <c r="C1201" s="128" t="s">
        <v>75</v>
      </c>
      <c r="D1201" s="128" t="s">
        <v>86</v>
      </c>
      <c r="E1201" s="128" t="s">
        <v>75</v>
      </c>
      <c r="F1201" s="128" t="s">
        <v>75</v>
      </c>
      <c r="G1201" s="129" t="s">
        <v>75</v>
      </c>
      <c r="H1201" s="130"/>
      <c r="I1201" s="131" t="n">
        <f aca="false">IF(ISERROR(VLOOKUP(B1201,'Jour Fériés'!$A$19:$B$57,2,FALSE())),0,VLOOKUP(B1201,'Jour Fériés'!$A$19:$B$57,2,FALSE()))</f>
        <v>0</v>
      </c>
      <c r="J1201" s="61" t="e">
        <f aca="false">VLOOKUP(B1201,'Vacances solaires'!$B1192:$B1422,1,FALSE())</f>
        <v>#N/A</v>
      </c>
      <c r="K1201" s="61" t="e">
        <f aca="false">VLOOKUP(B1201,'Vacances solaires'!$B$2:$B$239,1,FALSE())</f>
        <v>#N/A</v>
      </c>
    </row>
    <row r="1202" customFormat="false" ht="15" hidden="false" customHeight="false" outlineLevel="0" collapsed="false">
      <c r="A1202" s="126" t="n">
        <f aca="false">WEEKNUM(B1202,21)</f>
        <v>49</v>
      </c>
      <c r="B1202" s="135" t="n">
        <v>45266</v>
      </c>
      <c r="C1202" s="128" t="s">
        <v>75</v>
      </c>
      <c r="D1202" s="128" t="s">
        <v>75</v>
      </c>
      <c r="E1202" s="128" t="s">
        <v>75</v>
      </c>
      <c r="F1202" s="128" t="s">
        <v>86</v>
      </c>
      <c r="G1202" s="129" t="s">
        <v>75</v>
      </c>
      <c r="H1202" s="130"/>
      <c r="I1202" s="131" t="n">
        <f aca="false">IF(ISERROR(VLOOKUP(B1202,'Jour Fériés'!$A$19:$B$57,2,FALSE())),0,VLOOKUP(B1202,'Jour Fériés'!$A$19:$B$57,2,FALSE()))</f>
        <v>0</v>
      </c>
      <c r="J1202" s="61" t="e">
        <f aca="false">VLOOKUP(B1202,'Vacances solaires'!$B1193:$B1423,1,FALSE())</f>
        <v>#N/A</v>
      </c>
      <c r="K1202" s="61" t="e">
        <f aca="false">VLOOKUP(B1202,'Vacances solaires'!$B$2:$B$239,1,FALSE())</f>
        <v>#N/A</v>
      </c>
    </row>
    <row r="1203" customFormat="false" ht="15" hidden="false" customHeight="false" outlineLevel="0" collapsed="false">
      <c r="A1203" s="126" t="n">
        <f aca="false">WEEKNUM(B1203,21)</f>
        <v>49</v>
      </c>
      <c r="B1203" s="135" t="n">
        <v>45267</v>
      </c>
      <c r="C1203" s="128" t="s">
        <v>86</v>
      </c>
      <c r="D1203" s="128" t="s">
        <v>75</v>
      </c>
      <c r="E1203" s="128" t="s">
        <v>75</v>
      </c>
      <c r="F1203" s="128" t="s">
        <v>75</v>
      </c>
      <c r="G1203" s="129" t="s">
        <v>75</v>
      </c>
      <c r="H1203" s="130"/>
      <c r="I1203" s="131" t="n">
        <f aca="false">IF(ISERROR(VLOOKUP(B1203,'Jour Fériés'!$A$19:$B$57,2,FALSE())),0,VLOOKUP(B1203,'Jour Fériés'!$A$19:$B$57,2,FALSE()))</f>
        <v>0</v>
      </c>
      <c r="J1203" s="61" t="e">
        <f aca="false">VLOOKUP(B1203,'Vacances solaires'!$B1194:$B1424,1,FALSE())</f>
        <v>#N/A</v>
      </c>
      <c r="K1203" s="61" t="e">
        <f aca="false">VLOOKUP(B1203,'Vacances solaires'!$B$2:$B$239,1,FALSE())</f>
        <v>#N/A</v>
      </c>
    </row>
    <row r="1204" customFormat="false" ht="15" hidden="false" customHeight="false" outlineLevel="0" collapsed="false">
      <c r="A1204" s="126" t="n">
        <f aca="false">WEEKNUM(B1204,21)</f>
        <v>49</v>
      </c>
      <c r="B1204" s="135" t="n">
        <v>45268</v>
      </c>
      <c r="C1204" s="128" t="s">
        <v>86</v>
      </c>
      <c r="D1204" s="128" t="s">
        <v>75</v>
      </c>
      <c r="E1204" s="128" t="s">
        <v>75</v>
      </c>
      <c r="F1204" s="128" t="s">
        <v>75</v>
      </c>
      <c r="G1204" s="129" t="s">
        <v>75</v>
      </c>
      <c r="H1204" s="130"/>
      <c r="I1204" s="131" t="n">
        <f aca="false">IF(ISERROR(VLOOKUP(B1204,'Jour Fériés'!$A$19:$B$57,2,FALSE())),0,VLOOKUP(B1204,'Jour Fériés'!$A$19:$B$57,2,FALSE()))</f>
        <v>0</v>
      </c>
      <c r="J1204" s="61" t="e">
        <f aca="false">VLOOKUP(B1204,'Vacances solaires'!$B1195:$B1425,1,FALSE())</f>
        <v>#N/A</v>
      </c>
      <c r="K1204" s="61" t="e">
        <f aca="false">VLOOKUP(B1204,'Vacances solaires'!$B$2:$B$239,1,FALSE())</f>
        <v>#N/A</v>
      </c>
    </row>
    <row r="1205" customFormat="false" ht="15" hidden="false" customHeight="false" outlineLevel="0" collapsed="false">
      <c r="A1205" s="126" t="n">
        <f aca="false">WEEKNUM(B1205,21)</f>
        <v>49</v>
      </c>
      <c r="B1205" s="135" t="n">
        <v>45269</v>
      </c>
      <c r="C1205" s="128" t="s">
        <v>75</v>
      </c>
      <c r="D1205" s="128" t="s">
        <v>75</v>
      </c>
      <c r="E1205" s="128" t="s">
        <v>86</v>
      </c>
      <c r="F1205" s="128" t="s">
        <v>75</v>
      </c>
      <c r="G1205" s="129" t="s">
        <v>86</v>
      </c>
      <c r="H1205" s="130"/>
      <c r="I1205" s="131" t="n">
        <f aca="false">IF(ISERROR(VLOOKUP(B1205,'Jour Fériés'!$A$19:$B$57,2,FALSE())),0,VLOOKUP(B1205,'Jour Fériés'!$A$19:$B$57,2,FALSE()))</f>
        <v>0</v>
      </c>
      <c r="J1205" s="61" t="e">
        <f aca="false">VLOOKUP(B1205,'Vacances solaires'!$B1196:$B1426,1,FALSE())</f>
        <v>#N/A</v>
      </c>
      <c r="K1205" s="61" t="e">
        <f aca="false">VLOOKUP(B1205,'Vacances solaires'!$B$2:$B$239,1,FALSE())</f>
        <v>#N/A</v>
      </c>
    </row>
    <row r="1206" customFormat="false" ht="15.75" hidden="false" customHeight="false" outlineLevel="0" collapsed="false">
      <c r="A1206" s="139" t="n">
        <f aca="false">WEEKNUM(B1206,21)</f>
        <v>49</v>
      </c>
      <c r="B1206" s="140" t="n">
        <v>45270</v>
      </c>
      <c r="C1206" s="141" t="s">
        <v>75</v>
      </c>
      <c r="D1206" s="141" t="s">
        <v>86</v>
      </c>
      <c r="E1206" s="141" t="s">
        <v>86</v>
      </c>
      <c r="F1206" s="141" t="s">
        <v>86</v>
      </c>
      <c r="G1206" s="142" t="s">
        <v>86</v>
      </c>
      <c r="H1206" s="143"/>
      <c r="I1206" s="144" t="n">
        <f aca="false">IF(ISERROR(VLOOKUP(B1206,'Jour Fériés'!$A$19:$B$57,2,FALSE())),0,VLOOKUP(B1206,'Jour Fériés'!$A$19:$B$57,2,FALSE()))</f>
        <v>0</v>
      </c>
      <c r="J1206" s="61" t="e">
        <f aca="false">VLOOKUP(B1206,'Vacances solaires'!$B1197:$B1427,1,FALSE())</f>
        <v>#N/A</v>
      </c>
      <c r="K1206" s="61" t="e">
        <f aca="false">VLOOKUP(B1206,'Vacances solaires'!$B$2:$B$239,1,FALSE())</f>
        <v>#N/A</v>
      </c>
    </row>
    <row r="1207" customFormat="false" ht="15" hidden="false" customHeight="false" outlineLevel="0" collapsed="false">
      <c r="A1207" s="145" t="n">
        <f aca="false">WEEKNUM(B1207,21)</f>
        <v>50</v>
      </c>
      <c r="B1207" s="114" t="n">
        <v>45271</v>
      </c>
      <c r="C1207" s="115" t="s">
        <v>75</v>
      </c>
      <c r="D1207" s="115" t="s">
        <v>87</v>
      </c>
      <c r="E1207" s="115" t="s">
        <v>75</v>
      </c>
      <c r="F1207" s="115" t="s">
        <v>87</v>
      </c>
      <c r="G1207" s="116" t="s">
        <v>75</v>
      </c>
      <c r="H1207" s="117" t="n">
        <v>2</v>
      </c>
      <c r="I1207" s="146" t="n">
        <f aca="false">IF(ISERROR(VLOOKUP(B1207,'Jour Fériés'!$A$19:$B$57,2,FALSE())),0,VLOOKUP(B1207,'Jour Fériés'!$A$19:$B$57,2,FALSE()))</f>
        <v>0</v>
      </c>
      <c r="J1207" s="61" t="e">
        <f aca="false">VLOOKUP(B1207,'Vacances solaires'!$B1198:$B1428,1,FALSE())</f>
        <v>#N/A</v>
      </c>
      <c r="K1207" s="61" t="e">
        <f aca="false">VLOOKUP(B1207,'Vacances solaires'!$B$2:$B$239,1,FALSE())</f>
        <v>#N/A</v>
      </c>
    </row>
    <row r="1208" customFormat="false" ht="15" hidden="false" customHeight="false" outlineLevel="0" collapsed="false">
      <c r="A1208" s="126" t="n">
        <f aca="false">WEEKNUM(B1208,21)</f>
        <v>50</v>
      </c>
      <c r="B1208" s="135" t="n">
        <v>45272</v>
      </c>
      <c r="C1208" s="128" t="s">
        <v>86</v>
      </c>
      <c r="D1208" s="128" t="s">
        <v>75</v>
      </c>
      <c r="E1208" s="128" t="s">
        <v>75</v>
      </c>
      <c r="F1208" s="128" t="s">
        <v>75</v>
      </c>
      <c r="G1208" s="129" t="s">
        <v>75</v>
      </c>
      <c r="H1208" s="130"/>
      <c r="I1208" s="131" t="n">
        <f aca="false">IF(ISERROR(VLOOKUP(B1208,'Jour Fériés'!$A$19:$B$57,2,FALSE())),0,VLOOKUP(B1208,'Jour Fériés'!$A$19:$B$57,2,FALSE()))</f>
        <v>0</v>
      </c>
      <c r="J1208" s="61" t="e">
        <f aca="false">VLOOKUP(B1208,'Vacances solaires'!$B1199:$B1429,1,FALSE())</f>
        <v>#N/A</v>
      </c>
      <c r="K1208" s="61" t="e">
        <f aca="false">VLOOKUP(B1208,'Vacances solaires'!$B$2:$B$239,1,FALSE())</f>
        <v>#N/A</v>
      </c>
    </row>
    <row r="1209" customFormat="false" ht="15" hidden="false" customHeight="false" outlineLevel="0" collapsed="false">
      <c r="A1209" s="126" t="n">
        <f aca="false">WEEKNUM(B1209,21)</f>
        <v>50</v>
      </c>
      <c r="B1209" s="135" t="n">
        <v>45273</v>
      </c>
      <c r="C1209" s="128" t="s">
        <v>75</v>
      </c>
      <c r="D1209" s="128" t="s">
        <v>75</v>
      </c>
      <c r="E1209" s="128" t="s">
        <v>86</v>
      </c>
      <c r="F1209" s="128" t="s">
        <v>75</v>
      </c>
      <c r="G1209" s="129" t="s">
        <v>75</v>
      </c>
      <c r="H1209" s="130"/>
      <c r="I1209" s="131" t="n">
        <f aca="false">IF(ISERROR(VLOOKUP(B1209,'Jour Fériés'!$A$19:$B$57,2,FALSE())),0,VLOOKUP(B1209,'Jour Fériés'!$A$19:$B$57,2,FALSE()))</f>
        <v>0</v>
      </c>
      <c r="J1209" s="61" t="e">
        <f aca="false">VLOOKUP(B1209,'Vacances solaires'!$B1200:$B1430,1,FALSE())</f>
        <v>#N/A</v>
      </c>
      <c r="K1209" s="61" t="e">
        <f aca="false">VLOOKUP(B1209,'Vacances solaires'!$B$2:$B$239,1,FALSE())</f>
        <v>#N/A</v>
      </c>
    </row>
    <row r="1210" customFormat="false" ht="15" hidden="false" customHeight="false" outlineLevel="0" collapsed="false">
      <c r="A1210" s="126" t="n">
        <f aca="false">WEEKNUM(B1210,21)</f>
        <v>50</v>
      </c>
      <c r="B1210" s="135" t="n">
        <v>45274</v>
      </c>
      <c r="C1210" s="128" t="s">
        <v>75</v>
      </c>
      <c r="D1210" s="128" t="s">
        <v>75</v>
      </c>
      <c r="E1210" s="128" t="s">
        <v>75</v>
      </c>
      <c r="F1210" s="128" t="s">
        <v>75</v>
      </c>
      <c r="G1210" s="129" t="s">
        <v>86</v>
      </c>
      <c r="H1210" s="130"/>
      <c r="I1210" s="131" t="n">
        <f aca="false">IF(ISERROR(VLOOKUP(B1210,'Jour Fériés'!$A$19:$B$57,2,FALSE())),0,VLOOKUP(B1210,'Jour Fériés'!$A$19:$B$57,2,FALSE()))</f>
        <v>0</v>
      </c>
      <c r="J1210" s="61" t="e">
        <f aca="false">VLOOKUP(B1210,'Vacances solaires'!$B1201:$B1431,1,FALSE())</f>
        <v>#N/A</v>
      </c>
      <c r="K1210" s="61" t="e">
        <f aca="false">VLOOKUP(B1210,'Vacances solaires'!$B$2:$B$239,1,FALSE())</f>
        <v>#N/A</v>
      </c>
    </row>
    <row r="1211" customFormat="false" ht="15" hidden="false" customHeight="false" outlineLevel="0" collapsed="false">
      <c r="A1211" s="126" t="n">
        <f aca="false">WEEKNUM(B1211,21)</f>
        <v>50</v>
      </c>
      <c r="B1211" s="135" t="n">
        <v>45275</v>
      </c>
      <c r="C1211" s="128" t="s">
        <v>75</v>
      </c>
      <c r="D1211" s="128" t="s">
        <v>75</v>
      </c>
      <c r="E1211" s="128" t="s">
        <v>75</v>
      </c>
      <c r="F1211" s="128" t="s">
        <v>75</v>
      </c>
      <c r="G1211" s="129" t="s">
        <v>86</v>
      </c>
      <c r="H1211" s="130"/>
      <c r="I1211" s="131" t="n">
        <f aca="false">IF(ISERROR(VLOOKUP(B1211,'Jour Fériés'!$A$19:$B$57,2,FALSE())),0,VLOOKUP(B1211,'Jour Fériés'!$A$19:$B$57,2,FALSE()))</f>
        <v>0</v>
      </c>
      <c r="J1211" s="61" t="e">
        <f aca="false">VLOOKUP(B1211,'Vacances solaires'!$B1202:$B1432,1,FALSE())</f>
        <v>#N/A</v>
      </c>
      <c r="K1211" s="61" t="e">
        <f aca="false">VLOOKUP(B1211,'Vacances solaires'!$B$2:$B$239,1,FALSE())</f>
        <v>#N/A</v>
      </c>
    </row>
    <row r="1212" customFormat="false" ht="15" hidden="false" customHeight="false" outlineLevel="0" collapsed="false">
      <c r="A1212" s="126" t="n">
        <f aca="false">WEEKNUM(B1212,21)</f>
        <v>50</v>
      </c>
      <c r="B1212" s="135" t="n">
        <v>45276</v>
      </c>
      <c r="C1212" s="128" t="s">
        <v>75</v>
      </c>
      <c r="D1212" s="128" t="s">
        <v>86</v>
      </c>
      <c r="E1212" s="128" t="s">
        <v>75</v>
      </c>
      <c r="F1212" s="128" t="s">
        <v>86</v>
      </c>
      <c r="G1212" s="129" t="s">
        <v>75</v>
      </c>
      <c r="H1212" s="130"/>
      <c r="I1212" s="131" t="n">
        <f aca="false">IF(ISERROR(VLOOKUP(B1212,'Jour Fériés'!$A$19:$B$57,2,FALSE())),0,VLOOKUP(B1212,'Jour Fériés'!$A$19:$B$57,2,FALSE()))</f>
        <v>0</v>
      </c>
      <c r="J1212" s="61" t="e">
        <f aca="false">VLOOKUP(B1212,'Vacances solaires'!$B1203:$B1433,1,FALSE())</f>
        <v>#N/A</v>
      </c>
      <c r="K1212" s="61" t="e">
        <f aca="false">VLOOKUP(B1212,'Vacances solaires'!$B$2:$B$239,1,FALSE())</f>
        <v>#N/A</v>
      </c>
    </row>
    <row r="1213" customFormat="false" ht="15.75" hidden="false" customHeight="false" outlineLevel="0" collapsed="false">
      <c r="A1213" s="139" t="n">
        <f aca="false">WEEKNUM(B1213,21)</f>
        <v>50</v>
      </c>
      <c r="B1213" s="140" t="n">
        <v>45277</v>
      </c>
      <c r="C1213" s="141" t="s">
        <v>86</v>
      </c>
      <c r="D1213" s="141" t="s">
        <v>86</v>
      </c>
      <c r="E1213" s="141" t="s">
        <v>86</v>
      </c>
      <c r="F1213" s="141" t="s">
        <v>86</v>
      </c>
      <c r="G1213" s="142" t="s">
        <v>75</v>
      </c>
      <c r="H1213" s="143"/>
      <c r="I1213" s="144" t="n">
        <f aca="false">IF(ISERROR(VLOOKUP(B1213,'Jour Fériés'!$A$19:$B$57,2,FALSE())),0,VLOOKUP(B1213,'Jour Fériés'!$A$19:$B$57,2,FALSE()))</f>
        <v>0</v>
      </c>
      <c r="J1213" s="61" t="e">
        <f aca="false">VLOOKUP(B1213,'Vacances solaires'!$B1204:$B1434,1,FALSE())</f>
        <v>#N/A</v>
      </c>
      <c r="K1213" s="61" t="e">
        <f aca="false">VLOOKUP(B1213,'Vacances solaires'!$B$2:$B$239,1,FALSE())</f>
        <v>#N/A</v>
      </c>
    </row>
    <row r="1214" customFormat="false" ht="15" hidden="false" customHeight="false" outlineLevel="0" collapsed="false">
      <c r="A1214" s="145" t="n">
        <f aca="false">WEEKNUM(B1214,21)</f>
        <v>51</v>
      </c>
      <c r="B1214" s="114" t="n">
        <v>45278</v>
      </c>
      <c r="C1214" s="115" t="s">
        <v>87</v>
      </c>
      <c r="D1214" s="115" t="s">
        <v>75</v>
      </c>
      <c r="E1214" s="115" t="s">
        <v>87</v>
      </c>
      <c r="F1214" s="115" t="s">
        <v>75</v>
      </c>
      <c r="G1214" s="116" t="s">
        <v>75</v>
      </c>
      <c r="H1214" s="117" t="n">
        <v>3</v>
      </c>
      <c r="I1214" s="146" t="n">
        <f aca="false">IF(ISERROR(VLOOKUP(B1214,'Jour Fériés'!$A$19:$B$57,2,FALSE())),0,VLOOKUP(B1214,'Jour Fériés'!$A$19:$B$57,2,FALSE()))</f>
        <v>0</v>
      </c>
      <c r="J1214" s="61" t="e">
        <f aca="false">VLOOKUP(B1214,'Vacances solaires'!$B1205:$B1435,1,FALSE())</f>
        <v>#N/A</v>
      </c>
      <c r="K1214" s="61" t="e">
        <f aca="false">VLOOKUP(B1214,'Vacances solaires'!$B$2:$B$239,1,FALSE())</f>
        <v>#N/A</v>
      </c>
    </row>
    <row r="1215" customFormat="false" ht="15" hidden="false" customHeight="false" outlineLevel="0" collapsed="false">
      <c r="A1215" s="126" t="n">
        <f aca="false">WEEKNUM(B1215,21)</f>
        <v>51</v>
      </c>
      <c r="B1215" s="135" t="n">
        <v>45279</v>
      </c>
      <c r="C1215" s="128" t="s">
        <v>75</v>
      </c>
      <c r="D1215" s="128" t="s">
        <v>75</v>
      </c>
      <c r="E1215" s="128" t="s">
        <v>75</v>
      </c>
      <c r="F1215" s="128" t="s">
        <v>75</v>
      </c>
      <c r="G1215" s="129" t="s">
        <v>86</v>
      </c>
      <c r="H1215" s="130"/>
      <c r="I1215" s="131" t="n">
        <f aca="false">IF(ISERROR(VLOOKUP(B1215,'Jour Fériés'!$A$19:$B$57,2,FALSE())),0,VLOOKUP(B1215,'Jour Fériés'!$A$19:$B$57,2,FALSE()))</f>
        <v>0</v>
      </c>
      <c r="J1215" s="61" t="e">
        <f aca="false">VLOOKUP(B1215,'Vacances solaires'!$B1206:$B1436,1,FALSE())</f>
        <v>#N/A</v>
      </c>
      <c r="K1215" s="61" t="e">
        <f aca="false">VLOOKUP(B1215,'Vacances solaires'!$B$2:$B$239,1,FALSE())</f>
        <v>#N/A</v>
      </c>
    </row>
    <row r="1216" customFormat="false" ht="15" hidden="false" customHeight="false" outlineLevel="0" collapsed="false">
      <c r="A1216" s="126" t="n">
        <f aca="false">WEEKNUM(B1216,21)</f>
        <v>51</v>
      </c>
      <c r="B1216" s="135" t="n">
        <v>45280</v>
      </c>
      <c r="C1216" s="128" t="s">
        <v>75</v>
      </c>
      <c r="D1216" s="128" t="s">
        <v>86</v>
      </c>
      <c r="E1216" s="128" t="s">
        <v>75</v>
      </c>
      <c r="F1216" s="128" t="s">
        <v>75</v>
      </c>
      <c r="G1216" s="129" t="s">
        <v>75</v>
      </c>
      <c r="H1216" s="130"/>
      <c r="I1216" s="131" t="n">
        <f aca="false">IF(ISERROR(VLOOKUP(B1216,'Jour Fériés'!$A$19:$B$57,2,FALSE())),0,VLOOKUP(B1216,'Jour Fériés'!$A$19:$B$57,2,FALSE()))</f>
        <v>0</v>
      </c>
      <c r="J1216" s="61" t="e">
        <f aca="false">VLOOKUP(B1216,'Vacances solaires'!$B1207:$B1437,1,FALSE())</f>
        <v>#N/A</v>
      </c>
      <c r="K1216" s="61" t="e">
        <f aca="false">VLOOKUP(B1216,'Vacances solaires'!$B$2:$B$239,1,FALSE())</f>
        <v>#N/A</v>
      </c>
    </row>
    <row r="1217" customFormat="false" ht="15" hidden="false" customHeight="false" outlineLevel="0" collapsed="false">
      <c r="A1217" s="126" t="n">
        <f aca="false">WEEKNUM(B1217,21)</f>
        <v>51</v>
      </c>
      <c r="B1217" s="135" t="n">
        <v>45281</v>
      </c>
      <c r="C1217" s="128" t="s">
        <v>75</v>
      </c>
      <c r="D1217" s="128" t="s">
        <v>75</v>
      </c>
      <c r="E1217" s="128" t="s">
        <v>75</v>
      </c>
      <c r="F1217" s="128" t="s">
        <v>86</v>
      </c>
      <c r="G1217" s="129" t="s">
        <v>75</v>
      </c>
      <c r="H1217" s="130"/>
      <c r="I1217" s="131" t="n">
        <f aca="false">IF(ISERROR(VLOOKUP(B1217,'Jour Fériés'!$A$19:$B$57,2,FALSE())),0,VLOOKUP(B1217,'Jour Fériés'!$A$19:$B$57,2,FALSE()))</f>
        <v>0</v>
      </c>
      <c r="J1217" s="61" t="e">
        <f aca="false">VLOOKUP(B1217,'Vacances solaires'!$B1208:$B1438,1,FALSE())</f>
        <v>#N/A</v>
      </c>
      <c r="K1217" s="61" t="e">
        <f aca="false">VLOOKUP(B1217,'Vacances solaires'!$B$2:$B$239,1,FALSE())</f>
        <v>#N/A</v>
      </c>
    </row>
    <row r="1218" customFormat="false" ht="15" hidden="false" customHeight="false" outlineLevel="0" collapsed="false">
      <c r="A1218" s="126" t="n">
        <f aca="false">WEEKNUM(B1218,21)</f>
        <v>51</v>
      </c>
      <c r="B1218" s="135" t="n">
        <v>45282</v>
      </c>
      <c r="C1218" s="128" t="s">
        <v>75</v>
      </c>
      <c r="D1218" s="128" t="s">
        <v>75</v>
      </c>
      <c r="E1218" s="128" t="s">
        <v>75</v>
      </c>
      <c r="F1218" s="128" t="s">
        <v>86</v>
      </c>
      <c r="G1218" s="129" t="s">
        <v>75</v>
      </c>
      <c r="H1218" s="130"/>
      <c r="I1218" s="131" t="n">
        <f aca="false">IF(ISERROR(VLOOKUP(B1218,'Jour Fériés'!$A$19:$B$57,2,FALSE())),0,VLOOKUP(B1218,'Jour Fériés'!$A$19:$B$57,2,FALSE()))</f>
        <v>0</v>
      </c>
      <c r="J1218" s="61" t="e">
        <f aca="false">VLOOKUP(B1218,'Vacances solaires'!$B1209:$B1439,1,FALSE())</f>
        <v>#N/A</v>
      </c>
      <c r="K1218" s="61" t="e">
        <f aca="false">VLOOKUP(B1218,'Vacances solaires'!$B$2:$B$239,1,FALSE())</f>
        <v>#N/A</v>
      </c>
    </row>
    <row r="1219" customFormat="false" ht="15" hidden="false" customHeight="false" outlineLevel="0" collapsed="false">
      <c r="A1219" s="126" t="n">
        <f aca="false">WEEKNUM(B1219,21)</f>
        <v>51</v>
      </c>
      <c r="B1219" s="135" t="n">
        <v>45283</v>
      </c>
      <c r="C1219" s="128" t="s">
        <v>86</v>
      </c>
      <c r="D1219" s="128" t="s">
        <v>75</v>
      </c>
      <c r="E1219" s="128" t="s">
        <v>86</v>
      </c>
      <c r="F1219" s="128" t="s">
        <v>75</v>
      </c>
      <c r="G1219" s="129" t="s">
        <v>75</v>
      </c>
      <c r="H1219" s="130"/>
      <c r="I1219" s="131" t="n">
        <f aca="false">IF(ISERROR(VLOOKUP(B1219,'Jour Fériés'!$A$19:$B$57,2,FALSE())),0,VLOOKUP(B1219,'Jour Fériés'!$A$19:$B$57,2,FALSE()))</f>
        <v>0</v>
      </c>
      <c r="J1219" s="61" t="e">
        <f aca="false">VLOOKUP(B1219,'Vacances solaires'!$B1210:$B1440,1,FALSE())</f>
        <v>#N/A</v>
      </c>
      <c r="K1219" s="61" t="e">
        <f aca="false">VLOOKUP(B1219,'Vacances solaires'!$B$2:$B$239,1,FALSE())</f>
        <v>#N/A</v>
      </c>
    </row>
    <row r="1220" customFormat="false" ht="15.75" hidden="false" customHeight="false" outlineLevel="0" collapsed="false">
      <c r="A1220" s="139" t="n">
        <f aca="false">WEEKNUM(B1220,21)</f>
        <v>51</v>
      </c>
      <c r="B1220" s="140" t="n">
        <v>45284</v>
      </c>
      <c r="C1220" s="141" t="s">
        <v>86</v>
      </c>
      <c r="D1220" s="141" t="s">
        <v>86</v>
      </c>
      <c r="E1220" s="141" t="s">
        <v>86</v>
      </c>
      <c r="F1220" s="141" t="s">
        <v>75</v>
      </c>
      <c r="G1220" s="142" t="s">
        <v>86</v>
      </c>
      <c r="H1220" s="143"/>
      <c r="I1220" s="144" t="n">
        <f aca="false">IF(ISERROR(VLOOKUP(B1220,'Jour Fériés'!$A$19:$B$57,2,FALSE())),0,VLOOKUP(B1220,'Jour Fériés'!$A$19:$B$57,2,FALSE()))</f>
        <v>0</v>
      </c>
      <c r="J1220" s="61" t="e">
        <f aca="false">VLOOKUP(B1220,'Vacances solaires'!$B1211:$B1441,1,FALSE())</f>
        <v>#N/A</v>
      </c>
      <c r="K1220" s="61" t="e">
        <f aca="false">VLOOKUP(B1220,'Vacances solaires'!$B$2:$B$239,1,FALSE())</f>
        <v>#N/A</v>
      </c>
    </row>
    <row r="1221" customFormat="false" ht="15" hidden="false" customHeight="false" outlineLevel="0" collapsed="false">
      <c r="A1221" s="145" t="n">
        <f aca="false">WEEKNUM(B1221,21)</f>
        <v>52</v>
      </c>
      <c r="B1221" s="114" t="n">
        <v>45285</v>
      </c>
      <c r="C1221" s="115" t="s">
        <v>75</v>
      </c>
      <c r="D1221" s="116" t="s">
        <v>87</v>
      </c>
      <c r="E1221" s="115" t="s">
        <v>75</v>
      </c>
      <c r="F1221" s="115" t="s">
        <v>75</v>
      </c>
      <c r="G1221" s="116" t="s">
        <v>87</v>
      </c>
      <c r="H1221" s="117" t="n">
        <v>4</v>
      </c>
      <c r="I1221" s="146" t="str">
        <f aca="false">IF(ISERROR(VLOOKUP(B1221,'Jour Fériés'!$A$19:$B$57,2,FALSE())),0,VLOOKUP(B1221,'Jour Fériés'!$A$19:$B$57,2,FALSE()))</f>
        <v>Noel</v>
      </c>
      <c r="J1221" s="61" t="e">
        <f aca="false">VLOOKUP(B1221,'Vacances solaires'!$B1212:$B1442,1,FALSE())</f>
        <v>#N/A</v>
      </c>
      <c r="K1221" s="61" t="e">
        <f aca="false">VLOOKUP(B1221,'Vacances solaires'!$B$2:$B$239,1,FALSE())</f>
        <v>#N/A</v>
      </c>
    </row>
    <row r="1222" customFormat="false" ht="15" hidden="false" customHeight="false" outlineLevel="0" collapsed="false">
      <c r="A1222" s="126" t="n">
        <f aca="false">WEEKNUM(B1222,21)</f>
        <v>52</v>
      </c>
      <c r="B1222" s="135" t="n">
        <v>45286</v>
      </c>
      <c r="C1222" s="128" t="s">
        <v>75</v>
      </c>
      <c r="D1222" s="128" t="s">
        <v>75</v>
      </c>
      <c r="E1222" s="128" t="s">
        <v>75</v>
      </c>
      <c r="F1222" s="128" t="s">
        <v>86</v>
      </c>
      <c r="G1222" s="129" t="s">
        <v>75</v>
      </c>
      <c r="H1222" s="130"/>
      <c r="I1222" s="131" t="n">
        <f aca="false">IF(ISERROR(VLOOKUP(B1222,'Jour Fériés'!$A$19:$B$57,2,FALSE())),0,VLOOKUP(B1222,'Jour Fériés'!$A$19:$B$57,2,FALSE()))</f>
        <v>0</v>
      </c>
      <c r="J1222" s="61" t="e">
        <f aca="false">VLOOKUP(B1222,'Vacances solaires'!$B1213:$B1443,1,FALSE())</f>
        <v>#N/A</v>
      </c>
      <c r="K1222" s="61" t="e">
        <f aca="false">VLOOKUP(B1222,'Vacances solaires'!$B$2:$B$239,1,FALSE())</f>
        <v>#N/A</v>
      </c>
    </row>
    <row r="1223" customFormat="false" ht="15" hidden="false" customHeight="false" outlineLevel="0" collapsed="false">
      <c r="A1223" s="126" t="n">
        <f aca="false">WEEKNUM(B1223,21)</f>
        <v>52</v>
      </c>
      <c r="B1223" s="135" t="n">
        <v>45287</v>
      </c>
      <c r="C1223" s="128" t="s">
        <v>86</v>
      </c>
      <c r="D1223" s="128" t="s">
        <v>75</v>
      </c>
      <c r="E1223" s="128" t="s">
        <v>75</v>
      </c>
      <c r="F1223" s="128" t="s">
        <v>75</v>
      </c>
      <c r="G1223" s="129" t="s">
        <v>75</v>
      </c>
      <c r="H1223" s="130"/>
      <c r="I1223" s="131" t="n">
        <f aca="false">IF(ISERROR(VLOOKUP(B1223,'Jour Fériés'!$A$19:$B$57,2,FALSE())),0,VLOOKUP(B1223,'Jour Fériés'!$A$19:$B$57,2,FALSE()))</f>
        <v>0</v>
      </c>
      <c r="J1223" s="61" t="e">
        <f aca="false">VLOOKUP(B1223,'Vacances solaires'!$B1214:$B1444,1,FALSE())</f>
        <v>#N/A</v>
      </c>
      <c r="K1223" s="61" t="e">
        <f aca="false">VLOOKUP(B1223,'Vacances solaires'!$B$2:$B$239,1,FALSE())</f>
        <v>#N/A</v>
      </c>
    </row>
    <row r="1224" customFormat="false" ht="15" hidden="false" customHeight="false" outlineLevel="0" collapsed="false">
      <c r="A1224" s="126" t="n">
        <f aca="false">WEEKNUM(B1224,21)</f>
        <v>52</v>
      </c>
      <c r="B1224" s="135" t="n">
        <v>45288</v>
      </c>
      <c r="C1224" s="128" t="s">
        <v>75</v>
      </c>
      <c r="D1224" s="128" t="s">
        <v>75</v>
      </c>
      <c r="E1224" s="128" t="s">
        <v>86</v>
      </c>
      <c r="F1224" s="128" t="s">
        <v>75</v>
      </c>
      <c r="G1224" s="129" t="s">
        <v>75</v>
      </c>
      <c r="H1224" s="130"/>
      <c r="I1224" s="131" t="n">
        <f aca="false">IF(ISERROR(VLOOKUP(B1224,'Jour Fériés'!$A$19:$B$57,2,FALSE())),0,VLOOKUP(B1224,'Jour Fériés'!$A$19:$B$57,2,FALSE()))</f>
        <v>0</v>
      </c>
      <c r="J1224" s="61" t="e">
        <f aca="false">VLOOKUP(B1224,'Vacances solaires'!$B1215:$B1445,1,FALSE())</f>
        <v>#N/A</v>
      </c>
      <c r="K1224" s="61" t="e">
        <f aca="false">VLOOKUP(B1224,'Vacances solaires'!$B$2:$B$239,1,FALSE())</f>
        <v>#N/A</v>
      </c>
    </row>
    <row r="1225" customFormat="false" ht="15" hidden="false" customHeight="false" outlineLevel="0" collapsed="false">
      <c r="A1225" s="126" t="n">
        <f aca="false">WEEKNUM(B1225,21)</f>
        <v>52</v>
      </c>
      <c r="B1225" s="135" t="n">
        <v>45289</v>
      </c>
      <c r="C1225" s="128" t="s">
        <v>75</v>
      </c>
      <c r="D1225" s="128" t="s">
        <v>75</v>
      </c>
      <c r="E1225" s="128" t="s">
        <v>86</v>
      </c>
      <c r="F1225" s="128" t="s">
        <v>75</v>
      </c>
      <c r="G1225" s="129" t="s">
        <v>75</v>
      </c>
      <c r="H1225" s="130"/>
      <c r="I1225" s="131" t="n">
        <f aca="false">IF(ISERROR(VLOOKUP(B1225,'Jour Fériés'!$A$19:$B$57,2,FALSE())),0,VLOOKUP(B1225,'Jour Fériés'!$A$19:$B$57,2,FALSE()))</f>
        <v>0</v>
      </c>
      <c r="J1225" s="61" t="e">
        <f aca="false">VLOOKUP(B1225,'Vacances solaires'!$B1216:$B1446,1,FALSE())</f>
        <v>#N/A</v>
      </c>
      <c r="K1225" s="61" t="e">
        <f aca="false">VLOOKUP(B1225,'Vacances solaires'!$B$2:$B$239,1,FALSE())</f>
        <v>#N/A</v>
      </c>
    </row>
    <row r="1226" customFormat="false" ht="15" hidden="false" customHeight="false" outlineLevel="0" collapsed="false">
      <c r="A1226" s="126" t="n">
        <f aca="false">WEEKNUM(B1226,21)</f>
        <v>52</v>
      </c>
      <c r="B1226" s="135" t="n">
        <v>45290</v>
      </c>
      <c r="C1226" s="128" t="s">
        <v>75</v>
      </c>
      <c r="D1226" s="128" t="s">
        <v>86</v>
      </c>
      <c r="E1226" s="128" t="s">
        <v>75</v>
      </c>
      <c r="F1226" s="128" t="s">
        <v>75</v>
      </c>
      <c r="G1226" s="129" t="s">
        <v>86</v>
      </c>
      <c r="H1226" s="130"/>
      <c r="I1226" s="131" t="n">
        <f aca="false">IF(ISERROR(VLOOKUP(B1226,'Jour Fériés'!$A$19:$B$57,2,FALSE())),0,VLOOKUP(B1226,'Jour Fériés'!$A$19:$B$57,2,FALSE()))</f>
        <v>0</v>
      </c>
      <c r="J1226" s="61" t="e">
        <f aca="false">VLOOKUP(B1226,'Vacances solaires'!$B1217:$B1447,1,FALSE())</f>
        <v>#N/A</v>
      </c>
      <c r="K1226" s="61" t="e">
        <f aca="false">VLOOKUP(B1226,'Vacances solaires'!$B$2:$B$239,1,FALSE())</f>
        <v>#N/A</v>
      </c>
    </row>
    <row r="1227" customFormat="false" ht="15.75" hidden="false" customHeight="false" outlineLevel="0" collapsed="false">
      <c r="A1227" s="139" t="n">
        <f aca="false">WEEKNUM(B1227,21)</f>
        <v>52</v>
      </c>
      <c r="B1227" s="140" t="n">
        <v>45291</v>
      </c>
      <c r="C1227" s="141" t="s">
        <v>86</v>
      </c>
      <c r="D1227" s="141" t="s">
        <v>86</v>
      </c>
      <c r="E1227" s="141" t="s">
        <v>75</v>
      </c>
      <c r="F1227" s="141" t="s">
        <v>86</v>
      </c>
      <c r="G1227" s="142" t="s">
        <v>86</v>
      </c>
      <c r="H1227" s="143"/>
      <c r="I1227" s="144" t="n">
        <f aca="false">IF(ISERROR(VLOOKUP(B1227,'Jour Fériés'!$A$19:$B$57,2,FALSE())),0,VLOOKUP(B1227,'Jour Fériés'!$A$19:$B$57,2,FALSE()))</f>
        <v>0</v>
      </c>
      <c r="J1227" s="61" t="e">
        <f aca="false">VLOOKUP(B1227,'Vacances solaires'!$B1218:$B1448,1,FALSE())</f>
        <v>#N/A</v>
      </c>
      <c r="K1227" s="61" t="e">
        <f aca="false">VLOOKUP(B1227,'Vacances solaires'!$B$2:$B$239,1,FALSE())</f>
        <v>#N/A</v>
      </c>
    </row>
    <row r="1228" customFormat="false" ht="15" hidden="false" customHeight="false" outlineLevel="0" collapsed="false">
      <c r="A1228" s="145" t="n">
        <f aca="false">WEEKNUM(B1228,21)</f>
        <v>1</v>
      </c>
      <c r="B1228" s="114" t="n">
        <v>45292</v>
      </c>
      <c r="C1228" s="115" t="s">
        <v>87</v>
      </c>
      <c r="D1228" s="115" t="s">
        <v>75</v>
      </c>
      <c r="E1228" s="115" t="s">
        <v>75</v>
      </c>
      <c r="F1228" s="115" t="s">
        <v>87</v>
      </c>
      <c r="G1228" s="116" t="s">
        <v>75</v>
      </c>
      <c r="H1228" s="117" t="n">
        <v>5</v>
      </c>
      <c r="I1228" s="146" t="str">
        <f aca="false">IF(ISERROR(VLOOKUP(B1228,'Jour Fériés'!$A$19:$B$57,2,FALSE())),0,VLOOKUP(B1228,'Jour Fériés'!$A$19:$B$57,2,FALSE()))</f>
        <v>Premier de l'an</v>
      </c>
      <c r="J1228" s="61" t="e">
        <f aca="false">VLOOKUP(B1228,'Vacances solaires'!$B1219:$B1449,1,FALSE())</f>
        <v>#N/A</v>
      </c>
      <c r="K1228" s="61" t="e">
        <f aca="false">VLOOKUP(B1228,'Vacances solaires'!$B$2:$B$239,1,FALSE())</f>
        <v>#N/A</v>
      </c>
    </row>
    <row r="1229" customFormat="false" ht="15" hidden="false" customHeight="false" outlineLevel="0" collapsed="false">
      <c r="A1229" s="126" t="n">
        <f aca="false">WEEKNUM(B1229,21)</f>
        <v>1</v>
      </c>
      <c r="B1229" s="135" t="n">
        <v>45293</v>
      </c>
      <c r="C1229" s="128" t="s">
        <v>75</v>
      </c>
      <c r="D1229" s="128" t="s">
        <v>75</v>
      </c>
      <c r="E1229" s="128" t="s">
        <v>86</v>
      </c>
      <c r="F1229" s="128" t="s">
        <v>75</v>
      </c>
      <c r="G1229" s="129" t="s">
        <v>75</v>
      </c>
      <c r="H1229" s="130"/>
      <c r="I1229" s="131" t="n">
        <f aca="false">IF(ISERROR(VLOOKUP(B1229,'Jour Fériés'!$A$19:$B$57,2,FALSE())),0,VLOOKUP(B1229,'Jour Fériés'!$A$19:$B$57,2,FALSE()))</f>
        <v>0</v>
      </c>
      <c r="J1229" s="61" t="e">
        <f aca="false">VLOOKUP(B1229,'Vacances solaires'!$B1220:$B1450,1,FALSE())</f>
        <v>#N/A</v>
      </c>
      <c r="K1229" s="61" t="e">
        <f aca="false">VLOOKUP(B1229,'Vacances solaires'!$B$2:$B$239,1,FALSE())</f>
        <v>#N/A</v>
      </c>
    </row>
    <row r="1230" customFormat="false" ht="15" hidden="false" customHeight="false" outlineLevel="0" collapsed="false">
      <c r="A1230" s="126" t="n">
        <f aca="false">WEEKNUM(B1230,21)</f>
        <v>1</v>
      </c>
      <c r="B1230" s="135" t="n">
        <v>45294</v>
      </c>
      <c r="C1230" s="128" t="s">
        <v>75</v>
      </c>
      <c r="D1230" s="128" t="s">
        <v>75</v>
      </c>
      <c r="E1230" s="128" t="s">
        <v>75</v>
      </c>
      <c r="F1230" s="128" t="s">
        <v>75</v>
      </c>
      <c r="G1230" s="129" t="s">
        <v>86</v>
      </c>
      <c r="H1230" s="130"/>
      <c r="I1230" s="131" t="n">
        <f aca="false">IF(ISERROR(VLOOKUP(B1230,'Jour Fériés'!$A$19:$B$57,2,FALSE())),0,VLOOKUP(B1230,'Jour Fériés'!$A$19:$B$57,2,FALSE()))</f>
        <v>0</v>
      </c>
      <c r="J1230" s="61" t="e">
        <f aca="false">VLOOKUP(B1230,'Vacances solaires'!$B1221:$B1451,1,FALSE())</f>
        <v>#N/A</v>
      </c>
      <c r="K1230" s="61" t="e">
        <f aca="false">VLOOKUP(B1230,'Vacances solaires'!$B$2:$B$239,1,FALSE())</f>
        <v>#N/A</v>
      </c>
    </row>
    <row r="1231" customFormat="false" ht="15" hidden="false" customHeight="false" outlineLevel="0" collapsed="false">
      <c r="A1231" s="126" t="n">
        <f aca="false">WEEKNUM(B1231,21)</f>
        <v>1</v>
      </c>
      <c r="B1231" s="135" t="n">
        <v>45295</v>
      </c>
      <c r="C1231" s="128" t="s">
        <v>75</v>
      </c>
      <c r="D1231" s="128" t="s">
        <v>86</v>
      </c>
      <c r="E1231" s="128" t="s">
        <v>75</v>
      </c>
      <c r="F1231" s="128" t="s">
        <v>75</v>
      </c>
      <c r="G1231" s="129" t="s">
        <v>75</v>
      </c>
      <c r="H1231" s="130"/>
      <c r="I1231" s="131" t="n">
        <f aca="false">IF(ISERROR(VLOOKUP(B1231,'Jour Fériés'!$A$19:$B$57,2,FALSE())),0,VLOOKUP(B1231,'Jour Fériés'!$A$19:$B$57,2,FALSE()))</f>
        <v>0</v>
      </c>
      <c r="J1231" s="61" t="e">
        <f aca="false">VLOOKUP(B1231,'Vacances solaires'!$B1222:$B1452,1,FALSE())</f>
        <v>#N/A</v>
      </c>
      <c r="K1231" s="61" t="e">
        <f aca="false">VLOOKUP(B1231,'Vacances solaires'!$B$2:$B$239,1,FALSE())</f>
        <v>#N/A</v>
      </c>
    </row>
    <row r="1232" customFormat="false" ht="15" hidden="false" customHeight="false" outlineLevel="0" collapsed="false">
      <c r="A1232" s="126" t="n">
        <f aca="false">WEEKNUM(B1232,21)</f>
        <v>1</v>
      </c>
      <c r="B1232" s="135" t="n">
        <v>45296</v>
      </c>
      <c r="C1232" s="128" t="s">
        <v>75</v>
      </c>
      <c r="D1232" s="128" t="s">
        <v>86</v>
      </c>
      <c r="E1232" s="128" t="s">
        <v>75</v>
      </c>
      <c r="F1232" s="128" t="s">
        <v>75</v>
      </c>
      <c r="G1232" s="129" t="s">
        <v>75</v>
      </c>
      <c r="H1232" s="130"/>
      <c r="I1232" s="131" t="n">
        <f aca="false">IF(ISERROR(VLOOKUP(B1232,'Jour Fériés'!$A$19:$B$57,2,FALSE())),0,VLOOKUP(B1232,'Jour Fériés'!$A$19:$B$57,2,FALSE()))</f>
        <v>0</v>
      </c>
      <c r="J1232" s="61" t="e">
        <f aca="false">VLOOKUP(B1232,'Vacances solaires'!$B1223:$B1453,1,FALSE())</f>
        <v>#N/A</v>
      </c>
      <c r="K1232" s="61" t="e">
        <f aca="false">VLOOKUP(B1232,'Vacances solaires'!$B$2:$B$239,1,FALSE())</f>
        <v>#N/A</v>
      </c>
    </row>
    <row r="1233" customFormat="false" ht="15" hidden="false" customHeight="false" outlineLevel="0" collapsed="false">
      <c r="A1233" s="126" t="n">
        <f aca="false">WEEKNUM(B1233,21)</f>
        <v>1</v>
      </c>
      <c r="B1233" s="135" t="n">
        <v>45297</v>
      </c>
      <c r="C1233" s="128" t="s">
        <v>86</v>
      </c>
      <c r="D1233" s="128" t="s">
        <v>75</v>
      </c>
      <c r="E1233" s="128" t="s">
        <v>75</v>
      </c>
      <c r="F1233" s="128" t="s">
        <v>86</v>
      </c>
      <c r="G1233" s="129" t="s">
        <v>75</v>
      </c>
      <c r="H1233" s="130"/>
      <c r="I1233" s="131" t="n">
        <f aca="false">IF(ISERROR(VLOOKUP(B1233,'Jour Fériés'!$A$19:$B$57,2,FALSE())),0,VLOOKUP(B1233,'Jour Fériés'!$A$19:$B$57,2,FALSE()))</f>
        <v>0</v>
      </c>
      <c r="J1233" s="61" t="e">
        <f aca="false">VLOOKUP(B1233,'Vacances solaires'!$B1224:$B1454,1,FALSE())</f>
        <v>#N/A</v>
      </c>
      <c r="K1233" s="61" t="e">
        <f aca="false">VLOOKUP(B1233,'Vacances solaires'!$B$2:$B$239,1,FALSE())</f>
        <v>#N/A</v>
      </c>
    </row>
    <row r="1234" customFormat="false" ht="15.75" hidden="false" customHeight="false" outlineLevel="0" collapsed="false">
      <c r="A1234" s="139" t="n">
        <f aca="false">WEEKNUM(B1234,21)</f>
        <v>1</v>
      </c>
      <c r="B1234" s="140" t="n">
        <v>45298</v>
      </c>
      <c r="C1234" s="141" t="s">
        <v>86</v>
      </c>
      <c r="D1234" s="141" t="s">
        <v>75</v>
      </c>
      <c r="E1234" s="141" t="s">
        <v>86</v>
      </c>
      <c r="F1234" s="141" t="s">
        <v>86</v>
      </c>
      <c r="G1234" s="142" t="s">
        <v>86</v>
      </c>
      <c r="H1234" s="143"/>
      <c r="I1234" s="144" t="n">
        <f aca="false">IF(ISERROR(VLOOKUP(B1234,'Jour Fériés'!$A$19:$B$57,2,FALSE())),0,VLOOKUP(B1234,'Jour Fériés'!$A$19:$B$57,2,FALSE()))</f>
        <v>0</v>
      </c>
      <c r="J1234" s="61" t="e">
        <f aca="false">VLOOKUP(B1234,'Vacances solaires'!$B1225:$B1455,1,FALSE())</f>
        <v>#N/A</v>
      </c>
      <c r="K1234" s="61" t="e">
        <f aca="false">VLOOKUP(B1234,'Vacances solaires'!$B$2:$B$239,1,FALSE())</f>
        <v>#N/A</v>
      </c>
    </row>
    <row r="1235" customFormat="false" ht="15" hidden="false" customHeight="false" outlineLevel="0" collapsed="false">
      <c r="A1235" s="145" t="n">
        <f aca="false">WEEKNUM(B1235,21)</f>
        <v>2</v>
      </c>
      <c r="B1235" s="114" t="n">
        <v>45299</v>
      </c>
      <c r="C1235" s="115" t="s">
        <v>75</v>
      </c>
      <c r="D1235" s="115" t="s">
        <v>75</v>
      </c>
      <c r="E1235" s="115" t="s">
        <v>88</v>
      </c>
      <c r="F1235" s="115" t="s">
        <v>75</v>
      </c>
      <c r="G1235" s="116" t="s">
        <v>88</v>
      </c>
      <c r="H1235" s="117" t="n">
        <v>1</v>
      </c>
      <c r="I1235" s="146" t="n">
        <f aca="false">IF(ISERROR(VLOOKUP(B1235,'Jour Fériés'!$A$19:$B$57,2,FALSE())),0,VLOOKUP(B1235,'Jour Fériés'!$A$19:$B$57,2,FALSE()))</f>
        <v>0</v>
      </c>
      <c r="J1235" s="61" t="e">
        <f aca="false">VLOOKUP(B1235,'Vacances solaires'!$B1226:$B1456,1,FALSE())</f>
        <v>#N/A</v>
      </c>
      <c r="K1235" s="61" t="e">
        <f aca="false">VLOOKUP(B1235,'Vacances solaires'!$B$2:$B$239,1,FALSE())</f>
        <v>#N/A</v>
      </c>
    </row>
    <row r="1236" customFormat="false" ht="15" hidden="false" customHeight="false" outlineLevel="0" collapsed="false">
      <c r="A1236" s="126" t="n">
        <f aca="false">WEEKNUM(B1236,21)</f>
        <v>2</v>
      </c>
      <c r="B1236" s="135" t="n">
        <v>45300</v>
      </c>
      <c r="C1236" s="128" t="s">
        <v>75</v>
      </c>
      <c r="D1236" s="128" t="s">
        <v>86</v>
      </c>
      <c r="E1236" s="128" t="s">
        <v>75</v>
      </c>
      <c r="F1236" s="128" t="s">
        <v>75</v>
      </c>
      <c r="G1236" s="129" t="s">
        <v>75</v>
      </c>
      <c r="H1236" s="130"/>
      <c r="I1236" s="131" t="n">
        <f aca="false">IF(ISERROR(VLOOKUP(B1236,'Jour Fériés'!$A$19:$B$57,2,FALSE())),0,VLOOKUP(B1236,'Jour Fériés'!$A$19:$B$57,2,FALSE()))</f>
        <v>0</v>
      </c>
      <c r="J1236" s="61" t="e">
        <f aca="false">VLOOKUP(B1236,'Vacances solaires'!$B1227:$B1457,1,FALSE())</f>
        <v>#N/A</v>
      </c>
      <c r="K1236" s="61" t="e">
        <f aca="false">VLOOKUP(B1236,'Vacances solaires'!$B$2:$B$239,1,FALSE())</f>
        <v>#N/A</v>
      </c>
    </row>
    <row r="1237" customFormat="false" ht="15" hidden="false" customHeight="false" outlineLevel="0" collapsed="false">
      <c r="A1237" s="126" t="n">
        <f aca="false">WEEKNUM(B1237,21)</f>
        <v>2</v>
      </c>
      <c r="B1237" s="135" t="n">
        <v>45301</v>
      </c>
      <c r="C1237" s="128" t="s">
        <v>75</v>
      </c>
      <c r="D1237" s="128" t="s">
        <v>75</v>
      </c>
      <c r="E1237" s="128" t="s">
        <v>75</v>
      </c>
      <c r="F1237" s="128" t="s">
        <v>86</v>
      </c>
      <c r="G1237" s="129" t="s">
        <v>75</v>
      </c>
      <c r="H1237" s="130"/>
      <c r="I1237" s="131" t="n">
        <f aca="false">IF(ISERROR(VLOOKUP(B1237,'Jour Fériés'!$A$19:$B$57,2,FALSE())),0,VLOOKUP(B1237,'Jour Fériés'!$A$19:$B$57,2,FALSE()))</f>
        <v>0</v>
      </c>
      <c r="J1237" s="61" t="e">
        <f aca="false">VLOOKUP(B1237,'Vacances solaires'!$B1228:$B1458,1,FALSE())</f>
        <v>#N/A</v>
      </c>
      <c r="K1237" s="61" t="e">
        <f aca="false">VLOOKUP(B1237,'Vacances solaires'!$B$2:$B$239,1,FALSE())</f>
        <v>#N/A</v>
      </c>
    </row>
    <row r="1238" customFormat="false" ht="15" hidden="false" customHeight="false" outlineLevel="0" collapsed="false">
      <c r="A1238" s="126" t="n">
        <f aca="false">WEEKNUM(B1238,21)</f>
        <v>2</v>
      </c>
      <c r="B1238" s="135" t="n">
        <v>45302</v>
      </c>
      <c r="C1238" s="128" t="s">
        <v>86</v>
      </c>
      <c r="D1238" s="128" t="s">
        <v>75</v>
      </c>
      <c r="E1238" s="128" t="s">
        <v>75</v>
      </c>
      <c r="F1238" s="128" t="s">
        <v>75</v>
      </c>
      <c r="G1238" s="129" t="s">
        <v>75</v>
      </c>
      <c r="H1238" s="130"/>
      <c r="I1238" s="131" t="n">
        <f aca="false">IF(ISERROR(VLOOKUP(B1238,'Jour Fériés'!$A$19:$B$57,2,FALSE())),0,VLOOKUP(B1238,'Jour Fériés'!$A$19:$B$57,2,FALSE()))</f>
        <v>0</v>
      </c>
      <c r="J1238" s="61" t="e">
        <f aca="false">VLOOKUP(B1238,'Vacances solaires'!$B1229:$B1459,1,FALSE())</f>
        <v>#N/A</v>
      </c>
      <c r="K1238" s="61" t="e">
        <f aca="false">VLOOKUP(B1238,'Vacances solaires'!$B$2:$B$239,1,FALSE())</f>
        <v>#N/A</v>
      </c>
    </row>
    <row r="1239" customFormat="false" ht="15" hidden="false" customHeight="false" outlineLevel="0" collapsed="false">
      <c r="A1239" s="126" t="n">
        <f aca="false">WEEKNUM(B1239,21)</f>
        <v>2</v>
      </c>
      <c r="B1239" s="135" t="n">
        <v>45303</v>
      </c>
      <c r="C1239" s="128" t="s">
        <v>86</v>
      </c>
      <c r="D1239" s="128" t="s">
        <v>75</v>
      </c>
      <c r="E1239" s="128" t="s">
        <v>75</v>
      </c>
      <c r="F1239" s="128" t="s">
        <v>75</v>
      </c>
      <c r="G1239" s="129" t="s">
        <v>75</v>
      </c>
      <c r="H1239" s="130"/>
      <c r="I1239" s="131" t="n">
        <f aca="false">IF(ISERROR(VLOOKUP(B1239,'Jour Fériés'!$A$19:$B$57,2,FALSE())),0,VLOOKUP(B1239,'Jour Fériés'!$A$19:$B$57,2,FALSE()))</f>
        <v>0</v>
      </c>
      <c r="J1239" s="61" t="e">
        <f aca="false">VLOOKUP(B1239,'Vacances solaires'!$B1230:$B1460,1,FALSE())</f>
        <v>#N/A</v>
      </c>
      <c r="K1239" s="61" t="e">
        <f aca="false">VLOOKUP(B1239,'Vacances solaires'!$B$2:$B$239,1,FALSE())</f>
        <v>#N/A</v>
      </c>
    </row>
    <row r="1240" customFormat="false" ht="15" hidden="false" customHeight="false" outlineLevel="0" collapsed="false">
      <c r="A1240" s="126" t="n">
        <f aca="false">WEEKNUM(B1240,21)</f>
        <v>2</v>
      </c>
      <c r="B1240" s="135" t="n">
        <v>45304</v>
      </c>
      <c r="C1240" s="128" t="s">
        <v>75</v>
      </c>
      <c r="D1240" s="128" t="s">
        <v>75</v>
      </c>
      <c r="E1240" s="128" t="s">
        <v>86</v>
      </c>
      <c r="F1240" s="128" t="s">
        <v>75</v>
      </c>
      <c r="G1240" s="129" t="s">
        <v>86</v>
      </c>
      <c r="H1240" s="130"/>
      <c r="I1240" s="131" t="n">
        <f aca="false">IF(ISERROR(VLOOKUP(B1240,'Jour Fériés'!$A$19:$B$57,2,FALSE())),0,VLOOKUP(B1240,'Jour Fériés'!$A$19:$B$57,2,FALSE()))</f>
        <v>0</v>
      </c>
      <c r="J1240" s="61" t="e">
        <f aca="false">VLOOKUP(B1240,'Vacances solaires'!$B1231:$B1461,1,FALSE())</f>
        <v>#N/A</v>
      </c>
      <c r="K1240" s="61" t="e">
        <f aca="false">VLOOKUP(B1240,'Vacances solaires'!$B$2:$B$239,1,FALSE())</f>
        <v>#N/A</v>
      </c>
    </row>
    <row r="1241" customFormat="false" ht="15.75" hidden="false" customHeight="false" outlineLevel="0" collapsed="false">
      <c r="A1241" s="139" t="n">
        <f aca="false">WEEKNUM(B1241,21)</f>
        <v>2</v>
      </c>
      <c r="B1241" s="140" t="n">
        <v>45305</v>
      </c>
      <c r="C1241" s="141" t="s">
        <v>75</v>
      </c>
      <c r="D1241" s="141" t="s">
        <v>86</v>
      </c>
      <c r="E1241" s="141" t="s">
        <v>86</v>
      </c>
      <c r="F1241" s="141" t="s">
        <v>86</v>
      </c>
      <c r="G1241" s="142" t="s">
        <v>86</v>
      </c>
      <c r="H1241" s="143"/>
      <c r="I1241" s="144" t="n">
        <f aca="false">IF(ISERROR(VLOOKUP(B1241,'Jour Fériés'!$A$19:$B$57,2,FALSE())),0,VLOOKUP(B1241,'Jour Fériés'!$A$19:$B$57,2,FALSE()))</f>
        <v>0</v>
      </c>
      <c r="J1241" s="61" t="e">
        <f aca="false">VLOOKUP(B1241,'Vacances solaires'!$B1232:$B1462,1,FALSE())</f>
        <v>#N/A</v>
      </c>
      <c r="K1241" s="61" t="e">
        <f aca="false">VLOOKUP(B1241,'Vacances solaires'!$B$2:$B$239,1,FALSE())</f>
        <v>#N/A</v>
      </c>
    </row>
    <row r="1242" customFormat="false" ht="15" hidden="false" customHeight="false" outlineLevel="0" collapsed="false">
      <c r="A1242" s="145" t="n">
        <f aca="false">WEEKNUM(B1242,21)</f>
        <v>3</v>
      </c>
      <c r="B1242" s="114" t="n">
        <v>45306</v>
      </c>
      <c r="C1242" s="115" t="s">
        <v>75</v>
      </c>
      <c r="D1242" s="115" t="s">
        <v>87</v>
      </c>
      <c r="E1242" s="115" t="s">
        <v>75</v>
      </c>
      <c r="F1242" s="115" t="s">
        <v>87</v>
      </c>
      <c r="G1242" s="116" t="s">
        <v>75</v>
      </c>
      <c r="H1242" s="117" t="n">
        <v>2</v>
      </c>
      <c r="I1242" s="146" t="n">
        <f aca="false">IF(ISERROR(VLOOKUP(B1242,'Jour Fériés'!$A$19:$B$57,2,FALSE())),0,VLOOKUP(B1242,'Jour Fériés'!$A$19:$B$57,2,FALSE()))</f>
        <v>0</v>
      </c>
      <c r="J1242" s="61" t="e">
        <f aca="false">VLOOKUP(B1242,'Vacances solaires'!$B1233:$B1463,1,FALSE())</f>
        <v>#N/A</v>
      </c>
      <c r="K1242" s="61" t="e">
        <f aca="false">VLOOKUP(B1242,'Vacances solaires'!$B$2:$B$239,1,FALSE())</f>
        <v>#N/A</v>
      </c>
    </row>
    <row r="1243" customFormat="false" ht="15" hidden="false" customHeight="false" outlineLevel="0" collapsed="false">
      <c r="A1243" s="126" t="n">
        <f aca="false">WEEKNUM(B1243,21)</f>
        <v>3</v>
      </c>
      <c r="B1243" s="135" t="n">
        <v>45307</v>
      </c>
      <c r="C1243" s="128" t="s">
        <v>86</v>
      </c>
      <c r="D1243" s="128" t="s">
        <v>75</v>
      </c>
      <c r="E1243" s="128" t="s">
        <v>75</v>
      </c>
      <c r="F1243" s="128" t="s">
        <v>75</v>
      </c>
      <c r="G1243" s="129" t="s">
        <v>75</v>
      </c>
      <c r="H1243" s="130"/>
      <c r="I1243" s="131" t="n">
        <f aca="false">IF(ISERROR(VLOOKUP(B1243,'Jour Fériés'!$A$19:$B$57,2,FALSE())),0,VLOOKUP(B1243,'Jour Fériés'!$A$19:$B$57,2,FALSE()))</f>
        <v>0</v>
      </c>
      <c r="J1243" s="61" t="e">
        <f aca="false">VLOOKUP(B1243,'Vacances solaires'!$B1234:$B1464,1,FALSE())</f>
        <v>#N/A</v>
      </c>
      <c r="K1243" s="61" t="e">
        <f aca="false">VLOOKUP(B1243,'Vacances solaires'!$B$2:$B$239,1,FALSE())</f>
        <v>#N/A</v>
      </c>
    </row>
    <row r="1244" customFormat="false" ht="15" hidden="false" customHeight="false" outlineLevel="0" collapsed="false">
      <c r="A1244" s="126" t="n">
        <f aca="false">WEEKNUM(B1244,21)</f>
        <v>3</v>
      </c>
      <c r="B1244" s="135" t="n">
        <v>45308</v>
      </c>
      <c r="C1244" s="128" t="s">
        <v>75</v>
      </c>
      <c r="D1244" s="128" t="s">
        <v>75</v>
      </c>
      <c r="E1244" s="128" t="s">
        <v>86</v>
      </c>
      <c r="F1244" s="128" t="s">
        <v>75</v>
      </c>
      <c r="G1244" s="129" t="s">
        <v>75</v>
      </c>
      <c r="H1244" s="130"/>
      <c r="I1244" s="131" t="n">
        <f aca="false">IF(ISERROR(VLOOKUP(B1244,'Jour Fériés'!$A$19:$B$57,2,FALSE())),0,VLOOKUP(B1244,'Jour Fériés'!$A$19:$B$57,2,FALSE()))</f>
        <v>0</v>
      </c>
      <c r="J1244" s="61" t="e">
        <f aca="false">VLOOKUP(B1244,'Vacances solaires'!$B1235:$B1465,1,FALSE())</f>
        <v>#N/A</v>
      </c>
      <c r="K1244" s="61" t="e">
        <f aca="false">VLOOKUP(B1244,'Vacances solaires'!$B$2:$B$239,1,FALSE())</f>
        <v>#N/A</v>
      </c>
    </row>
    <row r="1245" customFormat="false" ht="15" hidden="false" customHeight="false" outlineLevel="0" collapsed="false">
      <c r="A1245" s="126" t="n">
        <f aca="false">WEEKNUM(B1245,21)</f>
        <v>3</v>
      </c>
      <c r="B1245" s="135" t="n">
        <v>45309</v>
      </c>
      <c r="C1245" s="128" t="s">
        <v>75</v>
      </c>
      <c r="D1245" s="128" t="s">
        <v>75</v>
      </c>
      <c r="E1245" s="128" t="s">
        <v>75</v>
      </c>
      <c r="F1245" s="128" t="s">
        <v>75</v>
      </c>
      <c r="G1245" s="129" t="s">
        <v>86</v>
      </c>
      <c r="H1245" s="130"/>
      <c r="I1245" s="131" t="n">
        <f aca="false">IF(ISERROR(VLOOKUP(B1245,'Jour Fériés'!$A$19:$B$57,2,FALSE())),0,VLOOKUP(B1245,'Jour Fériés'!$A$19:$B$57,2,FALSE()))</f>
        <v>0</v>
      </c>
      <c r="J1245" s="61" t="e">
        <f aca="false">VLOOKUP(B1245,'Vacances solaires'!$B1236:$B1466,1,FALSE())</f>
        <v>#N/A</v>
      </c>
      <c r="K1245" s="61" t="e">
        <f aca="false">VLOOKUP(B1245,'Vacances solaires'!$B$2:$B$239,1,FALSE())</f>
        <v>#N/A</v>
      </c>
    </row>
    <row r="1246" customFormat="false" ht="15" hidden="false" customHeight="false" outlineLevel="0" collapsed="false">
      <c r="A1246" s="126" t="n">
        <f aca="false">WEEKNUM(B1246,21)</f>
        <v>3</v>
      </c>
      <c r="B1246" s="135" t="n">
        <v>45310</v>
      </c>
      <c r="C1246" s="128" t="s">
        <v>75</v>
      </c>
      <c r="D1246" s="128" t="s">
        <v>75</v>
      </c>
      <c r="E1246" s="128" t="s">
        <v>75</v>
      </c>
      <c r="F1246" s="128" t="s">
        <v>75</v>
      </c>
      <c r="G1246" s="129" t="s">
        <v>86</v>
      </c>
      <c r="H1246" s="130"/>
      <c r="I1246" s="131" t="n">
        <f aca="false">IF(ISERROR(VLOOKUP(B1246,'Jour Fériés'!$A$19:$B$57,2,FALSE())),0,VLOOKUP(B1246,'Jour Fériés'!$A$19:$B$57,2,FALSE()))</f>
        <v>0</v>
      </c>
      <c r="J1246" s="61" t="e">
        <f aca="false">VLOOKUP(B1246,'Vacances solaires'!$B1237:$B1467,1,FALSE())</f>
        <v>#N/A</v>
      </c>
      <c r="K1246" s="61" t="e">
        <f aca="false">VLOOKUP(B1246,'Vacances solaires'!$B$2:$B$239,1,FALSE())</f>
        <v>#N/A</v>
      </c>
    </row>
    <row r="1247" customFormat="false" ht="15" hidden="false" customHeight="false" outlineLevel="0" collapsed="false">
      <c r="A1247" s="126" t="n">
        <f aca="false">WEEKNUM(B1247,21)</f>
        <v>3</v>
      </c>
      <c r="B1247" s="135" t="n">
        <v>45311</v>
      </c>
      <c r="C1247" s="128" t="s">
        <v>75</v>
      </c>
      <c r="D1247" s="128" t="s">
        <v>86</v>
      </c>
      <c r="E1247" s="128" t="s">
        <v>75</v>
      </c>
      <c r="F1247" s="128" t="s">
        <v>86</v>
      </c>
      <c r="G1247" s="129" t="s">
        <v>75</v>
      </c>
      <c r="H1247" s="130"/>
      <c r="I1247" s="131" t="n">
        <f aca="false">IF(ISERROR(VLOOKUP(B1247,'Jour Fériés'!$A$19:$B$57,2,FALSE())),0,VLOOKUP(B1247,'Jour Fériés'!$A$19:$B$57,2,FALSE()))</f>
        <v>0</v>
      </c>
      <c r="J1247" s="61" t="e">
        <f aca="false">VLOOKUP(B1247,'Vacances solaires'!$B1238:$B1468,1,FALSE())</f>
        <v>#N/A</v>
      </c>
      <c r="K1247" s="61" t="e">
        <f aca="false">VLOOKUP(B1247,'Vacances solaires'!$B$2:$B$239,1,FALSE())</f>
        <v>#N/A</v>
      </c>
    </row>
    <row r="1248" customFormat="false" ht="15.75" hidden="false" customHeight="false" outlineLevel="0" collapsed="false">
      <c r="A1248" s="139" t="n">
        <f aca="false">WEEKNUM(B1248,21)</f>
        <v>3</v>
      </c>
      <c r="B1248" s="140" t="n">
        <v>45312</v>
      </c>
      <c r="C1248" s="141" t="s">
        <v>86</v>
      </c>
      <c r="D1248" s="141" t="s">
        <v>86</v>
      </c>
      <c r="E1248" s="141" t="s">
        <v>86</v>
      </c>
      <c r="F1248" s="141" t="s">
        <v>86</v>
      </c>
      <c r="G1248" s="142" t="s">
        <v>75</v>
      </c>
      <c r="H1248" s="143"/>
      <c r="I1248" s="144" t="n">
        <f aca="false">IF(ISERROR(VLOOKUP(B1248,'Jour Fériés'!$A$19:$B$57,2,FALSE())),0,VLOOKUP(B1248,'Jour Fériés'!$A$19:$B$57,2,FALSE()))</f>
        <v>0</v>
      </c>
      <c r="J1248" s="61" t="e">
        <f aca="false">VLOOKUP(B1248,'Vacances solaires'!$B1239:$B1469,1,FALSE())</f>
        <v>#N/A</v>
      </c>
      <c r="K1248" s="61" t="e">
        <f aca="false">VLOOKUP(B1248,'Vacances solaires'!$B$2:$B$239,1,FALSE())</f>
        <v>#N/A</v>
      </c>
    </row>
    <row r="1249" customFormat="false" ht="15" hidden="false" customHeight="false" outlineLevel="0" collapsed="false">
      <c r="A1249" s="145" t="n">
        <f aca="false">WEEKNUM(B1249,21)</f>
        <v>4</v>
      </c>
      <c r="B1249" s="114" t="n">
        <v>45313</v>
      </c>
      <c r="C1249" s="115" t="s">
        <v>87</v>
      </c>
      <c r="D1249" s="115" t="s">
        <v>75</v>
      </c>
      <c r="E1249" s="115" t="s">
        <v>87</v>
      </c>
      <c r="F1249" s="115" t="s">
        <v>75</v>
      </c>
      <c r="G1249" s="116" t="s">
        <v>75</v>
      </c>
      <c r="H1249" s="117" t="n">
        <v>3</v>
      </c>
      <c r="I1249" s="146" t="n">
        <f aca="false">IF(ISERROR(VLOOKUP(B1249,'Jour Fériés'!$A$19:$B$57,2,FALSE())),0,VLOOKUP(B1249,'Jour Fériés'!$A$19:$B$57,2,FALSE()))</f>
        <v>0</v>
      </c>
      <c r="J1249" s="61" t="e">
        <f aca="false">VLOOKUP(B1249,'Vacances solaires'!$B1240:$B1470,1,FALSE())</f>
        <v>#N/A</v>
      </c>
      <c r="K1249" s="61" t="e">
        <f aca="false">VLOOKUP(B1249,'Vacances solaires'!$B$2:$B$239,1,FALSE())</f>
        <v>#N/A</v>
      </c>
    </row>
    <row r="1250" customFormat="false" ht="15" hidden="false" customHeight="false" outlineLevel="0" collapsed="false">
      <c r="A1250" s="126" t="n">
        <f aca="false">WEEKNUM(B1250,21)</f>
        <v>4</v>
      </c>
      <c r="B1250" s="135" t="n">
        <v>45314</v>
      </c>
      <c r="C1250" s="128" t="s">
        <v>75</v>
      </c>
      <c r="D1250" s="128" t="s">
        <v>75</v>
      </c>
      <c r="E1250" s="128" t="s">
        <v>75</v>
      </c>
      <c r="F1250" s="128" t="s">
        <v>75</v>
      </c>
      <c r="G1250" s="129" t="s">
        <v>86</v>
      </c>
      <c r="H1250" s="130"/>
      <c r="I1250" s="131" t="n">
        <f aca="false">IF(ISERROR(VLOOKUP(B1250,'Jour Fériés'!$A$19:$B$57,2,FALSE())),0,VLOOKUP(B1250,'Jour Fériés'!$A$19:$B$57,2,FALSE()))</f>
        <v>0</v>
      </c>
      <c r="J1250" s="61" t="e">
        <f aca="false">VLOOKUP(B1250,'Vacances solaires'!$B1241:$B1471,1,FALSE())</f>
        <v>#N/A</v>
      </c>
      <c r="K1250" s="61" t="e">
        <f aca="false">VLOOKUP(B1250,'Vacances solaires'!$B$2:$B$239,1,FALSE())</f>
        <v>#N/A</v>
      </c>
    </row>
    <row r="1251" customFormat="false" ht="15" hidden="false" customHeight="false" outlineLevel="0" collapsed="false">
      <c r="A1251" s="126" t="n">
        <f aca="false">WEEKNUM(B1251,21)</f>
        <v>4</v>
      </c>
      <c r="B1251" s="135" t="n">
        <v>45315</v>
      </c>
      <c r="C1251" s="128" t="s">
        <v>75</v>
      </c>
      <c r="D1251" s="128" t="s">
        <v>86</v>
      </c>
      <c r="E1251" s="128" t="s">
        <v>75</v>
      </c>
      <c r="F1251" s="128" t="s">
        <v>75</v>
      </c>
      <c r="G1251" s="129" t="s">
        <v>75</v>
      </c>
      <c r="H1251" s="130"/>
      <c r="I1251" s="131" t="n">
        <f aca="false">IF(ISERROR(VLOOKUP(B1251,'Jour Fériés'!$A$19:$B$57,2,FALSE())),0,VLOOKUP(B1251,'Jour Fériés'!$A$19:$B$57,2,FALSE()))</f>
        <v>0</v>
      </c>
      <c r="J1251" s="61" t="e">
        <f aca="false">VLOOKUP(B1251,'Vacances solaires'!$B1242:$B1472,1,FALSE())</f>
        <v>#N/A</v>
      </c>
      <c r="K1251" s="61" t="e">
        <f aca="false">VLOOKUP(B1251,'Vacances solaires'!$B$2:$B$239,1,FALSE())</f>
        <v>#N/A</v>
      </c>
    </row>
    <row r="1252" customFormat="false" ht="15" hidden="false" customHeight="false" outlineLevel="0" collapsed="false">
      <c r="A1252" s="126" t="n">
        <f aca="false">WEEKNUM(B1252,21)</f>
        <v>4</v>
      </c>
      <c r="B1252" s="135" t="n">
        <v>45316</v>
      </c>
      <c r="C1252" s="128" t="s">
        <v>75</v>
      </c>
      <c r="D1252" s="128" t="s">
        <v>75</v>
      </c>
      <c r="E1252" s="128" t="s">
        <v>75</v>
      </c>
      <c r="F1252" s="128" t="s">
        <v>86</v>
      </c>
      <c r="G1252" s="129" t="s">
        <v>75</v>
      </c>
      <c r="H1252" s="130"/>
      <c r="I1252" s="131" t="n">
        <f aca="false">IF(ISERROR(VLOOKUP(B1252,'Jour Fériés'!$A$19:$B$57,2,FALSE())),0,VLOOKUP(B1252,'Jour Fériés'!$A$19:$B$57,2,FALSE()))</f>
        <v>0</v>
      </c>
      <c r="J1252" s="61" t="e">
        <f aca="false">VLOOKUP(B1252,'Vacances solaires'!$B1243:$B1473,1,FALSE())</f>
        <v>#N/A</v>
      </c>
      <c r="K1252" s="61" t="e">
        <f aca="false">VLOOKUP(B1252,'Vacances solaires'!$B$2:$B$239,1,FALSE())</f>
        <v>#N/A</v>
      </c>
    </row>
    <row r="1253" customFormat="false" ht="15" hidden="false" customHeight="false" outlineLevel="0" collapsed="false">
      <c r="A1253" s="126" t="n">
        <f aca="false">WEEKNUM(B1253,21)</f>
        <v>4</v>
      </c>
      <c r="B1253" s="135" t="n">
        <v>45317</v>
      </c>
      <c r="C1253" s="128" t="s">
        <v>75</v>
      </c>
      <c r="D1253" s="128" t="s">
        <v>75</v>
      </c>
      <c r="E1253" s="128" t="s">
        <v>75</v>
      </c>
      <c r="F1253" s="128" t="s">
        <v>86</v>
      </c>
      <c r="G1253" s="129" t="s">
        <v>75</v>
      </c>
      <c r="H1253" s="130"/>
      <c r="I1253" s="131" t="n">
        <f aca="false">IF(ISERROR(VLOOKUP(B1253,'Jour Fériés'!$A$19:$B$57,2,FALSE())),0,VLOOKUP(B1253,'Jour Fériés'!$A$19:$B$57,2,FALSE()))</f>
        <v>0</v>
      </c>
      <c r="J1253" s="61" t="e">
        <f aca="false">VLOOKUP(B1253,'Vacances solaires'!$B1244:$B1474,1,FALSE())</f>
        <v>#N/A</v>
      </c>
      <c r="K1253" s="61" t="e">
        <f aca="false">VLOOKUP(B1253,'Vacances solaires'!$B$2:$B$239,1,FALSE())</f>
        <v>#N/A</v>
      </c>
    </row>
    <row r="1254" customFormat="false" ht="15" hidden="false" customHeight="false" outlineLevel="0" collapsed="false">
      <c r="A1254" s="126" t="n">
        <f aca="false">WEEKNUM(B1254,21)</f>
        <v>4</v>
      </c>
      <c r="B1254" s="135" t="n">
        <v>45318</v>
      </c>
      <c r="C1254" s="128" t="s">
        <v>86</v>
      </c>
      <c r="D1254" s="128" t="s">
        <v>75</v>
      </c>
      <c r="E1254" s="128" t="s">
        <v>86</v>
      </c>
      <c r="F1254" s="128" t="s">
        <v>75</v>
      </c>
      <c r="G1254" s="129" t="s">
        <v>75</v>
      </c>
      <c r="H1254" s="130"/>
      <c r="I1254" s="131" t="n">
        <f aca="false">IF(ISERROR(VLOOKUP(B1254,'Jour Fériés'!$A$19:$B$57,2,FALSE())),0,VLOOKUP(B1254,'Jour Fériés'!$A$19:$B$57,2,FALSE()))</f>
        <v>0</v>
      </c>
      <c r="J1254" s="61" t="e">
        <f aca="false">VLOOKUP(B1254,'Vacances solaires'!$B1245:$B1475,1,FALSE())</f>
        <v>#N/A</v>
      </c>
      <c r="K1254" s="61" t="e">
        <f aca="false">VLOOKUP(B1254,'Vacances solaires'!$B$2:$B$239,1,FALSE())</f>
        <v>#N/A</v>
      </c>
    </row>
    <row r="1255" customFormat="false" ht="15.75" hidden="false" customHeight="false" outlineLevel="0" collapsed="false">
      <c r="A1255" s="139" t="n">
        <f aca="false">WEEKNUM(B1255,21)</f>
        <v>4</v>
      </c>
      <c r="B1255" s="140" t="n">
        <v>45319</v>
      </c>
      <c r="C1255" s="141" t="s">
        <v>86</v>
      </c>
      <c r="D1255" s="141" t="s">
        <v>86</v>
      </c>
      <c r="E1255" s="141" t="s">
        <v>86</v>
      </c>
      <c r="F1255" s="141" t="s">
        <v>75</v>
      </c>
      <c r="G1255" s="142" t="s">
        <v>86</v>
      </c>
      <c r="H1255" s="143"/>
      <c r="I1255" s="144" t="n">
        <f aca="false">IF(ISERROR(VLOOKUP(B1255,'Jour Fériés'!$A$19:$B$57,2,FALSE())),0,VLOOKUP(B1255,'Jour Fériés'!$A$19:$B$57,2,FALSE()))</f>
        <v>0</v>
      </c>
      <c r="J1255" s="61" t="e">
        <f aca="false">VLOOKUP(B1255,'Vacances solaires'!$B1246:$B1476,1,FALSE())</f>
        <v>#N/A</v>
      </c>
      <c r="K1255" s="61" t="e">
        <f aca="false">VLOOKUP(B1255,'Vacances solaires'!$B$2:$B$239,1,FALSE())</f>
        <v>#N/A</v>
      </c>
    </row>
    <row r="1256" customFormat="false" ht="15" hidden="false" customHeight="false" outlineLevel="0" collapsed="false">
      <c r="A1256" s="145" t="n">
        <f aca="false">WEEKNUM(B1256,21)</f>
        <v>5</v>
      </c>
      <c r="B1256" s="114" t="n">
        <v>45320</v>
      </c>
      <c r="C1256" s="115" t="s">
        <v>75</v>
      </c>
      <c r="D1256" s="116" t="s">
        <v>87</v>
      </c>
      <c r="E1256" s="115" t="s">
        <v>75</v>
      </c>
      <c r="F1256" s="115" t="s">
        <v>75</v>
      </c>
      <c r="G1256" s="116" t="s">
        <v>87</v>
      </c>
      <c r="H1256" s="117" t="n">
        <v>4</v>
      </c>
      <c r="I1256" s="146" t="n">
        <f aca="false">IF(ISERROR(VLOOKUP(B1256,'Jour Fériés'!$A$19:$B$57,2,FALSE())),0,VLOOKUP(B1256,'Jour Fériés'!$A$19:$B$57,2,FALSE()))</f>
        <v>0</v>
      </c>
      <c r="J1256" s="61" t="e">
        <f aca="false">VLOOKUP(B1256,'Vacances solaires'!$B1247:$B1477,1,FALSE())</f>
        <v>#N/A</v>
      </c>
      <c r="K1256" s="61" t="e">
        <f aca="false">VLOOKUP(B1256,'Vacances solaires'!$B$2:$B$239,1,FALSE())</f>
        <v>#N/A</v>
      </c>
    </row>
    <row r="1257" customFormat="false" ht="15" hidden="false" customHeight="false" outlineLevel="0" collapsed="false">
      <c r="A1257" s="126" t="n">
        <f aca="false">WEEKNUM(B1257,21)</f>
        <v>5</v>
      </c>
      <c r="B1257" s="135" t="n">
        <v>45321</v>
      </c>
      <c r="C1257" s="128" t="s">
        <v>75</v>
      </c>
      <c r="D1257" s="128" t="s">
        <v>75</v>
      </c>
      <c r="E1257" s="128" t="s">
        <v>75</v>
      </c>
      <c r="F1257" s="128" t="s">
        <v>86</v>
      </c>
      <c r="G1257" s="129" t="s">
        <v>75</v>
      </c>
      <c r="H1257" s="130"/>
      <c r="I1257" s="131" t="n">
        <f aca="false">IF(ISERROR(VLOOKUP(B1257,'Jour Fériés'!$A$19:$B$57,2,FALSE())),0,VLOOKUP(B1257,'Jour Fériés'!$A$19:$B$57,2,FALSE()))</f>
        <v>0</v>
      </c>
      <c r="J1257" s="61" t="e">
        <f aca="false">VLOOKUP(B1257,'Vacances solaires'!$B1248:$B1478,1,FALSE())</f>
        <v>#N/A</v>
      </c>
      <c r="K1257" s="61" t="e">
        <f aca="false">VLOOKUP(B1257,'Vacances solaires'!$B$2:$B$239,1,FALSE())</f>
        <v>#N/A</v>
      </c>
    </row>
    <row r="1258" customFormat="false" ht="15" hidden="false" customHeight="false" outlineLevel="0" collapsed="false">
      <c r="A1258" s="126" t="n">
        <f aca="false">WEEKNUM(B1258,21)</f>
        <v>5</v>
      </c>
      <c r="B1258" s="135" t="n">
        <v>45322</v>
      </c>
      <c r="C1258" s="128" t="s">
        <v>86</v>
      </c>
      <c r="D1258" s="128" t="s">
        <v>75</v>
      </c>
      <c r="E1258" s="128" t="s">
        <v>75</v>
      </c>
      <c r="F1258" s="128" t="s">
        <v>75</v>
      </c>
      <c r="G1258" s="129" t="s">
        <v>75</v>
      </c>
      <c r="H1258" s="130"/>
      <c r="I1258" s="131" t="n">
        <f aca="false">IF(ISERROR(VLOOKUP(B1258,'Jour Fériés'!$A$19:$B$57,2,FALSE())),0,VLOOKUP(B1258,'Jour Fériés'!$A$19:$B$57,2,FALSE()))</f>
        <v>0</v>
      </c>
      <c r="J1258" s="61" t="e">
        <f aca="false">VLOOKUP(B1258,'Vacances solaires'!$B1249:$B1479,1,FALSE())</f>
        <v>#N/A</v>
      </c>
      <c r="K1258" s="61" t="e">
        <f aca="false">VLOOKUP(B1258,'Vacances solaires'!$B$2:$B$239,1,FALSE())</f>
        <v>#N/A</v>
      </c>
    </row>
    <row r="1259" customFormat="false" ht="15" hidden="false" customHeight="false" outlineLevel="0" collapsed="false">
      <c r="A1259" s="126" t="n">
        <f aca="false">WEEKNUM(B1259,21)</f>
        <v>5</v>
      </c>
      <c r="B1259" s="135" t="n">
        <v>45323</v>
      </c>
      <c r="C1259" s="128" t="s">
        <v>75</v>
      </c>
      <c r="D1259" s="128" t="s">
        <v>75</v>
      </c>
      <c r="E1259" s="128" t="s">
        <v>86</v>
      </c>
      <c r="F1259" s="128" t="s">
        <v>75</v>
      </c>
      <c r="G1259" s="129" t="s">
        <v>75</v>
      </c>
      <c r="H1259" s="130"/>
      <c r="I1259" s="131" t="n">
        <f aca="false">IF(ISERROR(VLOOKUP(B1259,'Jour Fériés'!$A$19:$B$57,2,FALSE())),0,VLOOKUP(B1259,'Jour Fériés'!$A$19:$B$57,2,FALSE()))</f>
        <v>0</v>
      </c>
      <c r="J1259" s="61" t="e">
        <f aca="false">VLOOKUP(B1259,'Vacances solaires'!$B1250:$B1480,1,FALSE())</f>
        <v>#N/A</v>
      </c>
      <c r="K1259" s="61" t="e">
        <f aca="false">VLOOKUP(B1259,'Vacances solaires'!$B$2:$B$239,1,FALSE())</f>
        <v>#N/A</v>
      </c>
    </row>
    <row r="1260" customFormat="false" ht="15" hidden="false" customHeight="false" outlineLevel="0" collapsed="false">
      <c r="A1260" s="126" t="n">
        <f aca="false">WEEKNUM(B1260,21)</f>
        <v>5</v>
      </c>
      <c r="B1260" s="135" t="n">
        <v>45324</v>
      </c>
      <c r="C1260" s="128" t="s">
        <v>75</v>
      </c>
      <c r="D1260" s="128" t="s">
        <v>75</v>
      </c>
      <c r="E1260" s="128" t="s">
        <v>86</v>
      </c>
      <c r="F1260" s="128" t="s">
        <v>75</v>
      </c>
      <c r="G1260" s="129" t="s">
        <v>75</v>
      </c>
      <c r="H1260" s="130"/>
      <c r="I1260" s="131" t="n">
        <f aca="false">IF(ISERROR(VLOOKUP(B1260,'Jour Fériés'!$A$19:$B$57,2,FALSE())),0,VLOOKUP(B1260,'Jour Fériés'!$A$19:$B$57,2,FALSE()))</f>
        <v>0</v>
      </c>
      <c r="J1260" s="61" t="e">
        <f aca="false">VLOOKUP(B1260,'Vacances solaires'!$B1251:$B1481,1,FALSE())</f>
        <v>#N/A</v>
      </c>
      <c r="K1260" s="61" t="e">
        <f aca="false">VLOOKUP(B1260,'Vacances solaires'!$B$2:$B$239,1,FALSE())</f>
        <v>#N/A</v>
      </c>
    </row>
    <row r="1261" customFormat="false" ht="15" hidden="false" customHeight="false" outlineLevel="0" collapsed="false">
      <c r="A1261" s="126" t="n">
        <f aca="false">WEEKNUM(B1261,21)</f>
        <v>5</v>
      </c>
      <c r="B1261" s="135" t="n">
        <v>45325</v>
      </c>
      <c r="C1261" s="128" t="s">
        <v>75</v>
      </c>
      <c r="D1261" s="128" t="s">
        <v>86</v>
      </c>
      <c r="E1261" s="128" t="s">
        <v>75</v>
      </c>
      <c r="F1261" s="128" t="s">
        <v>75</v>
      </c>
      <c r="G1261" s="129" t="s">
        <v>86</v>
      </c>
      <c r="H1261" s="130"/>
      <c r="I1261" s="131" t="n">
        <f aca="false">IF(ISERROR(VLOOKUP(B1261,'Jour Fériés'!$A$19:$B$57,2,FALSE())),0,VLOOKUP(B1261,'Jour Fériés'!$A$19:$B$57,2,FALSE()))</f>
        <v>0</v>
      </c>
      <c r="J1261" s="61" t="e">
        <f aca="false">VLOOKUP(B1261,'Vacances solaires'!$B1252:$B1482,1,FALSE())</f>
        <v>#N/A</v>
      </c>
      <c r="K1261" s="61" t="e">
        <f aca="false">VLOOKUP(B1261,'Vacances solaires'!$B$2:$B$239,1,FALSE())</f>
        <v>#N/A</v>
      </c>
    </row>
    <row r="1262" customFormat="false" ht="15.75" hidden="false" customHeight="false" outlineLevel="0" collapsed="false">
      <c r="A1262" s="139" t="n">
        <f aca="false">WEEKNUM(B1262,21)</f>
        <v>5</v>
      </c>
      <c r="B1262" s="140" t="n">
        <v>45326</v>
      </c>
      <c r="C1262" s="141" t="s">
        <v>86</v>
      </c>
      <c r="D1262" s="141" t="s">
        <v>86</v>
      </c>
      <c r="E1262" s="141" t="s">
        <v>75</v>
      </c>
      <c r="F1262" s="141" t="s">
        <v>86</v>
      </c>
      <c r="G1262" s="142" t="s">
        <v>86</v>
      </c>
      <c r="H1262" s="143"/>
      <c r="I1262" s="144" t="n">
        <f aca="false">IF(ISERROR(VLOOKUP(B1262,'Jour Fériés'!$A$19:$B$57,2,FALSE())),0,VLOOKUP(B1262,'Jour Fériés'!$A$19:$B$57,2,FALSE()))</f>
        <v>0</v>
      </c>
      <c r="J1262" s="61" t="e">
        <f aca="false">VLOOKUP(B1262,'Vacances solaires'!$B1253:$B1483,1,FALSE())</f>
        <v>#N/A</v>
      </c>
      <c r="K1262" s="61" t="e">
        <f aca="false">VLOOKUP(B1262,'Vacances solaires'!$B$2:$B$239,1,FALSE())</f>
        <v>#N/A</v>
      </c>
    </row>
    <row r="1263" customFormat="false" ht="15" hidden="false" customHeight="false" outlineLevel="0" collapsed="false">
      <c r="A1263" s="145" t="n">
        <f aca="false">WEEKNUM(B1263,21)</f>
        <v>6</v>
      </c>
      <c r="B1263" s="114" t="n">
        <v>45327</v>
      </c>
      <c r="C1263" s="115" t="s">
        <v>87</v>
      </c>
      <c r="D1263" s="115" t="s">
        <v>75</v>
      </c>
      <c r="E1263" s="115" t="s">
        <v>75</v>
      </c>
      <c r="F1263" s="115" t="s">
        <v>87</v>
      </c>
      <c r="G1263" s="116" t="s">
        <v>75</v>
      </c>
      <c r="H1263" s="117" t="n">
        <v>5</v>
      </c>
      <c r="I1263" s="146" t="n">
        <f aca="false">IF(ISERROR(VLOOKUP(B1263,'Jour Fériés'!$A$19:$B$57,2,FALSE())),0,VLOOKUP(B1263,'Jour Fériés'!$A$19:$B$57,2,FALSE()))</f>
        <v>0</v>
      </c>
      <c r="J1263" s="61" t="e">
        <f aca="false">VLOOKUP(B1263,'Vacances solaires'!$B1254:$B1484,1,FALSE())</f>
        <v>#N/A</v>
      </c>
      <c r="K1263" s="61" t="e">
        <f aca="false">VLOOKUP(B1263,'Vacances solaires'!$B$2:$B$239,1,FALSE())</f>
        <v>#N/A</v>
      </c>
    </row>
    <row r="1264" customFormat="false" ht="15" hidden="false" customHeight="false" outlineLevel="0" collapsed="false">
      <c r="A1264" s="126" t="n">
        <f aca="false">WEEKNUM(B1264,21)</f>
        <v>6</v>
      </c>
      <c r="B1264" s="135" t="n">
        <v>45328</v>
      </c>
      <c r="C1264" s="128" t="s">
        <v>75</v>
      </c>
      <c r="D1264" s="128" t="s">
        <v>75</v>
      </c>
      <c r="E1264" s="128" t="s">
        <v>86</v>
      </c>
      <c r="F1264" s="128" t="s">
        <v>75</v>
      </c>
      <c r="G1264" s="129" t="s">
        <v>75</v>
      </c>
      <c r="H1264" s="130"/>
      <c r="I1264" s="131" t="n">
        <f aca="false">IF(ISERROR(VLOOKUP(B1264,'Jour Fériés'!$A$19:$B$57,2,FALSE())),0,VLOOKUP(B1264,'Jour Fériés'!$A$19:$B$57,2,FALSE()))</f>
        <v>0</v>
      </c>
      <c r="J1264" s="61" t="e">
        <f aca="false">VLOOKUP(B1264,'Vacances solaires'!$B1255:$B1485,1,FALSE())</f>
        <v>#N/A</v>
      </c>
      <c r="K1264" s="61" t="e">
        <f aca="false">VLOOKUP(B1264,'Vacances solaires'!$B$2:$B$239,1,FALSE())</f>
        <v>#N/A</v>
      </c>
    </row>
    <row r="1265" customFormat="false" ht="15" hidden="false" customHeight="false" outlineLevel="0" collapsed="false">
      <c r="A1265" s="126" t="n">
        <f aca="false">WEEKNUM(B1265,21)</f>
        <v>6</v>
      </c>
      <c r="B1265" s="135" t="n">
        <v>45329</v>
      </c>
      <c r="C1265" s="128" t="s">
        <v>75</v>
      </c>
      <c r="D1265" s="128" t="s">
        <v>75</v>
      </c>
      <c r="E1265" s="128" t="s">
        <v>75</v>
      </c>
      <c r="F1265" s="128" t="s">
        <v>75</v>
      </c>
      <c r="G1265" s="129" t="s">
        <v>86</v>
      </c>
      <c r="H1265" s="130"/>
      <c r="I1265" s="131" t="n">
        <f aca="false">IF(ISERROR(VLOOKUP(B1265,'Jour Fériés'!$A$19:$B$57,2,FALSE())),0,VLOOKUP(B1265,'Jour Fériés'!$A$19:$B$57,2,FALSE()))</f>
        <v>0</v>
      </c>
      <c r="J1265" s="61" t="e">
        <f aca="false">VLOOKUP(B1265,'Vacances solaires'!$B1256:$B1486,1,FALSE())</f>
        <v>#N/A</v>
      </c>
      <c r="K1265" s="61" t="e">
        <f aca="false">VLOOKUP(B1265,'Vacances solaires'!$B$2:$B$239,1,FALSE())</f>
        <v>#N/A</v>
      </c>
    </row>
    <row r="1266" customFormat="false" ht="15" hidden="false" customHeight="false" outlineLevel="0" collapsed="false">
      <c r="A1266" s="126" t="n">
        <f aca="false">WEEKNUM(B1266,21)</f>
        <v>6</v>
      </c>
      <c r="B1266" s="135" t="n">
        <v>45330</v>
      </c>
      <c r="C1266" s="128" t="s">
        <v>75</v>
      </c>
      <c r="D1266" s="128" t="s">
        <v>86</v>
      </c>
      <c r="E1266" s="128" t="s">
        <v>75</v>
      </c>
      <c r="F1266" s="128" t="s">
        <v>75</v>
      </c>
      <c r="G1266" s="129" t="s">
        <v>75</v>
      </c>
      <c r="H1266" s="130"/>
      <c r="I1266" s="131" t="n">
        <f aca="false">IF(ISERROR(VLOOKUP(B1266,'Jour Fériés'!$A$19:$B$57,2,FALSE())),0,VLOOKUP(B1266,'Jour Fériés'!$A$19:$B$57,2,FALSE()))</f>
        <v>0</v>
      </c>
      <c r="J1266" s="61" t="e">
        <f aca="false">VLOOKUP(B1266,'Vacances solaires'!$B1257:$B1487,1,FALSE())</f>
        <v>#N/A</v>
      </c>
      <c r="K1266" s="61" t="e">
        <f aca="false">VLOOKUP(B1266,'Vacances solaires'!$B$2:$B$239,1,FALSE())</f>
        <v>#N/A</v>
      </c>
    </row>
    <row r="1267" customFormat="false" ht="15" hidden="false" customHeight="false" outlineLevel="0" collapsed="false">
      <c r="A1267" s="126" t="n">
        <f aca="false">WEEKNUM(B1267,21)</f>
        <v>6</v>
      </c>
      <c r="B1267" s="135" t="n">
        <v>45331</v>
      </c>
      <c r="C1267" s="128" t="s">
        <v>75</v>
      </c>
      <c r="D1267" s="128" t="s">
        <v>86</v>
      </c>
      <c r="E1267" s="128" t="s">
        <v>75</v>
      </c>
      <c r="F1267" s="128" t="s">
        <v>75</v>
      </c>
      <c r="G1267" s="129" t="s">
        <v>75</v>
      </c>
      <c r="H1267" s="130"/>
      <c r="I1267" s="131" t="n">
        <f aca="false">IF(ISERROR(VLOOKUP(B1267,'Jour Fériés'!$A$19:$B$57,2,FALSE())),0,VLOOKUP(B1267,'Jour Fériés'!$A$19:$B$57,2,FALSE()))</f>
        <v>0</v>
      </c>
      <c r="J1267" s="61" t="e">
        <f aca="false">VLOOKUP(B1267,'Vacances solaires'!$B1258:$B1488,1,FALSE())</f>
        <v>#N/A</v>
      </c>
      <c r="K1267" s="61" t="e">
        <f aca="false">VLOOKUP(B1267,'Vacances solaires'!$B$2:$B$239,1,FALSE())</f>
        <v>#N/A</v>
      </c>
    </row>
    <row r="1268" customFormat="false" ht="15" hidden="false" customHeight="false" outlineLevel="0" collapsed="false">
      <c r="A1268" s="126" t="n">
        <f aca="false">WEEKNUM(B1268,21)</f>
        <v>6</v>
      </c>
      <c r="B1268" s="135" t="n">
        <v>45332</v>
      </c>
      <c r="C1268" s="128" t="s">
        <v>86</v>
      </c>
      <c r="D1268" s="128" t="s">
        <v>75</v>
      </c>
      <c r="E1268" s="128" t="s">
        <v>75</v>
      </c>
      <c r="F1268" s="128" t="s">
        <v>86</v>
      </c>
      <c r="G1268" s="129" t="s">
        <v>75</v>
      </c>
      <c r="H1268" s="130"/>
      <c r="I1268" s="131" t="n">
        <f aca="false">IF(ISERROR(VLOOKUP(B1268,'Jour Fériés'!$A$19:$B$57,2,FALSE())),0,VLOOKUP(B1268,'Jour Fériés'!$A$19:$B$57,2,FALSE()))</f>
        <v>0</v>
      </c>
      <c r="J1268" s="61" t="e">
        <f aca="false">VLOOKUP(B1268,'Vacances solaires'!$B1259:$B1489,1,FALSE())</f>
        <v>#N/A</v>
      </c>
      <c r="K1268" s="61" t="e">
        <f aca="false">VLOOKUP(B1268,'Vacances solaires'!$B$2:$B$239,1,FALSE())</f>
        <v>#N/A</v>
      </c>
    </row>
    <row r="1269" customFormat="false" ht="15.75" hidden="false" customHeight="false" outlineLevel="0" collapsed="false">
      <c r="A1269" s="139" t="n">
        <f aca="false">WEEKNUM(B1269,21)</f>
        <v>6</v>
      </c>
      <c r="B1269" s="140" t="n">
        <v>45333</v>
      </c>
      <c r="C1269" s="141" t="s">
        <v>86</v>
      </c>
      <c r="D1269" s="141" t="s">
        <v>75</v>
      </c>
      <c r="E1269" s="141" t="s">
        <v>86</v>
      </c>
      <c r="F1269" s="141" t="s">
        <v>86</v>
      </c>
      <c r="G1269" s="142" t="s">
        <v>86</v>
      </c>
      <c r="H1269" s="143"/>
      <c r="I1269" s="144" t="n">
        <f aca="false">IF(ISERROR(VLOOKUP(B1269,'Jour Fériés'!$A$19:$B$57,2,FALSE())),0,VLOOKUP(B1269,'Jour Fériés'!$A$19:$B$57,2,FALSE()))</f>
        <v>0</v>
      </c>
      <c r="J1269" s="61" t="e">
        <f aca="false">VLOOKUP(B1269,'Vacances solaires'!$B1260:$B1490,1,FALSE())</f>
        <v>#N/A</v>
      </c>
      <c r="K1269" s="61" t="e">
        <f aca="false">VLOOKUP(B1269,'Vacances solaires'!$B$2:$B$239,1,FALSE())</f>
        <v>#N/A</v>
      </c>
    </row>
    <row r="1270" customFormat="false" ht="15" hidden="false" customHeight="false" outlineLevel="0" collapsed="false">
      <c r="A1270" s="145" t="n">
        <f aca="false">WEEKNUM(B1270,21)</f>
        <v>7</v>
      </c>
      <c r="B1270" s="114" t="n">
        <v>45334</v>
      </c>
      <c r="C1270" s="115" t="s">
        <v>75</v>
      </c>
      <c r="D1270" s="115" t="s">
        <v>75</v>
      </c>
      <c r="E1270" s="115" t="s">
        <v>88</v>
      </c>
      <c r="F1270" s="115" t="s">
        <v>75</v>
      </c>
      <c r="G1270" s="116" t="s">
        <v>88</v>
      </c>
      <c r="H1270" s="117" t="n">
        <v>1</v>
      </c>
      <c r="I1270" s="146" t="n">
        <f aca="false">IF(ISERROR(VLOOKUP(B1270,'Jour Fériés'!$A$19:$B$57,2,FALSE())),0,VLOOKUP(B1270,'Jour Fériés'!$A$19:$B$57,2,FALSE()))</f>
        <v>0</v>
      </c>
      <c r="J1270" s="61" t="e">
        <f aca="false">VLOOKUP(B1270,'Vacances solaires'!$B1261:$B1491,1,FALSE())</f>
        <v>#N/A</v>
      </c>
      <c r="K1270" s="61" t="e">
        <f aca="false">VLOOKUP(B1270,'Vacances solaires'!$B$2:$B$239,1,FALSE())</f>
        <v>#N/A</v>
      </c>
    </row>
    <row r="1271" customFormat="false" ht="15" hidden="false" customHeight="false" outlineLevel="0" collapsed="false">
      <c r="A1271" s="126" t="n">
        <f aca="false">WEEKNUM(B1271,21)</f>
        <v>7</v>
      </c>
      <c r="B1271" s="135" t="n">
        <v>45335</v>
      </c>
      <c r="C1271" s="128" t="s">
        <v>75</v>
      </c>
      <c r="D1271" s="128" t="s">
        <v>86</v>
      </c>
      <c r="E1271" s="128" t="s">
        <v>75</v>
      </c>
      <c r="F1271" s="128" t="s">
        <v>75</v>
      </c>
      <c r="G1271" s="129" t="s">
        <v>75</v>
      </c>
      <c r="H1271" s="130"/>
      <c r="I1271" s="131" t="n">
        <f aca="false">IF(ISERROR(VLOOKUP(B1271,'Jour Fériés'!$A$19:$B$57,2,FALSE())),0,VLOOKUP(B1271,'Jour Fériés'!$A$19:$B$57,2,FALSE()))</f>
        <v>0</v>
      </c>
      <c r="J1271" s="61" t="e">
        <f aca="false">VLOOKUP(B1271,'Vacances solaires'!$B1262:$B1492,1,FALSE())</f>
        <v>#N/A</v>
      </c>
      <c r="K1271" s="61" t="e">
        <f aca="false">VLOOKUP(B1271,'Vacances solaires'!$B$2:$B$239,1,FALSE())</f>
        <v>#N/A</v>
      </c>
    </row>
    <row r="1272" customFormat="false" ht="15" hidden="false" customHeight="false" outlineLevel="0" collapsed="false">
      <c r="A1272" s="126" t="n">
        <f aca="false">WEEKNUM(B1272,21)</f>
        <v>7</v>
      </c>
      <c r="B1272" s="135" t="n">
        <v>45336</v>
      </c>
      <c r="C1272" s="128" t="s">
        <v>75</v>
      </c>
      <c r="D1272" s="128" t="s">
        <v>75</v>
      </c>
      <c r="E1272" s="128" t="s">
        <v>75</v>
      </c>
      <c r="F1272" s="128" t="s">
        <v>86</v>
      </c>
      <c r="G1272" s="129" t="s">
        <v>75</v>
      </c>
      <c r="H1272" s="130"/>
      <c r="I1272" s="131" t="n">
        <f aca="false">IF(ISERROR(VLOOKUP(B1272,'Jour Fériés'!$A$19:$B$57,2,FALSE())),0,VLOOKUP(B1272,'Jour Fériés'!$A$19:$B$57,2,FALSE()))</f>
        <v>0</v>
      </c>
      <c r="J1272" s="61" t="e">
        <f aca="false">VLOOKUP(B1272,'Vacances solaires'!$B1263:$B1493,1,FALSE())</f>
        <v>#N/A</v>
      </c>
      <c r="K1272" s="61" t="e">
        <f aca="false">VLOOKUP(B1272,'Vacances solaires'!$B$2:$B$239,1,FALSE())</f>
        <v>#N/A</v>
      </c>
    </row>
    <row r="1273" customFormat="false" ht="15" hidden="false" customHeight="false" outlineLevel="0" collapsed="false">
      <c r="A1273" s="126" t="n">
        <f aca="false">WEEKNUM(B1273,21)</f>
        <v>7</v>
      </c>
      <c r="B1273" s="135" t="n">
        <v>45337</v>
      </c>
      <c r="C1273" s="128" t="s">
        <v>86</v>
      </c>
      <c r="D1273" s="128" t="s">
        <v>75</v>
      </c>
      <c r="E1273" s="128" t="s">
        <v>75</v>
      </c>
      <c r="F1273" s="128" t="s">
        <v>75</v>
      </c>
      <c r="G1273" s="129" t="s">
        <v>75</v>
      </c>
      <c r="H1273" s="130"/>
      <c r="I1273" s="131" t="n">
        <f aca="false">IF(ISERROR(VLOOKUP(B1273,'Jour Fériés'!$A$19:$B$57,2,FALSE())),0,VLOOKUP(B1273,'Jour Fériés'!$A$19:$B$57,2,FALSE()))</f>
        <v>0</v>
      </c>
      <c r="J1273" s="61" t="e">
        <f aca="false">VLOOKUP(B1273,'Vacances solaires'!$B1264:$B1494,1,FALSE())</f>
        <v>#N/A</v>
      </c>
      <c r="K1273" s="61" t="e">
        <f aca="false">VLOOKUP(B1273,'Vacances solaires'!$B$2:$B$239,1,FALSE())</f>
        <v>#N/A</v>
      </c>
    </row>
    <row r="1274" customFormat="false" ht="15" hidden="false" customHeight="false" outlineLevel="0" collapsed="false">
      <c r="A1274" s="126" t="n">
        <f aca="false">WEEKNUM(B1274,21)</f>
        <v>7</v>
      </c>
      <c r="B1274" s="135" t="n">
        <v>45338</v>
      </c>
      <c r="C1274" s="128" t="s">
        <v>86</v>
      </c>
      <c r="D1274" s="128" t="s">
        <v>75</v>
      </c>
      <c r="E1274" s="128" t="s">
        <v>75</v>
      </c>
      <c r="F1274" s="128" t="s">
        <v>75</v>
      </c>
      <c r="G1274" s="129" t="s">
        <v>75</v>
      </c>
      <c r="H1274" s="130"/>
      <c r="I1274" s="131" t="n">
        <f aca="false">IF(ISERROR(VLOOKUP(B1274,'Jour Fériés'!$A$19:$B$57,2,FALSE())),0,VLOOKUP(B1274,'Jour Fériés'!$A$19:$B$57,2,FALSE()))</f>
        <v>0</v>
      </c>
      <c r="J1274" s="61" t="e">
        <f aca="false">VLOOKUP(B1274,'Vacances solaires'!$B1265:$B1495,1,FALSE())</f>
        <v>#N/A</v>
      </c>
      <c r="K1274" s="61" t="e">
        <f aca="false">VLOOKUP(B1274,'Vacances solaires'!$B$2:$B$239,1,FALSE())</f>
        <v>#N/A</v>
      </c>
    </row>
    <row r="1275" customFormat="false" ht="15" hidden="false" customHeight="false" outlineLevel="0" collapsed="false">
      <c r="A1275" s="126" t="n">
        <f aca="false">WEEKNUM(B1275,21)</f>
        <v>7</v>
      </c>
      <c r="B1275" s="135" t="n">
        <v>45339</v>
      </c>
      <c r="C1275" s="128" t="s">
        <v>75</v>
      </c>
      <c r="D1275" s="128" t="s">
        <v>75</v>
      </c>
      <c r="E1275" s="128" t="s">
        <v>86</v>
      </c>
      <c r="F1275" s="128" t="s">
        <v>75</v>
      </c>
      <c r="G1275" s="129" t="s">
        <v>86</v>
      </c>
      <c r="H1275" s="130"/>
      <c r="I1275" s="131" t="n">
        <f aca="false">IF(ISERROR(VLOOKUP(B1275,'Jour Fériés'!$A$19:$B$57,2,FALSE())),0,VLOOKUP(B1275,'Jour Fériés'!$A$19:$B$57,2,FALSE()))</f>
        <v>0</v>
      </c>
      <c r="J1275" s="61" t="e">
        <f aca="false">VLOOKUP(B1275,'Vacances solaires'!$B1266:$B1496,1,FALSE())</f>
        <v>#N/A</v>
      </c>
      <c r="K1275" s="61" t="e">
        <f aca="false">VLOOKUP(B1275,'Vacances solaires'!$B$2:$B$239,1,FALSE())</f>
        <v>#N/A</v>
      </c>
    </row>
    <row r="1276" customFormat="false" ht="15.75" hidden="false" customHeight="false" outlineLevel="0" collapsed="false">
      <c r="A1276" s="139" t="n">
        <f aca="false">WEEKNUM(B1276,21)</f>
        <v>7</v>
      </c>
      <c r="B1276" s="140" t="n">
        <v>45340</v>
      </c>
      <c r="C1276" s="141" t="s">
        <v>75</v>
      </c>
      <c r="D1276" s="141" t="s">
        <v>86</v>
      </c>
      <c r="E1276" s="141" t="s">
        <v>86</v>
      </c>
      <c r="F1276" s="141" t="s">
        <v>86</v>
      </c>
      <c r="G1276" s="142" t="s">
        <v>86</v>
      </c>
      <c r="H1276" s="143"/>
      <c r="I1276" s="144" t="n">
        <f aca="false">IF(ISERROR(VLOOKUP(B1276,'Jour Fériés'!$A$19:$B$57,2,FALSE())),0,VLOOKUP(B1276,'Jour Fériés'!$A$19:$B$57,2,FALSE()))</f>
        <v>0</v>
      </c>
      <c r="J1276" s="61" t="e">
        <f aca="false">VLOOKUP(B1276,'Vacances solaires'!$B1267:$B1497,1,FALSE())</f>
        <v>#N/A</v>
      </c>
      <c r="K1276" s="61" t="e">
        <f aca="false">VLOOKUP(B1276,'Vacances solaires'!$B$2:$B$239,1,FALSE())</f>
        <v>#N/A</v>
      </c>
    </row>
    <row r="1277" customFormat="false" ht="15" hidden="false" customHeight="false" outlineLevel="0" collapsed="false">
      <c r="A1277" s="145" t="n">
        <f aca="false">WEEKNUM(B1277,21)</f>
        <v>8</v>
      </c>
      <c r="B1277" s="114" t="n">
        <v>45341</v>
      </c>
      <c r="C1277" s="115" t="s">
        <v>75</v>
      </c>
      <c r="D1277" s="115" t="s">
        <v>87</v>
      </c>
      <c r="E1277" s="115" t="s">
        <v>75</v>
      </c>
      <c r="F1277" s="115" t="s">
        <v>87</v>
      </c>
      <c r="G1277" s="116" t="s">
        <v>75</v>
      </c>
      <c r="H1277" s="117" t="n">
        <v>2</v>
      </c>
      <c r="I1277" s="146" t="n">
        <f aca="false">IF(ISERROR(VLOOKUP(B1277,'Jour Fériés'!$A$19:$B$57,2,FALSE())),0,VLOOKUP(B1277,'Jour Fériés'!$A$19:$B$57,2,FALSE()))</f>
        <v>0</v>
      </c>
      <c r="J1277" s="61" t="e">
        <f aca="false">VLOOKUP(B1277,'Vacances solaires'!$B1268:$B1498,1,FALSE())</f>
        <v>#N/A</v>
      </c>
      <c r="K1277" s="61" t="e">
        <f aca="false">VLOOKUP(B1277,'Vacances solaires'!$B$2:$B$239,1,FALSE())</f>
        <v>#N/A</v>
      </c>
    </row>
    <row r="1278" customFormat="false" ht="15" hidden="false" customHeight="false" outlineLevel="0" collapsed="false">
      <c r="A1278" s="126" t="n">
        <f aca="false">WEEKNUM(B1278,21)</f>
        <v>8</v>
      </c>
      <c r="B1278" s="135" t="n">
        <v>45342</v>
      </c>
      <c r="C1278" s="128" t="s">
        <v>86</v>
      </c>
      <c r="D1278" s="128" t="s">
        <v>75</v>
      </c>
      <c r="E1278" s="128" t="s">
        <v>75</v>
      </c>
      <c r="F1278" s="128" t="s">
        <v>75</v>
      </c>
      <c r="G1278" s="129" t="s">
        <v>75</v>
      </c>
      <c r="H1278" s="130"/>
      <c r="I1278" s="131" t="n">
        <f aca="false">IF(ISERROR(VLOOKUP(B1278,'Jour Fériés'!$A$19:$B$57,2,FALSE())),0,VLOOKUP(B1278,'Jour Fériés'!$A$19:$B$57,2,FALSE()))</f>
        <v>0</v>
      </c>
      <c r="J1278" s="61" t="e">
        <f aca="false">VLOOKUP(B1278,'Vacances solaires'!$B1269:$B1499,1,FALSE())</f>
        <v>#N/A</v>
      </c>
      <c r="K1278" s="61" t="e">
        <f aca="false">VLOOKUP(B1278,'Vacances solaires'!$B$2:$B$239,1,FALSE())</f>
        <v>#N/A</v>
      </c>
    </row>
    <row r="1279" customFormat="false" ht="15" hidden="false" customHeight="false" outlineLevel="0" collapsed="false">
      <c r="A1279" s="126" t="n">
        <f aca="false">WEEKNUM(B1279,21)</f>
        <v>8</v>
      </c>
      <c r="B1279" s="135" t="n">
        <v>45343</v>
      </c>
      <c r="C1279" s="128" t="s">
        <v>75</v>
      </c>
      <c r="D1279" s="128" t="s">
        <v>75</v>
      </c>
      <c r="E1279" s="128" t="s">
        <v>86</v>
      </c>
      <c r="F1279" s="128" t="s">
        <v>75</v>
      </c>
      <c r="G1279" s="129" t="s">
        <v>75</v>
      </c>
      <c r="H1279" s="130"/>
      <c r="I1279" s="131" t="n">
        <f aca="false">IF(ISERROR(VLOOKUP(B1279,'Jour Fériés'!$A$19:$B$57,2,FALSE())),0,VLOOKUP(B1279,'Jour Fériés'!$A$19:$B$57,2,FALSE()))</f>
        <v>0</v>
      </c>
      <c r="J1279" s="61" t="e">
        <f aca="false">VLOOKUP(B1279,'Vacances solaires'!$B1270:$B1500,1,FALSE())</f>
        <v>#N/A</v>
      </c>
      <c r="K1279" s="61" t="e">
        <f aca="false">VLOOKUP(B1279,'Vacances solaires'!$B$2:$B$239,1,FALSE())</f>
        <v>#N/A</v>
      </c>
    </row>
    <row r="1280" customFormat="false" ht="15" hidden="false" customHeight="false" outlineLevel="0" collapsed="false">
      <c r="A1280" s="126" t="n">
        <f aca="false">WEEKNUM(B1280,21)</f>
        <v>8</v>
      </c>
      <c r="B1280" s="135" t="n">
        <v>45344</v>
      </c>
      <c r="C1280" s="128" t="s">
        <v>75</v>
      </c>
      <c r="D1280" s="128" t="s">
        <v>75</v>
      </c>
      <c r="E1280" s="128" t="s">
        <v>75</v>
      </c>
      <c r="F1280" s="128" t="s">
        <v>75</v>
      </c>
      <c r="G1280" s="129" t="s">
        <v>86</v>
      </c>
      <c r="H1280" s="130"/>
      <c r="I1280" s="131" t="n">
        <f aca="false">IF(ISERROR(VLOOKUP(B1280,'Jour Fériés'!$A$19:$B$57,2,FALSE())),0,VLOOKUP(B1280,'Jour Fériés'!$A$19:$B$57,2,FALSE()))</f>
        <v>0</v>
      </c>
      <c r="J1280" s="61" t="e">
        <f aca="false">VLOOKUP(B1280,'Vacances solaires'!$B1271:$B1501,1,FALSE())</f>
        <v>#N/A</v>
      </c>
      <c r="K1280" s="61" t="e">
        <f aca="false">VLOOKUP(B1280,'Vacances solaires'!$B$2:$B$239,1,FALSE())</f>
        <v>#N/A</v>
      </c>
    </row>
    <row r="1281" customFormat="false" ht="15" hidden="false" customHeight="false" outlineLevel="0" collapsed="false">
      <c r="A1281" s="126" t="n">
        <f aca="false">WEEKNUM(B1281,21)</f>
        <v>8</v>
      </c>
      <c r="B1281" s="135" t="n">
        <v>45345</v>
      </c>
      <c r="C1281" s="128" t="s">
        <v>75</v>
      </c>
      <c r="D1281" s="128" t="s">
        <v>75</v>
      </c>
      <c r="E1281" s="128" t="s">
        <v>75</v>
      </c>
      <c r="F1281" s="128" t="s">
        <v>75</v>
      </c>
      <c r="G1281" s="129" t="s">
        <v>86</v>
      </c>
      <c r="H1281" s="130"/>
      <c r="I1281" s="131" t="n">
        <f aca="false">IF(ISERROR(VLOOKUP(B1281,'Jour Fériés'!$A$19:$B$57,2,FALSE())),0,VLOOKUP(B1281,'Jour Fériés'!$A$19:$B$57,2,FALSE()))</f>
        <v>0</v>
      </c>
      <c r="J1281" s="61" t="e">
        <f aca="false">VLOOKUP(B1281,'Vacances solaires'!$B1272:$B1502,1,FALSE())</f>
        <v>#N/A</v>
      </c>
      <c r="K1281" s="61" t="e">
        <f aca="false">VLOOKUP(B1281,'Vacances solaires'!$B$2:$B$239,1,FALSE())</f>
        <v>#N/A</v>
      </c>
    </row>
    <row r="1282" customFormat="false" ht="15" hidden="false" customHeight="false" outlineLevel="0" collapsed="false">
      <c r="A1282" s="126" t="n">
        <f aca="false">WEEKNUM(B1282,21)</f>
        <v>8</v>
      </c>
      <c r="B1282" s="135" t="n">
        <v>45346</v>
      </c>
      <c r="C1282" s="128" t="s">
        <v>75</v>
      </c>
      <c r="D1282" s="128" t="s">
        <v>86</v>
      </c>
      <c r="E1282" s="128" t="s">
        <v>75</v>
      </c>
      <c r="F1282" s="128" t="s">
        <v>86</v>
      </c>
      <c r="G1282" s="129" t="s">
        <v>75</v>
      </c>
      <c r="H1282" s="130"/>
      <c r="I1282" s="131" t="n">
        <f aca="false">IF(ISERROR(VLOOKUP(B1282,'Jour Fériés'!$A$19:$B$57,2,FALSE())),0,VLOOKUP(B1282,'Jour Fériés'!$A$19:$B$57,2,FALSE()))</f>
        <v>0</v>
      </c>
      <c r="J1282" s="61" t="e">
        <f aca="false">VLOOKUP(B1282,'Vacances solaires'!$B1273:$B1503,1,FALSE())</f>
        <v>#N/A</v>
      </c>
      <c r="K1282" s="61" t="e">
        <f aca="false">VLOOKUP(B1282,'Vacances solaires'!$B$2:$B$239,1,FALSE())</f>
        <v>#N/A</v>
      </c>
    </row>
    <row r="1283" customFormat="false" ht="15.75" hidden="false" customHeight="false" outlineLevel="0" collapsed="false">
      <c r="A1283" s="139" t="n">
        <f aca="false">WEEKNUM(B1283,21)</f>
        <v>8</v>
      </c>
      <c r="B1283" s="140" t="n">
        <v>45347</v>
      </c>
      <c r="C1283" s="141" t="s">
        <v>86</v>
      </c>
      <c r="D1283" s="141" t="s">
        <v>86</v>
      </c>
      <c r="E1283" s="141" t="s">
        <v>86</v>
      </c>
      <c r="F1283" s="141" t="s">
        <v>86</v>
      </c>
      <c r="G1283" s="142" t="s">
        <v>75</v>
      </c>
      <c r="H1283" s="143"/>
      <c r="I1283" s="144" t="n">
        <f aca="false">IF(ISERROR(VLOOKUP(B1283,'Jour Fériés'!$A$19:$B$57,2,FALSE())),0,VLOOKUP(B1283,'Jour Fériés'!$A$19:$B$57,2,FALSE()))</f>
        <v>0</v>
      </c>
      <c r="J1283" s="61" t="e">
        <f aca="false">VLOOKUP(B1283,'Vacances solaires'!$B1274:$B1504,1,FALSE())</f>
        <v>#N/A</v>
      </c>
      <c r="K1283" s="61" t="e">
        <f aca="false">VLOOKUP(B1283,'Vacances solaires'!$B$2:$B$239,1,FALSE())</f>
        <v>#N/A</v>
      </c>
    </row>
    <row r="1284" customFormat="false" ht="15" hidden="false" customHeight="false" outlineLevel="0" collapsed="false">
      <c r="A1284" s="145" t="n">
        <f aca="false">WEEKNUM(B1284,21)</f>
        <v>9</v>
      </c>
      <c r="B1284" s="114" t="n">
        <v>45348</v>
      </c>
      <c r="C1284" s="115" t="s">
        <v>87</v>
      </c>
      <c r="D1284" s="115" t="s">
        <v>75</v>
      </c>
      <c r="E1284" s="115" t="s">
        <v>87</v>
      </c>
      <c r="F1284" s="115" t="s">
        <v>75</v>
      </c>
      <c r="G1284" s="116" t="s">
        <v>75</v>
      </c>
      <c r="H1284" s="117" t="n">
        <v>3</v>
      </c>
      <c r="I1284" s="146" t="n">
        <f aca="false">IF(ISERROR(VLOOKUP(B1284,'Jour Fériés'!$A$19:$B$57,2,FALSE())),0,VLOOKUP(B1284,'Jour Fériés'!$A$19:$B$57,2,FALSE()))</f>
        <v>0</v>
      </c>
      <c r="J1284" s="61" t="e">
        <f aca="false">VLOOKUP(B1284,'Vacances solaires'!$B1275:$B1505,1,FALSE())</f>
        <v>#N/A</v>
      </c>
      <c r="K1284" s="61" t="e">
        <f aca="false">VLOOKUP(B1284,'Vacances solaires'!$B$2:$B$239,1,FALSE())</f>
        <v>#N/A</v>
      </c>
    </row>
    <row r="1285" customFormat="false" ht="15" hidden="false" customHeight="false" outlineLevel="0" collapsed="false">
      <c r="A1285" s="126" t="n">
        <f aca="false">WEEKNUM(B1285,21)</f>
        <v>9</v>
      </c>
      <c r="B1285" s="135" t="n">
        <v>45349</v>
      </c>
      <c r="C1285" s="128" t="s">
        <v>75</v>
      </c>
      <c r="D1285" s="128" t="s">
        <v>75</v>
      </c>
      <c r="E1285" s="128" t="s">
        <v>75</v>
      </c>
      <c r="F1285" s="128" t="s">
        <v>75</v>
      </c>
      <c r="G1285" s="129" t="s">
        <v>86</v>
      </c>
      <c r="H1285" s="130"/>
      <c r="I1285" s="131" t="n">
        <f aca="false">IF(ISERROR(VLOOKUP(B1285,'Jour Fériés'!$A$19:$B$57,2,FALSE())),0,VLOOKUP(B1285,'Jour Fériés'!$A$19:$B$57,2,FALSE()))</f>
        <v>0</v>
      </c>
      <c r="J1285" s="61" t="e">
        <f aca="false">VLOOKUP(B1285,'Vacances solaires'!$B1276:$B1506,1,FALSE())</f>
        <v>#N/A</v>
      </c>
      <c r="K1285" s="61" t="e">
        <f aca="false">VLOOKUP(B1285,'Vacances solaires'!$B$2:$B$239,1,FALSE())</f>
        <v>#N/A</v>
      </c>
    </row>
    <row r="1286" customFormat="false" ht="15" hidden="false" customHeight="false" outlineLevel="0" collapsed="false">
      <c r="A1286" s="126" t="n">
        <f aca="false">WEEKNUM(B1286,21)</f>
        <v>9</v>
      </c>
      <c r="B1286" s="135" t="n">
        <v>45350</v>
      </c>
      <c r="C1286" s="128" t="s">
        <v>75</v>
      </c>
      <c r="D1286" s="128" t="s">
        <v>86</v>
      </c>
      <c r="E1286" s="128" t="s">
        <v>75</v>
      </c>
      <c r="F1286" s="128" t="s">
        <v>75</v>
      </c>
      <c r="G1286" s="129" t="s">
        <v>75</v>
      </c>
      <c r="H1286" s="130"/>
      <c r="I1286" s="131" t="n">
        <f aca="false">IF(ISERROR(VLOOKUP(B1286,'Jour Fériés'!$A$19:$B$57,2,FALSE())),0,VLOOKUP(B1286,'Jour Fériés'!$A$19:$B$57,2,FALSE()))</f>
        <v>0</v>
      </c>
      <c r="J1286" s="61" t="e">
        <f aca="false">VLOOKUP(B1286,'Vacances solaires'!$B1277:$B1507,1,FALSE())</f>
        <v>#N/A</v>
      </c>
      <c r="K1286" s="61" t="e">
        <f aca="false">VLOOKUP(B1286,'Vacances solaires'!$B$2:$B$239,1,FALSE())</f>
        <v>#N/A</v>
      </c>
    </row>
    <row r="1287" customFormat="false" ht="15" hidden="false" customHeight="false" outlineLevel="0" collapsed="false">
      <c r="A1287" s="126" t="n">
        <f aca="false">WEEKNUM(B1287,21)</f>
        <v>9</v>
      </c>
      <c r="B1287" s="135" t="n">
        <v>45351</v>
      </c>
      <c r="C1287" s="128" t="s">
        <v>75</v>
      </c>
      <c r="D1287" s="128" t="s">
        <v>75</v>
      </c>
      <c r="E1287" s="128" t="s">
        <v>75</v>
      </c>
      <c r="F1287" s="128" t="s">
        <v>86</v>
      </c>
      <c r="G1287" s="129" t="s">
        <v>75</v>
      </c>
      <c r="H1287" s="130"/>
      <c r="I1287" s="131" t="n">
        <f aca="false">IF(ISERROR(VLOOKUP(B1287,'Jour Fériés'!$A$19:$B$57,2,FALSE())),0,VLOOKUP(B1287,'Jour Fériés'!$A$19:$B$57,2,FALSE()))</f>
        <v>0</v>
      </c>
      <c r="J1287" s="61" t="e">
        <f aca="false">VLOOKUP(B1287,'Vacances solaires'!$B1278:$B1508,1,FALSE())</f>
        <v>#N/A</v>
      </c>
      <c r="K1287" s="61" t="e">
        <f aca="false">VLOOKUP(B1287,'Vacances solaires'!$B$2:$B$239,1,FALSE())</f>
        <v>#N/A</v>
      </c>
    </row>
    <row r="1288" customFormat="false" ht="15" hidden="false" customHeight="false" outlineLevel="0" collapsed="false">
      <c r="A1288" s="126" t="n">
        <f aca="false">WEEKNUM(B1288,21)</f>
        <v>9</v>
      </c>
      <c r="B1288" s="135" t="n">
        <v>45352</v>
      </c>
      <c r="C1288" s="128" t="s">
        <v>75</v>
      </c>
      <c r="D1288" s="128" t="s">
        <v>75</v>
      </c>
      <c r="E1288" s="128" t="s">
        <v>75</v>
      </c>
      <c r="F1288" s="128" t="s">
        <v>86</v>
      </c>
      <c r="G1288" s="129" t="s">
        <v>75</v>
      </c>
      <c r="H1288" s="130"/>
      <c r="I1288" s="131" t="n">
        <f aca="false">IF(ISERROR(VLOOKUP(B1288,'Jour Fériés'!$A$19:$B$57,2,FALSE())),0,VLOOKUP(B1288,'Jour Fériés'!$A$19:$B$57,2,FALSE()))</f>
        <v>0</v>
      </c>
      <c r="J1288" s="61" t="e">
        <f aca="false">VLOOKUP(B1288,'Vacances solaires'!$B1279:$B1509,1,FALSE())</f>
        <v>#N/A</v>
      </c>
      <c r="K1288" s="61" t="e">
        <f aca="false">VLOOKUP(B1288,'Vacances solaires'!$B$2:$B$239,1,FALSE())</f>
        <v>#N/A</v>
      </c>
    </row>
    <row r="1289" customFormat="false" ht="15" hidden="false" customHeight="false" outlineLevel="0" collapsed="false">
      <c r="A1289" s="126" t="n">
        <f aca="false">WEEKNUM(B1289,21)</f>
        <v>9</v>
      </c>
      <c r="B1289" s="135" t="n">
        <v>45353</v>
      </c>
      <c r="C1289" s="128" t="s">
        <v>86</v>
      </c>
      <c r="D1289" s="128" t="s">
        <v>75</v>
      </c>
      <c r="E1289" s="128" t="s">
        <v>86</v>
      </c>
      <c r="F1289" s="128" t="s">
        <v>75</v>
      </c>
      <c r="G1289" s="129" t="s">
        <v>75</v>
      </c>
      <c r="H1289" s="130"/>
      <c r="I1289" s="131" t="n">
        <f aca="false">IF(ISERROR(VLOOKUP(B1289,'Jour Fériés'!$A$19:$B$57,2,FALSE())),0,VLOOKUP(B1289,'Jour Fériés'!$A$19:$B$57,2,FALSE()))</f>
        <v>0</v>
      </c>
      <c r="J1289" s="61" t="e">
        <f aca="false">VLOOKUP(B1289,'Vacances solaires'!$B1280:$B1510,1,FALSE())</f>
        <v>#N/A</v>
      </c>
      <c r="K1289" s="61" t="e">
        <f aca="false">VLOOKUP(B1289,'Vacances solaires'!$B$2:$B$239,1,FALSE())</f>
        <v>#N/A</v>
      </c>
    </row>
    <row r="1290" customFormat="false" ht="15.75" hidden="false" customHeight="false" outlineLevel="0" collapsed="false">
      <c r="A1290" s="139" t="n">
        <f aca="false">WEEKNUM(B1290,21)</f>
        <v>9</v>
      </c>
      <c r="B1290" s="140" t="n">
        <v>45354</v>
      </c>
      <c r="C1290" s="141" t="s">
        <v>86</v>
      </c>
      <c r="D1290" s="141" t="s">
        <v>86</v>
      </c>
      <c r="E1290" s="141" t="s">
        <v>86</v>
      </c>
      <c r="F1290" s="141" t="s">
        <v>75</v>
      </c>
      <c r="G1290" s="142" t="s">
        <v>86</v>
      </c>
      <c r="H1290" s="143"/>
      <c r="I1290" s="144" t="n">
        <f aca="false">IF(ISERROR(VLOOKUP(B1290,'Jour Fériés'!$A$19:$B$57,2,FALSE())),0,VLOOKUP(B1290,'Jour Fériés'!$A$19:$B$57,2,FALSE()))</f>
        <v>0</v>
      </c>
      <c r="J1290" s="61" t="e">
        <f aca="false">VLOOKUP(B1290,'Vacances solaires'!$B1281:$B1511,1,FALSE())</f>
        <v>#N/A</v>
      </c>
      <c r="K1290" s="61" t="e">
        <f aca="false">VLOOKUP(B1290,'Vacances solaires'!$B$2:$B$239,1,FALSE())</f>
        <v>#N/A</v>
      </c>
    </row>
    <row r="1291" customFormat="false" ht="15" hidden="false" customHeight="false" outlineLevel="0" collapsed="false">
      <c r="A1291" s="145" t="n">
        <f aca="false">WEEKNUM(B1291,21)</f>
        <v>10</v>
      </c>
      <c r="B1291" s="114" t="n">
        <v>45355</v>
      </c>
      <c r="C1291" s="115" t="s">
        <v>75</v>
      </c>
      <c r="D1291" s="116" t="s">
        <v>87</v>
      </c>
      <c r="E1291" s="115" t="s">
        <v>75</v>
      </c>
      <c r="F1291" s="115" t="s">
        <v>75</v>
      </c>
      <c r="G1291" s="116" t="s">
        <v>87</v>
      </c>
      <c r="H1291" s="117" t="n">
        <v>4</v>
      </c>
      <c r="I1291" s="146" t="n">
        <f aca="false">IF(ISERROR(VLOOKUP(B1291,'Jour Fériés'!$A$19:$B$57,2,FALSE())),0,VLOOKUP(B1291,'Jour Fériés'!$A$19:$B$57,2,FALSE()))</f>
        <v>0</v>
      </c>
      <c r="J1291" s="61" t="e">
        <f aca="false">VLOOKUP(B1291,'Vacances solaires'!$B1282:$B1512,1,FALSE())</f>
        <v>#N/A</v>
      </c>
      <c r="K1291" s="61" t="e">
        <f aca="false">VLOOKUP(B1291,'Vacances solaires'!$B$2:$B$239,1,FALSE())</f>
        <v>#N/A</v>
      </c>
    </row>
    <row r="1292" customFormat="false" ht="15" hidden="false" customHeight="false" outlineLevel="0" collapsed="false">
      <c r="A1292" s="126" t="n">
        <f aca="false">WEEKNUM(B1292,21)</f>
        <v>10</v>
      </c>
      <c r="B1292" s="135" t="n">
        <v>45356</v>
      </c>
      <c r="C1292" s="128" t="s">
        <v>75</v>
      </c>
      <c r="D1292" s="128" t="s">
        <v>75</v>
      </c>
      <c r="E1292" s="128" t="s">
        <v>75</v>
      </c>
      <c r="F1292" s="128" t="s">
        <v>86</v>
      </c>
      <c r="G1292" s="129" t="s">
        <v>75</v>
      </c>
      <c r="H1292" s="130"/>
      <c r="I1292" s="131" t="n">
        <f aca="false">IF(ISERROR(VLOOKUP(B1292,'Jour Fériés'!$A$19:$B$57,2,FALSE())),0,VLOOKUP(B1292,'Jour Fériés'!$A$19:$B$57,2,FALSE()))</f>
        <v>0</v>
      </c>
      <c r="J1292" s="61" t="e">
        <f aca="false">VLOOKUP(B1292,'Vacances solaires'!$B1283:$B1513,1,FALSE())</f>
        <v>#N/A</v>
      </c>
      <c r="K1292" s="61" t="e">
        <f aca="false">VLOOKUP(B1292,'Vacances solaires'!$B$2:$B$239,1,FALSE())</f>
        <v>#N/A</v>
      </c>
    </row>
    <row r="1293" customFormat="false" ht="15" hidden="false" customHeight="false" outlineLevel="0" collapsed="false">
      <c r="A1293" s="126" t="n">
        <f aca="false">WEEKNUM(B1293,21)</f>
        <v>10</v>
      </c>
      <c r="B1293" s="135" t="n">
        <v>45357</v>
      </c>
      <c r="C1293" s="128" t="s">
        <v>86</v>
      </c>
      <c r="D1293" s="128" t="s">
        <v>75</v>
      </c>
      <c r="E1293" s="128" t="s">
        <v>75</v>
      </c>
      <c r="F1293" s="128" t="s">
        <v>75</v>
      </c>
      <c r="G1293" s="129" t="s">
        <v>75</v>
      </c>
      <c r="H1293" s="130"/>
      <c r="I1293" s="131" t="n">
        <f aca="false">IF(ISERROR(VLOOKUP(B1293,'Jour Fériés'!$A$19:$B$57,2,FALSE())),0,VLOOKUP(B1293,'Jour Fériés'!$A$19:$B$57,2,FALSE()))</f>
        <v>0</v>
      </c>
      <c r="J1293" s="61" t="e">
        <f aca="false">VLOOKUP(B1293,'Vacances solaires'!$B1284:$B1514,1,FALSE())</f>
        <v>#N/A</v>
      </c>
      <c r="K1293" s="61" t="e">
        <f aca="false">VLOOKUP(B1293,'Vacances solaires'!$B$2:$B$239,1,FALSE())</f>
        <v>#N/A</v>
      </c>
    </row>
    <row r="1294" customFormat="false" ht="15" hidden="false" customHeight="false" outlineLevel="0" collapsed="false">
      <c r="A1294" s="126" t="n">
        <f aca="false">WEEKNUM(B1294,21)</f>
        <v>10</v>
      </c>
      <c r="B1294" s="135" t="n">
        <v>45358</v>
      </c>
      <c r="C1294" s="128" t="s">
        <v>75</v>
      </c>
      <c r="D1294" s="128" t="s">
        <v>75</v>
      </c>
      <c r="E1294" s="128" t="s">
        <v>86</v>
      </c>
      <c r="F1294" s="128" t="s">
        <v>75</v>
      </c>
      <c r="G1294" s="129" t="s">
        <v>75</v>
      </c>
      <c r="H1294" s="130"/>
      <c r="I1294" s="131" t="n">
        <f aca="false">IF(ISERROR(VLOOKUP(B1294,'Jour Fériés'!$A$19:$B$57,2,FALSE())),0,VLOOKUP(B1294,'Jour Fériés'!$A$19:$B$57,2,FALSE()))</f>
        <v>0</v>
      </c>
      <c r="J1294" s="61" t="e">
        <f aca="false">VLOOKUP(B1294,'Vacances solaires'!$B1285:$B1515,1,FALSE())</f>
        <v>#N/A</v>
      </c>
      <c r="K1294" s="61" t="e">
        <f aca="false">VLOOKUP(B1294,'Vacances solaires'!$B$2:$B$239,1,FALSE())</f>
        <v>#N/A</v>
      </c>
    </row>
    <row r="1295" customFormat="false" ht="15" hidden="false" customHeight="false" outlineLevel="0" collapsed="false">
      <c r="A1295" s="126" t="n">
        <f aca="false">WEEKNUM(B1295,21)</f>
        <v>10</v>
      </c>
      <c r="B1295" s="135" t="n">
        <v>45359</v>
      </c>
      <c r="C1295" s="128" t="s">
        <v>75</v>
      </c>
      <c r="D1295" s="128" t="s">
        <v>75</v>
      </c>
      <c r="E1295" s="128" t="s">
        <v>86</v>
      </c>
      <c r="F1295" s="128" t="s">
        <v>75</v>
      </c>
      <c r="G1295" s="129" t="s">
        <v>75</v>
      </c>
      <c r="H1295" s="130"/>
      <c r="I1295" s="131" t="n">
        <f aca="false">IF(ISERROR(VLOOKUP(B1295,'Jour Fériés'!$A$19:$B$57,2,FALSE())),0,VLOOKUP(B1295,'Jour Fériés'!$A$19:$B$57,2,FALSE()))</f>
        <v>0</v>
      </c>
      <c r="J1295" s="61" t="e">
        <f aca="false">VLOOKUP(B1295,'Vacances solaires'!$B1286:$B1516,1,FALSE())</f>
        <v>#N/A</v>
      </c>
      <c r="K1295" s="61" t="e">
        <f aca="false">VLOOKUP(B1295,'Vacances solaires'!$B$2:$B$239,1,FALSE())</f>
        <v>#N/A</v>
      </c>
    </row>
    <row r="1296" customFormat="false" ht="15" hidden="false" customHeight="false" outlineLevel="0" collapsed="false">
      <c r="A1296" s="126" t="n">
        <f aca="false">WEEKNUM(B1296,21)</f>
        <v>10</v>
      </c>
      <c r="B1296" s="135" t="n">
        <v>45360</v>
      </c>
      <c r="C1296" s="128" t="s">
        <v>75</v>
      </c>
      <c r="D1296" s="128" t="s">
        <v>86</v>
      </c>
      <c r="E1296" s="128" t="s">
        <v>75</v>
      </c>
      <c r="F1296" s="128" t="s">
        <v>75</v>
      </c>
      <c r="G1296" s="129" t="s">
        <v>86</v>
      </c>
      <c r="H1296" s="130"/>
      <c r="I1296" s="131" t="n">
        <f aca="false">IF(ISERROR(VLOOKUP(B1296,'Jour Fériés'!$A$19:$B$57,2,FALSE())),0,VLOOKUP(B1296,'Jour Fériés'!$A$19:$B$57,2,FALSE()))</f>
        <v>0</v>
      </c>
      <c r="J1296" s="61" t="e">
        <f aca="false">VLOOKUP(B1296,'Vacances solaires'!$B1287:$B1517,1,FALSE())</f>
        <v>#N/A</v>
      </c>
      <c r="K1296" s="61" t="e">
        <f aca="false">VLOOKUP(B1296,'Vacances solaires'!$B$2:$B$239,1,FALSE())</f>
        <v>#N/A</v>
      </c>
    </row>
    <row r="1297" customFormat="false" ht="15.75" hidden="false" customHeight="false" outlineLevel="0" collapsed="false">
      <c r="A1297" s="139" t="n">
        <f aca="false">WEEKNUM(B1297,21)</f>
        <v>10</v>
      </c>
      <c r="B1297" s="140" t="n">
        <v>45361</v>
      </c>
      <c r="C1297" s="141" t="s">
        <v>86</v>
      </c>
      <c r="D1297" s="141" t="s">
        <v>86</v>
      </c>
      <c r="E1297" s="141" t="s">
        <v>75</v>
      </c>
      <c r="F1297" s="141" t="s">
        <v>86</v>
      </c>
      <c r="G1297" s="142" t="s">
        <v>86</v>
      </c>
      <c r="H1297" s="143"/>
      <c r="I1297" s="144" t="n">
        <f aca="false">IF(ISERROR(VLOOKUP(B1297,'Jour Fériés'!$A$19:$B$57,2,FALSE())),0,VLOOKUP(B1297,'Jour Fériés'!$A$19:$B$57,2,FALSE()))</f>
        <v>0</v>
      </c>
      <c r="J1297" s="61" t="e">
        <f aca="false">VLOOKUP(B1297,'Vacances solaires'!$B1288:$B1518,1,FALSE())</f>
        <v>#N/A</v>
      </c>
      <c r="K1297" s="61" t="e">
        <f aca="false">VLOOKUP(B1297,'Vacances solaires'!$B$2:$B$239,1,FALSE())</f>
        <v>#N/A</v>
      </c>
    </row>
    <row r="1298" customFormat="false" ht="15" hidden="false" customHeight="false" outlineLevel="0" collapsed="false">
      <c r="A1298" s="145" t="n">
        <f aca="false">WEEKNUM(B1298,21)</f>
        <v>11</v>
      </c>
      <c r="B1298" s="114" t="n">
        <v>45362</v>
      </c>
      <c r="C1298" s="115" t="s">
        <v>87</v>
      </c>
      <c r="D1298" s="115" t="s">
        <v>75</v>
      </c>
      <c r="E1298" s="115" t="s">
        <v>75</v>
      </c>
      <c r="F1298" s="115" t="s">
        <v>87</v>
      </c>
      <c r="G1298" s="116" t="s">
        <v>75</v>
      </c>
      <c r="H1298" s="117" t="n">
        <v>5</v>
      </c>
      <c r="I1298" s="146" t="n">
        <f aca="false">IF(ISERROR(VLOOKUP(B1298,'Jour Fériés'!$A$19:$B$57,2,FALSE())),0,VLOOKUP(B1298,'Jour Fériés'!$A$19:$B$57,2,FALSE()))</f>
        <v>0</v>
      </c>
      <c r="J1298" s="61" t="e">
        <f aca="false">VLOOKUP(B1298,'Vacances solaires'!$B1289:$B1519,1,FALSE())</f>
        <v>#N/A</v>
      </c>
      <c r="K1298" s="61" t="e">
        <f aca="false">VLOOKUP(B1298,'Vacances solaires'!$B$2:$B$239,1,FALSE())</f>
        <v>#N/A</v>
      </c>
    </row>
    <row r="1299" customFormat="false" ht="15" hidden="false" customHeight="false" outlineLevel="0" collapsed="false">
      <c r="A1299" s="126" t="n">
        <f aca="false">WEEKNUM(B1299,21)</f>
        <v>11</v>
      </c>
      <c r="B1299" s="135" t="n">
        <v>45363</v>
      </c>
      <c r="C1299" s="128" t="s">
        <v>75</v>
      </c>
      <c r="D1299" s="128" t="s">
        <v>75</v>
      </c>
      <c r="E1299" s="128" t="s">
        <v>86</v>
      </c>
      <c r="F1299" s="128" t="s">
        <v>75</v>
      </c>
      <c r="G1299" s="129" t="s">
        <v>75</v>
      </c>
      <c r="H1299" s="130"/>
      <c r="I1299" s="131" t="n">
        <f aca="false">IF(ISERROR(VLOOKUP(B1299,'Jour Fériés'!$A$19:$B$57,2,FALSE())),0,VLOOKUP(B1299,'Jour Fériés'!$A$19:$B$57,2,FALSE()))</f>
        <v>0</v>
      </c>
      <c r="J1299" s="61" t="e">
        <f aca="false">VLOOKUP(B1299,'Vacances solaires'!$B1290:$B1520,1,FALSE())</f>
        <v>#N/A</v>
      </c>
      <c r="K1299" s="61" t="e">
        <f aca="false">VLOOKUP(B1299,'Vacances solaires'!$B$2:$B$239,1,FALSE())</f>
        <v>#N/A</v>
      </c>
    </row>
    <row r="1300" customFormat="false" ht="15" hidden="false" customHeight="false" outlineLevel="0" collapsed="false">
      <c r="A1300" s="126" t="n">
        <f aca="false">WEEKNUM(B1300,21)</f>
        <v>11</v>
      </c>
      <c r="B1300" s="135" t="n">
        <v>45364</v>
      </c>
      <c r="C1300" s="128" t="s">
        <v>75</v>
      </c>
      <c r="D1300" s="128" t="s">
        <v>75</v>
      </c>
      <c r="E1300" s="128" t="s">
        <v>75</v>
      </c>
      <c r="F1300" s="128" t="s">
        <v>75</v>
      </c>
      <c r="G1300" s="129" t="s">
        <v>86</v>
      </c>
      <c r="H1300" s="130"/>
      <c r="I1300" s="131" t="n">
        <f aca="false">IF(ISERROR(VLOOKUP(B1300,'Jour Fériés'!$A$19:$B$57,2,FALSE())),0,VLOOKUP(B1300,'Jour Fériés'!$A$19:$B$57,2,FALSE()))</f>
        <v>0</v>
      </c>
      <c r="J1300" s="61" t="e">
        <f aca="false">VLOOKUP(B1300,'Vacances solaires'!$B1291:$B1521,1,FALSE())</f>
        <v>#N/A</v>
      </c>
      <c r="K1300" s="61" t="e">
        <f aca="false">VLOOKUP(B1300,'Vacances solaires'!$B$2:$B$239,1,FALSE())</f>
        <v>#N/A</v>
      </c>
    </row>
    <row r="1301" customFormat="false" ht="15" hidden="false" customHeight="false" outlineLevel="0" collapsed="false">
      <c r="A1301" s="126" t="n">
        <f aca="false">WEEKNUM(B1301,21)</f>
        <v>11</v>
      </c>
      <c r="B1301" s="135" t="n">
        <v>45365</v>
      </c>
      <c r="C1301" s="128" t="s">
        <v>75</v>
      </c>
      <c r="D1301" s="128" t="s">
        <v>86</v>
      </c>
      <c r="E1301" s="128" t="s">
        <v>75</v>
      </c>
      <c r="F1301" s="128" t="s">
        <v>75</v>
      </c>
      <c r="G1301" s="129" t="s">
        <v>75</v>
      </c>
      <c r="H1301" s="130"/>
      <c r="I1301" s="131" t="n">
        <f aca="false">IF(ISERROR(VLOOKUP(B1301,'Jour Fériés'!$A$19:$B$57,2,FALSE())),0,VLOOKUP(B1301,'Jour Fériés'!$A$19:$B$57,2,FALSE()))</f>
        <v>0</v>
      </c>
      <c r="J1301" s="61" t="e">
        <f aca="false">VLOOKUP(B1301,'Vacances solaires'!$B1292:$B1522,1,FALSE())</f>
        <v>#N/A</v>
      </c>
      <c r="K1301" s="61" t="e">
        <f aca="false">VLOOKUP(B1301,'Vacances solaires'!$B$2:$B$239,1,FALSE())</f>
        <v>#N/A</v>
      </c>
    </row>
    <row r="1302" customFormat="false" ht="15" hidden="false" customHeight="false" outlineLevel="0" collapsed="false">
      <c r="A1302" s="126" t="n">
        <f aca="false">WEEKNUM(B1302,21)</f>
        <v>11</v>
      </c>
      <c r="B1302" s="135" t="n">
        <v>45366</v>
      </c>
      <c r="C1302" s="128" t="s">
        <v>75</v>
      </c>
      <c r="D1302" s="128" t="s">
        <v>86</v>
      </c>
      <c r="E1302" s="128" t="s">
        <v>75</v>
      </c>
      <c r="F1302" s="128" t="s">
        <v>75</v>
      </c>
      <c r="G1302" s="129" t="s">
        <v>75</v>
      </c>
      <c r="H1302" s="130"/>
      <c r="I1302" s="131" t="n">
        <f aca="false">IF(ISERROR(VLOOKUP(B1302,'Jour Fériés'!$A$19:$B$57,2,FALSE())),0,VLOOKUP(B1302,'Jour Fériés'!$A$19:$B$57,2,FALSE()))</f>
        <v>0</v>
      </c>
      <c r="J1302" s="61" t="e">
        <f aca="false">VLOOKUP(B1302,'Vacances solaires'!$B1293:$B1523,1,FALSE())</f>
        <v>#N/A</v>
      </c>
      <c r="K1302" s="61" t="e">
        <f aca="false">VLOOKUP(B1302,'Vacances solaires'!$B$2:$B$239,1,FALSE())</f>
        <v>#N/A</v>
      </c>
    </row>
    <row r="1303" customFormat="false" ht="15" hidden="false" customHeight="false" outlineLevel="0" collapsed="false">
      <c r="A1303" s="126" t="n">
        <f aca="false">WEEKNUM(B1303,21)</f>
        <v>11</v>
      </c>
      <c r="B1303" s="135" t="n">
        <v>45367</v>
      </c>
      <c r="C1303" s="128" t="s">
        <v>86</v>
      </c>
      <c r="D1303" s="128" t="s">
        <v>75</v>
      </c>
      <c r="E1303" s="128" t="s">
        <v>75</v>
      </c>
      <c r="F1303" s="128" t="s">
        <v>86</v>
      </c>
      <c r="G1303" s="129" t="s">
        <v>75</v>
      </c>
      <c r="H1303" s="130"/>
      <c r="I1303" s="131" t="n">
        <f aca="false">IF(ISERROR(VLOOKUP(B1303,'Jour Fériés'!$A$19:$B$57,2,FALSE())),0,VLOOKUP(B1303,'Jour Fériés'!$A$19:$B$57,2,FALSE()))</f>
        <v>0</v>
      </c>
      <c r="J1303" s="61" t="e">
        <f aca="false">VLOOKUP(B1303,'Vacances solaires'!$B1294:$B1524,1,FALSE())</f>
        <v>#N/A</v>
      </c>
      <c r="K1303" s="61" t="e">
        <f aca="false">VLOOKUP(B1303,'Vacances solaires'!$B$2:$B$239,1,FALSE())</f>
        <v>#N/A</v>
      </c>
    </row>
    <row r="1304" customFormat="false" ht="15.75" hidden="false" customHeight="false" outlineLevel="0" collapsed="false">
      <c r="A1304" s="139" t="n">
        <f aca="false">WEEKNUM(B1304,21)</f>
        <v>11</v>
      </c>
      <c r="B1304" s="140" t="n">
        <v>45368</v>
      </c>
      <c r="C1304" s="141" t="s">
        <v>86</v>
      </c>
      <c r="D1304" s="141" t="s">
        <v>75</v>
      </c>
      <c r="E1304" s="141" t="s">
        <v>86</v>
      </c>
      <c r="F1304" s="141" t="s">
        <v>86</v>
      </c>
      <c r="G1304" s="142" t="s">
        <v>86</v>
      </c>
      <c r="H1304" s="143"/>
      <c r="I1304" s="144" t="n">
        <f aca="false">IF(ISERROR(VLOOKUP(B1304,'Jour Fériés'!$A$19:$B$57,2,FALSE())),0,VLOOKUP(B1304,'Jour Fériés'!$A$19:$B$57,2,FALSE()))</f>
        <v>0</v>
      </c>
      <c r="J1304" s="61" t="e">
        <f aca="false">VLOOKUP(B1304,'Vacances solaires'!$B1295:$B1525,1,FALSE())</f>
        <v>#N/A</v>
      </c>
      <c r="K1304" s="61" t="e">
        <f aca="false">VLOOKUP(B1304,'Vacances solaires'!$B$2:$B$239,1,FALSE())</f>
        <v>#N/A</v>
      </c>
    </row>
    <row r="1305" customFormat="false" ht="15" hidden="false" customHeight="false" outlineLevel="0" collapsed="false">
      <c r="A1305" s="145" t="n">
        <f aca="false">WEEKNUM(B1305,21)</f>
        <v>12</v>
      </c>
      <c r="B1305" s="114" t="n">
        <v>45369</v>
      </c>
      <c r="C1305" s="115" t="s">
        <v>75</v>
      </c>
      <c r="D1305" s="115" t="s">
        <v>75</v>
      </c>
      <c r="E1305" s="115" t="s">
        <v>88</v>
      </c>
      <c r="F1305" s="115" t="s">
        <v>75</v>
      </c>
      <c r="G1305" s="116" t="s">
        <v>88</v>
      </c>
      <c r="H1305" s="117" t="n">
        <v>1</v>
      </c>
      <c r="I1305" s="146" t="n">
        <f aca="false">IF(ISERROR(VLOOKUP(B1305,'Jour Fériés'!$A$19:$B$57,2,FALSE())),0,VLOOKUP(B1305,'Jour Fériés'!$A$19:$B$57,2,FALSE()))</f>
        <v>0</v>
      </c>
      <c r="J1305" s="61" t="e">
        <f aca="false">VLOOKUP(B1305,'Vacances solaires'!$B1296:$B1526,1,FALSE())</f>
        <v>#N/A</v>
      </c>
      <c r="K1305" s="61" t="e">
        <f aca="false">VLOOKUP(B1305,'Vacances solaires'!$B$2:$B$239,1,FALSE())</f>
        <v>#N/A</v>
      </c>
    </row>
    <row r="1306" customFormat="false" ht="15" hidden="false" customHeight="false" outlineLevel="0" collapsed="false">
      <c r="A1306" s="126" t="n">
        <f aca="false">WEEKNUM(B1306,21)</f>
        <v>12</v>
      </c>
      <c r="B1306" s="135" t="n">
        <v>45370</v>
      </c>
      <c r="C1306" s="128" t="s">
        <v>75</v>
      </c>
      <c r="D1306" s="128" t="s">
        <v>86</v>
      </c>
      <c r="E1306" s="128" t="s">
        <v>75</v>
      </c>
      <c r="F1306" s="128" t="s">
        <v>75</v>
      </c>
      <c r="G1306" s="129" t="s">
        <v>75</v>
      </c>
      <c r="H1306" s="130"/>
      <c r="I1306" s="131" t="n">
        <f aca="false">IF(ISERROR(VLOOKUP(B1306,'Jour Fériés'!$A$19:$B$57,2,FALSE())),0,VLOOKUP(B1306,'Jour Fériés'!$A$19:$B$57,2,FALSE()))</f>
        <v>0</v>
      </c>
      <c r="J1306" s="61" t="e">
        <f aca="false">VLOOKUP(B1306,'Vacances solaires'!$B1297:$B1527,1,FALSE())</f>
        <v>#N/A</v>
      </c>
      <c r="K1306" s="61" t="e">
        <f aca="false">VLOOKUP(B1306,'Vacances solaires'!$B$2:$B$239,1,FALSE())</f>
        <v>#N/A</v>
      </c>
    </row>
    <row r="1307" customFormat="false" ht="15" hidden="false" customHeight="false" outlineLevel="0" collapsed="false">
      <c r="A1307" s="126" t="n">
        <f aca="false">WEEKNUM(B1307,21)</f>
        <v>12</v>
      </c>
      <c r="B1307" s="135" t="n">
        <v>45371</v>
      </c>
      <c r="C1307" s="128" t="s">
        <v>75</v>
      </c>
      <c r="D1307" s="128" t="s">
        <v>75</v>
      </c>
      <c r="E1307" s="128" t="s">
        <v>75</v>
      </c>
      <c r="F1307" s="128" t="s">
        <v>86</v>
      </c>
      <c r="G1307" s="129" t="s">
        <v>75</v>
      </c>
      <c r="H1307" s="130"/>
      <c r="I1307" s="131" t="n">
        <f aca="false">IF(ISERROR(VLOOKUP(B1307,'Jour Fériés'!$A$19:$B$57,2,FALSE())),0,VLOOKUP(B1307,'Jour Fériés'!$A$19:$B$57,2,FALSE()))</f>
        <v>0</v>
      </c>
      <c r="J1307" s="61" t="e">
        <f aca="false">VLOOKUP(B1307,'Vacances solaires'!$B1298:$B1528,1,FALSE())</f>
        <v>#N/A</v>
      </c>
      <c r="K1307" s="61" t="e">
        <f aca="false">VLOOKUP(B1307,'Vacances solaires'!$B$2:$B$239,1,FALSE())</f>
        <v>#N/A</v>
      </c>
    </row>
    <row r="1308" customFormat="false" ht="15" hidden="false" customHeight="false" outlineLevel="0" collapsed="false">
      <c r="A1308" s="126" t="n">
        <f aca="false">WEEKNUM(B1308,21)</f>
        <v>12</v>
      </c>
      <c r="B1308" s="135" t="n">
        <v>45372</v>
      </c>
      <c r="C1308" s="128" t="s">
        <v>86</v>
      </c>
      <c r="D1308" s="128" t="s">
        <v>75</v>
      </c>
      <c r="E1308" s="128" t="s">
        <v>75</v>
      </c>
      <c r="F1308" s="128" t="s">
        <v>75</v>
      </c>
      <c r="G1308" s="129" t="s">
        <v>75</v>
      </c>
      <c r="H1308" s="130"/>
      <c r="I1308" s="131" t="n">
        <f aca="false">IF(ISERROR(VLOOKUP(B1308,'Jour Fériés'!$A$19:$B$57,2,FALSE())),0,VLOOKUP(B1308,'Jour Fériés'!$A$19:$B$57,2,FALSE()))</f>
        <v>0</v>
      </c>
      <c r="J1308" s="61" t="e">
        <f aca="false">VLOOKUP(B1308,'Vacances solaires'!$B1299:$B1529,1,FALSE())</f>
        <v>#N/A</v>
      </c>
      <c r="K1308" s="61" t="e">
        <f aca="false">VLOOKUP(B1308,'Vacances solaires'!$B$2:$B$239,1,FALSE())</f>
        <v>#N/A</v>
      </c>
    </row>
    <row r="1309" customFormat="false" ht="15" hidden="false" customHeight="false" outlineLevel="0" collapsed="false">
      <c r="A1309" s="126" t="n">
        <f aca="false">WEEKNUM(B1309,21)</f>
        <v>12</v>
      </c>
      <c r="B1309" s="135" t="n">
        <v>45373</v>
      </c>
      <c r="C1309" s="128" t="s">
        <v>86</v>
      </c>
      <c r="D1309" s="128" t="s">
        <v>75</v>
      </c>
      <c r="E1309" s="128" t="s">
        <v>75</v>
      </c>
      <c r="F1309" s="128" t="s">
        <v>75</v>
      </c>
      <c r="G1309" s="129" t="s">
        <v>75</v>
      </c>
      <c r="H1309" s="130"/>
      <c r="I1309" s="131" t="n">
        <f aca="false">IF(ISERROR(VLOOKUP(B1309,'Jour Fériés'!$A$19:$B$57,2,FALSE())),0,VLOOKUP(B1309,'Jour Fériés'!$A$19:$B$57,2,FALSE()))</f>
        <v>0</v>
      </c>
      <c r="J1309" s="61" t="e">
        <f aca="false">VLOOKUP(B1309,'Vacances solaires'!$B1300:$B1530,1,FALSE())</f>
        <v>#N/A</v>
      </c>
      <c r="K1309" s="61" t="e">
        <f aca="false">VLOOKUP(B1309,'Vacances solaires'!$B$2:$B$239,1,FALSE())</f>
        <v>#N/A</v>
      </c>
    </row>
    <row r="1310" customFormat="false" ht="15" hidden="false" customHeight="false" outlineLevel="0" collapsed="false">
      <c r="A1310" s="126" t="n">
        <f aca="false">WEEKNUM(B1310,21)</f>
        <v>12</v>
      </c>
      <c r="B1310" s="135" t="n">
        <v>45374</v>
      </c>
      <c r="C1310" s="128" t="s">
        <v>75</v>
      </c>
      <c r="D1310" s="128" t="s">
        <v>75</v>
      </c>
      <c r="E1310" s="128" t="s">
        <v>86</v>
      </c>
      <c r="F1310" s="128" t="s">
        <v>75</v>
      </c>
      <c r="G1310" s="129" t="s">
        <v>86</v>
      </c>
      <c r="H1310" s="130"/>
      <c r="I1310" s="131" t="n">
        <f aca="false">IF(ISERROR(VLOOKUP(B1310,'Jour Fériés'!$A$19:$B$57,2,FALSE())),0,VLOOKUP(B1310,'Jour Fériés'!$A$19:$B$57,2,FALSE()))</f>
        <v>0</v>
      </c>
      <c r="J1310" s="61" t="e">
        <f aca="false">VLOOKUP(B1310,'Vacances solaires'!$B1301:$B1531,1,FALSE())</f>
        <v>#N/A</v>
      </c>
      <c r="K1310" s="61" t="e">
        <f aca="false">VLOOKUP(B1310,'Vacances solaires'!$B$2:$B$239,1,FALSE())</f>
        <v>#N/A</v>
      </c>
    </row>
    <row r="1311" customFormat="false" ht="15.75" hidden="false" customHeight="false" outlineLevel="0" collapsed="false">
      <c r="A1311" s="139" t="n">
        <f aca="false">WEEKNUM(B1311,21)</f>
        <v>12</v>
      </c>
      <c r="B1311" s="140" t="n">
        <v>45375</v>
      </c>
      <c r="C1311" s="141" t="s">
        <v>75</v>
      </c>
      <c r="D1311" s="141" t="s">
        <v>86</v>
      </c>
      <c r="E1311" s="141" t="s">
        <v>86</v>
      </c>
      <c r="F1311" s="141" t="s">
        <v>86</v>
      </c>
      <c r="G1311" s="142" t="s">
        <v>86</v>
      </c>
      <c r="H1311" s="143"/>
      <c r="I1311" s="144" t="n">
        <f aca="false">IF(ISERROR(VLOOKUP(B1311,'Jour Fériés'!$A$19:$B$57,2,FALSE())),0,VLOOKUP(B1311,'Jour Fériés'!$A$19:$B$57,2,FALSE()))</f>
        <v>0</v>
      </c>
      <c r="J1311" s="61" t="e">
        <f aca="false">VLOOKUP(B1311,'Vacances solaires'!$B1302:$B1532,1,FALSE())</f>
        <v>#N/A</v>
      </c>
      <c r="K1311" s="61" t="e">
        <f aca="false">VLOOKUP(B1311,'Vacances solaires'!$B$2:$B$239,1,FALSE())</f>
        <v>#N/A</v>
      </c>
    </row>
    <row r="1312" customFormat="false" ht="15" hidden="false" customHeight="false" outlineLevel="0" collapsed="false">
      <c r="A1312" s="145" t="n">
        <f aca="false">WEEKNUM(B1312,21)</f>
        <v>13</v>
      </c>
      <c r="B1312" s="114" t="n">
        <v>45376</v>
      </c>
      <c r="C1312" s="115" t="s">
        <v>75</v>
      </c>
      <c r="D1312" s="115" t="s">
        <v>87</v>
      </c>
      <c r="E1312" s="115" t="s">
        <v>75</v>
      </c>
      <c r="F1312" s="115" t="s">
        <v>87</v>
      </c>
      <c r="G1312" s="116" t="s">
        <v>75</v>
      </c>
      <c r="H1312" s="117" t="n">
        <v>2</v>
      </c>
      <c r="I1312" s="146" t="n">
        <f aca="false">IF(ISERROR(VLOOKUP(B1312,'Jour Fériés'!$A$19:$B$57,2,FALSE())),0,VLOOKUP(B1312,'Jour Fériés'!$A$19:$B$57,2,FALSE()))</f>
        <v>0</v>
      </c>
      <c r="J1312" s="61" t="e">
        <f aca="false">VLOOKUP(B1312,'Vacances solaires'!$B1303:$B1533,1,FALSE())</f>
        <v>#N/A</v>
      </c>
      <c r="K1312" s="61" t="e">
        <f aca="false">VLOOKUP(B1312,'Vacances solaires'!$B$2:$B$239,1,FALSE())</f>
        <v>#N/A</v>
      </c>
    </row>
    <row r="1313" customFormat="false" ht="15" hidden="false" customHeight="false" outlineLevel="0" collapsed="false">
      <c r="A1313" s="126" t="n">
        <f aca="false">WEEKNUM(B1313,21)</f>
        <v>13</v>
      </c>
      <c r="B1313" s="135" t="n">
        <v>45377</v>
      </c>
      <c r="C1313" s="128" t="s">
        <v>86</v>
      </c>
      <c r="D1313" s="128" t="s">
        <v>75</v>
      </c>
      <c r="E1313" s="128" t="s">
        <v>75</v>
      </c>
      <c r="F1313" s="128" t="s">
        <v>75</v>
      </c>
      <c r="G1313" s="129" t="s">
        <v>75</v>
      </c>
      <c r="H1313" s="130"/>
      <c r="I1313" s="131" t="n">
        <f aca="false">IF(ISERROR(VLOOKUP(B1313,'Jour Fériés'!$A$19:$B$57,2,FALSE())),0,VLOOKUP(B1313,'Jour Fériés'!$A$19:$B$57,2,FALSE()))</f>
        <v>0</v>
      </c>
      <c r="J1313" s="61" t="e">
        <f aca="false">VLOOKUP(B1313,'Vacances solaires'!$B1304:$B1534,1,FALSE())</f>
        <v>#N/A</v>
      </c>
      <c r="K1313" s="61" t="e">
        <f aca="false">VLOOKUP(B1313,'Vacances solaires'!$B$2:$B$239,1,FALSE())</f>
        <v>#N/A</v>
      </c>
    </row>
    <row r="1314" customFormat="false" ht="15" hidden="false" customHeight="false" outlineLevel="0" collapsed="false">
      <c r="A1314" s="126" t="n">
        <f aca="false">WEEKNUM(B1314,21)</f>
        <v>13</v>
      </c>
      <c r="B1314" s="135" t="n">
        <v>45378</v>
      </c>
      <c r="C1314" s="128" t="s">
        <v>75</v>
      </c>
      <c r="D1314" s="128" t="s">
        <v>75</v>
      </c>
      <c r="E1314" s="128" t="s">
        <v>86</v>
      </c>
      <c r="F1314" s="128" t="s">
        <v>75</v>
      </c>
      <c r="G1314" s="129" t="s">
        <v>75</v>
      </c>
      <c r="H1314" s="130"/>
      <c r="I1314" s="131" t="n">
        <f aca="false">IF(ISERROR(VLOOKUP(B1314,'Jour Fériés'!$A$19:$B$57,2,FALSE())),0,VLOOKUP(B1314,'Jour Fériés'!$A$19:$B$57,2,FALSE()))</f>
        <v>0</v>
      </c>
      <c r="J1314" s="61" t="e">
        <f aca="false">VLOOKUP(B1314,'Vacances solaires'!$B1305:$B1535,1,FALSE())</f>
        <v>#N/A</v>
      </c>
      <c r="K1314" s="61" t="e">
        <f aca="false">VLOOKUP(B1314,'Vacances solaires'!$B$2:$B$239,1,FALSE())</f>
        <v>#N/A</v>
      </c>
    </row>
    <row r="1315" customFormat="false" ht="15" hidden="false" customHeight="false" outlineLevel="0" collapsed="false">
      <c r="A1315" s="126" t="n">
        <f aca="false">WEEKNUM(B1315,21)</f>
        <v>13</v>
      </c>
      <c r="B1315" s="135" t="n">
        <v>45379</v>
      </c>
      <c r="C1315" s="128" t="s">
        <v>75</v>
      </c>
      <c r="D1315" s="128" t="s">
        <v>75</v>
      </c>
      <c r="E1315" s="128" t="s">
        <v>75</v>
      </c>
      <c r="F1315" s="128" t="s">
        <v>75</v>
      </c>
      <c r="G1315" s="129" t="s">
        <v>86</v>
      </c>
      <c r="H1315" s="130"/>
      <c r="I1315" s="131" t="n">
        <f aca="false">IF(ISERROR(VLOOKUP(B1315,'Jour Fériés'!$A$19:$B$57,2,FALSE())),0,VLOOKUP(B1315,'Jour Fériés'!$A$19:$B$57,2,FALSE()))</f>
        <v>0</v>
      </c>
      <c r="J1315" s="61" t="e">
        <f aca="false">VLOOKUP(B1315,'Vacances solaires'!$B1306:$B1536,1,FALSE())</f>
        <v>#N/A</v>
      </c>
      <c r="K1315" s="61" t="e">
        <f aca="false">VLOOKUP(B1315,'Vacances solaires'!$B$2:$B$239,1,FALSE())</f>
        <v>#N/A</v>
      </c>
    </row>
    <row r="1316" customFormat="false" ht="15" hidden="false" customHeight="false" outlineLevel="0" collapsed="false">
      <c r="A1316" s="126" t="n">
        <f aca="false">WEEKNUM(B1316,21)</f>
        <v>13</v>
      </c>
      <c r="B1316" s="135" t="n">
        <v>45380</v>
      </c>
      <c r="C1316" s="128" t="s">
        <v>75</v>
      </c>
      <c r="D1316" s="128" t="s">
        <v>75</v>
      </c>
      <c r="E1316" s="128" t="s">
        <v>75</v>
      </c>
      <c r="F1316" s="128" t="s">
        <v>75</v>
      </c>
      <c r="G1316" s="129" t="s">
        <v>86</v>
      </c>
      <c r="H1316" s="130"/>
      <c r="I1316" s="131" t="n">
        <f aca="false">IF(ISERROR(VLOOKUP(B1316,'Jour Fériés'!$A$19:$B$57,2,FALSE())),0,VLOOKUP(B1316,'Jour Fériés'!$A$19:$B$57,2,FALSE()))</f>
        <v>0</v>
      </c>
      <c r="J1316" s="61" t="e">
        <f aca="false">VLOOKUP(B1316,'Vacances solaires'!$B1307:$B1537,1,FALSE())</f>
        <v>#N/A</v>
      </c>
      <c r="K1316" s="61" t="e">
        <f aca="false">VLOOKUP(B1316,'Vacances solaires'!$B$2:$B$239,1,FALSE())</f>
        <v>#N/A</v>
      </c>
    </row>
    <row r="1317" customFormat="false" ht="15" hidden="false" customHeight="false" outlineLevel="0" collapsed="false">
      <c r="A1317" s="126" t="n">
        <f aca="false">WEEKNUM(B1317,21)</f>
        <v>13</v>
      </c>
      <c r="B1317" s="135" t="n">
        <v>45381</v>
      </c>
      <c r="C1317" s="128" t="s">
        <v>75</v>
      </c>
      <c r="D1317" s="128" t="s">
        <v>86</v>
      </c>
      <c r="E1317" s="128" t="s">
        <v>75</v>
      </c>
      <c r="F1317" s="128" t="s">
        <v>86</v>
      </c>
      <c r="G1317" s="129" t="s">
        <v>75</v>
      </c>
      <c r="H1317" s="130"/>
      <c r="I1317" s="131" t="n">
        <f aca="false">IF(ISERROR(VLOOKUP(B1317,'Jour Fériés'!$A$19:$B$57,2,FALSE())),0,VLOOKUP(B1317,'Jour Fériés'!$A$19:$B$57,2,FALSE()))</f>
        <v>0</v>
      </c>
      <c r="J1317" s="61" t="e">
        <f aca="false">VLOOKUP(B1317,'Vacances solaires'!$B1308:$B1538,1,FALSE())</f>
        <v>#N/A</v>
      </c>
      <c r="K1317" s="61" t="e">
        <f aca="false">VLOOKUP(B1317,'Vacances solaires'!$B$2:$B$239,1,FALSE())</f>
        <v>#N/A</v>
      </c>
    </row>
    <row r="1318" customFormat="false" ht="15.75" hidden="false" customHeight="false" outlineLevel="0" collapsed="false">
      <c r="A1318" s="139" t="n">
        <f aca="false">WEEKNUM(B1318,21)</f>
        <v>13</v>
      </c>
      <c r="B1318" s="140" t="n">
        <v>45382</v>
      </c>
      <c r="C1318" s="141" t="s">
        <v>86</v>
      </c>
      <c r="D1318" s="141" t="s">
        <v>86</v>
      </c>
      <c r="E1318" s="141" t="s">
        <v>86</v>
      </c>
      <c r="F1318" s="141" t="s">
        <v>86</v>
      </c>
      <c r="G1318" s="142" t="s">
        <v>75</v>
      </c>
      <c r="H1318" s="143"/>
      <c r="I1318" s="144" t="str">
        <f aca="false">IF(ISERROR(VLOOKUP(B1318,'Jour Fériés'!$A$19:$B$57,2,FALSE())),0,VLOOKUP(B1318,'Jour Fériés'!$A$19:$B$57,2,FALSE()))</f>
        <v>Pâques</v>
      </c>
      <c r="J1318" s="61" t="e">
        <f aca="false">VLOOKUP(B1318,'Vacances solaires'!$B1309:$B1539,1,FALSE())</f>
        <v>#N/A</v>
      </c>
      <c r="K1318" s="61" t="e">
        <f aca="false">VLOOKUP(B1318,'Vacances solaires'!$B$2:$B$239,1,FALSE())</f>
        <v>#N/A</v>
      </c>
    </row>
    <row r="1319" customFormat="false" ht="15" hidden="false" customHeight="false" outlineLevel="0" collapsed="false">
      <c r="A1319" s="145" t="n">
        <f aca="false">WEEKNUM(B1319,21)</f>
        <v>14</v>
      </c>
      <c r="B1319" s="114" t="n">
        <v>45383</v>
      </c>
      <c r="C1319" s="115" t="s">
        <v>87</v>
      </c>
      <c r="D1319" s="115" t="s">
        <v>75</v>
      </c>
      <c r="E1319" s="115" t="s">
        <v>87</v>
      </c>
      <c r="F1319" s="115" t="s">
        <v>75</v>
      </c>
      <c r="G1319" s="116" t="s">
        <v>75</v>
      </c>
      <c r="H1319" s="117" t="n">
        <v>3</v>
      </c>
      <c r="I1319" s="146" t="str">
        <f aca="false">IF(ISERROR(VLOOKUP(B1319,'Jour Fériés'!$A$19:$B$57,2,FALSE())),0,VLOOKUP(B1319,'Jour Fériés'!$A$19:$B$57,2,FALSE()))</f>
        <v>Lundi de Pâques</v>
      </c>
      <c r="J1319" s="61" t="e">
        <f aca="false">VLOOKUP(B1319,'Vacances solaires'!$B1310:$B1540,1,FALSE())</f>
        <v>#N/A</v>
      </c>
      <c r="K1319" s="61" t="e">
        <f aca="false">VLOOKUP(B1319,'Vacances solaires'!$B$2:$B$239,1,FALSE())</f>
        <v>#N/A</v>
      </c>
    </row>
    <row r="1320" customFormat="false" ht="15" hidden="false" customHeight="false" outlineLevel="0" collapsed="false">
      <c r="A1320" s="126" t="n">
        <f aca="false">WEEKNUM(B1320,21)</f>
        <v>14</v>
      </c>
      <c r="B1320" s="135" t="n">
        <v>45384</v>
      </c>
      <c r="C1320" s="128" t="s">
        <v>75</v>
      </c>
      <c r="D1320" s="128" t="s">
        <v>75</v>
      </c>
      <c r="E1320" s="128" t="s">
        <v>75</v>
      </c>
      <c r="F1320" s="128" t="s">
        <v>75</v>
      </c>
      <c r="G1320" s="129" t="s">
        <v>86</v>
      </c>
      <c r="H1320" s="130"/>
      <c r="I1320" s="131" t="n">
        <f aca="false">IF(ISERROR(VLOOKUP(B1320,'Jour Fériés'!$A$19:$B$57,2,FALSE())),0,VLOOKUP(B1320,'Jour Fériés'!$A$19:$B$57,2,FALSE()))</f>
        <v>0</v>
      </c>
      <c r="J1320" s="61" t="e">
        <f aca="false">VLOOKUP(B1320,'Vacances solaires'!$B1311:$B1541,1,FALSE())</f>
        <v>#N/A</v>
      </c>
      <c r="K1320" s="61" t="e">
        <f aca="false">VLOOKUP(B1320,'Vacances solaires'!$B$2:$B$239,1,FALSE())</f>
        <v>#N/A</v>
      </c>
    </row>
    <row r="1321" customFormat="false" ht="15" hidden="false" customHeight="false" outlineLevel="0" collapsed="false">
      <c r="A1321" s="126" t="n">
        <f aca="false">WEEKNUM(B1321,21)</f>
        <v>14</v>
      </c>
      <c r="B1321" s="135" t="n">
        <v>45385</v>
      </c>
      <c r="C1321" s="128" t="s">
        <v>75</v>
      </c>
      <c r="D1321" s="128" t="s">
        <v>86</v>
      </c>
      <c r="E1321" s="128" t="s">
        <v>75</v>
      </c>
      <c r="F1321" s="128" t="s">
        <v>75</v>
      </c>
      <c r="G1321" s="129" t="s">
        <v>75</v>
      </c>
      <c r="H1321" s="130"/>
      <c r="I1321" s="131" t="n">
        <f aca="false">IF(ISERROR(VLOOKUP(B1321,'Jour Fériés'!$A$19:$B$57,2,FALSE())),0,VLOOKUP(B1321,'Jour Fériés'!$A$19:$B$57,2,FALSE()))</f>
        <v>0</v>
      </c>
      <c r="J1321" s="61" t="e">
        <f aca="false">VLOOKUP(B1321,'Vacances solaires'!$B1312:$B1542,1,FALSE())</f>
        <v>#N/A</v>
      </c>
      <c r="K1321" s="61" t="e">
        <f aca="false">VLOOKUP(B1321,'Vacances solaires'!$B$2:$B$239,1,FALSE())</f>
        <v>#N/A</v>
      </c>
    </row>
    <row r="1322" customFormat="false" ht="15" hidden="false" customHeight="false" outlineLevel="0" collapsed="false">
      <c r="A1322" s="126" t="n">
        <f aca="false">WEEKNUM(B1322,21)</f>
        <v>14</v>
      </c>
      <c r="B1322" s="135" t="n">
        <v>45386</v>
      </c>
      <c r="C1322" s="128" t="s">
        <v>75</v>
      </c>
      <c r="D1322" s="128" t="s">
        <v>75</v>
      </c>
      <c r="E1322" s="128" t="s">
        <v>75</v>
      </c>
      <c r="F1322" s="128" t="s">
        <v>86</v>
      </c>
      <c r="G1322" s="129" t="s">
        <v>75</v>
      </c>
      <c r="H1322" s="130"/>
      <c r="I1322" s="131" t="n">
        <f aca="false">IF(ISERROR(VLOOKUP(B1322,'Jour Fériés'!$A$19:$B$57,2,FALSE())),0,VLOOKUP(B1322,'Jour Fériés'!$A$19:$B$57,2,FALSE()))</f>
        <v>0</v>
      </c>
      <c r="J1322" s="61" t="e">
        <f aca="false">VLOOKUP(B1322,'Vacances solaires'!$B1313:$B1543,1,FALSE())</f>
        <v>#N/A</v>
      </c>
      <c r="K1322" s="61" t="e">
        <f aca="false">VLOOKUP(B1322,'Vacances solaires'!$B$2:$B$239,1,FALSE())</f>
        <v>#N/A</v>
      </c>
    </row>
    <row r="1323" customFormat="false" ht="15" hidden="false" customHeight="false" outlineLevel="0" collapsed="false">
      <c r="A1323" s="126" t="n">
        <f aca="false">WEEKNUM(B1323,21)</f>
        <v>14</v>
      </c>
      <c r="B1323" s="135" t="n">
        <v>45387</v>
      </c>
      <c r="C1323" s="128" t="s">
        <v>75</v>
      </c>
      <c r="D1323" s="128" t="s">
        <v>75</v>
      </c>
      <c r="E1323" s="128" t="s">
        <v>75</v>
      </c>
      <c r="F1323" s="128" t="s">
        <v>86</v>
      </c>
      <c r="G1323" s="129" t="s">
        <v>75</v>
      </c>
      <c r="H1323" s="130"/>
      <c r="I1323" s="131" t="n">
        <f aca="false">IF(ISERROR(VLOOKUP(B1323,'Jour Fériés'!$A$19:$B$57,2,FALSE())),0,VLOOKUP(B1323,'Jour Fériés'!$A$19:$B$57,2,FALSE()))</f>
        <v>0</v>
      </c>
      <c r="J1323" s="61" t="e">
        <f aca="false">VLOOKUP(B1323,'Vacances solaires'!$B1314:$B1544,1,FALSE())</f>
        <v>#N/A</v>
      </c>
      <c r="K1323" s="61" t="e">
        <f aca="false">VLOOKUP(B1323,'Vacances solaires'!$B$2:$B$239,1,FALSE())</f>
        <v>#N/A</v>
      </c>
    </row>
    <row r="1324" customFormat="false" ht="15" hidden="false" customHeight="false" outlineLevel="0" collapsed="false">
      <c r="A1324" s="126" t="n">
        <f aca="false">WEEKNUM(B1324,21)</f>
        <v>14</v>
      </c>
      <c r="B1324" s="135" t="n">
        <v>45388</v>
      </c>
      <c r="C1324" s="128" t="s">
        <v>86</v>
      </c>
      <c r="D1324" s="128" t="s">
        <v>75</v>
      </c>
      <c r="E1324" s="128" t="s">
        <v>86</v>
      </c>
      <c r="F1324" s="128" t="s">
        <v>75</v>
      </c>
      <c r="G1324" s="129" t="s">
        <v>75</v>
      </c>
      <c r="H1324" s="130"/>
      <c r="I1324" s="131" t="n">
        <f aca="false">IF(ISERROR(VLOOKUP(B1324,'Jour Fériés'!$A$19:$B$57,2,FALSE())),0,VLOOKUP(B1324,'Jour Fériés'!$A$19:$B$57,2,FALSE()))</f>
        <v>0</v>
      </c>
      <c r="J1324" s="61" t="e">
        <f aca="false">VLOOKUP(B1324,'Vacances solaires'!$B1315:$B1545,1,FALSE())</f>
        <v>#N/A</v>
      </c>
      <c r="K1324" s="61" t="e">
        <f aca="false">VLOOKUP(B1324,'Vacances solaires'!$B$2:$B$239,1,FALSE())</f>
        <v>#N/A</v>
      </c>
    </row>
    <row r="1325" customFormat="false" ht="15.75" hidden="false" customHeight="false" outlineLevel="0" collapsed="false">
      <c r="A1325" s="139" t="n">
        <f aca="false">WEEKNUM(B1325,21)</f>
        <v>14</v>
      </c>
      <c r="B1325" s="140" t="n">
        <v>45389</v>
      </c>
      <c r="C1325" s="141" t="s">
        <v>86</v>
      </c>
      <c r="D1325" s="141" t="s">
        <v>86</v>
      </c>
      <c r="E1325" s="141" t="s">
        <v>86</v>
      </c>
      <c r="F1325" s="141" t="s">
        <v>75</v>
      </c>
      <c r="G1325" s="142" t="s">
        <v>86</v>
      </c>
      <c r="H1325" s="143"/>
      <c r="I1325" s="144" t="n">
        <f aca="false">IF(ISERROR(VLOOKUP(B1325,'Jour Fériés'!$A$19:$B$57,2,FALSE())),0,VLOOKUP(B1325,'Jour Fériés'!$A$19:$B$57,2,FALSE()))</f>
        <v>0</v>
      </c>
      <c r="J1325" s="61" t="e">
        <f aca="false">VLOOKUP(B1325,'Vacances solaires'!$B1316:$B1546,1,FALSE())</f>
        <v>#N/A</v>
      </c>
      <c r="K1325" s="61" t="e">
        <f aca="false">VLOOKUP(B1325,'Vacances solaires'!$B$2:$B$239,1,FALSE())</f>
        <v>#N/A</v>
      </c>
    </row>
    <row r="1326" customFormat="false" ht="15" hidden="false" customHeight="false" outlineLevel="0" collapsed="false">
      <c r="A1326" s="145" t="n">
        <f aca="false">WEEKNUM(B1326,21)</f>
        <v>15</v>
      </c>
      <c r="B1326" s="114" t="n">
        <v>45390</v>
      </c>
      <c r="C1326" s="115" t="s">
        <v>75</v>
      </c>
      <c r="D1326" s="116" t="s">
        <v>87</v>
      </c>
      <c r="E1326" s="115" t="s">
        <v>75</v>
      </c>
      <c r="F1326" s="115" t="s">
        <v>75</v>
      </c>
      <c r="G1326" s="116" t="s">
        <v>87</v>
      </c>
      <c r="H1326" s="117" t="n">
        <v>4</v>
      </c>
      <c r="I1326" s="146" t="n">
        <f aca="false">IF(ISERROR(VLOOKUP(B1326,'Jour Fériés'!$A$19:$B$57,2,FALSE())),0,VLOOKUP(B1326,'Jour Fériés'!$A$19:$B$57,2,FALSE()))</f>
        <v>0</v>
      </c>
      <c r="J1326" s="61" t="e">
        <f aca="false">VLOOKUP(B1326,'Vacances solaires'!$B1317:$B1547,1,FALSE())</f>
        <v>#N/A</v>
      </c>
      <c r="K1326" s="61" t="e">
        <f aca="false">VLOOKUP(B1326,'Vacances solaires'!$B$2:$B$239,1,FALSE())</f>
        <v>#N/A</v>
      </c>
    </row>
    <row r="1327" customFormat="false" ht="15" hidden="false" customHeight="false" outlineLevel="0" collapsed="false">
      <c r="A1327" s="126" t="n">
        <f aca="false">WEEKNUM(B1327,21)</f>
        <v>15</v>
      </c>
      <c r="B1327" s="135" t="n">
        <v>45391</v>
      </c>
      <c r="C1327" s="128" t="s">
        <v>75</v>
      </c>
      <c r="D1327" s="128" t="s">
        <v>75</v>
      </c>
      <c r="E1327" s="128" t="s">
        <v>75</v>
      </c>
      <c r="F1327" s="128" t="s">
        <v>86</v>
      </c>
      <c r="G1327" s="129" t="s">
        <v>75</v>
      </c>
      <c r="H1327" s="130"/>
      <c r="I1327" s="131" t="n">
        <f aca="false">IF(ISERROR(VLOOKUP(B1327,'Jour Fériés'!$A$19:$B$57,2,FALSE())),0,VLOOKUP(B1327,'Jour Fériés'!$A$19:$B$57,2,FALSE()))</f>
        <v>0</v>
      </c>
      <c r="J1327" s="61" t="e">
        <f aca="false">VLOOKUP(B1327,'Vacances solaires'!$B1318:$B1548,1,FALSE())</f>
        <v>#N/A</v>
      </c>
      <c r="K1327" s="61" t="e">
        <f aca="false">VLOOKUP(B1327,'Vacances solaires'!$B$2:$B$239,1,FALSE())</f>
        <v>#N/A</v>
      </c>
    </row>
    <row r="1328" customFormat="false" ht="15" hidden="false" customHeight="false" outlineLevel="0" collapsed="false">
      <c r="A1328" s="126" t="n">
        <f aca="false">WEEKNUM(B1328,21)</f>
        <v>15</v>
      </c>
      <c r="B1328" s="135" t="n">
        <v>45392</v>
      </c>
      <c r="C1328" s="128" t="s">
        <v>86</v>
      </c>
      <c r="D1328" s="128" t="s">
        <v>75</v>
      </c>
      <c r="E1328" s="128" t="s">
        <v>75</v>
      </c>
      <c r="F1328" s="128" t="s">
        <v>75</v>
      </c>
      <c r="G1328" s="129" t="s">
        <v>75</v>
      </c>
      <c r="H1328" s="130"/>
      <c r="I1328" s="131" t="n">
        <f aca="false">IF(ISERROR(VLOOKUP(B1328,'Jour Fériés'!$A$19:$B$57,2,FALSE())),0,VLOOKUP(B1328,'Jour Fériés'!$A$19:$B$57,2,FALSE()))</f>
        <v>0</v>
      </c>
      <c r="J1328" s="61" t="e">
        <f aca="false">VLOOKUP(B1328,'Vacances solaires'!$B1319:$B1549,1,FALSE())</f>
        <v>#N/A</v>
      </c>
      <c r="K1328" s="61" t="e">
        <f aca="false">VLOOKUP(B1328,'Vacances solaires'!$B$2:$B$239,1,FALSE())</f>
        <v>#N/A</v>
      </c>
    </row>
    <row r="1329" customFormat="false" ht="15" hidden="false" customHeight="false" outlineLevel="0" collapsed="false">
      <c r="A1329" s="126" t="n">
        <f aca="false">WEEKNUM(B1329,21)</f>
        <v>15</v>
      </c>
      <c r="B1329" s="135" t="n">
        <v>45393</v>
      </c>
      <c r="C1329" s="128" t="s">
        <v>75</v>
      </c>
      <c r="D1329" s="128" t="s">
        <v>75</v>
      </c>
      <c r="E1329" s="128" t="s">
        <v>86</v>
      </c>
      <c r="F1329" s="128" t="s">
        <v>75</v>
      </c>
      <c r="G1329" s="129" t="s">
        <v>75</v>
      </c>
      <c r="H1329" s="130"/>
      <c r="I1329" s="131" t="n">
        <f aca="false">IF(ISERROR(VLOOKUP(B1329,'Jour Fériés'!$A$19:$B$57,2,FALSE())),0,VLOOKUP(B1329,'Jour Fériés'!$A$19:$B$57,2,FALSE()))</f>
        <v>0</v>
      </c>
      <c r="J1329" s="61" t="e">
        <f aca="false">VLOOKUP(B1329,'Vacances solaires'!$B1320:$B1550,1,FALSE())</f>
        <v>#N/A</v>
      </c>
      <c r="K1329" s="61" t="e">
        <f aca="false">VLOOKUP(B1329,'Vacances solaires'!$B$2:$B$239,1,FALSE())</f>
        <v>#N/A</v>
      </c>
    </row>
    <row r="1330" customFormat="false" ht="15" hidden="false" customHeight="false" outlineLevel="0" collapsed="false">
      <c r="A1330" s="126" t="n">
        <f aca="false">WEEKNUM(B1330,21)</f>
        <v>15</v>
      </c>
      <c r="B1330" s="135" t="n">
        <v>45394</v>
      </c>
      <c r="C1330" s="128" t="s">
        <v>75</v>
      </c>
      <c r="D1330" s="128" t="s">
        <v>75</v>
      </c>
      <c r="E1330" s="128" t="s">
        <v>86</v>
      </c>
      <c r="F1330" s="128" t="s">
        <v>75</v>
      </c>
      <c r="G1330" s="129" t="s">
        <v>75</v>
      </c>
      <c r="H1330" s="130"/>
      <c r="I1330" s="131" t="n">
        <f aca="false">IF(ISERROR(VLOOKUP(B1330,'Jour Fériés'!$A$19:$B$57,2,FALSE())),0,VLOOKUP(B1330,'Jour Fériés'!$A$19:$B$57,2,FALSE()))</f>
        <v>0</v>
      </c>
      <c r="J1330" s="61" t="e">
        <f aca="false">VLOOKUP(B1330,'Vacances solaires'!$B1321:$B1551,1,FALSE())</f>
        <v>#N/A</v>
      </c>
      <c r="K1330" s="61" t="e">
        <f aca="false">VLOOKUP(B1330,'Vacances solaires'!$B$2:$B$239,1,FALSE())</f>
        <v>#N/A</v>
      </c>
    </row>
    <row r="1331" customFormat="false" ht="15" hidden="false" customHeight="false" outlineLevel="0" collapsed="false">
      <c r="A1331" s="126" t="n">
        <f aca="false">WEEKNUM(B1331,21)</f>
        <v>15</v>
      </c>
      <c r="B1331" s="135" t="n">
        <v>45395</v>
      </c>
      <c r="C1331" s="128" t="s">
        <v>75</v>
      </c>
      <c r="D1331" s="128" t="s">
        <v>86</v>
      </c>
      <c r="E1331" s="128" t="s">
        <v>75</v>
      </c>
      <c r="F1331" s="128" t="s">
        <v>75</v>
      </c>
      <c r="G1331" s="129" t="s">
        <v>86</v>
      </c>
      <c r="H1331" s="130"/>
      <c r="I1331" s="131" t="n">
        <f aca="false">IF(ISERROR(VLOOKUP(B1331,'Jour Fériés'!$A$19:$B$57,2,FALSE())),0,VLOOKUP(B1331,'Jour Fériés'!$A$19:$B$57,2,FALSE()))</f>
        <v>0</v>
      </c>
      <c r="J1331" s="61" t="e">
        <f aca="false">VLOOKUP(B1331,'Vacances solaires'!$B1322:$B1552,1,FALSE())</f>
        <v>#N/A</v>
      </c>
      <c r="K1331" s="61" t="e">
        <f aca="false">VLOOKUP(B1331,'Vacances solaires'!$B$2:$B$239,1,FALSE())</f>
        <v>#N/A</v>
      </c>
    </row>
    <row r="1332" customFormat="false" ht="15.75" hidden="false" customHeight="false" outlineLevel="0" collapsed="false">
      <c r="A1332" s="139" t="n">
        <f aca="false">WEEKNUM(B1332,21)</f>
        <v>15</v>
      </c>
      <c r="B1332" s="140" t="n">
        <v>45396</v>
      </c>
      <c r="C1332" s="141" t="s">
        <v>86</v>
      </c>
      <c r="D1332" s="141" t="s">
        <v>86</v>
      </c>
      <c r="E1332" s="141" t="s">
        <v>75</v>
      </c>
      <c r="F1332" s="141" t="s">
        <v>86</v>
      </c>
      <c r="G1332" s="142" t="s">
        <v>86</v>
      </c>
      <c r="H1332" s="143"/>
      <c r="I1332" s="144" t="n">
        <f aca="false">IF(ISERROR(VLOOKUP(B1332,'Jour Fériés'!$A$19:$B$57,2,FALSE())),0,VLOOKUP(B1332,'Jour Fériés'!$A$19:$B$57,2,FALSE()))</f>
        <v>0</v>
      </c>
      <c r="J1332" s="61" t="e">
        <f aca="false">VLOOKUP(B1332,'Vacances solaires'!$B1323:$B1553,1,FALSE())</f>
        <v>#N/A</v>
      </c>
      <c r="K1332" s="61" t="e">
        <f aca="false">VLOOKUP(B1332,'Vacances solaires'!$B$2:$B$239,1,FALSE())</f>
        <v>#N/A</v>
      </c>
    </row>
    <row r="1333" customFormat="false" ht="15" hidden="false" customHeight="false" outlineLevel="0" collapsed="false">
      <c r="A1333" s="145" t="n">
        <f aca="false">WEEKNUM(B1333,21)</f>
        <v>16</v>
      </c>
      <c r="B1333" s="114" t="n">
        <v>45397</v>
      </c>
      <c r="C1333" s="115" t="s">
        <v>87</v>
      </c>
      <c r="D1333" s="115" t="s">
        <v>75</v>
      </c>
      <c r="E1333" s="115" t="s">
        <v>75</v>
      </c>
      <c r="F1333" s="115" t="s">
        <v>87</v>
      </c>
      <c r="G1333" s="116" t="s">
        <v>75</v>
      </c>
      <c r="H1333" s="117" t="n">
        <v>5</v>
      </c>
      <c r="I1333" s="146" t="n">
        <f aca="false">IF(ISERROR(VLOOKUP(B1333,'Jour Fériés'!$A$19:$B$57,2,FALSE())),0,VLOOKUP(B1333,'Jour Fériés'!$A$19:$B$57,2,FALSE()))</f>
        <v>0</v>
      </c>
      <c r="J1333" s="61" t="e">
        <f aca="false">VLOOKUP(B1333,'Vacances solaires'!$B1324:$B1554,1,FALSE())</f>
        <v>#N/A</v>
      </c>
      <c r="K1333" s="61" t="e">
        <f aca="false">VLOOKUP(B1333,'Vacances solaires'!$B$2:$B$239,1,FALSE())</f>
        <v>#N/A</v>
      </c>
    </row>
    <row r="1334" customFormat="false" ht="15" hidden="false" customHeight="false" outlineLevel="0" collapsed="false">
      <c r="A1334" s="126" t="n">
        <f aca="false">WEEKNUM(B1334,21)</f>
        <v>16</v>
      </c>
      <c r="B1334" s="135" t="n">
        <v>45398</v>
      </c>
      <c r="C1334" s="128" t="s">
        <v>75</v>
      </c>
      <c r="D1334" s="128" t="s">
        <v>75</v>
      </c>
      <c r="E1334" s="128" t="s">
        <v>86</v>
      </c>
      <c r="F1334" s="128" t="s">
        <v>75</v>
      </c>
      <c r="G1334" s="129" t="s">
        <v>75</v>
      </c>
      <c r="H1334" s="130"/>
      <c r="I1334" s="131" t="n">
        <f aca="false">IF(ISERROR(VLOOKUP(B1334,'Jour Fériés'!$A$19:$B$57,2,FALSE())),0,VLOOKUP(B1334,'Jour Fériés'!$A$19:$B$57,2,FALSE()))</f>
        <v>0</v>
      </c>
      <c r="J1334" s="61" t="e">
        <f aca="false">VLOOKUP(B1334,'Vacances solaires'!$B1325:$B1555,1,FALSE())</f>
        <v>#N/A</v>
      </c>
      <c r="K1334" s="61" t="e">
        <f aca="false">VLOOKUP(B1334,'Vacances solaires'!$B$2:$B$239,1,FALSE())</f>
        <v>#N/A</v>
      </c>
    </row>
    <row r="1335" customFormat="false" ht="15" hidden="false" customHeight="false" outlineLevel="0" collapsed="false">
      <c r="A1335" s="126" t="n">
        <f aca="false">WEEKNUM(B1335,21)</f>
        <v>16</v>
      </c>
      <c r="B1335" s="135" t="n">
        <v>45399</v>
      </c>
      <c r="C1335" s="128" t="s">
        <v>75</v>
      </c>
      <c r="D1335" s="128" t="s">
        <v>75</v>
      </c>
      <c r="E1335" s="128" t="s">
        <v>75</v>
      </c>
      <c r="F1335" s="128" t="s">
        <v>75</v>
      </c>
      <c r="G1335" s="129" t="s">
        <v>86</v>
      </c>
      <c r="H1335" s="130"/>
      <c r="I1335" s="131" t="n">
        <f aca="false">IF(ISERROR(VLOOKUP(B1335,'Jour Fériés'!$A$19:$B$57,2,FALSE())),0,VLOOKUP(B1335,'Jour Fériés'!$A$19:$B$57,2,FALSE()))</f>
        <v>0</v>
      </c>
      <c r="J1335" s="61" t="e">
        <f aca="false">VLOOKUP(B1335,'Vacances solaires'!$B1326:$B1556,1,FALSE())</f>
        <v>#N/A</v>
      </c>
      <c r="K1335" s="61" t="e">
        <f aca="false">VLOOKUP(B1335,'Vacances solaires'!$B$2:$B$239,1,FALSE())</f>
        <v>#N/A</v>
      </c>
    </row>
    <row r="1336" customFormat="false" ht="15" hidden="false" customHeight="false" outlineLevel="0" collapsed="false">
      <c r="A1336" s="126" t="n">
        <f aca="false">WEEKNUM(B1336,21)</f>
        <v>16</v>
      </c>
      <c r="B1336" s="135" t="n">
        <v>45400</v>
      </c>
      <c r="C1336" s="128" t="s">
        <v>75</v>
      </c>
      <c r="D1336" s="128" t="s">
        <v>86</v>
      </c>
      <c r="E1336" s="128" t="s">
        <v>75</v>
      </c>
      <c r="F1336" s="128" t="s">
        <v>75</v>
      </c>
      <c r="G1336" s="129" t="s">
        <v>75</v>
      </c>
      <c r="H1336" s="130"/>
      <c r="I1336" s="131" t="n">
        <f aca="false">IF(ISERROR(VLOOKUP(B1336,'Jour Fériés'!$A$19:$B$57,2,FALSE())),0,VLOOKUP(B1336,'Jour Fériés'!$A$19:$B$57,2,FALSE()))</f>
        <v>0</v>
      </c>
      <c r="J1336" s="61" t="e">
        <f aca="false">VLOOKUP(B1336,'Vacances solaires'!$B1327:$B1557,1,FALSE())</f>
        <v>#N/A</v>
      </c>
      <c r="K1336" s="61" t="e">
        <f aca="false">VLOOKUP(B1336,'Vacances solaires'!$B$2:$B$239,1,FALSE())</f>
        <v>#N/A</v>
      </c>
    </row>
    <row r="1337" customFormat="false" ht="15" hidden="false" customHeight="false" outlineLevel="0" collapsed="false">
      <c r="A1337" s="126" t="n">
        <f aca="false">WEEKNUM(B1337,21)</f>
        <v>16</v>
      </c>
      <c r="B1337" s="135" t="n">
        <v>45401</v>
      </c>
      <c r="C1337" s="128" t="s">
        <v>75</v>
      </c>
      <c r="D1337" s="128" t="s">
        <v>86</v>
      </c>
      <c r="E1337" s="128" t="s">
        <v>75</v>
      </c>
      <c r="F1337" s="128" t="s">
        <v>75</v>
      </c>
      <c r="G1337" s="129" t="s">
        <v>75</v>
      </c>
      <c r="H1337" s="130"/>
      <c r="I1337" s="131" t="n">
        <f aca="false">IF(ISERROR(VLOOKUP(B1337,'Jour Fériés'!$A$19:$B$57,2,FALSE())),0,VLOOKUP(B1337,'Jour Fériés'!$A$19:$B$57,2,FALSE()))</f>
        <v>0</v>
      </c>
      <c r="J1337" s="61" t="e">
        <f aca="false">VLOOKUP(B1337,'Vacances solaires'!$B1328:$B1558,1,FALSE())</f>
        <v>#N/A</v>
      </c>
      <c r="K1337" s="61" t="e">
        <f aca="false">VLOOKUP(B1337,'Vacances solaires'!$B$2:$B$239,1,FALSE())</f>
        <v>#N/A</v>
      </c>
    </row>
    <row r="1338" customFormat="false" ht="15" hidden="false" customHeight="false" outlineLevel="0" collapsed="false">
      <c r="A1338" s="126" t="n">
        <f aca="false">WEEKNUM(B1338,21)</f>
        <v>16</v>
      </c>
      <c r="B1338" s="135" t="n">
        <v>45402</v>
      </c>
      <c r="C1338" s="128" t="s">
        <v>86</v>
      </c>
      <c r="D1338" s="128" t="s">
        <v>75</v>
      </c>
      <c r="E1338" s="128" t="s">
        <v>75</v>
      </c>
      <c r="F1338" s="128" t="s">
        <v>86</v>
      </c>
      <c r="G1338" s="129" t="s">
        <v>75</v>
      </c>
      <c r="H1338" s="130"/>
      <c r="I1338" s="131" t="n">
        <f aca="false">IF(ISERROR(VLOOKUP(B1338,'Jour Fériés'!$A$19:$B$57,2,FALSE())),0,VLOOKUP(B1338,'Jour Fériés'!$A$19:$B$57,2,FALSE()))</f>
        <v>0</v>
      </c>
      <c r="J1338" s="61" t="e">
        <f aca="false">VLOOKUP(B1338,'Vacances solaires'!$B1329:$B1559,1,FALSE())</f>
        <v>#N/A</v>
      </c>
      <c r="K1338" s="61" t="e">
        <f aca="false">VLOOKUP(B1338,'Vacances solaires'!$B$2:$B$239,1,FALSE())</f>
        <v>#N/A</v>
      </c>
    </row>
    <row r="1339" customFormat="false" ht="15.75" hidden="false" customHeight="false" outlineLevel="0" collapsed="false">
      <c r="A1339" s="139" t="n">
        <f aca="false">WEEKNUM(B1339,21)</f>
        <v>16</v>
      </c>
      <c r="B1339" s="140" t="n">
        <v>45403</v>
      </c>
      <c r="C1339" s="141" t="s">
        <v>86</v>
      </c>
      <c r="D1339" s="141" t="s">
        <v>75</v>
      </c>
      <c r="E1339" s="141" t="s">
        <v>86</v>
      </c>
      <c r="F1339" s="141" t="s">
        <v>86</v>
      </c>
      <c r="G1339" s="142" t="s">
        <v>86</v>
      </c>
      <c r="H1339" s="143"/>
      <c r="I1339" s="144" t="n">
        <f aca="false">IF(ISERROR(VLOOKUP(B1339,'Jour Fériés'!$A$19:$B$57,2,FALSE())),0,VLOOKUP(B1339,'Jour Fériés'!$A$19:$B$57,2,FALSE()))</f>
        <v>0</v>
      </c>
      <c r="J1339" s="61" t="e">
        <f aca="false">VLOOKUP(B1339,'Vacances solaires'!$B1330:$B1560,1,FALSE())</f>
        <v>#N/A</v>
      </c>
      <c r="K1339" s="61" t="e">
        <f aca="false">VLOOKUP(B1339,'Vacances solaires'!$B$2:$B$239,1,FALSE())</f>
        <v>#N/A</v>
      </c>
    </row>
    <row r="1340" customFormat="false" ht="15" hidden="false" customHeight="false" outlineLevel="0" collapsed="false">
      <c r="A1340" s="145" t="n">
        <f aca="false">WEEKNUM(B1340,21)</f>
        <v>17</v>
      </c>
      <c r="B1340" s="114" t="n">
        <v>45404</v>
      </c>
      <c r="C1340" s="115" t="s">
        <v>75</v>
      </c>
      <c r="D1340" s="115" t="s">
        <v>75</v>
      </c>
      <c r="E1340" s="115" t="s">
        <v>88</v>
      </c>
      <c r="F1340" s="115" t="s">
        <v>75</v>
      </c>
      <c r="G1340" s="116" t="s">
        <v>88</v>
      </c>
      <c r="H1340" s="117" t="n">
        <v>1</v>
      </c>
      <c r="I1340" s="146" t="n">
        <f aca="false">IF(ISERROR(VLOOKUP(B1340,'Jour Fériés'!$A$19:$B$57,2,FALSE())),0,VLOOKUP(B1340,'Jour Fériés'!$A$19:$B$57,2,FALSE()))</f>
        <v>0</v>
      </c>
      <c r="J1340" s="61" t="e">
        <f aca="false">VLOOKUP(B1340,'Vacances solaires'!$B1331:$B1561,1,FALSE())</f>
        <v>#N/A</v>
      </c>
      <c r="K1340" s="61" t="e">
        <f aca="false">VLOOKUP(B1340,'Vacances solaires'!$B$2:$B$239,1,FALSE())</f>
        <v>#N/A</v>
      </c>
    </row>
    <row r="1341" customFormat="false" ht="15" hidden="false" customHeight="false" outlineLevel="0" collapsed="false">
      <c r="A1341" s="126" t="n">
        <f aca="false">WEEKNUM(B1341,21)</f>
        <v>17</v>
      </c>
      <c r="B1341" s="135" t="n">
        <v>45405</v>
      </c>
      <c r="C1341" s="128" t="s">
        <v>75</v>
      </c>
      <c r="D1341" s="128" t="s">
        <v>86</v>
      </c>
      <c r="E1341" s="128" t="s">
        <v>75</v>
      </c>
      <c r="F1341" s="128" t="s">
        <v>75</v>
      </c>
      <c r="G1341" s="129" t="s">
        <v>75</v>
      </c>
      <c r="H1341" s="130"/>
      <c r="I1341" s="131" t="n">
        <f aca="false">IF(ISERROR(VLOOKUP(B1341,'Jour Fériés'!$A$19:$B$57,2,FALSE())),0,VLOOKUP(B1341,'Jour Fériés'!$A$19:$B$57,2,FALSE()))</f>
        <v>0</v>
      </c>
      <c r="J1341" s="61" t="e">
        <f aca="false">VLOOKUP(B1341,'Vacances solaires'!$B1332:$B1562,1,FALSE())</f>
        <v>#N/A</v>
      </c>
      <c r="K1341" s="61" t="e">
        <f aca="false">VLOOKUP(B1341,'Vacances solaires'!$B$2:$B$239,1,FALSE())</f>
        <v>#N/A</v>
      </c>
    </row>
    <row r="1342" customFormat="false" ht="15" hidden="false" customHeight="false" outlineLevel="0" collapsed="false">
      <c r="A1342" s="126" t="n">
        <f aca="false">WEEKNUM(B1342,21)</f>
        <v>17</v>
      </c>
      <c r="B1342" s="135" t="n">
        <v>45406</v>
      </c>
      <c r="C1342" s="128" t="s">
        <v>75</v>
      </c>
      <c r="D1342" s="128" t="s">
        <v>75</v>
      </c>
      <c r="E1342" s="128" t="s">
        <v>75</v>
      </c>
      <c r="F1342" s="128" t="s">
        <v>86</v>
      </c>
      <c r="G1342" s="129" t="s">
        <v>75</v>
      </c>
      <c r="H1342" s="130"/>
      <c r="I1342" s="131" t="n">
        <f aca="false">IF(ISERROR(VLOOKUP(B1342,'Jour Fériés'!$A$19:$B$57,2,FALSE())),0,VLOOKUP(B1342,'Jour Fériés'!$A$19:$B$57,2,FALSE()))</f>
        <v>0</v>
      </c>
      <c r="J1342" s="61" t="e">
        <f aca="false">VLOOKUP(B1342,'Vacances solaires'!$B1333:$B1563,1,FALSE())</f>
        <v>#N/A</v>
      </c>
      <c r="K1342" s="61" t="e">
        <f aca="false">VLOOKUP(B1342,'Vacances solaires'!$B$2:$B$239,1,FALSE())</f>
        <v>#N/A</v>
      </c>
    </row>
    <row r="1343" customFormat="false" ht="15" hidden="false" customHeight="false" outlineLevel="0" collapsed="false">
      <c r="A1343" s="126" t="n">
        <f aca="false">WEEKNUM(B1343,21)</f>
        <v>17</v>
      </c>
      <c r="B1343" s="135" t="n">
        <v>45407</v>
      </c>
      <c r="C1343" s="128" t="s">
        <v>86</v>
      </c>
      <c r="D1343" s="128" t="s">
        <v>75</v>
      </c>
      <c r="E1343" s="128" t="s">
        <v>75</v>
      </c>
      <c r="F1343" s="128" t="s">
        <v>75</v>
      </c>
      <c r="G1343" s="129" t="s">
        <v>75</v>
      </c>
      <c r="H1343" s="130"/>
      <c r="I1343" s="131" t="n">
        <f aca="false">IF(ISERROR(VLOOKUP(B1343,'Jour Fériés'!$A$19:$B$57,2,FALSE())),0,VLOOKUP(B1343,'Jour Fériés'!$A$19:$B$57,2,FALSE()))</f>
        <v>0</v>
      </c>
      <c r="J1343" s="61" t="e">
        <f aca="false">VLOOKUP(B1343,'Vacances solaires'!$B1334:$B1564,1,FALSE())</f>
        <v>#N/A</v>
      </c>
      <c r="K1343" s="61" t="e">
        <f aca="false">VLOOKUP(B1343,'Vacances solaires'!$B$2:$B$239,1,FALSE())</f>
        <v>#N/A</v>
      </c>
    </row>
    <row r="1344" customFormat="false" ht="15" hidden="false" customHeight="false" outlineLevel="0" collapsed="false">
      <c r="A1344" s="126" t="n">
        <f aca="false">WEEKNUM(B1344,21)</f>
        <v>17</v>
      </c>
      <c r="B1344" s="135" t="n">
        <v>45408</v>
      </c>
      <c r="C1344" s="128" t="s">
        <v>86</v>
      </c>
      <c r="D1344" s="128" t="s">
        <v>75</v>
      </c>
      <c r="E1344" s="128" t="s">
        <v>75</v>
      </c>
      <c r="F1344" s="128" t="s">
        <v>75</v>
      </c>
      <c r="G1344" s="129" t="s">
        <v>75</v>
      </c>
      <c r="H1344" s="130"/>
      <c r="I1344" s="131" t="n">
        <f aca="false">IF(ISERROR(VLOOKUP(B1344,'Jour Fériés'!$A$19:$B$57,2,FALSE())),0,VLOOKUP(B1344,'Jour Fériés'!$A$19:$B$57,2,FALSE()))</f>
        <v>0</v>
      </c>
      <c r="J1344" s="61" t="e">
        <f aca="false">VLOOKUP(B1344,'Vacances solaires'!$B1335:$B1565,1,FALSE())</f>
        <v>#N/A</v>
      </c>
      <c r="K1344" s="61" t="e">
        <f aca="false">VLOOKUP(B1344,'Vacances solaires'!$B$2:$B$239,1,FALSE())</f>
        <v>#N/A</v>
      </c>
    </row>
    <row r="1345" customFormat="false" ht="15" hidden="false" customHeight="false" outlineLevel="0" collapsed="false">
      <c r="A1345" s="126" t="n">
        <f aca="false">WEEKNUM(B1345,21)</f>
        <v>17</v>
      </c>
      <c r="B1345" s="135" t="n">
        <v>45409</v>
      </c>
      <c r="C1345" s="128" t="s">
        <v>75</v>
      </c>
      <c r="D1345" s="128" t="s">
        <v>75</v>
      </c>
      <c r="E1345" s="128" t="s">
        <v>86</v>
      </c>
      <c r="F1345" s="128" t="s">
        <v>75</v>
      </c>
      <c r="G1345" s="129" t="s">
        <v>86</v>
      </c>
      <c r="H1345" s="130"/>
      <c r="I1345" s="131" t="n">
        <f aca="false">IF(ISERROR(VLOOKUP(B1345,'Jour Fériés'!$A$19:$B$57,2,FALSE())),0,VLOOKUP(B1345,'Jour Fériés'!$A$19:$B$57,2,FALSE()))</f>
        <v>0</v>
      </c>
      <c r="J1345" s="61" t="e">
        <f aca="false">VLOOKUP(B1345,'Vacances solaires'!$B1336:$B1566,1,FALSE())</f>
        <v>#N/A</v>
      </c>
      <c r="K1345" s="61" t="e">
        <f aca="false">VLOOKUP(B1345,'Vacances solaires'!$B$2:$B$239,1,FALSE())</f>
        <v>#N/A</v>
      </c>
    </row>
    <row r="1346" customFormat="false" ht="15.75" hidden="false" customHeight="false" outlineLevel="0" collapsed="false">
      <c r="A1346" s="139" t="n">
        <f aca="false">WEEKNUM(B1346,21)</f>
        <v>17</v>
      </c>
      <c r="B1346" s="140" t="n">
        <v>45410</v>
      </c>
      <c r="C1346" s="141" t="s">
        <v>75</v>
      </c>
      <c r="D1346" s="141" t="s">
        <v>86</v>
      </c>
      <c r="E1346" s="141" t="s">
        <v>86</v>
      </c>
      <c r="F1346" s="141" t="s">
        <v>86</v>
      </c>
      <c r="G1346" s="142" t="s">
        <v>86</v>
      </c>
      <c r="H1346" s="143"/>
      <c r="I1346" s="144" t="n">
        <f aca="false">IF(ISERROR(VLOOKUP(B1346,'Jour Fériés'!$A$19:$B$57,2,FALSE())),0,VLOOKUP(B1346,'Jour Fériés'!$A$19:$B$57,2,FALSE()))</f>
        <v>0</v>
      </c>
      <c r="J1346" s="61" t="e">
        <f aca="false">VLOOKUP(B1346,'Vacances solaires'!$B1337:$B1567,1,FALSE())</f>
        <v>#N/A</v>
      </c>
      <c r="K1346" s="61" t="e">
        <f aca="false">VLOOKUP(B1346,'Vacances solaires'!$B$2:$B$239,1,FALSE())</f>
        <v>#N/A</v>
      </c>
    </row>
    <row r="1347" customFormat="false" ht="15" hidden="false" customHeight="false" outlineLevel="0" collapsed="false">
      <c r="A1347" s="145" t="n">
        <f aca="false">WEEKNUM(B1347,21)</f>
        <v>18</v>
      </c>
      <c r="B1347" s="114" t="n">
        <v>45411</v>
      </c>
      <c r="C1347" s="115" t="s">
        <v>75</v>
      </c>
      <c r="D1347" s="115" t="s">
        <v>87</v>
      </c>
      <c r="E1347" s="115" t="s">
        <v>75</v>
      </c>
      <c r="F1347" s="115" t="s">
        <v>87</v>
      </c>
      <c r="G1347" s="116" t="s">
        <v>75</v>
      </c>
      <c r="H1347" s="117" t="n">
        <v>2</v>
      </c>
      <c r="I1347" s="146" t="n">
        <f aca="false">IF(ISERROR(VLOOKUP(B1347,'Jour Fériés'!$A$19:$B$57,2,FALSE())),0,VLOOKUP(B1347,'Jour Fériés'!$A$19:$B$57,2,FALSE()))</f>
        <v>0</v>
      </c>
      <c r="J1347" s="61" t="e">
        <f aca="false">VLOOKUP(B1347,'Vacances solaires'!$B1338:$B1568,1,FALSE())</f>
        <v>#N/A</v>
      </c>
      <c r="K1347" s="61" t="e">
        <f aca="false">VLOOKUP(B1347,'Vacances solaires'!$B$2:$B$239,1,FALSE())</f>
        <v>#N/A</v>
      </c>
    </row>
    <row r="1348" customFormat="false" ht="15" hidden="false" customHeight="false" outlineLevel="0" collapsed="false">
      <c r="A1348" s="126" t="n">
        <f aca="false">WEEKNUM(B1348,21)</f>
        <v>18</v>
      </c>
      <c r="B1348" s="135" t="n">
        <v>45412</v>
      </c>
      <c r="C1348" s="128" t="s">
        <v>86</v>
      </c>
      <c r="D1348" s="128" t="s">
        <v>75</v>
      </c>
      <c r="E1348" s="128" t="s">
        <v>75</v>
      </c>
      <c r="F1348" s="128" t="s">
        <v>75</v>
      </c>
      <c r="G1348" s="129" t="s">
        <v>75</v>
      </c>
      <c r="H1348" s="130"/>
      <c r="I1348" s="131" t="n">
        <f aca="false">IF(ISERROR(VLOOKUP(B1348,'Jour Fériés'!$A$19:$B$57,2,FALSE())),0,VLOOKUP(B1348,'Jour Fériés'!$A$19:$B$57,2,FALSE()))</f>
        <v>0</v>
      </c>
      <c r="J1348" s="61" t="e">
        <f aca="false">VLOOKUP(B1348,'Vacances solaires'!$B1339:$B1569,1,FALSE())</f>
        <v>#N/A</v>
      </c>
      <c r="K1348" s="61" t="e">
        <f aca="false">VLOOKUP(B1348,'Vacances solaires'!$B$2:$B$239,1,FALSE())</f>
        <v>#N/A</v>
      </c>
    </row>
    <row r="1349" customFormat="false" ht="15" hidden="false" customHeight="false" outlineLevel="0" collapsed="false">
      <c r="A1349" s="126" t="n">
        <f aca="false">WEEKNUM(B1349,21)</f>
        <v>18</v>
      </c>
      <c r="B1349" s="135" t="n">
        <v>45413</v>
      </c>
      <c r="C1349" s="128" t="s">
        <v>75</v>
      </c>
      <c r="D1349" s="128" t="s">
        <v>75</v>
      </c>
      <c r="E1349" s="128" t="s">
        <v>86</v>
      </c>
      <c r="F1349" s="128" t="s">
        <v>75</v>
      </c>
      <c r="G1349" s="129" t="s">
        <v>75</v>
      </c>
      <c r="H1349" s="130"/>
      <c r="I1349" s="131" t="str">
        <f aca="false">IF(ISERROR(VLOOKUP(B1349,'Jour Fériés'!$A$19:$B$57,2,FALSE())),0,VLOOKUP(B1349,'Jour Fériés'!$A$19:$B$57,2,FALSE()))</f>
        <v>Fête du travail</v>
      </c>
      <c r="J1349" s="61" t="e">
        <f aca="false">VLOOKUP(B1349,'Vacances solaires'!$B1340:$B1570,1,FALSE())</f>
        <v>#N/A</v>
      </c>
      <c r="K1349" s="61" t="e">
        <f aca="false">VLOOKUP(B1349,'Vacances solaires'!$B$2:$B$239,1,FALSE())</f>
        <v>#N/A</v>
      </c>
    </row>
    <row r="1350" customFormat="false" ht="15" hidden="false" customHeight="false" outlineLevel="0" collapsed="false">
      <c r="A1350" s="126" t="n">
        <f aca="false">WEEKNUM(B1350,21)</f>
        <v>18</v>
      </c>
      <c r="B1350" s="135" t="n">
        <v>45414</v>
      </c>
      <c r="C1350" s="128" t="s">
        <v>75</v>
      </c>
      <c r="D1350" s="128" t="s">
        <v>75</v>
      </c>
      <c r="E1350" s="128" t="s">
        <v>75</v>
      </c>
      <c r="F1350" s="128" t="s">
        <v>75</v>
      </c>
      <c r="G1350" s="129" t="s">
        <v>86</v>
      </c>
      <c r="H1350" s="130"/>
      <c r="I1350" s="131" t="n">
        <f aca="false">IF(ISERROR(VLOOKUP(B1350,'Jour Fériés'!$A$19:$B$57,2,FALSE())),0,VLOOKUP(B1350,'Jour Fériés'!$A$19:$B$57,2,FALSE()))</f>
        <v>0</v>
      </c>
      <c r="J1350" s="61" t="e">
        <f aca="false">VLOOKUP(B1350,'Vacances solaires'!$B1341:$B1571,1,FALSE())</f>
        <v>#N/A</v>
      </c>
      <c r="K1350" s="61" t="e">
        <f aca="false">VLOOKUP(B1350,'Vacances solaires'!$B$2:$B$239,1,FALSE())</f>
        <v>#N/A</v>
      </c>
    </row>
    <row r="1351" customFormat="false" ht="15" hidden="false" customHeight="false" outlineLevel="0" collapsed="false">
      <c r="A1351" s="126" t="n">
        <f aca="false">WEEKNUM(B1351,21)</f>
        <v>18</v>
      </c>
      <c r="B1351" s="135" t="n">
        <v>45415</v>
      </c>
      <c r="C1351" s="128" t="s">
        <v>75</v>
      </c>
      <c r="D1351" s="128" t="s">
        <v>75</v>
      </c>
      <c r="E1351" s="128" t="s">
        <v>75</v>
      </c>
      <c r="F1351" s="128" t="s">
        <v>75</v>
      </c>
      <c r="G1351" s="129" t="s">
        <v>86</v>
      </c>
      <c r="H1351" s="130"/>
      <c r="I1351" s="131" t="n">
        <f aca="false">IF(ISERROR(VLOOKUP(B1351,'Jour Fériés'!$A$19:$B$57,2,FALSE())),0,VLOOKUP(B1351,'Jour Fériés'!$A$19:$B$57,2,FALSE()))</f>
        <v>0</v>
      </c>
      <c r="J1351" s="61" t="e">
        <f aca="false">VLOOKUP(B1351,'Vacances solaires'!$B1342:$B1572,1,FALSE())</f>
        <v>#N/A</v>
      </c>
      <c r="K1351" s="61" t="e">
        <f aca="false">VLOOKUP(B1351,'Vacances solaires'!$B$2:$B$239,1,FALSE())</f>
        <v>#N/A</v>
      </c>
    </row>
    <row r="1352" customFormat="false" ht="15" hidden="false" customHeight="false" outlineLevel="0" collapsed="false">
      <c r="A1352" s="126" t="n">
        <f aca="false">WEEKNUM(B1352,21)</f>
        <v>18</v>
      </c>
      <c r="B1352" s="135" t="n">
        <v>45416</v>
      </c>
      <c r="C1352" s="128" t="s">
        <v>75</v>
      </c>
      <c r="D1352" s="128" t="s">
        <v>86</v>
      </c>
      <c r="E1352" s="128" t="s">
        <v>75</v>
      </c>
      <c r="F1352" s="128" t="s">
        <v>86</v>
      </c>
      <c r="G1352" s="129" t="s">
        <v>75</v>
      </c>
      <c r="H1352" s="130"/>
      <c r="I1352" s="131" t="n">
        <f aca="false">IF(ISERROR(VLOOKUP(B1352,'Jour Fériés'!$A$19:$B$57,2,FALSE())),0,VLOOKUP(B1352,'Jour Fériés'!$A$19:$B$57,2,FALSE()))</f>
        <v>0</v>
      </c>
      <c r="J1352" s="61" t="e">
        <f aca="false">VLOOKUP(B1352,'Vacances solaires'!$B1343:$B1573,1,FALSE())</f>
        <v>#N/A</v>
      </c>
      <c r="K1352" s="61" t="e">
        <f aca="false">VLOOKUP(B1352,'Vacances solaires'!$B$2:$B$239,1,FALSE())</f>
        <v>#N/A</v>
      </c>
    </row>
    <row r="1353" customFormat="false" ht="15.75" hidden="false" customHeight="false" outlineLevel="0" collapsed="false">
      <c r="A1353" s="139" t="n">
        <f aca="false">WEEKNUM(B1353,21)</f>
        <v>18</v>
      </c>
      <c r="B1353" s="140" t="n">
        <v>45417</v>
      </c>
      <c r="C1353" s="141" t="s">
        <v>86</v>
      </c>
      <c r="D1353" s="141" t="s">
        <v>86</v>
      </c>
      <c r="E1353" s="141" t="s">
        <v>86</v>
      </c>
      <c r="F1353" s="141" t="s">
        <v>86</v>
      </c>
      <c r="G1353" s="142" t="s">
        <v>75</v>
      </c>
      <c r="H1353" s="143"/>
      <c r="I1353" s="144" t="n">
        <f aca="false">IF(ISERROR(VLOOKUP(B1353,'Jour Fériés'!$A$19:$B$57,2,FALSE())),0,VLOOKUP(B1353,'Jour Fériés'!$A$19:$B$57,2,FALSE()))</f>
        <v>0</v>
      </c>
      <c r="J1353" s="61" t="e">
        <f aca="false">VLOOKUP(B1353,'Vacances solaires'!$B1344:$B1574,1,FALSE())</f>
        <v>#N/A</v>
      </c>
      <c r="K1353" s="61" t="e">
        <f aca="false">VLOOKUP(B1353,'Vacances solaires'!$B$2:$B$239,1,FALSE())</f>
        <v>#N/A</v>
      </c>
    </row>
    <row r="1354" customFormat="false" ht="15" hidden="false" customHeight="false" outlineLevel="0" collapsed="false">
      <c r="A1354" s="145" t="n">
        <f aca="false">WEEKNUM(B1354,21)</f>
        <v>19</v>
      </c>
      <c r="B1354" s="114" t="n">
        <v>45418</v>
      </c>
      <c r="C1354" s="115" t="s">
        <v>87</v>
      </c>
      <c r="D1354" s="115" t="s">
        <v>75</v>
      </c>
      <c r="E1354" s="115" t="s">
        <v>87</v>
      </c>
      <c r="F1354" s="115" t="s">
        <v>75</v>
      </c>
      <c r="G1354" s="116" t="s">
        <v>75</v>
      </c>
      <c r="H1354" s="117" t="n">
        <v>3</v>
      </c>
      <c r="I1354" s="146" t="n">
        <f aca="false">IF(ISERROR(VLOOKUP(B1354,'Jour Fériés'!$A$19:$B$57,2,FALSE())),0,VLOOKUP(B1354,'Jour Fériés'!$A$19:$B$57,2,FALSE()))</f>
        <v>0</v>
      </c>
      <c r="J1354" s="61" t="e">
        <f aca="false">VLOOKUP(B1354,'Vacances solaires'!$B1345:$B1575,1,FALSE())</f>
        <v>#N/A</v>
      </c>
      <c r="K1354" s="61" t="e">
        <f aca="false">VLOOKUP(B1354,'Vacances solaires'!$B$2:$B$239,1,FALSE())</f>
        <v>#N/A</v>
      </c>
    </row>
    <row r="1355" customFormat="false" ht="15" hidden="false" customHeight="false" outlineLevel="0" collapsed="false">
      <c r="A1355" s="126" t="n">
        <f aca="false">WEEKNUM(B1355,21)</f>
        <v>19</v>
      </c>
      <c r="B1355" s="135" t="n">
        <v>45419</v>
      </c>
      <c r="C1355" s="128" t="s">
        <v>75</v>
      </c>
      <c r="D1355" s="128" t="s">
        <v>75</v>
      </c>
      <c r="E1355" s="128" t="s">
        <v>75</v>
      </c>
      <c r="F1355" s="128" t="s">
        <v>75</v>
      </c>
      <c r="G1355" s="129" t="s">
        <v>86</v>
      </c>
      <c r="H1355" s="130"/>
      <c r="I1355" s="131" t="n">
        <f aca="false">IF(ISERROR(VLOOKUP(B1355,'Jour Fériés'!$A$19:$B$57,2,FALSE())),0,VLOOKUP(B1355,'Jour Fériés'!$A$19:$B$57,2,FALSE()))</f>
        <v>0</v>
      </c>
      <c r="J1355" s="61" t="e">
        <f aca="false">VLOOKUP(B1355,'Vacances solaires'!$B1346:$B1576,1,FALSE())</f>
        <v>#N/A</v>
      </c>
      <c r="K1355" s="61" t="e">
        <f aca="false">VLOOKUP(B1355,'Vacances solaires'!$B$2:$B$239,1,FALSE())</f>
        <v>#N/A</v>
      </c>
    </row>
    <row r="1356" customFormat="false" ht="15" hidden="false" customHeight="false" outlineLevel="0" collapsed="false">
      <c r="A1356" s="126" t="n">
        <f aca="false">WEEKNUM(B1356,21)</f>
        <v>19</v>
      </c>
      <c r="B1356" s="135" t="n">
        <v>45420</v>
      </c>
      <c r="C1356" s="128" t="s">
        <v>75</v>
      </c>
      <c r="D1356" s="128" t="s">
        <v>86</v>
      </c>
      <c r="E1356" s="128" t="s">
        <v>75</v>
      </c>
      <c r="F1356" s="128" t="s">
        <v>75</v>
      </c>
      <c r="G1356" s="129" t="s">
        <v>75</v>
      </c>
      <c r="H1356" s="130"/>
      <c r="I1356" s="131" t="str">
        <f aca="false">IF(ISERROR(VLOOKUP(B1356,'Jour Fériés'!$A$19:$B$57,2,FALSE())),0,VLOOKUP(B1356,'Jour Fériés'!$A$19:$B$57,2,FALSE()))</f>
        <v>Victoire 1945</v>
      </c>
      <c r="J1356" s="61" t="e">
        <f aca="false">VLOOKUP(B1356,'Vacances solaires'!$B1347:$B1577,1,FALSE())</f>
        <v>#N/A</v>
      </c>
      <c r="K1356" s="61" t="e">
        <f aca="false">VLOOKUP(B1356,'Vacances solaires'!$B$2:$B$239,1,FALSE())</f>
        <v>#N/A</v>
      </c>
    </row>
    <row r="1357" customFormat="false" ht="15" hidden="false" customHeight="false" outlineLevel="0" collapsed="false">
      <c r="A1357" s="126" t="n">
        <f aca="false">WEEKNUM(B1357,21)</f>
        <v>19</v>
      </c>
      <c r="B1357" s="135" t="n">
        <v>45421</v>
      </c>
      <c r="C1357" s="128" t="s">
        <v>75</v>
      </c>
      <c r="D1357" s="128" t="s">
        <v>75</v>
      </c>
      <c r="E1357" s="128" t="s">
        <v>75</v>
      </c>
      <c r="F1357" s="128" t="s">
        <v>86</v>
      </c>
      <c r="G1357" s="129" t="s">
        <v>75</v>
      </c>
      <c r="H1357" s="130"/>
      <c r="I1357" s="131" t="str">
        <f aca="false">IF(ISERROR(VLOOKUP(B1357,'Jour Fériés'!$A$19:$B$57,2,FALSE())),0,VLOOKUP(B1357,'Jour Fériés'!$A$19:$B$57,2,FALSE()))</f>
        <v>Ascension</v>
      </c>
      <c r="J1357" s="61" t="e">
        <f aca="false">VLOOKUP(B1357,'Vacances solaires'!$B1348:$B1578,1,FALSE())</f>
        <v>#N/A</v>
      </c>
      <c r="K1357" s="61" t="e">
        <f aca="false">VLOOKUP(B1357,'Vacances solaires'!$B$2:$B$239,1,FALSE())</f>
        <v>#N/A</v>
      </c>
    </row>
    <row r="1358" customFormat="false" ht="15" hidden="false" customHeight="false" outlineLevel="0" collapsed="false">
      <c r="A1358" s="126" t="n">
        <f aca="false">WEEKNUM(B1358,21)</f>
        <v>19</v>
      </c>
      <c r="B1358" s="135" t="n">
        <v>45422</v>
      </c>
      <c r="C1358" s="128" t="s">
        <v>75</v>
      </c>
      <c r="D1358" s="128" t="s">
        <v>75</v>
      </c>
      <c r="E1358" s="128" t="s">
        <v>75</v>
      </c>
      <c r="F1358" s="128" t="s">
        <v>86</v>
      </c>
      <c r="G1358" s="129" t="s">
        <v>75</v>
      </c>
      <c r="H1358" s="130"/>
      <c r="I1358" s="131" t="n">
        <f aca="false">IF(ISERROR(VLOOKUP(B1358,'Jour Fériés'!$A$19:$B$57,2,FALSE())),0,VLOOKUP(B1358,'Jour Fériés'!$A$19:$B$57,2,FALSE()))</f>
        <v>0</v>
      </c>
      <c r="J1358" s="61" t="e">
        <f aca="false">VLOOKUP(B1358,'Vacances solaires'!$B1349:$B1579,1,FALSE())</f>
        <v>#N/A</v>
      </c>
      <c r="K1358" s="61" t="e">
        <f aca="false">VLOOKUP(B1358,'Vacances solaires'!$B$2:$B$239,1,FALSE())</f>
        <v>#N/A</v>
      </c>
    </row>
    <row r="1359" customFormat="false" ht="15" hidden="false" customHeight="false" outlineLevel="0" collapsed="false">
      <c r="A1359" s="126" t="n">
        <f aca="false">WEEKNUM(B1359,21)</f>
        <v>19</v>
      </c>
      <c r="B1359" s="135" t="n">
        <v>45423</v>
      </c>
      <c r="C1359" s="128" t="s">
        <v>86</v>
      </c>
      <c r="D1359" s="128" t="s">
        <v>75</v>
      </c>
      <c r="E1359" s="128" t="s">
        <v>86</v>
      </c>
      <c r="F1359" s="128" t="s">
        <v>75</v>
      </c>
      <c r="G1359" s="129" t="s">
        <v>75</v>
      </c>
      <c r="H1359" s="130"/>
      <c r="I1359" s="131" t="n">
        <f aca="false">IF(ISERROR(VLOOKUP(B1359,'Jour Fériés'!$A$19:$B$57,2,FALSE())),0,VLOOKUP(B1359,'Jour Fériés'!$A$19:$B$57,2,FALSE()))</f>
        <v>0</v>
      </c>
      <c r="J1359" s="61" t="e">
        <f aca="false">VLOOKUP(B1359,'Vacances solaires'!$B1350:$B1580,1,FALSE())</f>
        <v>#N/A</v>
      </c>
      <c r="K1359" s="61" t="e">
        <f aca="false">VLOOKUP(B1359,'Vacances solaires'!$B$2:$B$239,1,FALSE())</f>
        <v>#N/A</v>
      </c>
    </row>
    <row r="1360" customFormat="false" ht="15.75" hidden="false" customHeight="false" outlineLevel="0" collapsed="false">
      <c r="A1360" s="139" t="n">
        <f aca="false">WEEKNUM(B1360,21)</f>
        <v>19</v>
      </c>
      <c r="B1360" s="140" t="n">
        <v>45424</v>
      </c>
      <c r="C1360" s="141" t="s">
        <v>86</v>
      </c>
      <c r="D1360" s="141" t="s">
        <v>86</v>
      </c>
      <c r="E1360" s="141" t="s">
        <v>86</v>
      </c>
      <c r="F1360" s="141" t="s">
        <v>75</v>
      </c>
      <c r="G1360" s="142" t="s">
        <v>86</v>
      </c>
      <c r="H1360" s="143"/>
      <c r="I1360" s="144" t="n">
        <f aca="false">IF(ISERROR(VLOOKUP(B1360,'Jour Fériés'!$A$19:$B$57,2,FALSE())),0,VLOOKUP(B1360,'Jour Fériés'!$A$19:$B$57,2,FALSE()))</f>
        <v>0</v>
      </c>
      <c r="J1360" s="61" t="e">
        <f aca="false">VLOOKUP(B1360,'Vacances solaires'!$B1351:$B1581,1,FALSE())</f>
        <v>#N/A</v>
      </c>
      <c r="K1360" s="61" t="e">
        <f aca="false">VLOOKUP(B1360,'Vacances solaires'!$B$2:$B$239,1,FALSE())</f>
        <v>#N/A</v>
      </c>
    </row>
    <row r="1361" customFormat="false" ht="15" hidden="false" customHeight="false" outlineLevel="0" collapsed="false">
      <c r="A1361" s="145" t="n">
        <f aca="false">WEEKNUM(B1361,21)</f>
        <v>20</v>
      </c>
      <c r="B1361" s="114" t="n">
        <v>45425</v>
      </c>
      <c r="C1361" s="115" t="s">
        <v>75</v>
      </c>
      <c r="D1361" s="116" t="s">
        <v>87</v>
      </c>
      <c r="E1361" s="115" t="s">
        <v>75</v>
      </c>
      <c r="F1361" s="115" t="s">
        <v>75</v>
      </c>
      <c r="G1361" s="116" t="s">
        <v>87</v>
      </c>
      <c r="H1361" s="117" t="n">
        <v>4</v>
      </c>
      <c r="I1361" s="146" t="n">
        <f aca="false">IF(ISERROR(VLOOKUP(B1361,'Jour Fériés'!$A$19:$B$57,2,FALSE())),0,VLOOKUP(B1361,'Jour Fériés'!$A$19:$B$57,2,FALSE()))</f>
        <v>0</v>
      </c>
      <c r="J1361" s="61" t="e">
        <f aca="false">VLOOKUP(B1361,'Vacances solaires'!$B1352:$B1582,1,FALSE())</f>
        <v>#N/A</v>
      </c>
      <c r="K1361" s="61" t="e">
        <f aca="false">VLOOKUP(B1361,'Vacances solaires'!$B$2:$B$239,1,FALSE())</f>
        <v>#N/A</v>
      </c>
    </row>
    <row r="1362" customFormat="false" ht="15" hidden="false" customHeight="false" outlineLevel="0" collapsed="false">
      <c r="A1362" s="126" t="n">
        <f aca="false">WEEKNUM(B1362,21)</f>
        <v>20</v>
      </c>
      <c r="B1362" s="135" t="n">
        <v>45426</v>
      </c>
      <c r="C1362" s="128" t="s">
        <v>75</v>
      </c>
      <c r="D1362" s="128" t="s">
        <v>75</v>
      </c>
      <c r="E1362" s="128" t="s">
        <v>75</v>
      </c>
      <c r="F1362" s="128" t="s">
        <v>86</v>
      </c>
      <c r="G1362" s="129" t="s">
        <v>75</v>
      </c>
      <c r="H1362" s="130"/>
      <c r="I1362" s="131" t="n">
        <f aca="false">IF(ISERROR(VLOOKUP(B1362,'Jour Fériés'!$A$19:$B$57,2,FALSE())),0,VLOOKUP(B1362,'Jour Fériés'!$A$19:$B$57,2,FALSE()))</f>
        <v>0</v>
      </c>
      <c r="J1362" s="61" t="e">
        <f aca="false">VLOOKUP(B1362,'Vacances solaires'!$B1353:$B1583,1,FALSE())</f>
        <v>#N/A</v>
      </c>
      <c r="K1362" s="61" t="e">
        <f aca="false">VLOOKUP(B1362,'Vacances solaires'!$B$2:$B$239,1,FALSE())</f>
        <v>#N/A</v>
      </c>
    </row>
    <row r="1363" customFormat="false" ht="15" hidden="false" customHeight="false" outlineLevel="0" collapsed="false">
      <c r="A1363" s="126" t="n">
        <f aca="false">WEEKNUM(B1363,21)</f>
        <v>20</v>
      </c>
      <c r="B1363" s="135" t="n">
        <v>45427</v>
      </c>
      <c r="C1363" s="128" t="s">
        <v>86</v>
      </c>
      <c r="D1363" s="128" t="s">
        <v>75</v>
      </c>
      <c r="E1363" s="128" t="s">
        <v>75</v>
      </c>
      <c r="F1363" s="128" t="s">
        <v>75</v>
      </c>
      <c r="G1363" s="129" t="s">
        <v>75</v>
      </c>
      <c r="H1363" s="130"/>
      <c r="I1363" s="131" t="n">
        <f aca="false">IF(ISERROR(VLOOKUP(B1363,'Jour Fériés'!$A$19:$B$57,2,FALSE())),0,VLOOKUP(B1363,'Jour Fériés'!$A$19:$B$57,2,FALSE()))</f>
        <v>0</v>
      </c>
      <c r="J1363" s="61" t="e">
        <f aca="false">VLOOKUP(B1363,'Vacances solaires'!$B1354:$B1584,1,FALSE())</f>
        <v>#N/A</v>
      </c>
      <c r="K1363" s="61" t="e">
        <f aca="false">VLOOKUP(B1363,'Vacances solaires'!$B$2:$B$239,1,FALSE())</f>
        <v>#N/A</v>
      </c>
    </row>
    <row r="1364" customFormat="false" ht="15" hidden="false" customHeight="false" outlineLevel="0" collapsed="false">
      <c r="A1364" s="126" t="n">
        <f aca="false">WEEKNUM(B1364,21)</f>
        <v>20</v>
      </c>
      <c r="B1364" s="135" t="n">
        <v>45428</v>
      </c>
      <c r="C1364" s="128" t="s">
        <v>75</v>
      </c>
      <c r="D1364" s="128" t="s">
        <v>75</v>
      </c>
      <c r="E1364" s="128" t="s">
        <v>86</v>
      </c>
      <c r="F1364" s="128" t="s">
        <v>75</v>
      </c>
      <c r="G1364" s="129" t="s">
        <v>75</v>
      </c>
      <c r="H1364" s="130"/>
      <c r="I1364" s="131" t="n">
        <f aca="false">IF(ISERROR(VLOOKUP(B1364,'Jour Fériés'!$A$19:$B$57,2,FALSE())),0,VLOOKUP(B1364,'Jour Fériés'!$A$19:$B$57,2,FALSE()))</f>
        <v>0</v>
      </c>
      <c r="J1364" s="61" t="e">
        <f aca="false">VLOOKUP(B1364,'Vacances solaires'!$B1355:$B1585,1,FALSE())</f>
        <v>#N/A</v>
      </c>
      <c r="K1364" s="61" t="e">
        <f aca="false">VLOOKUP(B1364,'Vacances solaires'!$B$2:$B$239,1,FALSE())</f>
        <v>#N/A</v>
      </c>
    </row>
    <row r="1365" customFormat="false" ht="15" hidden="false" customHeight="false" outlineLevel="0" collapsed="false">
      <c r="A1365" s="126" t="n">
        <f aca="false">WEEKNUM(B1365,21)</f>
        <v>20</v>
      </c>
      <c r="B1365" s="135" t="n">
        <v>45429</v>
      </c>
      <c r="C1365" s="128" t="s">
        <v>75</v>
      </c>
      <c r="D1365" s="128" t="s">
        <v>75</v>
      </c>
      <c r="E1365" s="128" t="s">
        <v>86</v>
      </c>
      <c r="F1365" s="128" t="s">
        <v>75</v>
      </c>
      <c r="G1365" s="129" t="s">
        <v>75</v>
      </c>
      <c r="H1365" s="130"/>
      <c r="I1365" s="131" t="n">
        <f aca="false">IF(ISERROR(VLOOKUP(B1365,'Jour Fériés'!$A$19:$B$57,2,FALSE())),0,VLOOKUP(B1365,'Jour Fériés'!$A$19:$B$57,2,FALSE()))</f>
        <v>0</v>
      </c>
      <c r="J1365" s="61" t="e">
        <f aca="false">VLOOKUP(B1365,'Vacances solaires'!$B1356:$B1586,1,FALSE())</f>
        <v>#N/A</v>
      </c>
      <c r="K1365" s="61" t="e">
        <f aca="false">VLOOKUP(B1365,'Vacances solaires'!$B$2:$B$239,1,FALSE())</f>
        <v>#N/A</v>
      </c>
    </row>
    <row r="1366" customFormat="false" ht="15" hidden="false" customHeight="false" outlineLevel="0" collapsed="false">
      <c r="A1366" s="126" t="n">
        <f aca="false">WEEKNUM(B1366,21)</f>
        <v>20</v>
      </c>
      <c r="B1366" s="135" t="n">
        <v>45430</v>
      </c>
      <c r="C1366" s="128" t="s">
        <v>75</v>
      </c>
      <c r="D1366" s="128" t="s">
        <v>86</v>
      </c>
      <c r="E1366" s="128" t="s">
        <v>75</v>
      </c>
      <c r="F1366" s="128" t="s">
        <v>75</v>
      </c>
      <c r="G1366" s="129" t="s">
        <v>86</v>
      </c>
      <c r="H1366" s="130"/>
      <c r="I1366" s="131" t="n">
        <f aca="false">IF(ISERROR(VLOOKUP(B1366,'Jour Fériés'!$A$19:$B$57,2,FALSE())),0,VLOOKUP(B1366,'Jour Fériés'!$A$19:$B$57,2,FALSE()))</f>
        <v>0</v>
      </c>
      <c r="J1366" s="61" t="e">
        <f aca="false">VLOOKUP(B1366,'Vacances solaires'!$B1357:$B1587,1,FALSE())</f>
        <v>#N/A</v>
      </c>
      <c r="K1366" s="61" t="e">
        <f aca="false">VLOOKUP(B1366,'Vacances solaires'!$B$2:$B$239,1,FALSE())</f>
        <v>#N/A</v>
      </c>
    </row>
    <row r="1367" customFormat="false" ht="15.75" hidden="false" customHeight="false" outlineLevel="0" collapsed="false">
      <c r="A1367" s="139" t="n">
        <f aca="false">WEEKNUM(B1367,21)</f>
        <v>20</v>
      </c>
      <c r="B1367" s="140" t="n">
        <v>45431</v>
      </c>
      <c r="C1367" s="141" t="s">
        <v>86</v>
      </c>
      <c r="D1367" s="141" t="s">
        <v>86</v>
      </c>
      <c r="E1367" s="141" t="s">
        <v>75</v>
      </c>
      <c r="F1367" s="141" t="s">
        <v>86</v>
      </c>
      <c r="G1367" s="142" t="s">
        <v>86</v>
      </c>
      <c r="H1367" s="143"/>
      <c r="I1367" s="144" t="str">
        <f aca="false">IF(ISERROR(VLOOKUP(B1367,'Jour Fériés'!$A$19:$B$57,2,FALSE())),0,VLOOKUP(B1367,'Jour Fériés'!$A$19:$B$57,2,FALSE()))</f>
        <v>Pentecôte</v>
      </c>
      <c r="J1367" s="61" t="e">
        <f aca="false">VLOOKUP(B1367,'Vacances solaires'!$B1358:$B1588,1,FALSE())</f>
        <v>#N/A</v>
      </c>
      <c r="K1367" s="61" t="e">
        <f aca="false">VLOOKUP(B1367,'Vacances solaires'!$B$2:$B$239,1,FALSE())</f>
        <v>#N/A</v>
      </c>
    </row>
    <row r="1368" customFormat="false" ht="15" hidden="false" customHeight="false" outlineLevel="0" collapsed="false">
      <c r="A1368" s="145" t="n">
        <f aca="false">WEEKNUM(B1368,21)</f>
        <v>21</v>
      </c>
      <c r="B1368" s="114" t="n">
        <v>45432</v>
      </c>
      <c r="C1368" s="115" t="s">
        <v>87</v>
      </c>
      <c r="D1368" s="115" t="s">
        <v>75</v>
      </c>
      <c r="E1368" s="115" t="s">
        <v>75</v>
      </c>
      <c r="F1368" s="115" t="s">
        <v>87</v>
      </c>
      <c r="G1368" s="116" t="s">
        <v>75</v>
      </c>
      <c r="H1368" s="117" t="n">
        <v>5</v>
      </c>
      <c r="I1368" s="146" t="str">
        <f aca="false">IF(ISERROR(VLOOKUP(B1368,'Jour Fériés'!$A$19:$B$57,2,FALSE())),0,VLOOKUP(B1368,'Jour Fériés'!$A$19:$B$57,2,FALSE()))</f>
        <v>Lundi de Pentecôte</v>
      </c>
      <c r="J1368" s="61" t="e">
        <f aca="false">VLOOKUP(B1368,'Vacances solaires'!$B1359:$B1589,1,FALSE())</f>
        <v>#N/A</v>
      </c>
      <c r="K1368" s="61" t="e">
        <f aca="false">VLOOKUP(B1368,'Vacances solaires'!$B$2:$B$239,1,FALSE())</f>
        <v>#N/A</v>
      </c>
    </row>
    <row r="1369" customFormat="false" ht="15" hidden="false" customHeight="false" outlineLevel="0" collapsed="false">
      <c r="A1369" s="126" t="n">
        <f aca="false">WEEKNUM(B1369,21)</f>
        <v>21</v>
      </c>
      <c r="B1369" s="135" t="n">
        <v>45433</v>
      </c>
      <c r="C1369" s="128" t="s">
        <v>75</v>
      </c>
      <c r="D1369" s="128" t="s">
        <v>75</v>
      </c>
      <c r="E1369" s="128" t="s">
        <v>86</v>
      </c>
      <c r="F1369" s="128" t="s">
        <v>75</v>
      </c>
      <c r="G1369" s="129" t="s">
        <v>75</v>
      </c>
      <c r="H1369" s="130"/>
      <c r="I1369" s="131" t="n">
        <f aca="false">IF(ISERROR(VLOOKUP(B1369,'Jour Fériés'!$A$19:$B$57,2,FALSE())),0,VLOOKUP(B1369,'Jour Fériés'!$A$19:$B$57,2,FALSE()))</f>
        <v>0</v>
      </c>
      <c r="J1369" s="61" t="e">
        <f aca="false">VLOOKUP(B1369,'Vacances solaires'!$B1360:$B1590,1,FALSE())</f>
        <v>#N/A</v>
      </c>
      <c r="K1369" s="61" t="e">
        <f aca="false">VLOOKUP(B1369,'Vacances solaires'!$B$2:$B$239,1,FALSE())</f>
        <v>#N/A</v>
      </c>
    </row>
    <row r="1370" customFormat="false" ht="15" hidden="false" customHeight="false" outlineLevel="0" collapsed="false">
      <c r="A1370" s="126" t="n">
        <f aca="false">WEEKNUM(B1370,21)</f>
        <v>21</v>
      </c>
      <c r="B1370" s="135" t="n">
        <v>45434</v>
      </c>
      <c r="C1370" s="128" t="s">
        <v>75</v>
      </c>
      <c r="D1370" s="128" t="s">
        <v>75</v>
      </c>
      <c r="E1370" s="128" t="s">
        <v>75</v>
      </c>
      <c r="F1370" s="128" t="s">
        <v>75</v>
      </c>
      <c r="G1370" s="129" t="s">
        <v>86</v>
      </c>
      <c r="H1370" s="130"/>
      <c r="I1370" s="131" t="n">
        <f aca="false">IF(ISERROR(VLOOKUP(B1370,'Jour Fériés'!$A$19:$B$57,2,FALSE())),0,VLOOKUP(B1370,'Jour Fériés'!$A$19:$B$57,2,FALSE()))</f>
        <v>0</v>
      </c>
      <c r="J1370" s="61" t="e">
        <f aca="false">VLOOKUP(B1370,'Vacances solaires'!$B1361:$B1591,1,FALSE())</f>
        <v>#N/A</v>
      </c>
      <c r="K1370" s="61" t="e">
        <f aca="false">VLOOKUP(B1370,'Vacances solaires'!$B$2:$B$239,1,FALSE())</f>
        <v>#N/A</v>
      </c>
    </row>
    <row r="1371" customFormat="false" ht="15" hidden="false" customHeight="false" outlineLevel="0" collapsed="false">
      <c r="A1371" s="126" t="n">
        <f aca="false">WEEKNUM(B1371,21)</f>
        <v>21</v>
      </c>
      <c r="B1371" s="135" t="n">
        <v>45435</v>
      </c>
      <c r="C1371" s="128" t="s">
        <v>75</v>
      </c>
      <c r="D1371" s="128" t="s">
        <v>86</v>
      </c>
      <c r="E1371" s="128" t="s">
        <v>75</v>
      </c>
      <c r="F1371" s="128" t="s">
        <v>75</v>
      </c>
      <c r="G1371" s="129" t="s">
        <v>75</v>
      </c>
      <c r="H1371" s="130"/>
      <c r="I1371" s="131" t="n">
        <f aca="false">IF(ISERROR(VLOOKUP(B1371,'Jour Fériés'!$A$19:$B$57,2,FALSE())),0,VLOOKUP(B1371,'Jour Fériés'!$A$19:$B$57,2,FALSE()))</f>
        <v>0</v>
      </c>
      <c r="J1371" s="61" t="e">
        <f aca="false">VLOOKUP(B1371,'Vacances solaires'!$B1362:$B1592,1,FALSE())</f>
        <v>#N/A</v>
      </c>
      <c r="K1371" s="61" t="e">
        <f aca="false">VLOOKUP(B1371,'Vacances solaires'!$B$2:$B$239,1,FALSE())</f>
        <v>#N/A</v>
      </c>
    </row>
    <row r="1372" customFormat="false" ht="15" hidden="false" customHeight="false" outlineLevel="0" collapsed="false">
      <c r="A1372" s="126" t="n">
        <f aca="false">WEEKNUM(B1372,21)</f>
        <v>21</v>
      </c>
      <c r="B1372" s="135" t="n">
        <v>45436</v>
      </c>
      <c r="C1372" s="128" t="s">
        <v>75</v>
      </c>
      <c r="D1372" s="128" t="s">
        <v>86</v>
      </c>
      <c r="E1372" s="128" t="s">
        <v>75</v>
      </c>
      <c r="F1372" s="128" t="s">
        <v>75</v>
      </c>
      <c r="G1372" s="129" t="s">
        <v>75</v>
      </c>
      <c r="H1372" s="130"/>
      <c r="I1372" s="131" t="n">
        <f aca="false">IF(ISERROR(VLOOKUP(B1372,'Jour Fériés'!$A$19:$B$57,2,FALSE())),0,VLOOKUP(B1372,'Jour Fériés'!$A$19:$B$57,2,FALSE()))</f>
        <v>0</v>
      </c>
      <c r="J1372" s="61" t="e">
        <f aca="false">VLOOKUP(B1372,'Vacances solaires'!$B1363:$B1593,1,FALSE())</f>
        <v>#N/A</v>
      </c>
      <c r="K1372" s="61" t="e">
        <f aca="false">VLOOKUP(B1372,'Vacances solaires'!$B$2:$B$239,1,FALSE())</f>
        <v>#N/A</v>
      </c>
    </row>
    <row r="1373" customFormat="false" ht="15" hidden="false" customHeight="false" outlineLevel="0" collapsed="false">
      <c r="A1373" s="126" t="n">
        <f aca="false">WEEKNUM(B1373,21)</f>
        <v>21</v>
      </c>
      <c r="B1373" s="135" t="n">
        <v>45437</v>
      </c>
      <c r="C1373" s="128" t="s">
        <v>86</v>
      </c>
      <c r="D1373" s="128" t="s">
        <v>75</v>
      </c>
      <c r="E1373" s="128" t="s">
        <v>75</v>
      </c>
      <c r="F1373" s="128" t="s">
        <v>86</v>
      </c>
      <c r="G1373" s="129" t="s">
        <v>75</v>
      </c>
      <c r="H1373" s="130"/>
      <c r="I1373" s="131" t="n">
        <f aca="false">IF(ISERROR(VLOOKUP(B1373,'Jour Fériés'!$A$19:$B$57,2,FALSE())),0,VLOOKUP(B1373,'Jour Fériés'!$A$19:$B$57,2,FALSE()))</f>
        <v>0</v>
      </c>
      <c r="J1373" s="61" t="e">
        <f aca="false">VLOOKUP(B1373,'Vacances solaires'!$B1364:$B1594,1,FALSE())</f>
        <v>#N/A</v>
      </c>
      <c r="K1373" s="61" t="e">
        <f aca="false">VLOOKUP(B1373,'Vacances solaires'!$B$2:$B$239,1,FALSE())</f>
        <v>#N/A</v>
      </c>
    </row>
    <row r="1374" customFormat="false" ht="15.75" hidden="false" customHeight="false" outlineLevel="0" collapsed="false">
      <c r="A1374" s="139" t="n">
        <f aca="false">WEEKNUM(B1374,21)</f>
        <v>21</v>
      </c>
      <c r="B1374" s="140" t="n">
        <v>45438</v>
      </c>
      <c r="C1374" s="141" t="s">
        <v>86</v>
      </c>
      <c r="D1374" s="141" t="s">
        <v>75</v>
      </c>
      <c r="E1374" s="141" t="s">
        <v>86</v>
      </c>
      <c r="F1374" s="141" t="s">
        <v>86</v>
      </c>
      <c r="G1374" s="142" t="s">
        <v>86</v>
      </c>
      <c r="H1374" s="143"/>
      <c r="I1374" s="144" t="n">
        <f aca="false">IF(ISERROR(VLOOKUP(B1374,'Jour Fériés'!$A$19:$B$57,2,FALSE())),0,VLOOKUP(B1374,'Jour Fériés'!$A$19:$B$57,2,FALSE()))</f>
        <v>0</v>
      </c>
      <c r="J1374" s="61" t="e">
        <f aca="false">VLOOKUP(B1374,'Vacances solaires'!$B1365:$B1595,1,FALSE())</f>
        <v>#N/A</v>
      </c>
      <c r="K1374" s="61" t="e">
        <f aca="false">VLOOKUP(B1374,'Vacances solaires'!$B$2:$B$239,1,FALSE())</f>
        <v>#N/A</v>
      </c>
    </row>
    <row r="1375" customFormat="false" ht="15" hidden="false" customHeight="false" outlineLevel="0" collapsed="false">
      <c r="A1375" s="145" t="n">
        <f aca="false">WEEKNUM(B1375,21)</f>
        <v>22</v>
      </c>
      <c r="B1375" s="114" t="n">
        <v>45439</v>
      </c>
      <c r="C1375" s="115" t="s">
        <v>75</v>
      </c>
      <c r="D1375" s="115" t="s">
        <v>75</v>
      </c>
      <c r="E1375" s="115" t="s">
        <v>88</v>
      </c>
      <c r="F1375" s="115" t="s">
        <v>75</v>
      </c>
      <c r="G1375" s="116" t="s">
        <v>88</v>
      </c>
      <c r="H1375" s="117" t="n">
        <v>1</v>
      </c>
      <c r="I1375" s="146" t="n">
        <f aca="false">IF(ISERROR(VLOOKUP(B1375,'Jour Fériés'!$A$19:$B$57,2,FALSE())),0,VLOOKUP(B1375,'Jour Fériés'!$A$19:$B$57,2,FALSE()))</f>
        <v>0</v>
      </c>
      <c r="J1375" s="61" t="e">
        <f aca="false">VLOOKUP(B1375,'Vacances solaires'!$B1366:$B1596,1,FALSE())</f>
        <v>#N/A</v>
      </c>
      <c r="K1375" s="61" t="e">
        <f aca="false">VLOOKUP(B1375,'Vacances solaires'!$B$2:$B$239,1,FALSE())</f>
        <v>#N/A</v>
      </c>
    </row>
    <row r="1376" customFormat="false" ht="15" hidden="false" customHeight="false" outlineLevel="0" collapsed="false">
      <c r="A1376" s="126" t="n">
        <f aca="false">WEEKNUM(B1376,21)</f>
        <v>22</v>
      </c>
      <c r="B1376" s="135" t="n">
        <v>45440</v>
      </c>
      <c r="C1376" s="128" t="s">
        <v>75</v>
      </c>
      <c r="D1376" s="128" t="s">
        <v>86</v>
      </c>
      <c r="E1376" s="128" t="s">
        <v>75</v>
      </c>
      <c r="F1376" s="128" t="s">
        <v>75</v>
      </c>
      <c r="G1376" s="129" t="s">
        <v>75</v>
      </c>
      <c r="H1376" s="130"/>
      <c r="I1376" s="131" t="n">
        <f aca="false">IF(ISERROR(VLOOKUP(B1376,'Jour Fériés'!$A$19:$B$57,2,FALSE())),0,VLOOKUP(B1376,'Jour Fériés'!$A$19:$B$57,2,FALSE()))</f>
        <v>0</v>
      </c>
      <c r="J1376" s="61" t="e">
        <f aca="false">VLOOKUP(B1376,'Vacances solaires'!$B1367:$B1597,1,FALSE())</f>
        <v>#N/A</v>
      </c>
      <c r="K1376" s="61" t="e">
        <f aca="false">VLOOKUP(B1376,'Vacances solaires'!$B$2:$B$239,1,FALSE())</f>
        <v>#N/A</v>
      </c>
    </row>
    <row r="1377" customFormat="false" ht="15" hidden="false" customHeight="false" outlineLevel="0" collapsed="false">
      <c r="A1377" s="126" t="n">
        <f aca="false">WEEKNUM(B1377,21)</f>
        <v>22</v>
      </c>
      <c r="B1377" s="135" t="n">
        <v>45441</v>
      </c>
      <c r="C1377" s="128" t="s">
        <v>75</v>
      </c>
      <c r="D1377" s="128" t="s">
        <v>75</v>
      </c>
      <c r="E1377" s="128" t="s">
        <v>75</v>
      </c>
      <c r="F1377" s="128" t="s">
        <v>86</v>
      </c>
      <c r="G1377" s="129" t="s">
        <v>75</v>
      </c>
      <c r="H1377" s="130"/>
      <c r="I1377" s="131" t="n">
        <f aca="false">IF(ISERROR(VLOOKUP(B1377,'Jour Fériés'!$A$19:$B$57,2,FALSE())),0,VLOOKUP(B1377,'Jour Fériés'!$A$19:$B$57,2,FALSE()))</f>
        <v>0</v>
      </c>
      <c r="J1377" s="61" t="e">
        <f aca="false">VLOOKUP(B1377,'Vacances solaires'!$B1368:$B1598,1,FALSE())</f>
        <v>#N/A</v>
      </c>
      <c r="K1377" s="61" t="e">
        <f aca="false">VLOOKUP(B1377,'Vacances solaires'!$B$2:$B$239,1,FALSE())</f>
        <v>#N/A</v>
      </c>
    </row>
    <row r="1378" customFormat="false" ht="15" hidden="false" customHeight="false" outlineLevel="0" collapsed="false">
      <c r="A1378" s="126" t="n">
        <f aca="false">WEEKNUM(B1378,21)</f>
        <v>22</v>
      </c>
      <c r="B1378" s="135" t="n">
        <v>45442</v>
      </c>
      <c r="C1378" s="128" t="s">
        <v>86</v>
      </c>
      <c r="D1378" s="128" t="s">
        <v>75</v>
      </c>
      <c r="E1378" s="128" t="s">
        <v>75</v>
      </c>
      <c r="F1378" s="128" t="s">
        <v>75</v>
      </c>
      <c r="G1378" s="129" t="s">
        <v>75</v>
      </c>
      <c r="H1378" s="130"/>
      <c r="I1378" s="131" t="n">
        <f aca="false">IF(ISERROR(VLOOKUP(B1378,'Jour Fériés'!$A$19:$B$57,2,FALSE())),0,VLOOKUP(B1378,'Jour Fériés'!$A$19:$B$57,2,FALSE()))</f>
        <v>0</v>
      </c>
      <c r="J1378" s="61" t="e">
        <f aca="false">VLOOKUP(B1378,'Vacances solaires'!$B1369:$B1599,1,FALSE())</f>
        <v>#N/A</v>
      </c>
      <c r="K1378" s="61" t="e">
        <f aca="false">VLOOKUP(B1378,'Vacances solaires'!$B$2:$B$239,1,FALSE())</f>
        <v>#N/A</v>
      </c>
    </row>
    <row r="1379" customFormat="false" ht="15" hidden="false" customHeight="false" outlineLevel="0" collapsed="false">
      <c r="A1379" s="126" t="n">
        <f aca="false">WEEKNUM(B1379,21)</f>
        <v>22</v>
      </c>
      <c r="B1379" s="135" t="n">
        <v>45443</v>
      </c>
      <c r="C1379" s="128" t="s">
        <v>86</v>
      </c>
      <c r="D1379" s="128" t="s">
        <v>75</v>
      </c>
      <c r="E1379" s="128" t="s">
        <v>75</v>
      </c>
      <c r="F1379" s="128" t="s">
        <v>75</v>
      </c>
      <c r="G1379" s="129" t="s">
        <v>75</v>
      </c>
      <c r="H1379" s="130"/>
      <c r="I1379" s="131" t="n">
        <f aca="false">IF(ISERROR(VLOOKUP(B1379,'Jour Fériés'!$A$19:$B$57,2,FALSE())),0,VLOOKUP(B1379,'Jour Fériés'!$A$19:$B$57,2,FALSE()))</f>
        <v>0</v>
      </c>
      <c r="J1379" s="61" t="e">
        <f aca="false">VLOOKUP(B1379,'Vacances solaires'!$B1370:$B1600,1,FALSE())</f>
        <v>#N/A</v>
      </c>
      <c r="K1379" s="61" t="e">
        <f aca="false">VLOOKUP(B1379,'Vacances solaires'!$B$2:$B$239,1,FALSE())</f>
        <v>#N/A</v>
      </c>
    </row>
    <row r="1380" customFormat="false" ht="15" hidden="false" customHeight="false" outlineLevel="0" collapsed="false">
      <c r="A1380" s="126" t="n">
        <f aca="false">WEEKNUM(B1380,21)</f>
        <v>22</v>
      </c>
      <c r="B1380" s="135" t="n">
        <v>45444</v>
      </c>
      <c r="C1380" s="128" t="s">
        <v>75</v>
      </c>
      <c r="D1380" s="128" t="s">
        <v>75</v>
      </c>
      <c r="E1380" s="128" t="s">
        <v>86</v>
      </c>
      <c r="F1380" s="128" t="s">
        <v>75</v>
      </c>
      <c r="G1380" s="129" t="s">
        <v>86</v>
      </c>
      <c r="H1380" s="130"/>
      <c r="I1380" s="131" t="n">
        <f aca="false">IF(ISERROR(VLOOKUP(B1380,'Jour Fériés'!$A$19:$B$57,2,FALSE())),0,VLOOKUP(B1380,'Jour Fériés'!$A$19:$B$57,2,FALSE()))</f>
        <v>0</v>
      </c>
      <c r="J1380" s="61" t="e">
        <f aca="false">VLOOKUP(B1380,'Vacances solaires'!$B1371:$B1601,1,FALSE())</f>
        <v>#N/A</v>
      </c>
      <c r="K1380" s="61" t="e">
        <f aca="false">VLOOKUP(B1380,'Vacances solaires'!$B$2:$B$239,1,FALSE())</f>
        <v>#N/A</v>
      </c>
    </row>
    <row r="1381" customFormat="false" ht="15.75" hidden="false" customHeight="false" outlineLevel="0" collapsed="false">
      <c r="A1381" s="139" t="n">
        <f aca="false">WEEKNUM(B1381,21)</f>
        <v>22</v>
      </c>
      <c r="B1381" s="140" t="n">
        <v>45445</v>
      </c>
      <c r="C1381" s="141" t="s">
        <v>75</v>
      </c>
      <c r="D1381" s="141" t="s">
        <v>86</v>
      </c>
      <c r="E1381" s="141" t="s">
        <v>86</v>
      </c>
      <c r="F1381" s="141" t="s">
        <v>86</v>
      </c>
      <c r="G1381" s="142" t="s">
        <v>86</v>
      </c>
      <c r="H1381" s="143"/>
      <c r="I1381" s="144" t="n">
        <f aca="false">IF(ISERROR(VLOOKUP(B1381,'Jour Fériés'!$A$19:$B$57,2,FALSE())),0,VLOOKUP(B1381,'Jour Fériés'!$A$19:$B$57,2,FALSE()))</f>
        <v>0</v>
      </c>
      <c r="J1381" s="61" t="e">
        <f aca="false">VLOOKUP(B1381,'Vacances solaires'!$B1372:$B1602,1,FALSE())</f>
        <v>#N/A</v>
      </c>
      <c r="K1381" s="61" t="e">
        <f aca="false">VLOOKUP(B1381,'Vacances solaires'!$B$2:$B$239,1,FALSE())</f>
        <v>#N/A</v>
      </c>
    </row>
    <row r="1382" customFormat="false" ht="15" hidden="false" customHeight="false" outlineLevel="0" collapsed="false">
      <c r="A1382" s="145" t="n">
        <f aca="false">WEEKNUM(B1382,21)</f>
        <v>23</v>
      </c>
      <c r="B1382" s="114" t="n">
        <v>45446</v>
      </c>
      <c r="C1382" s="115" t="s">
        <v>75</v>
      </c>
      <c r="D1382" s="115" t="s">
        <v>87</v>
      </c>
      <c r="E1382" s="115" t="s">
        <v>75</v>
      </c>
      <c r="F1382" s="115" t="s">
        <v>87</v>
      </c>
      <c r="G1382" s="116" t="s">
        <v>75</v>
      </c>
      <c r="H1382" s="117" t="n">
        <v>2</v>
      </c>
      <c r="I1382" s="146" t="n">
        <f aca="false">IF(ISERROR(VLOOKUP(B1382,'Jour Fériés'!$A$19:$B$57,2,FALSE())),0,VLOOKUP(B1382,'Jour Fériés'!$A$19:$B$57,2,FALSE()))</f>
        <v>0</v>
      </c>
      <c r="J1382" s="61" t="e">
        <f aca="false">VLOOKUP(B1382,'Vacances solaires'!$B1373:$B1603,1,FALSE())</f>
        <v>#N/A</v>
      </c>
      <c r="K1382" s="61" t="e">
        <f aca="false">VLOOKUP(B1382,'Vacances solaires'!$B$2:$B$239,1,FALSE())</f>
        <v>#N/A</v>
      </c>
    </row>
    <row r="1383" customFormat="false" ht="15" hidden="false" customHeight="false" outlineLevel="0" collapsed="false">
      <c r="A1383" s="126" t="n">
        <f aca="false">WEEKNUM(B1383,21)</f>
        <v>23</v>
      </c>
      <c r="B1383" s="135" t="n">
        <v>45447</v>
      </c>
      <c r="C1383" s="128" t="s">
        <v>86</v>
      </c>
      <c r="D1383" s="128" t="s">
        <v>75</v>
      </c>
      <c r="E1383" s="128" t="s">
        <v>75</v>
      </c>
      <c r="F1383" s="128" t="s">
        <v>75</v>
      </c>
      <c r="G1383" s="129" t="s">
        <v>75</v>
      </c>
      <c r="H1383" s="130"/>
      <c r="I1383" s="131" t="n">
        <f aca="false">IF(ISERROR(VLOOKUP(B1383,'Jour Fériés'!$A$19:$B$57,2,FALSE())),0,VLOOKUP(B1383,'Jour Fériés'!$A$19:$B$57,2,FALSE()))</f>
        <v>0</v>
      </c>
      <c r="J1383" s="61" t="e">
        <f aca="false">VLOOKUP(B1383,'Vacances solaires'!$B1374:$B1604,1,FALSE())</f>
        <v>#N/A</v>
      </c>
      <c r="K1383" s="61" t="e">
        <f aca="false">VLOOKUP(B1383,'Vacances solaires'!$B$2:$B$239,1,FALSE())</f>
        <v>#N/A</v>
      </c>
    </row>
    <row r="1384" customFormat="false" ht="15" hidden="false" customHeight="false" outlineLevel="0" collapsed="false">
      <c r="A1384" s="126" t="n">
        <f aca="false">WEEKNUM(B1384,21)</f>
        <v>23</v>
      </c>
      <c r="B1384" s="135" t="n">
        <v>45448</v>
      </c>
      <c r="C1384" s="128" t="s">
        <v>75</v>
      </c>
      <c r="D1384" s="128" t="s">
        <v>75</v>
      </c>
      <c r="E1384" s="128" t="s">
        <v>86</v>
      </c>
      <c r="F1384" s="128" t="s">
        <v>75</v>
      </c>
      <c r="G1384" s="129" t="s">
        <v>75</v>
      </c>
      <c r="H1384" s="130"/>
      <c r="I1384" s="131" t="n">
        <f aca="false">IF(ISERROR(VLOOKUP(B1384,'Jour Fériés'!$A$19:$B$57,2,FALSE())),0,VLOOKUP(B1384,'Jour Fériés'!$A$19:$B$57,2,FALSE()))</f>
        <v>0</v>
      </c>
      <c r="J1384" s="61" t="e">
        <f aca="false">VLOOKUP(B1384,'Vacances solaires'!$B1375:$B1605,1,FALSE())</f>
        <v>#N/A</v>
      </c>
      <c r="K1384" s="61" t="e">
        <f aca="false">VLOOKUP(B1384,'Vacances solaires'!$B$2:$B$239,1,FALSE())</f>
        <v>#N/A</v>
      </c>
    </row>
    <row r="1385" customFormat="false" ht="15" hidden="false" customHeight="false" outlineLevel="0" collapsed="false">
      <c r="A1385" s="126" t="n">
        <f aca="false">WEEKNUM(B1385,21)</f>
        <v>23</v>
      </c>
      <c r="B1385" s="135" t="n">
        <v>45449</v>
      </c>
      <c r="C1385" s="128" t="s">
        <v>75</v>
      </c>
      <c r="D1385" s="128" t="s">
        <v>75</v>
      </c>
      <c r="E1385" s="128" t="s">
        <v>75</v>
      </c>
      <c r="F1385" s="128" t="s">
        <v>75</v>
      </c>
      <c r="G1385" s="129" t="s">
        <v>86</v>
      </c>
      <c r="H1385" s="130"/>
      <c r="I1385" s="131" t="n">
        <f aca="false">IF(ISERROR(VLOOKUP(B1385,'Jour Fériés'!$A$19:$B$57,2,FALSE())),0,VLOOKUP(B1385,'Jour Fériés'!$A$19:$B$57,2,FALSE()))</f>
        <v>0</v>
      </c>
      <c r="J1385" s="61" t="e">
        <f aca="false">VLOOKUP(B1385,'Vacances solaires'!$B1376:$B1606,1,FALSE())</f>
        <v>#N/A</v>
      </c>
      <c r="K1385" s="61" t="e">
        <f aca="false">VLOOKUP(B1385,'Vacances solaires'!$B$2:$B$239,1,FALSE())</f>
        <v>#N/A</v>
      </c>
    </row>
    <row r="1386" customFormat="false" ht="15" hidden="false" customHeight="false" outlineLevel="0" collapsed="false">
      <c r="A1386" s="126" t="n">
        <f aca="false">WEEKNUM(B1386,21)</f>
        <v>23</v>
      </c>
      <c r="B1386" s="135" t="n">
        <v>45450</v>
      </c>
      <c r="C1386" s="128" t="s">
        <v>75</v>
      </c>
      <c r="D1386" s="128" t="s">
        <v>75</v>
      </c>
      <c r="E1386" s="128" t="s">
        <v>75</v>
      </c>
      <c r="F1386" s="128" t="s">
        <v>75</v>
      </c>
      <c r="G1386" s="129" t="s">
        <v>86</v>
      </c>
      <c r="H1386" s="130"/>
      <c r="I1386" s="131" t="n">
        <f aca="false">IF(ISERROR(VLOOKUP(B1386,'Jour Fériés'!$A$19:$B$57,2,FALSE())),0,VLOOKUP(B1386,'Jour Fériés'!$A$19:$B$57,2,FALSE()))</f>
        <v>0</v>
      </c>
      <c r="J1386" s="61" t="e">
        <f aca="false">VLOOKUP(B1386,'Vacances solaires'!$B1377:$B1607,1,FALSE())</f>
        <v>#N/A</v>
      </c>
      <c r="K1386" s="61" t="e">
        <f aca="false">VLOOKUP(B1386,'Vacances solaires'!$B$2:$B$239,1,FALSE())</f>
        <v>#N/A</v>
      </c>
    </row>
    <row r="1387" customFormat="false" ht="15" hidden="false" customHeight="false" outlineLevel="0" collapsed="false">
      <c r="A1387" s="126" t="n">
        <f aca="false">WEEKNUM(B1387,21)</f>
        <v>23</v>
      </c>
      <c r="B1387" s="135" t="n">
        <v>45451</v>
      </c>
      <c r="C1387" s="128" t="s">
        <v>75</v>
      </c>
      <c r="D1387" s="128" t="s">
        <v>86</v>
      </c>
      <c r="E1387" s="128" t="s">
        <v>75</v>
      </c>
      <c r="F1387" s="128" t="s">
        <v>86</v>
      </c>
      <c r="G1387" s="129" t="s">
        <v>75</v>
      </c>
      <c r="H1387" s="130"/>
      <c r="I1387" s="131" t="n">
        <f aca="false">IF(ISERROR(VLOOKUP(B1387,'Jour Fériés'!$A$19:$B$57,2,FALSE())),0,VLOOKUP(B1387,'Jour Fériés'!$A$19:$B$57,2,FALSE()))</f>
        <v>0</v>
      </c>
      <c r="J1387" s="61" t="e">
        <f aca="false">VLOOKUP(B1387,'Vacances solaires'!$B1378:$B1608,1,FALSE())</f>
        <v>#N/A</v>
      </c>
      <c r="K1387" s="61" t="e">
        <f aca="false">VLOOKUP(B1387,'Vacances solaires'!$B$2:$B$239,1,FALSE())</f>
        <v>#N/A</v>
      </c>
    </row>
    <row r="1388" customFormat="false" ht="15.75" hidden="false" customHeight="false" outlineLevel="0" collapsed="false">
      <c r="A1388" s="139" t="n">
        <f aca="false">WEEKNUM(B1388,21)</f>
        <v>23</v>
      </c>
      <c r="B1388" s="140" t="n">
        <v>45452</v>
      </c>
      <c r="C1388" s="141" t="s">
        <v>86</v>
      </c>
      <c r="D1388" s="141" t="s">
        <v>86</v>
      </c>
      <c r="E1388" s="141" t="s">
        <v>86</v>
      </c>
      <c r="F1388" s="141" t="s">
        <v>86</v>
      </c>
      <c r="G1388" s="142" t="s">
        <v>75</v>
      </c>
      <c r="H1388" s="143"/>
      <c r="I1388" s="144" t="n">
        <f aca="false">IF(ISERROR(VLOOKUP(B1388,'Jour Fériés'!$A$19:$B$57,2,FALSE())),0,VLOOKUP(B1388,'Jour Fériés'!$A$19:$B$57,2,FALSE()))</f>
        <v>0</v>
      </c>
      <c r="J1388" s="61" t="e">
        <f aca="false">VLOOKUP(B1388,'Vacances solaires'!$B1379:$B1609,1,FALSE())</f>
        <v>#N/A</v>
      </c>
      <c r="K1388" s="61" t="e">
        <f aca="false">VLOOKUP(B1388,'Vacances solaires'!$B$2:$B$239,1,FALSE())</f>
        <v>#N/A</v>
      </c>
    </row>
    <row r="1389" customFormat="false" ht="15" hidden="false" customHeight="false" outlineLevel="0" collapsed="false">
      <c r="A1389" s="145" t="n">
        <f aca="false">WEEKNUM(B1389,21)</f>
        <v>24</v>
      </c>
      <c r="B1389" s="114" t="n">
        <v>45453</v>
      </c>
      <c r="C1389" s="115" t="s">
        <v>87</v>
      </c>
      <c r="D1389" s="115" t="s">
        <v>75</v>
      </c>
      <c r="E1389" s="115" t="s">
        <v>87</v>
      </c>
      <c r="F1389" s="115" t="s">
        <v>75</v>
      </c>
      <c r="G1389" s="116" t="s">
        <v>75</v>
      </c>
      <c r="H1389" s="117" t="n">
        <v>3</v>
      </c>
      <c r="I1389" s="146" t="n">
        <f aca="false">IF(ISERROR(VLOOKUP(B1389,'Jour Fériés'!$A$19:$B$57,2,FALSE())),0,VLOOKUP(B1389,'Jour Fériés'!$A$19:$B$57,2,FALSE()))</f>
        <v>0</v>
      </c>
      <c r="J1389" s="61" t="e">
        <f aca="false">VLOOKUP(B1389,'Vacances solaires'!$B1380:$B1610,1,FALSE())</f>
        <v>#N/A</v>
      </c>
      <c r="K1389" s="61" t="e">
        <f aca="false">VLOOKUP(B1389,'Vacances solaires'!$B$2:$B$239,1,FALSE())</f>
        <v>#N/A</v>
      </c>
    </row>
    <row r="1390" customFormat="false" ht="15" hidden="false" customHeight="false" outlineLevel="0" collapsed="false">
      <c r="A1390" s="126" t="n">
        <f aca="false">WEEKNUM(B1390,21)</f>
        <v>24</v>
      </c>
      <c r="B1390" s="135" t="n">
        <v>45454</v>
      </c>
      <c r="C1390" s="128" t="s">
        <v>75</v>
      </c>
      <c r="D1390" s="128" t="s">
        <v>75</v>
      </c>
      <c r="E1390" s="128" t="s">
        <v>75</v>
      </c>
      <c r="F1390" s="128" t="s">
        <v>75</v>
      </c>
      <c r="G1390" s="129" t="s">
        <v>86</v>
      </c>
      <c r="H1390" s="130"/>
      <c r="I1390" s="131" t="n">
        <f aca="false">IF(ISERROR(VLOOKUP(B1390,'Jour Fériés'!$A$19:$B$57,2,FALSE())),0,VLOOKUP(B1390,'Jour Fériés'!$A$19:$B$57,2,FALSE()))</f>
        <v>0</v>
      </c>
      <c r="J1390" s="61" t="e">
        <f aca="false">VLOOKUP(B1390,'Vacances solaires'!$B1381:$B1611,1,FALSE())</f>
        <v>#N/A</v>
      </c>
      <c r="K1390" s="61" t="e">
        <f aca="false">VLOOKUP(B1390,'Vacances solaires'!$B$2:$B$239,1,FALSE())</f>
        <v>#N/A</v>
      </c>
    </row>
    <row r="1391" customFormat="false" ht="15" hidden="false" customHeight="false" outlineLevel="0" collapsed="false">
      <c r="A1391" s="126" t="n">
        <f aca="false">WEEKNUM(B1391,21)</f>
        <v>24</v>
      </c>
      <c r="B1391" s="135" t="n">
        <v>45455</v>
      </c>
      <c r="C1391" s="128" t="s">
        <v>75</v>
      </c>
      <c r="D1391" s="128" t="s">
        <v>86</v>
      </c>
      <c r="E1391" s="128" t="s">
        <v>75</v>
      </c>
      <c r="F1391" s="128" t="s">
        <v>75</v>
      </c>
      <c r="G1391" s="129" t="s">
        <v>75</v>
      </c>
      <c r="H1391" s="130"/>
      <c r="I1391" s="131" t="n">
        <f aca="false">IF(ISERROR(VLOOKUP(B1391,'Jour Fériés'!$A$19:$B$57,2,FALSE())),0,VLOOKUP(B1391,'Jour Fériés'!$A$19:$B$57,2,FALSE()))</f>
        <v>0</v>
      </c>
      <c r="J1391" s="61" t="e">
        <f aca="false">VLOOKUP(B1391,'Vacances solaires'!$B1382:$B1612,1,FALSE())</f>
        <v>#N/A</v>
      </c>
      <c r="K1391" s="61" t="e">
        <f aca="false">VLOOKUP(B1391,'Vacances solaires'!$B$2:$B$239,1,FALSE())</f>
        <v>#N/A</v>
      </c>
    </row>
    <row r="1392" customFormat="false" ht="15" hidden="false" customHeight="false" outlineLevel="0" collapsed="false">
      <c r="A1392" s="126" t="n">
        <f aca="false">WEEKNUM(B1392,21)</f>
        <v>24</v>
      </c>
      <c r="B1392" s="135" t="n">
        <v>45456</v>
      </c>
      <c r="C1392" s="128" t="s">
        <v>75</v>
      </c>
      <c r="D1392" s="128" t="s">
        <v>75</v>
      </c>
      <c r="E1392" s="128" t="s">
        <v>75</v>
      </c>
      <c r="F1392" s="128" t="s">
        <v>86</v>
      </c>
      <c r="G1392" s="129" t="s">
        <v>75</v>
      </c>
      <c r="H1392" s="130"/>
      <c r="I1392" s="131" t="n">
        <f aca="false">IF(ISERROR(VLOOKUP(B1392,'Jour Fériés'!$A$19:$B$57,2,FALSE())),0,VLOOKUP(B1392,'Jour Fériés'!$A$19:$B$57,2,FALSE()))</f>
        <v>0</v>
      </c>
      <c r="J1392" s="61" t="e">
        <f aca="false">VLOOKUP(B1392,'Vacances solaires'!$B1383:$B1613,1,FALSE())</f>
        <v>#N/A</v>
      </c>
      <c r="K1392" s="61" t="e">
        <f aca="false">VLOOKUP(B1392,'Vacances solaires'!$B$2:$B$239,1,FALSE())</f>
        <v>#N/A</v>
      </c>
    </row>
    <row r="1393" customFormat="false" ht="15" hidden="false" customHeight="false" outlineLevel="0" collapsed="false">
      <c r="A1393" s="126" t="n">
        <f aca="false">WEEKNUM(B1393,21)</f>
        <v>24</v>
      </c>
      <c r="B1393" s="135" t="n">
        <v>45457</v>
      </c>
      <c r="C1393" s="128" t="s">
        <v>75</v>
      </c>
      <c r="D1393" s="128" t="s">
        <v>75</v>
      </c>
      <c r="E1393" s="128" t="s">
        <v>75</v>
      </c>
      <c r="F1393" s="128" t="s">
        <v>86</v>
      </c>
      <c r="G1393" s="129" t="s">
        <v>75</v>
      </c>
      <c r="H1393" s="130"/>
      <c r="I1393" s="131" t="n">
        <f aca="false">IF(ISERROR(VLOOKUP(B1393,'Jour Fériés'!$A$19:$B$57,2,FALSE())),0,VLOOKUP(B1393,'Jour Fériés'!$A$19:$B$57,2,FALSE()))</f>
        <v>0</v>
      </c>
      <c r="J1393" s="61" t="e">
        <f aca="false">VLOOKUP(B1393,'Vacances solaires'!$B1384:$B1614,1,FALSE())</f>
        <v>#N/A</v>
      </c>
      <c r="K1393" s="61" t="e">
        <f aca="false">VLOOKUP(B1393,'Vacances solaires'!$B$2:$B$239,1,FALSE())</f>
        <v>#N/A</v>
      </c>
    </row>
    <row r="1394" customFormat="false" ht="15" hidden="false" customHeight="false" outlineLevel="0" collapsed="false">
      <c r="A1394" s="126" t="n">
        <f aca="false">WEEKNUM(B1394,21)</f>
        <v>24</v>
      </c>
      <c r="B1394" s="135" t="n">
        <v>45458</v>
      </c>
      <c r="C1394" s="128" t="s">
        <v>86</v>
      </c>
      <c r="D1394" s="128" t="s">
        <v>75</v>
      </c>
      <c r="E1394" s="128" t="s">
        <v>86</v>
      </c>
      <c r="F1394" s="128" t="s">
        <v>75</v>
      </c>
      <c r="G1394" s="129" t="s">
        <v>75</v>
      </c>
      <c r="H1394" s="130"/>
      <c r="I1394" s="131" t="n">
        <f aca="false">IF(ISERROR(VLOOKUP(B1394,'Jour Fériés'!$A$19:$B$57,2,FALSE())),0,VLOOKUP(B1394,'Jour Fériés'!$A$19:$B$57,2,FALSE()))</f>
        <v>0</v>
      </c>
      <c r="J1394" s="61" t="e">
        <f aca="false">VLOOKUP(B1394,'Vacances solaires'!$B1385:$B1615,1,FALSE())</f>
        <v>#N/A</v>
      </c>
      <c r="K1394" s="61" t="e">
        <f aca="false">VLOOKUP(B1394,'Vacances solaires'!$B$2:$B$239,1,FALSE())</f>
        <v>#N/A</v>
      </c>
    </row>
    <row r="1395" customFormat="false" ht="15.75" hidden="false" customHeight="false" outlineLevel="0" collapsed="false">
      <c r="A1395" s="139" t="n">
        <f aca="false">WEEKNUM(B1395,21)</f>
        <v>24</v>
      </c>
      <c r="B1395" s="140" t="n">
        <v>45459</v>
      </c>
      <c r="C1395" s="141" t="s">
        <v>86</v>
      </c>
      <c r="D1395" s="141" t="s">
        <v>86</v>
      </c>
      <c r="E1395" s="141" t="s">
        <v>86</v>
      </c>
      <c r="F1395" s="141" t="s">
        <v>75</v>
      </c>
      <c r="G1395" s="142" t="s">
        <v>86</v>
      </c>
      <c r="H1395" s="143"/>
      <c r="I1395" s="144" t="n">
        <f aca="false">IF(ISERROR(VLOOKUP(B1395,'Jour Fériés'!$A$19:$B$57,2,FALSE())),0,VLOOKUP(B1395,'Jour Fériés'!$A$19:$B$57,2,FALSE()))</f>
        <v>0</v>
      </c>
      <c r="J1395" s="61" t="e">
        <f aca="false">VLOOKUP(B1395,'Vacances solaires'!$B1386:$B1616,1,FALSE())</f>
        <v>#N/A</v>
      </c>
      <c r="K1395" s="61" t="e">
        <f aca="false">VLOOKUP(B1395,'Vacances solaires'!$B$2:$B$239,1,FALSE())</f>
        <v>#N/A</v>
      </c>
    </row>
    <row r="1396" customFormat="false" ht="15" hidden="false" customHeight="false" outlineLevel="0" collapsed="false">
      <c r="A1396" s="145" t="n">
        <f aca="false">WEEKNUM(B1396,21)</f>
        <v>25</v>
      </c>
      <c r="B1396" s="114" t="n">
        <v>45460</v>
      </c>
      <c r="C1396" s="115" t="s">
        <v>75</v>
      </c>
      <c r="D1396" s="116" t="s">
        <v>87</v>
      </c>
      <c r="E1396" s="115" t="s">
        <v>75</v>
      </c>
      <c r="F1396" s="115" t="s">
        <v>75</v>
      </c>
      <c r="G1396" s="116" t="s">
        <v>87</v>
      </c>
      <c r="H1396" s="117" t="n">
        <v>4</v>
      </c>
      <c r="I1396" s="146" t="n">
        <f aca="false">IF(ISERROR(VLOOKUP(B1396,'Jour Fériés'!$A$19:$B$57,2,FALSE())),0,VLOOKUP(B1396,'Jour Fériés'!$A$19:$B$57,2,FALSE()))</f>
        <v>0</v>
      </c>
      <c r="J1396" s="61" t="e">
        <f aca="false">VLOOKUP(B1396,'Vacances solaires'!$B1387:$B1617,1,FALSE())</f>
        <v>#N/A</v>
      </c>
      <c r="K1396" s="61" t="e">
        <f aca="false">VLOOKUP(B1396,'Vacances solaires'!$B$2:$B$239,1,FALSE())</f>
        <v>#N/A</v>
      </c>
    </row>
    <row r="1397" customFormat="false" ht="15" hidden="false" customHeight="false" outlineLevel="0" collapsed="false">
      <c r="A1397" s="126" t="n">
        <f aca="false">WEEKNUM(B1397,21)</f>
        <v>25</v>
      </c>
      <c r="B1397" s="135" t="n">
        <v>45461</v>
      </c>
      <c r="C1397" s="128" t="s">
        <v>75</v>
      </c>
      <c r="D1397" s="128" t="s">
        <v>75</v>
      </c>
      <c r="E1397" s="128" t="s">
        <v>75</v>
      </c>
      <c r="F1397" s="128" t="s">
        <v>86</v>
      </c>
      <c r="G1397" s="129" t="s">
        <v>75</v>
      </c>
      <c r="H1397" s="130"/>
      <c r="I1397" s="131" t="n">
        <f aca="false">IF(ISERROR(VLOOKUP(B1397,'Jour Fériés'!$A$19:$B$57,2,FALSE())),0,VLOOKUP(B1397,'Jour Fériés'!$A$19:$B$57,2,FALSE()))</f>
        <v>0</v>
      </c>
      <c r="J1397" s="61" t="e">
        <f aca="false">VLOOKUP(B1397,'Vacances solaires'!$B1388:$B1618,1,FALSE())</f>
        <v>#N/A</v>
      </c>
      <c r="K1397" s="61" t="e">
        <f aca="false">VLOOKUP(B1397,'Vacances solaires'!$B$2:$B$239,1,FALSE())</f>
        <v>#N/A</v>
      </c>
    </row>
    <row r="1398" customFormat="false" ht="15" hidden="false" customHeight="false" outlineLevel="0" collapsed="false">
      <c r="A1398" s="126" t="n">
        <f aca="false">WEEKNUM(B1398,21)</f>
        <v>25</v>
      </c>
      <c r="B1398" s="135" t="n">
        <v>45462</v>
      </c>
      <c r="C1398" s="128" t="s">
        <v>86</v>
      </c>
      <c r="D1398" s="128" t="s">
        <v>75</v>
      </c>
      <c r="E1398" s="128" t="s">
        <v>75</v>
      </c>
      <c r="F1398" s="128" t="s">
        <v>75</v>
      </c>
      <c r="G1398" s="129" t="s">
        <v>75</v>
      </c>
      <c r="H1398" s="130"/>
      <c r="I1398" s="131" t="n">
        <f aca="false">IF(ISERROR(VLOOKUP(B1398,'Jour Fériés'!$A$19:$B$57,2,FALSE())),0,VLOOKUP(B1398,'Jour Fériés'!$A$19:$B$57,2,FALSE()))</f>
        <v>0</v>
      </c>
      <c r="J1398" s="61" t="e">
        <f aca="false">VLOOKUP(B1398,'Vacances solaires'!$B1389:$B1619,1,FALSE())</f>
        <v>#N/A</v>
      </c>
      <c r="K1398" s="61" t="e">
        <f aca="false">VLOOKUP(B1398,'Vacances solaires'!$B$2:$B$239,1,FALSE())</f>
        <v>#N/A</v>
      </c>
    </row>
    <row r="1399" customFormat="false" ht="15" hidden="false" customHeight="false" outlineLevel="0" collapsed="false">
      <c r="A1399" s="126" t="n">
        <f aca="false">WEEKNUM(B1399,21)</f>
        <v>25</v>
      </c>
      <c r="B1399" s="135" t="n">
        <v>45463</v>
      </c>
      <c r="C1399" s="128" t="s">
        <v>75</v>
      </c>
      <c r="D1399" s="128" t="s">
        <v>75</v>
      </c>
      <c r="E1399" s="128" t="s">
        <v>86</v>
      </c>
      <c r="F1399" s="128" t="s">
        <v>75</v>
      </c>
      <c r="G1399" s="129" t="s">
        <v>75</v>
      </c>
      <c r="H1399" s="130"/>
      <c r="I1399" s="131" t="n">
        <f aca="false">IF(ISERROR(VLOOKUP(B1399,'Jour Fériés'!$A$19:$B$57,2,FALSE())),0,VLOOKUP(B1399,'Jour Fériés'!$A$19:$B$57,2,FALSE()))</f>
        <v>0</v>
      </c>
      <c r="J1399" s="61" t="e">
        <f aca="false">VLOOKUP(B1399,'Vacances solaires'!$B1390:$B1620,1,FALSE())</f>
        <v>#N/A</v>
      </c>
      <c r="K1399" s="61" t="e">
        <f aca="false">VLOOKUP(B1399,'Vacances solaires'!$B$2:$B$239,1,FALSE())</f>
        <v>#N/A</v>
      </c>
    </row>
    <row r="1400" customFormat="false" ht="15" hidden="false" customHeight="false" outlineLevel="0" collapsed="false">
      <c r="A1400" s="126" t="n">
        <f aca="false">WEEKNUM(B1400,21)</f>
        <v>25</v>
      </c>
      <c r="B1400" s="135" t="n">
        <v>45464</v>
      </c>
      <c r="C1400" s="128" t="s">
        <v>75</v>
      </c>
      <c r="D1400" s="128" t="s">
        <v>75</v>
      </c>
      <c r="E1400" s="128" t="s">
        <v>86</v>
      </c>
      <c r="F1400" s="128" t="s">
        <v>75</v>
      </c>
      <c r="G1400" s="129" t="s">
        <v>75</v>
      </c>
      <c r="H1400" s="130"/>
      <c r="I1400" s="131" t="n">
        <f aca="false">IF(ISERROR(VLOOKUP(B1400,'Jour Fériés'!$A$19:$B$57,2,FALSE())),0,VLOOKUP(B1400,'Jour Fériés'!$A$19:$B$57,2,FALSE()))</f>
        <v>0</v>
      </c>
      <c r="J1400" s="61" t="e">
        <f aca="false">VLOOKUP(B1400,'Vacances solaires'!$B1391:$B1621,1,FALSE())</f>
        <v>#N/A</v>
      </c>
      <c r="K1400" s="61" t="e">
        <f aca="false">VLOOKUP(B1400,'Vacances solaires'!$B$2:$B$239,1,FALSE())</f>
        <v>#N/A</v>
      </c>
    </row>
    <row r="1401" customFormat="false" ht="15" hidden="false" customHeight="false" outlineLevel="0" collapsed="false">
      <c r="A1401" s="126" t="n">
        <f aca="false">WEEKNUM(B1401,21)</f>
        <v>25</v>
      </c>
      <c r="B1401" s="135" t="n">
        <v>45465</v>
      </c>
      <c r="C1401" s="128" t="s">
        <v>75</v>
      </c>
      <c r="D1401" s="128" t="s">
        <v>86</v>
      </c>
      <c r="E1401" s="128" t="s">
        <v>75</v>
      </c>
      <c r="F1401" s="128" t="s">
        <v>75</v>
      </c>
      <c r="G1401" s="129" t="s">
        <v>86</v>
      </c>
      <c r="H1401" s="130"/>
      <c r="I1401" s="131" t="n">
        <f aca="false">IF(ISERROR(VLOOKUP(B1401,'Jour Fériés'!$A$19:$B$57,2,FALSE())),0,VLOOKUP(B1401,'Jour Fériés'!$A$19:$B$57,2,FALSE()))</f>
        <v>0</v>
      </c>
      <c r="J1401" s="61" t="e">
        <f aca="false">VLOOKUP(B1401,'Vacances solaires'!$B1392:$B1622,1,FALSE())</f>
        <v>#N/A</v>
      </c>
      <c r="K1401" s="61" t="e">
        <f aca="false">VLOOKUP(B1401,'Vacances solaires'!$B$2:$B$239,1,FALSE())</f>
        <v>#N/A</v>
      </c>
    </row>
    <row r="1402" customFormat="false" ht="15.75" hidden="false" customHeight="false" outlineLevel="0" collapsed="false">
      <c r="A1402" s="139" t="n">
        <f aca="false">WEEKNUM(B1402,21)</f>
        <v>25</v>
      </c>
      <c r="B1402" s="140" t="n">
        <v>45466</v>
      </c>
      <c r="C1402" s="141" t="s">
        <v>86</v>
      </c>
      <c r="D1402" s="141" t="s">
        <v>86</v>
      </c>
      <c r="E1402" s="141" t="s">
        <v>75</v>
      </c>
      <c r="F1402" s="141" t="s">
        <v>86</v>
      </c>
      <c r="G1402" s="142" t="s">
        <v>86</v>
      </c>
      <c r="H1402" s="143"/>
      <c r="I1402" s="144" t="n">
        <f aca="false">IF(ISERROR(VLOOKUP(B1402,'Jour Fériés'!$A$19:$B$57,2,FALSE())),0,VLOOKUP(B1402,'Jour Fériés'!$A$19:$B$57,2,FALSE()))</f>
        <v>0</v>
      </c>
      <c r="J1402" s="61" t="e">
        <f aca="false">VLOOKUP(B1402,'Vacances solaires'!$B1393:$B1623,1,FALSE())</f>
        <v>#N/A</v>
      </c>
      <c r="K1402" s="61" t="e">
        <f aca="false">VLOOKUP(B1402,'Vacances solaires'!$B$2:$B$239,1,FALSE())</f>
        <v>#N/A</v>
      </c>
    </row>
    <row r="1403" customFormat="false" ht="15" hidden="false" customHeight="false" outlineLevel="0" collapsed="false">
      <c r="A1403" s="145" t="n">
        <f aca="false">WEEKNUM(B1403,21)</f>
        <v>26</v>
      </c>
      <c r="B1403" s="114" t="n">
        <v>45467</v>
      </c>
      <c r="C1403" s="115" t="s">
        <v>87</v>
      </c>
      <c r="D1403" s="115" t="s">
        <v>75</v>
      </c>
      <c r="E1403" s="115" t="s">
        <v>75</v>
      </c>
      <c r="F1403" s="115" t="s">
        <v>87</v>
      </c>
      <c r="G1403" s="116" t="s">
        <v>75</v>
      </c>
      <c r="H1403" s="117" t="n">
        <v>5</v>
      </c>
      <c r="I1403" s="146" t="n">
        <f aca="false">IF(ISERROR(VLOOKUP(B1403,'Jour Fériés'!$A$19:$B$57,2,FALSE())),0,VLOOKUP(B1403,'Jour Fériés'!$A$19:$B$57,2,FALSE()))</f>
        <v>0</v>
      </c>
      <c r="J1403" s="61" t="e">
        <f aca="false">VLOOKUP(B1403,'Vacances solaires'!$B1394:$B1624,1,FALSE())</f>
        <v>#N/A</v>
      </c>
      <c r="K1403" s="61" t="e">
        <f aca="false">VLOOKUP(B1403,'Vacances solaires'!$B$2:$B$239,1,FALSE())</f>
        <v>#N/A</v>
      </c>
    </row>
    <row r="1404" customFormat="false" ht="15" hidden="false" customHeight="false" outlineLevel="0" collapsed="false">
      <c r="A1404" s="126" t="n">
        <f aca="false">WEEKNUM(B1404,21)</f>
        <v>26</v>
      </c>
      <c r="B1404" s="135" t="n">
        <v>45468</v>
      </c>
      <c r="C1404" s="128" t="s">
        <v>75</v>
      </c>
      <c r="D1404" s="128" t="s">
        <v>75</v>
      </c>
      <c r="E1404" s="128" t="s">
        <v>86</v>
      </c>
      <c r="F1404" s="128" t="s">
        <v>75</v>
      </c>
      <c r="G1404" s="129" t="s">
        <v>75</v>
      </c>
      <c r="H1404" s="130"/>
      <c r="I1404" s="131" t="n">
        <f aca="false">IF(ISERROR(VLOOKUP(B1404,'Jour Fériés'!$A$19:$B$57,2,FALSE())),0,VLOOKUP(B1404,'Jour Fériés'!$A$19:$B$57,2,FALSE()))</f>
        <v>0</v>
      </c>
      <c r="J1404" s="61" t="e">
        <f aca="false">VLOOKUP(B1404,'Vacances solaires'!$B1395:$B1625,1,FALSE())</f>
        <v>#N/A</v>
      </c>
      <c r="K1404" s="61" t="e">
        <f aca="false">VLOOKUP(B1404,'Vacances solaires'!$B$2:$B$239,1,FALSE())</f>
        <v>#N/A</v>
      </c>
    </row>
    <row r="1405" customFormat="false" ht="15" hidden="false" customHeight="false" outlineLevel="0" collapsed="false">
      <c r="A1405" s="126" t="n">
        <f aca="false">WEEKNUM(B1405,21)</f>
        <v>26</v>
      </c>
      <c r="B1405" s="135" t="n">
        <v>45469</v>
      </c>
      <c r="C1405" s="128" t="s">
        <v>75</v>
      </c>
      <c r="D1405" s="128" t="s">
        <v>75</v>
      </c>
      <c r="E1405" s="128" t="s">
        <v>75</v>
      </c>
      <c r="F1405" s="128" t="s">
        <v>75</v>
      </c>
      <c r="G1405" s="129" t="s">
        <v>86</v>
      </c>
      <c r="H1405" s="130"/>
      <c r="I1405" s="131" t="n">
        <f aca="false">IF(ISERROR(VLOOKUP(B1405,'Jour Fériés'!$A$19:$B$57,2,FALSE())),0,VLOOKUP(B1405,'Jour Fériés'!$A$19:$B$57,2,FALSE()))</f>
        <v>0</v>
      </c>
      <c r="J1405" s="61" t="e">
        <f aca="false">VLOOKUP(B1405,'Vacances solaires'!$B1396:$B1626,1,FALSE())</f>
        <v>#N/A</v>
      </c>
      <c r="K1405" s="61" t="e">
        <f aca="false">VLOOKUP(B1405,'Vacances solaires'!$B$2:$B$239,1,FALSE())</f>
        <v>#N/A</v>
      </c>
    </row>
    <row r="1406" customFormat="false" ht="15" hidden="false" customHeight="false" outlineLevel="0" collapsed="false">
      <c r="A1406" s="126" t="n">
        <f aca="false">WEEKNUM(B1406,21)</f>
        <v>26</v>
      </c>
      <c r="B1406" s="135" t="n">
        <v>45470</v>
      </c>
      <c r="C1406" s="128" t="s">
        <v>75</v>
      </c>
      <c r="D1406" s="128" t="s">
        <v>86</v>
      </c>
      <c r="E1406" s="128" t="s">
        <v>75</v>
      </c>
      <c r="F1406" s="128" t="s">
        <v>75</v>
      </c>
      <c r="G1406" s="129" t="s">
        <v>75</v>
      </c>
      <c r="H1406" s="130"/>
      <c r="I1406" s="131" t="n">
        <f aca="false">IF(ISERROR(VLOOKUP(B1406,'Jour Fériés'!$A$19:$B$57,2,FALSE())),0,VLOOKUP(B1406,'Jour Fériés'!$A$19:$B$57,2,FALSE()))</f>
        <v>0</v>
      </c>
      <c r="J1406" s="61" t="e">
        <f aca="false">VLOOKUP(B1406,'Vacances solaires'!$B1397:$B1627,1,FALSE())</f>
        <v>#N/A</v>
      </c>
      <c r="K1406" s="61" t="e">
        <f aca="false">VLOOKUP(B1406,'Vacances solaires'!$B$2:$B$239,1,FALSE())</f>
        <v>#N/A</v>
      </c>
    </row>
    <row r="1407" customFormat="false" ht="15" hidden="false" customHeight="false" outlineLevel="0" collapsed="false">
      <c r="A1407" s="126" t="n">
        <f aca="false">WEEKNUM(B1407,21)</f>
        <v>26</v>
      </c>
      <c r="B1407" s="135" t="n">
        <v>45471</v>
      </c>
      <c r="C1407" s="128" t="s">
        <v>75</v>
      </c>
      <c r="D1407" s="128" t="s">
        <v>86</v>
      </c>
      <c r="E1407" s="128" t="s">
        <v>75</v>
      </c>
      <c r="F1407" s="128" t="s">
        <v>75</v>
      </c>
      <c r="G1407" s="129" t="s">
        <v>75</v>
      </c>
      <c r="H1407" s="130"/>
      <c r="I1407" s="131" t="n">
        <f aca="false">IF(ISERROR(VLOOKUP(B1407,'Jour Fériés'!$A$19:$B$57,2,FALSE())),0,VLOOKUP(B1407,'Jour Fériés'!$A$19:$B$57,2,FALSE()))</f>
        <v>0</v>
      </c>
      <c r="J1407" s="61" t="e">
        <f aca="false">VLOOKUP(B1407,'Vacances solaires'!$B1398:$B1628,1,FALSE())</f>
        <v>#N/A</v>
      </c>
      <c r="K1407" s="61" t="e">
        <f aca="false">VLOOKUP(B1407,'Vacances solaires'!$B$2:$B$239,1,FALSE())</f>
        <v>#N/A</v>
      </c>
    </row>
    <row r="1408" customFormat="false" ht="15" hidden="false" customHeight="false" outlineLevel="0" collapsed="false">
      <c r="A1408" s="126" t="n">
        <f aca="false">WEEKNUM(B1408,21)</f>
        <v>26</v>
      </c>
      <c r="B1408" s="135" t="n">
        <v>45472</v>
      </c>
      <c r="C1408" s="128" t="s">
        <v>86</v>
      </c>
      <c r="D1408" s="128" t="s">
        <v>75</v>
      </c>
      <c r="E1408" s="128" t="s">
        <v>75</v>
      </c>
      <c r="F1408" s="128" t="s">
        <v>86</v>
      </c>
      <c r="G1408" s="129" t="s">
        <v>75</v>
      </c>
      <c r="H1408" s="130"/>
      <c r="I1408" s="131" t="n">
        <f aca="false">IF(ISERROR(VLOOKUP(B1408,'Jour Fériés'!$A$19:$B$57,2,FALSE())),0,VLOOKUP(B1408,'Jour Fériés'!$A$19:$B$57,2,FALSE()))</f>
        <v>0</v>
      </c>
      <c r="J1408" s="61" t="e">
        <f aca="false">VLOOKUP(B1408,'Vacances solaires'!$B1399:$B1629,1,FALSE())</f>
        <v>#N/A</v>
      </c>
      <c r="K1408" s="61" t="e">
        <f aca="false">VLOOKUP(B1408,'Vacances solaires'!$B$2:$B$239,1,FALSE())</f>
        <v>#N/A</v>
      </c>
    </row>
    <row r="1409" customFormat="false" ht="15.75" hidden="false" customHeight="false" outlineLevel="0" collapsed="false">
      <c r="A1409" s="139" t="n">
        <f aca="false">WEEKNUM(B1409,21)</f>
        <v>26</v>
      </c>
      <c r="B1409" s="140" t="n">
        <v>45473</v>
      </c>
      <c r="C1409" s="141" t="s">
        <v>86</v>
      </c>
      <c r="D1409" s="141" t="s">
        <v>75</v>
      </c>
      <c r="E1409" s="141" t="s">
        <v>86</v>
      </c>
      <c r="F1409" s="141" t="s">
        <v>86</v>
      </c>
      <c r="G1409" s="142" t="s">
        <v>86</v>
      </c>
      <c r="H1409" s="143"/>
      <c r="I1409" s="144" t="n">
        <f aca="false">IF(ISERROR(VLOOKUP(B1409,'Jour Fériés'!$A$19:$B$57,2,FALSE())),0,VLOOKUP(B1409,'Jour Fériés'!$A$19:$B$57,2,FALSE()))</f>
        <v>0</v>
      </c>
      <c r="J1409" s="61" t="e">
        <f aca="false">VLOOKUP(B1409,'Vacances solaires'!$B1400:$B1630,1,FALSE())</f>
        <v>#N/A</v>
      </c>
      <c r="K1409" s="61" t="e">
        <f aca="false">VLOOKUP(B1409,'Vacances solaires'!$B$2:$B$239,1,FALSE())</f>
        <v>#N/A</v>
      </c>
    </row>
    <row r="1410" customFormat="false" ht="15" hidden="false" customHeight="false" outlineLevel="0" collapsed="false">
      <c r="A1410" s="145" t="n">
        <f aca="false">WEEKNUM(B1410,21)</f>
        <v>27</v>
      </c>
      <c r="B1410" s="114" t="n">
        <v>45474</v>
      </c>
      <c r="C1410" s="115" t="s">
        <v>75</v>
      </c>
      <c r="D1410" s="115" t="s">
        <v>75</v>
      </c>
      <c r="E1410" s="115" t="s">
        <v>88</v>
      </c>
      <c r="F1410" s="115" t="s">
        <v>75</v>
      </c>
      <c r="G1410" s="116" t="s">
        <v>88</v>
      </c>
      <c r="H1410" s="117" t="n">
        <v>1</v>
      </c>
      <c r="I1410" s="146" t="n">
        <f aca="false">IF(ISERROR(VLOOKUP(B1410,'Jour Fériés'!$A$19:$B$57,2,FALSE())),0,VLOOKUP(B1410,'Jour Fériés'!$A$19:$B$57,2,FALSE()))</f>
        <v>0</v>
      </c>
      <c r="J1410" s="61" t="e">
        <f aca="false">VLOOKUP(B1410,'Vacances solaires'!$B1401:$B1631,1,FALSE())</f>
        <v>#N/A</v>
      </c>
      <c r="K1410" s="61" t="e">
        <f aca="false">VLOOKUP(B1410,'Vacances solaires'!$B$2:$B$239,1,FALSE())</f>
        <v>#N/A</v>
      </c>
    </row>
    <row r="1411" customFormat="false" ht="15" hidden="false" customHeight="false" outlineLevel="0" collapsed="false">
      <c r="A1411" s="126" t="n">
        <f aca="false">WEEKNUM(B1411,21)</f>
        <v>27</v>
      </c>
      <c r="B1411" s="135" t="n">
        <v>45475</v>
      </c>
      <c r="C1411" s="128" t="s">
        <v>75</v>
      </c>
      <c r="D1411" s="128" t="s">
        <v>86</v>
      </c>
      <c r="E1411" s="128" t="s">
        <v>75</v>
      </c>
      <c r="F1411" s="128" t="s">
        <v>75</v>
      </c>
      <c r="G1411" s="129" t="s">
        <v>75</v>
      </c>
      <c r="H1411" s="130"/>
      <c r="I1411" s="131" t="n">
        <f aca="false">IF(ISERROR(VLOOKUP(B1411,'Jour Fériés'!$A$19:$B$57,2,FALSE())),0,VLOOKUP(B1411,'Jour Fériés'!$A$19:$B$57,2,FALSE()))</f>
        <v>0</v>
      </c>
      <c r="J1411" s="61" t="e">
        <f aca="false">VLOOKUP(B1411,'Vacances solaires'!$B1402:$B1632,1,FALSE())</f>
        <v>#N/A</v>
      </c>
      <c r="K1411" s="61" t="e">
        <f aca="false">VLOOKUP(B1411,'Vacances solaires'!$B$2:$B$239,1,FALSE())</f>
        <v>#N/A</v>
      </c>
    </row>
    <row r="1412" customFormat="false" ht="15" hidden="false" customHeight="false" outlineLevel="0" collapsed="false">
      <c r="A1412" s="126" t="n">
        <f aca="false">WEEKNUM(B1412,21)</f>
        <v>27</v>
      </c>
      <c r="B1412" s="135" t="n">
        <v>45476</v>
      </c>
      <c r="C1412" s="128" t="s">
        <v>75</v>
      </c>
      <c r="D1412" s="128" t="s">
        <v>75</v>
      </c>
      <c r="E1412" s="128" t="s">
        <v>75</v>
      </c>
      <c r="F1412" s="128" t="s">
        <v>86</v>
      </c>
      <c r="G1412" s="129" t="s">
        <v>75</v>
      </c>
      <c r="H1412" s="130"/>
      <c r="I1412" s="131" t="n">
        <f aca="false">IF(ISERROR(VLOOKUP(B1412,'Jour Fériés'!$A$19:$B$57,2,FALSE())),0,VLOOKUP(B1412,'Jour Fériés'!$A$19:$B$57,2,FALSE()))</f>
        <v>0</v>
      </c>
      <c r="J1412" s="61" t="e">
        <f aca="false">VLOOKUP(B1412,'Vacances solaires'!$B1403:$B1633,1,FALSE())</f>
        <v>#N/A</v>
      </c>
      <c r="K1412" s="61" t="e">
        <f aca="false">VLOOKUP(B1412,'Vacances solaires'!$B$2:$B$239,1,FALSE())</f>
        <v>#N/A</v>
      </c>
    </row>
    <row r="1413" customFormat="false" ht="15" hidden="false" customHeight="false" outlineLevel="0" collapsed="false">
      <c r="A1413" s="126" t="n">
        <f aca="false">WEEKNUM(B1413,21)</f>
        <v>27</v>
      </c>
      <c r="B1413" s="135" t="n">
        <v>45477</v>
      </c>
      <c r="C1413" s="128" t="s">
        <v>86</v>
      </c>
      <c r="D1413" s="128" t="s">
        <v>75</v>
      </c>
      <c r="E1413" s="128" t="s">
        <v>75</v>
      </c>
      <c r="F1413" s="128" t="s">
        <v>75</v>
      </c>
      <c r="G1413" s="129" t="s">
        <v>75</v>
      </c>
      <c r="H1413" s="130"/>
      <c r="I1413" s="131" t="n">
        <f aca="false">IF(ISERROR(VLOOKUP(B1413,'Jour Fériés'!$A$19:$B$57,2,FALSE())),0,VLOOKUP(B1413,'Jour Fériés'!$A$19:$B$57,2,FALSE()))</f>
        <v>0</v>
      </c>
      <c r="J1413" s="61" t="e">
        <f aca="false">VLOOKUP(B1413,'Vacances solaires'!$B1404:$B1634,1,FALSE())</f>
        <v>#N/A</v>
      </c>
      <c r="K1413" s="61" t="e">
        <f aca="false">VLOOKUP(B1413,'Vacances solaires'!$B$2:$B$239,1,FALSE())</f>
        <v>#N/A</v>
      </c>
    </row>
    <row r="1414" customFormat="false" ht="15" hidden="false" customHeight="false" outlineLevel="0" collapsed="false">
      <c r="A1414" s="126" t="n">
        <f aca="false">WEEKNUM(B1414,21)</f>
        <v>27</v>
      </c>
      <c r="B1414" s="135" t="n">
        <v>45478</v>
      </c>
      <c r="C1414" s="128" t="s">
        <v>86</v>
      </c>
      <c r="D1414" s="128" t="s">
        <v>75</v>
      </c>
      <c r="E1414" s="128" t="s">
        <v>75</v>
      </c>
      <c r="F1414" s="128" t="s">
        <v>75</v>
      </c>
      <c r="G1414" s="129" t="s">
        <v>75</v>
      </c>
      <c r="H1414" s="130"/>
      <c r="I1414" s="131" t="n">
        <f aca="false">IF(ISERROR(VLOOKUP(B1414,'Jour Fériés'!$A$19:$B$57,2,FALSE())),0,VLOOKUP(B1414,'Jour Fériés'!$A$19:$B$57,2,FALSE()))</f>
        <v>0</v>
      </c>
      <c r="J1414" s="61" t="e">
        <f aca="false">VLOOKUP(B1414,'Vacances solaires'!$B1405:$B1635,1,FALSE())</f>
        <v>#N/A</v>
      </c>
      <c r="K1414" s="61" t="e">
        <f aca="false">VLOOKUP(B1414,'Vacances solaires'!$B$2:$B$239,1,FALSE())</f>
        <v>#N/A</v>
      </c>
    </row>
    <row r="1415" customFormat="false" ht="15" hidden="false" customHeight="false" outlineLevel="0" collapsed="false">
      <c r="A1415" s="126" t="n">
        <f aca="false">WEEKNUM(B1415,21)</f>
        <v>27</v>
      </c>
      <c r="B1415" s="135" t="n">
        <v>45479</v>
      </c>
      <c r="C1415" s="128" t="s">
        <v>75</v>
      </c>
      <c r="D1415" s="128" t="s">
        <v>75</v>
      </c>
      <c r="E1415" s="128" t="s">
        <v>86</v>
      </c>
      <c r="F1415" s="128" t="s">
        <v>75</v>
      </c>
      <c r="G1415" s="129" t="s">
        <v>86</v>
      </c>
      <c r="H1415" s="130"/>
      <c r="I1415" s="131" t="n">
        <f aca="false">IF(ISERROR(VLOOKUP(B1415,'Jour Fériés'!$A$19:$B$57,2,FALSE())),0,VLOOKUP(B1415,'Jour Fériés'!$A$19:$B$57,2,FALSE()))</f>
        <v>0</v>
      </c>
      <c r="J1415" s="61" t="e">
        <f aca="false">VLOOKUP(B1415,'Vacances solaires'!$B1406:$B1636,1,FALSE())</f>
        <v>#N/A</v>
      </c>
      <c r="K1415" s="61" t="e">
        <f aca="false">VLOOKUP(B1415,'Vacances solaires'!$B$2:$B$239,1,FALSE())</f>
        <v>#N/A</v>
      </c>
    </row>
    <row r="1416" customFormat="false" ht="15.75" hidden="false" customHeight="false" outlineLevel="0" collapsed="false">
      <c r="A1416" s="139" t="n">
        <f aca="false">WEEKNUM(B1416,21)</f>
        <v>27</v>
      </c>
      <c r="B1416" s="140" t="n">
        <v>45480</v>
      </c>
      <c r="C1416" s="141" t="s">
        <v>75</v>
      </c>
      <c r="D1416" s="141" t="s">
        <v>86</v>
      </c>
      <c r="E1416" s="141" t="s">
        <v>86</v>
      </c>
      <c r="F1416" s="141" t="s">
        <v>86</v>
      </c>
      <c r="G1416" s="142" t="s">
        <v>86</v>
      </c>
      <c r="H1416" s="143"/>
      <c r="I1416" s="144" t="n">
        <f aca="false">IF(ISERROR(VLOOKUP(B1416,'Jour Fériés'!$A$19:$B$57,2,FALSE())),0,VLOOKUP(B1416,'Jour Fériés'!$A$19:$B$57,2,FALSE()))</f>
        <v>0</v>
      </c>
      <c r="J1416" s="61" t="e">
        <f aca="false">VLOOKUP(B1416,'Vacances solaires'!$B1407:$B1637,1,FALSE())</f>
        <v>#N/A</v>
      </c>
      <c r="K1416" s="61" t="e">
        <f aca="false">VLOOKUP(B1416,'Vacances solaires'!$B$2:$B$239,1,FALSE())</f>
        <v>#N/A</v>
      </c>
    </row>
    <row r="1417" customFormat="false" ht="15" hidden="false" customHeight="false" outlineLevel="0" collapsed="false">
      <c r="A1417" s="145" t="n">
        <f aca="false">WEEKNUM(B1417,21)</f>
        <v>28</v>
      </c>
      <c r="B1417" s="114" t="n">
        <v>45481</v>
      </c>
      <c r="C1417" s="115" t="s">
        <v>75</v>
      </c>
      <c r="D1417" s="115" t="s">
        <v>87</v>
      </c>
      <c r="E1417" s="115" t="s">
        <v>75</v>
      </c>
      <c r="F1417" s="115" t="s">
        <v>87</v>
      </c>
      <c r="G1417" s="116" t="s">
        <v>75</v>
      </c>
      <c r="H1417" s="117" t="n">
        <v>2</v>
      </c>
      <c r="I1417" s="146" t="n">
        <f aca="false">IF(ISERROR(VLOOKUP(B1417,'Jour Fériés'!$A$19:$B$57,2,FALSE())),0,VLOOKUP(B1417,'Jour Fériés'!$A$19:$B$57,2,FALSE()))</f>
        <v>0</v>
      </c>
      <c r="J1417" s="61" t="e">
        <f aca="false">VLOOKUP(B1417,'Vacances solaires'!$B1408:$B1638,1,FALSE())</f>
        <v>#N/A</v>
      </c>
      <c r="K1417" s="61" t="e">
        <f aca="false">VLOOKUP(B1417,'Vacances solaires'!$B$2:$B$239,1,FALSE())</f>
        <v>#N/A</v>
      </c>
    </row>
    <row r="1418" customFormat="false" ht="15" hidden="false" customHeight="false" outlineLevel="0" collapsed="false">
      <c r="A1418" s="126" t="n">
        <f aca="false">WEEKNUM(B1418,21)</f>
        <v>28</v>
      </c>
      <c r="B1418" s="135" t="n">
        <v>45482</v>
      </c>
      <c r="C1418" s="128" t="s">
        <v>86</v>
      </c>
      <c r="D1418" s="128" t="s">
        <v>75</v>
      </c>
      <c r="E1418" s="128" t="s">
        <v>75</v>
      </c>
      <c r="F1418" s="128" t="s">
        <v>75</v>
      </c>
      <c r="G1418" s="129" t="s">
        <v>75</v>
      </c>
      <c r="H1418" s="130"/>
      <c r="I1418" s="131" t="n">
        <f aca="false">IF(ISERROR(VLOOKUP(B1418,'Jour Fériés'!$A$19:$B$57,2,FALSE())),0,VLOOKUP(B1418,'Jour Fériés'!$A$19:$B$57,2,FALSE()))</f>
        <v>0</v>
      </c>
      <c r="J1418" s="61" t="e">
        <f aca="false">VLOOKUP(B1418,'Vacances solaires'!$B1409:$B1639,1,FALSE())</f>
        <v>#N/A</v>
      </c>
      <c r="K1418" s="61" t="e">
        <f aca="false">VLOOKUP(B1418,'Vacances solaires'!$B$2:$B$239,1,FALSE())</f>
        <v>#N/A</v>
      </c>
    </row>
    <row r="1419" customFormat="false" ht="15" hidden="false" customHeight="false" outlineLevel="0" collapsed="false">
      <c r="A1419" s="126" t="n">
        <f aca="false">WEEKNUM(B1419,21)</f>
        <v>28</v>
      </c>
      <c r="B1419" s="135" t="n">
        <v>45483</v>
      </c>
      <c r="C1419" s="128" t="s">
        <v>75</v>
      </c>
      <c r="D1419" s="128" t="s">
        <v>75</v>
      </c>
      <c r="E1419" s="128" t="s">
        <v>86</v>
      </c>
      <c r="F1419" s="128" t="s">
        <v>75</v>
      </c>
      <c r="G1419" s="129" t="s">
        <v>75</v>
      </c>
      <c r="H1419" s="130"/>
      <c r="I1419" s="131" t="n">
        <f aca="false">IF(ISERROR(VLOOKUP(B1419,'Jour Fériés'!$A$19:$B$57,2,FALSE())),0,VLOOKUP(B1419,'Jour Fériés'!$A$19:$B$57,2,FALSE()))</f>
        <v>0</v>
      </c>
      <c r="J1419" s="61" t="e">
        <f aca="false">VLOOKUP(B1419,'Vacances solaires'!$B1410:$B1640,1,FALSE())</f>
        <v>#N/A</v>
      </c>
      <c r="K1419" s="61" t="e">
        <f aca="false">VLOOKUP(B1419,'Vacances solaires'!$B$2:$B$239,1,FALSE())</f>
        <v>#N/A</v>
      </c>
    </row>
    <row r="1420" customFormat="false" ht="15" hidden="false" customHeight="false" outlineLevel="0" collapsed="false">
      <c r="A1420" s="126" t="n">
        <f aca="false">WEEKNUM(B1420,21)</f>
        <v>28</v>
      </c>
      <c r="B1420" s="135" t="n">
        <v>45484</v>
      </c>
      <c r="C1420" s="128" t="s">
        <v>75</v>
      </c>
      <c r="D1420" s="128" t="s">
        <v>75</v>
      </c>
      <c r="E1420" s="128" t="s">
        <v>75</v>
      </c>
      <c r="F1420" s="128" t="s">
        <v>75</v>
      </c>
      <c r="G1420" s="129" t="s">
        <v>86</v>
      </c>
      <c r="H1420" s="130"/>
      <c r="I1420" s="131" t="n">
        <f aca="false">IF(ISERROR(VLOOKUP(B1420,'Jour Fériés'!$A$19:$B$57,2,FALSE())),0,VLOOKUP(B1420,'Jour Fériés'!$A$19:$B$57,2,FALSE()))</f>
        <v>0</v>
      </c>
      <c r="J1420" s="61" t="e">
        <f aca="false">VLOOKUP(B1420,'Vacances solaires'!$B1411:$B1641,1,FALSE())</f>
        <v>#N/A</v>
      </c>
      <c r="K1420" s="61" t="e">
        <f aca="false">VLOOKUP(B1420,'Vacances solaires'!$B$2:$B$239,1,FALSE())</f>
        <v>#N/A</v>
      </c>
    </row>
    <row r="1421" customFormat="false" ht="15" hidden="false" customHeight="false" outlineLevel="0" collapsed="false">
      <c r="A1421" s="126" t="n">
        <f aca="false">WEEKNUM(B1421,21)</f>
        <v>28</v>
      </c>
      <c r="B1421" s="135" t="n">
        <v>45485</v>
      </c>
      <c r="C1421" s="128" t="s">
        <v>75</v>
      </c>
      <c r="D1421" s="128" t="s">
        <v>75</v>
      </c>
      <c r="E1421" s="128" t="s">
        <v>75</v>
      </c>
      <c r="F1421" s="128" t="s">
        <v>75</v>
      </c>
      <c r="G1421" s="129" t="s">
        <v>86</v>
      </c>
      <c r="H1421" s="130"/>
      <c r="I1421" s="131" t="n">
        <f aca="false">IF(ISERROR(VLOOKUP(B1421,'Jour Fériés'!$A$19:$B$57,2,FALSE())),0,VLOOKUP(B1421,'Jour Fériés'!$A$19:$B$57,2,FALSE()))</f>
        <v>0</v>
      </c>
      <c r="J1421" s="61" t="e">
        <f aca="false">VLOOKUP(B1421,'Vacances solaires'!$B1412:$B1642,1,FALSE())</f>
        <v>#N/A</v>
      </c>
      <c r="K1421" s="61" t="e">
        <f aca="false">VLOOKUP(B1421,'Vacances solaires'!$B$2:$B$239,1,FALSE())</f>
        <v>#N/A</v>
      </c>
    </row>
    <row r="1422" customFormat="false" ht="15" hidden="false" customHeight="false" outlineLevel="0" collapsed="false">
      <c r="A1422" s="126" t="n">
        <f aca="false">WEEKNUM(B1422,21)</f>
        <v>28</v>
      </c>
      <c r="B1422" s="135" t="n">
        <v>45486</v>
      </c>
      <c r="C1422" s="128" t="s">
        <v>75</v>
      </c>
      <c r="D1422" s="128" t="s">
        <v>86</v>
      </c>
      <c r="E1422" s="128" t="s">
        <v>75</v>
      </c>
      <c r="F1422" s="128" t="s">
        <v>86</v>
      </c>
      <c r="G1422" s="129" t="s">
        <v>75</v>
      </c>
      <c r="H1422" s="130"/>
      <c r="I1422" s="131" t="n">
        <f aca="false">IF(ISERROR(VLOOKUP(B1422,'Jour Fériés'!$A$19:$B$57,2,FALSE())),0,VLOOKUP(B1422,'Jour Fériés'!$A$19:$B$57,2,FALSE()))</f>
        <v>0</v>
      </c>
      <c r="J1422" s="61" t="e">
        <f aca="false">VLOOKUP(B1422,'Vacances solaires'!$B1413:$B1643,1,FALSE())</f>
        <v>#N/A</v>
      </c>
      <c r="K1422" s="61" t="e">
        <f aca="false">VLOOKUP(B1422,'Vacances solaires'!$B$2:$B$239,1,FALSE())</f>
        <v>#N/A</v>
      </c>
    </row>
    <row r="1423" customFormat="false" ht="15.75" hidden="false" customHeight="false" outlineLevel="0" collapsed="false">
      <c r="A1423" s="139" t="n">
        <f aca="false">WEEKNUM(B1423,21)</f>
        <v>28</v>
      </c>
      <c r="B1423" s="140" t="n">
        <v>45487</v>
      </c>
      <c r="C1423" s="141" t="s">
        <v>86</v>
      </c>
      <c r="D1423" s="141" t="s">
        <v>86</v>
      </c>
      <c r="E1423" s="141" t="s">
        <v>86</v>
      </c>
      <c r="F1423" s="141" t="s">
        <v>86</v>
      </c>
      <c r="G1423" s="142" t="s">
        <v>75</v>
      </c>
      <c r="H1423" s="143"/>
      <c r="I1423" s="144" t="str">
        <f aca="false">IF(ISERROR(VLOOKUP(B1423,'Jour Fériés'!$A$19:$B$57,2,FALSE())),0,VLOOKUP(B1423,'Jour Fériés'!$A$19:$B$57,2,FALSE()))</f>
        <v>Fête Nationale</v>
      </c>
      <c r="J1423" s="61" t="e">
        <f aca="false">VLOOKUP(B1423,'Vacances solaires'!$B1414:$B1644,1,FALSE())</f>
        <v>#N/A</v>
      </c>
      <c r="K1423" s="61" t="e">
        <f aca="false">VLOOKUP(B1423,'Vacances solaires'!$B$2:$B$239,1,FALSE())</f>
        <v>#N/A</v>
      </c>
    </row>
    <row r="1424" customFormat="false" ht="15" hidden="false" customHeight="false" outlineLevel="0" collapsed="false">
      <c r="A1424" s="145" t="n">
        <f aca="false">WEEKNUM(B1424,21)</f>
        <v>29</v>
      </c>
      <c r="B1424" s="114" t="n">
        <v>45488</v>
      </c>
      <c r="C1424" s="115" t="s">
        <v>87</v>
      </c>
      <c r="D1424" s="115" t="s">
        <v>75</v>
      </c>
      <c r="E1424" s="115" t="s">
        <v>87</v>
      </c>
      <c r="F1424" s="115" t="s">
        <v>75</v>
      </c>
      <c r="G1424" s="116" t="s">
        <v>75</v>
      </c>
      <c r="H1424" s="117" t="n">
        <v>3</v>
      </c>
      <c r="I1424" s="146" t="n">
        <f aca="false">IF(ISERROR(VLOOKUP(B1424,'Jour Fériés'!$A$19:$B$57,2,FALSE())),0,VLOOKUP(B1424,'Jour Fériés'!$A$19:$B$57,2,FALSE()))</f>
        <v>0</v>
      </c>
      <c r="J1424" s="61" t="e">
        <f aca="false">VLOOKUP(B1424,'Vacances solaires'!$B1415:$B1645,1,FALSE())</f>
        <v>#N/A</v>
      </c>
      <c r="K1424" s="61" t="e">
        <f aca="false">VLOOKUP(B1424,'Vacances solaires'!$B$2:$B$239,1,FALSE())</f>
        <v>#N/A</v>
      </c>
    </row>
    <row r="1425" customFormat="false" ht="15" hidden="false" customHeight="false" outlineLevel="0" collapsed="false">
      <c r="A1425" s="126" t="n">
        <f aca="false">WEEKNUM(B1425,21)</f>
        <v>29</v>
      </c>
      <c r="B1425" s="135" t="n">
        <v>45489</v>
      </c>
      <c r="C1425" s="128" t="s">
        <v>75</v>
      </c>
      <c r="D1425" s="128" t="s">
        <v>75</v>
      </c>
      <c r="E1425" s="128" t="s">
        <v>75</v>
      </c>
      <c r="F1425" s="128" t="s">
        <v>75</v>
      </c>
      <c r="G1425" s="129" t="s">
        <v>86</v>
      </c>
      <c r="H1425" s="130"/>
      <c r="I1425" s="131" t="n">
        <f aca="false">IF(ISERROR(VLOOKUP(B1425,'Jour Fériés'!$A$19:$B$57,2,FALSE())),0,VLOOKUP(B1425,'Jour Fériés'!$A$19:$B$57,2,FALSE()))</f>
        <v>0</v>
      </c>
      <c r="J1425" s="61" t="e">
        <f aca="false">VLOOKUP(B1425,'Vacances solaires'!$B1416:$B1646,1,FALSE())</f>
        <v>#N/A</v>
      </c>
      <c r="K1425" s="61" t="e">
        <f aca="false">VLOOKUP(B1425,'Vacances solaires'!$B$2:$B$239,1,FALSE())</f>
        <v>#N/A</v>
      </c>
    </row>
    <row r="1426" customFormat="false" ht="15" hidden="false" customHeight="false" outlineLevel="0" collapsed="false">
      <c r="A1426" s="126" t="n">
        <f aca="false">WEEKNUM(B1426,21)</f>
        <v>29</v>
      </c>
      <c r="B1426" s="135" t="n">
        <v>45490</v>
      </c>
      <c r="C1426" s="128" t="s">
        <v>75</v>
      </c>
      <c r="D1426" s="128" t="s">
        <v>86</v>
      </c>
      <c r="E1426" s="128" t="s">
        <v>75</v>
      </c>
      <c r="F1426" s="128" t="s">
        <v>75</v>
      </c>
      <c r="G1426" s="129" t="s">
        <v>75</v>
      </c>
      <c r="H1426" s="130"/>
      <c r="I1426" s="131" t="n">
        <f aca="false">IF(ISERROR(VLOOKUP(B1426,'Jour Fériés'!$A$19:$B$57,2,FALSE())),0,VLOOKUP(B1426,'Jour Fériés'!$A$19:$B$57,2,FALSE()))</f>
        <v>0</v>
      </c>
      <c r="J1426" s="61" t="e">
        <f aca="false">VLOOKUP(B1426,'Vacances solaires'!$B1417:$B1647,1,FALSE())</f>
        <v>#N/A</v>
      </c>
      <c r="K1426" s="61" t="e">
        <f aca="false">VLOOKUP(B1426,'Vacances solaires'!$B$2:$B$239,1,FALSE())</f>
        <v>#N/A</v>
      </c>
    </row>
    <row r="1427" customFormat="false" ht="15" hidden="false" customHeight="false" outlineLevel="0" collapsed="false">
      <c r="A1427" s="126" t="n">
        <f aca="false">WEEKNUM(B1427,21)</f>
        <v>29</v>
      </c>
      <c r="B1427" s="135" t="n">
        <v>45491</v>
      </c>
      <c r="C1427" s="128" t="s">
        <v>75</v>
      </c>
      <c r="D1427" s="128" t="s">
        <v>75</v>
      </c>
      <c r="E1427" s="128" t="s">
        <v>75</v>
      </c>
      <c r="F1427" s="128" t="s">
        <v>86</v>
      </c>
      <c r="G1427" s="129" t="s">
        <v>75</v>
      </c>
      <c r="H1427" s="130"/>
      <c r="I1427" s="131" t="n">
        <f aca="false">IF(ISERROR(VLOOKUP(B1427,'Jour Fériés'!$A$19:$B$57,2,FALSE())),0,VLOOKUP(B1427,'Jour Fériés'!$A$19:$B$57,2,FALSE()))</f>
        <v>0</v>
      </c>
      <c r="J1427" s="61" t="e">
        <f aca="false">VLOOKUP(B1427,'Vacances solaires'!$B1418:$B1648,1,FALSE())</f>
        <v>#N/A</v>
      </c>
      <c r="K1427" s="61" t="e">
        <f aca="false">VLOOKUP(B1427,'Vacances solaires'!$B$2:$B$239,1,FALSE())</f>
        <v>#N/A</v>
      </c>
    </row>
    <row r="1428" customFormat="false" ht="15" hidden="false" customHeight="false" outlineLevel="0" collapsed="false">
      <c r="A1428" s="126" t="n">
        <f aca="false">WEEKNUM(B1428,21)</f>
        <v>29</v>
      </c>
      <c r="B1428" s="135" t="n">
        <v>45492</v>
      </c>
      <c r="C1428" s="128" t="s">
        <v>75</v>
      </c>
      <c r="D1428" s="128" t="s">
        <v>75</v>
      </c>
      <c r="E1428" s="128" t="s">
        <v>75</v>
      </c>
      <c r="F1428" s="128" t="s">
        <v>86</v>
      </c>
      <c r="G1428" s="129" t="s">
        <v>75</v>
      </c>
      <c r="H1428" s="130"/>
      <c r="I1428" s="131" t="n">
        <f aca="false">IF(ISERROR(VLOOKUP(B1428,'Jour Fériés'!$A$19:$B$57,2,FALSE())),0,VLOOKUP(B1428,'Jour Fériés'!$A$19:$B$57,2,FALSE()))</f>
        <v>0</v>
      </c>
      <c r="J1428" s="61" t="e">
        <f aca="false">VLOOKUP(B1428,'Vacances solaires'!$B1419:$B1649,1,FALSE())</f>
        <v>#N/A</v>
      </c>
      <c r="K1428" s="61" t="e">
        <f aca="false">VLOOKUP(B1428,'Vacances solaires'!$B$2:$B$239,1,FALSE())</f>
        <v>#N/A</v>
      </c>
    </row>
    <row r="1429" customFormat="false" ht="15" hidden="false" customHeight="false" outlineLevel="0" collapsed="false">
      <c r="A1429" s="126" t="n">
        <f aca="false">WEEKNUM(B1429,21)</f>
        <v>29</v>
      </c>
      <c r="B1429" s="135" t="n">
        <v>45493</v>
      </c>
      <c r="C1429" s="128" t="s">
        <v>86</v>
      </c>
      <c r="D1429" s="128" t="s">
        <v>75</v>
      </c>
      <c r="E1429" s="128" t="s">
        <v>86</v>
      </c>
      <c r="F1429" s="128" t="s">
        <v>75</v>
      </c>
      <c r="G1429" s="129" t="s">
        <v>75</v>
      </c>
      <c r="H1429" s="130"/>
      <c r="I1429" s="131" t="n">
        <f aca="false">IF(ISERROR(VLOOKUP(B1429,'Jour Fériés'!$A$19:$B$57,2,FALSE())),0,VLOOKUP(B1429,'Jour Fériés'!$A$19:$B$57,2,FALSE()))</f>
        <v>0</v>
      </c>
      <c r="J1429" s="61" t="e">
        <f aca="false">VLOOKUP(B1429,'Vacances solaires'!$B1420:$B1650,1,FALSE())</f>
        <v>#N/A</v>
      </c>
      <c r="K1429" s="61" t="e">
        <f aca="false">VLOOKUP(B1429,'Vacances solaires'!$B$2:$B$239,1,FALSE())</f>
        <v>#N/A</v>
      </c>
    </row>
    <row r="1430" customFormat="false" ht="15.75" hidden="false" customHeight="false" outlineLevel="0" collapsed="false">
      <c r="A1430" s="139" t="n">
        <f aca="false">WEEKNUM(B1430,21)</f>
        <v>29</v>
      </c>
      <c r="B1430" s="140" t="n">
        <v>45494</v>
      </c>
      <c r="C1430" s="141" t="s">
        <v>86</v>
      </c>
      <c r="D1430" s="141" t="s">
        <v>86</v>
      </c>
      <c r="E1430" s="141" t="s">
        <v>86</v>
      </c>
      <c r="F1430" s="141" t="s">
        <v>75</v>
      </c>
      <c r="G1430" s="142" t="s">
        <v>86</v>
      </c>
      <c r="H1430" s="143"/>
      <c r="I1430" s="144" t="n">
        <f aca="false">IF(ISERROR(VLOOKUP(B1430,'Jour Fériés'!$A$19:$B$57,2,FALSE())),0,VLOOKUP(B1430,'Jour Fériés'!$A$19:$B$57,2,FALSE()))</f>
        <v>0</v>
      </c>
      <c r="J1430" s="61" t="e">
        <f aca="false">VLOOKUP(B1430,'Vacances solaires'!$B1421:$B1651,1,FALSE())</f>
        <v>#N/A</v>
      </c>
      <c r="K1430" s="61" t="e">
        <f aca="false">VLOOKUP(B1430,'Vacances solaires'!$B$2:$B$239,1,FALSE())</f>
        <v>#N/A</v>
      </c>
    </row>
    <row r="1431" customFormat="false" ht="15" hidden="false" customHeight="false" outlineLevel="0" collapsed="false">
      <c r="A1431" s="145" t="n">
        <f aca="false">WEEKNUM(B1431,21)</f>
        <v>30</v>
      </c>
      <c r="B1431" s="114" t="n">
        <v>45495</v>
      </c>
      <c r="C1431" s="115" t="s">
        <v>75</v>
      </c>
      <c r="D1431" s="116" t="s">
        <v>87</v>
      </c>
      <c r="E1431" s="115" t="s">
        <v>75</v>
      </c>
      <c r="F1431" s="115" t="s">
        <v>75</v>
      </c>
      <c r="G1431" s="116" t="s">
        <v>87</v>
      </c>
      <c r="H1431" s="117" t="n">
        <v>4</v>
      </c>
      <c r="I1431" s="146" t="n">
        <f aca="false">IF(ISERROR(VLOOKUP(B1431,'Jour Fériés'!$A$19:$B$57,2,FALSE())),0,VLOOKUP(B1431,'Jour Fériés'!$A$19:$B$57,2,FALSE()))</f>
        <v>0</v>
      </c>
      <c r="J1431" s="61" t="e">
        <f aca="false">VLOOKUP(B1431,'Vacances solaires'!$B1422:$B1652,1,FALSE())</f>
        <v>#N/A</v>
      </c>
      <c r="K1431" s="61" t="e">
        <f aca="false">VLOOKUP(B1431,'Vacances solaires'!$B$2:$B$239,1,FALSE())</f>
        <v>#N/A</v>
      </c>
    </row>
    <row r="1432" customFormat="false" ht="15" hidden="false" customHeight="false" outlineLevel="0" collapsed="false">
      <c r="A1432" s="126" t="n">
        <f aca="false">WEEKNUM(B1432,21)</f>
        <v>30</v>
      </c>
      <c r="B1432" s="135" t="n">
        <v>45496</v>
      </c>
      <c r="C1432" s="128" t="s">
        <v>75</v>
      </c>
      <c r="D1432" s="128" t="s">
        <v>75</v>
      </c>
      <c r="E1432" s="128" t="s">
        <v>75</v>
      </c>
      <c r="F1432" s="128" t="s">
        <v>86</v>
      </c>
      <c r="G1432" s="129" t="s">
        <v>75</v>
      </c>
      <c r="H1432" s="130"/>
      <c r="I1432" s="131" t="n">
        <f aca="false">IF(ISERROR(VLOOKUP(B1432,'Jour Fériés'!$A$19:$B$57,2,FALSE())),0,VLOOKUP(B1432,'Jour Fériés'!$A$19:$B$57,2,FALSE()))</f>
        <v>0</v>
      </c>
      <c r="J1432" s="61" t="e">
        <f aca="false">VLOOKUP(B1432,'Vacances solaires'!$B1423:$B1653,1,FALSE())</f>
        <v>#N/A</v>
      </c>
      <c r="K1432" s="61" t="e">
        <f aca="false">VLOOKUP(B1432,'Vacances solaires'!$B$2:$B$239,1,FALSE())</f>
        <v>#N/A</v>
      </c>
    </row>
    <row r="1433" customFormat="false" ht="15" hidden="false" customHeight="false" outlineLevel="0" collapsed="false">
      <c r="A1433" s="126" t="n">
        <f aca="false">WEEKNUM(B1433,21)</f>
        <v>30</v>
      </c>
      <c r="B1433" s="135" t="n">
        <v>45497</v>
      </c>
      <c r="C1433" s="128" t="s">
        <v>86</v>
      </c>
      <c r="D1433" s="128" t="s">
        <v>75</v>
      </c>
      <c r="E1433" s="128" t="s">
        <v>75</v>
      </c>
      <c r="F1433" s="128" t="s">
        <v>75</v>
      </c>
      <c r="G1433" s="129" t="s">
        <v>75</v>
      </c>
      <c r="H1433" s="130"/>
      <c r="I1433" s="131" t="n">
        <f aca="false">IF(ISERROR(VLOOKUP(B1433,'Jour Fériés'!$A$19:$B$57,2,FALSE())),0,VLOOKUP(B1433,'Jour Fériés'!$A$19:$B$57,2,FALSE()))</f>
        <v>0</v>
      </c>
      <c r="J1433" s="61" t="e">
        <f aca="false">VLOOKUP(B1433,'Vacances solaires'!$B1424:$B1654,1,FALSE())</f>
        <v>#N/A</v>
      </c>
      <c r="K1433" s="61" t="e">
        <f aca="false">VLOOKUP(B1433,'Vacances solaires'!$B$2:$B$239,1,FALSE())</f>
        <v>#N/A</v>
      </c>
    </row>
    <row r="1434" customFormat="false" ht="15" hidden="false" customHeight="false" outlineLevel="0" collapsed="false">
      <c r="A1434" s="126" t="n">
        <f aca="false">WEEKNUM(B1434,21)</f>
        <v>30</v>
      </c>
      <c r="B1434" s="135" t="n">
        <v>45498</v>
      </c>
      <c r="C1434" s="128" t="s">
        <v>75</v>
      </c>
      <c r="D1434" s="128" t="s">
        <v>75</v>
      </c>
      <c r="E1434" s="128" t="s">
        <v>86</v>
      </c>
      <c r="F1434" s="128" t="s">
        <v>75</v>
      </c>
      <c r="G1434" s="129" t="s">
        <v>75</v>
      </c>
      <c r="H1434" s="130"/>
      <c r="I1434" s="131" t="n">
        <f aca="false">IF(ISERROR(VLOOKUP(B1434,'Jour Fériés'!$A$19:$B$57,2,FALSE())),0,VLOOKUP(B1434,'Jour Fériés'!$A$19:$B$57,2,FALSE()))</f>
        <v>0</v>
      </c>
      <c r="J1434" s="61" t="e">
        <f aca="false">VLOOKUP(B1434,'Vacances solaires'!$B1425:$B1655,1,FALSE())</f>
        <v>#N/A</v>
      </c>
      <c r="K1434" s="61" t="e">
        <f aca="false">VLOOKUP(B1434,'Vacances solaires'!$B$2:$B$239,1,FALSE())</f>
        <v>#N/A</v>
      </c>
    </row>
    <row r="1435" customFormat="false" ht="15" hidden="false" customHeight="false" outlineLevel="0" collapsed="false">
      <c r="A1435" s="126" t="n">
        <f aca="false">WEEKNUM(B1435,21)</f>
        <v>30</v>
      </c>
      <c r="B1435" s="135" t="n">
        <v>45499</v>
      </c>
      <c r="C1435" s="128" t="s">
        <v>75</v>
      </c>
      <c r="D1435" s="128" t="s">
        <v>75</v>
      </c>
      <c r="E1435" s="128" t="s">
        <v>86</v>
      </c>
      <c r="F1435" s="128" t="s">
        <v>75</v>
      </c>
      <c r="G1435" s="129" t="s">
        <v>75</v>
      </c>
      <c r="H1435" s="130"/>
      <c r="I1435" s="131" t="n">
        <f aca="false">IF(ISERROR(VLOOKUP(B1435,'Jour Fériés'!$A$19:$B$57,2,FALSE())),0,VLOOKUP(B1435,'Jour Fériés'!$A$19:$B$57,2,FALSE()))</f>
        <v>0</v>
      </c>
      <c r="J1435" s="61" t="e">
        <f aca="false">VLOOKUP(B1435,'Vacances solaires'!$B1426:$B1656,1,FALSE())</f>
        <v>#N/A</v>
      </c>
      <c r="K1435" s="61" t="e">
        <f aca="false">VLOOKUP(B1435,'Vacances solaires'!$B$2:$B$239,1,FALSE())</f>
        <v>#N/A</v>
      </c>
    </row>
    <row r="1436" customFormat="false" ht="15" hidden="false" customHeight="false" outlineLevel="0" collapsed="false">
      <c r="A1436" s="126" t="n">
        <f aca="false">WEEKNUM(B1436,21)</f>
        <v>30</v>
      </c>
      <c r="B1436" s="135" t="n">
        <v>45500</v>
      </c>
      <c r="C1436" s="128" t="s">
        <v>75</v>
      </c>
      <c r="D1436" s="128" t="s">
        <v>86</v>
      </c>
      <c r="E1436" s="128" t="s">
        <v>75</v>
      </c>
      <c r="F1436" s="128" t="s">
        <v>75</v>
      </c>
      <c r="G1436" s="129" t="s">
        <v>86</v>
      </c>
      <c r="H1436" s="130"/>
      <c r="I1436" s="131" t="n">
        <f aca="false">IF(ISERROR(VLOOKUP(B1436,'Jour Fériés'!$A$19:$B$57,2,FALSE())),0,VLOOKUP(B1436,'Jour Fériés'!$A$19:$B$57,2,FALSE()))</f>
        <v>0</v>
      </c>
      <c r="J1436" s="61" t="e">
        <f aca="false">VLOOKUP(B1436,'Vacances solaires'!$B1427:$B1657,1,FALSE())</f>
        <v>#N/A</v>
      </c>
      <c r="K1436" s="61" t="e">
        <f aca="false">VLOOKUP(B1436,'Vacances solaires'!$B$2:$B$239,1,FALSE())</f>
        <v>#N/A</v>
      </c>
    </row>
    <row r="1437" customFormat="false" ht="15.75" hidden="false" customHeight="false" outlineLevel="0" collapsed="false">
      <c r="A1437" s="139" t="n">
        <f aca="false">WEEKNUM(B1437,21)</f>
        <v>30</v>
      </c>
      <c r="B1437" s="140" t="n">
        <v>45501</v>
      </c>
      <c r="C1437" s="141" t="s">
        <v>86</v>
      </c>
      <c r="D1437" s="141" t="s">
        <v>86</v>
      </c>
      <c r="E1437" s="141" t="s">
        <v>75</v>
      </c>
      <c r="F1437" s="141" t="s">
        <v>86</v>
      </c>
      <c r="G1437" s="142" t="s">
        <v>86</v>
      </c>
      <c r="H1437" s="143"/>
      <c r="I1437" s="144" t="n">
        <f aca="false">IF(ISERROR(VLOOKUP(B1437,'Jour Fériés'!$A$19:$B$57,2,FALSE())),0,VLOOKUP(B1437,'Jour Fériés'!$A$19:$B$57,2,FALSE()))</f>
        <v>0</v>
      </c>
      <c r="J1437" s="61" t="e">
        <f aca="false">VLOOKUP(B1437,'Vacances solaires'!$B1428:$B1658,1,FALSE())</f>
        <v>#N/A</v>
      </c>
      <c r="K1437" s="61" t="e">
        <f aca="false">VLOOKUP(B1437,'Vacances solaires'!$B$2:$B$239,1,FALSE())</f>
        <v>#N/A</v>
      </c>
    </row>
    <row r="1438" customFormat="false" ht="15" hidden="false" customHeight="false" outlineLevel="0" collapsed="false">
      <c r="A1438" s="145" t="n">
        <f aca="false">WEEKNUM(B1438,21)</f>
        <v>31</v>
      </c>
      <c r="B1438" s="114" t="n">
        <v>45502</v>
      </c>
      <c r="C1438" s="115" t="s">
        <v>87</v>
      </c>
      <c r="D1438" s="115" t="s">
        <v>75</v>
      </c>
      <c r="E1438" s="115" t="s">
        <v>75</v>
      </c>
      <c r="F1438" s="115" t="s">
        <v>87</v>
      </c>
      <c r="G1438" s="116" t="s">
        <v>75</v>
      </c>
      <c r="H1438" s="117" t="n">
        <v>5</v>
      </c>
      <c r="I1438" s="146" t="n">
        <f aca="false">IF(ISERROR(VLOOKUP(B1438,'Jour Fériés'!$A$19:$B$57,2,FALSE())),0,VLOOKUP(B1438,'Jour Fériés'!$A$19:$B$57,2,FALSE()))</f>
        <v>0</v>
      </c>
      <c r="J1438" s="61" t="e">
        <f aca="false">VLOOKUP(B1438,'Vacances solaires'!$B1429:$B1659,1,FALSE())</f>
        <v>#N/A</v>
      </c>
      <c r="K1438" s="61" t="e">
        <f aca="false">VLOOKUP(B1438,'Vacances solaires'!$B$2:$B$239,1,FALSE())</f>
        <v>#N/A</v>
      </c>
    </row>
    <row r="1439" customFormat="false" ht="15" hidden="false" customHeight="false" outlineLevel="0" collapsed="false">
      <c r="A1439" s="126" t="n">
        <f aca="false">WEEKNUM(B1439,21)</f>
        <v>31</v>
      </c>
      <c r="B1439" s="135" t="n">
        <v>45503</v>
      </c>
      <c r="C1439" s="128" t="s">
        <v>75</v>
      </c>
      <c r="D1439" s="128" t="s">
        <v>75</v>
      </c>
      <c r="E1439" s="128" t="s">
        <v>86</v>
      </c>
      <c r="F1439" s="128" t="s">
        <v>75</v>
      </c>
      <c r="G1439" s="129" t="s">
        <v>75</v>
      </c>
      <c r="H1439" s="130"/>
      <c r="I1439" s="131" t="n">
        <f aca="false">IF(ISERROR(VLOOKUP(B1439,'Jour Fériés'!$A$19:$B$57,2,FALSE())),0,VLOOKUP(B1439,'Jour Fériés'!$A$19:$B$57,2,FALSE()))</f>
        <v>0</v>
      </c>
      <c r="J1439" s="61" t="e">
        <f aca="false">VLOOKUP(B1439,'Vacances solaires'!$B1430:$B1660,1,FALSE())</f>
        <v>#N/A</v>
      </c>
      <c r="K1439" s="61" t="e">
        <f aca="false">VLOOKUP(B1439,'Vacances solaires'!$B$2:$B$239,1,FALSE())</f>
        <v>#N/A</v>
      </c>
    </row>
    <row r="1440" customFormat="false" ht="15" hidden="false" customHeight="false" outlineLevel="0" collapsed="false">
      <c r="A1440" s="126" t="n">
        <f aca="false">WEEKNUM(B1440,21)</f>
        <v>31</v>
      </c>
      <c r="B1440" s="135" t="n">
        <v>45504</v>
      </c>
      <c r="C1440" s="128" t="s">
        <v>75</v>
      </c>
      <c r="D1440" s="128" t="s">
        <v>75</v>
      </c>
      <c r="E1440" s="128" t="s">
        <v>75</v>
      </c>
      <c r="F1440" s="128" t="s">
        <v>75</v>
      </c>
      <c r="G1440" s="129" t="s">
        <v>86</v>
      </c>
      <c r="H1440" s="130"/>
      <c r="I1440" s="131" t="n">
        <f aca="false">IF(ISERROR(VLOOKUP(B1440,'Jour Fériés'!$A$19:$B$57,2,FALSE())),0,VLOOKUP(B1440,'Jour Fériés'!$A$19:$B$57,2,FALSE()))</f>
        <v>0</v>
      </c>
      <c r="J1440" s="61" t="e">
        <f aca="false">VLOOKUP(B1440,'Vacances solaires'!$B1431:$B1661,1,FALSE())</f>
        <v>#N/A</v>
      </c>
      <c r="K1440" s="61" t="e">
        <f aca="false">VLOOKUP(B1440,'Vacances solaires'!$B$2:$B$239,1,FALSE())</f>
        <v>#N/A</v>
      </c>
    </row>
    <row r="1441" customFormat="false" ht="15" hidden="false" customHeight="false" outlineLevel="0" collapsed="false">
      <c r="A1441" s="126" t="n">
        <f aca="false">WEEKNUM(B1441,21)</f>
        <v>31</v>
      </c>
      <c r="B1441" s="135" t="n">
        <v>45505</v>
      </c>
      <c r="C1441" s="128" t="s">
        <v>75</v>
      </c>
      <c r="D1441" s="128" t="s">
        <v>86</v>
      </c>
      <c r="E1441" s="128" t="s">
        <v>75</v>
      </c>
      <c r="F1441" s="128" t="s">
        <v>75</v>
      </c>
      <c r="G1441" s="129" t="s">
        <v>75</v>
      </c>
      <c r="H1441" s="130"/>
      <c r="I1441" s="131" t="n">
        <f aca="false">IF(ISERROR(VLOOKUP(B1441,'Jour Fériés'!$A$19:$B$57,2,FALSE())),0,VLOOKUP(B1441,'Jour Fériés'!$A$19:$B$57,2,FALSE()))</f>
        <v>0</v>
      </c>
      <c r="J1441" s="61" t="e">
        <f aca="false">VLOOKUP(B1441,'Vacances solaires'!$B1432:$B1662,1,FALSE())</f>
        <v>#N/A</v>
      </c>
      <c r="K1441" s="61" t="e">
        <f aca="false">VLOOKUP(B1441,'Vacances solaires'!$B$2:$B$239,1,FALSE())</f>
        <v>#N/A</v>
      </c>
    </row>
    <row r="1442" customFormat="false" ht="15" hidden="false" customHeight="false" outlineLevel="0" collapsed="false">
      <c r="A1442" s="126" t="n">
        <f aca="false">WEEKNUM(B1442,21)</f>
        <v>31</v>
      </c>
      <c r="B1442" s="135" t="n">
        <v>45506</v>
      </c>
      <c r="C1442" s="128" t="s">
        <v>75</v>
      </c>
      <c r="D1442" s="128" t="s">
        <v>86</v>
      </c>
      <c r="E1442" s="128" t="s">
        <v>75</v>
      </c>
      <c r="F1442" s="128" t="s">
        <v>75</v>
      </c>
      <c r="G1442" s="129" t="s">
        <v>75</v>
      </c>
      <c r="H1442" s="130"/>
      <c r="I1442" s="131" t="n">
        <f aca="false">IF(ISERROR(VLOOKUP(B1442,'Jour Fériés'!$A$19:$B$57,2,FALSE())),0,VLOOKUP(B1442,'Jour Fériés'!$A$19:$B$57,2,FALSE()))</f>
        <v>0</v>
      </c>
      <c r="J1442" s="61" t="e">
        <f aca="false">VLOOKUP(B1442,'Vacances solaires'!$B1433:$B1663,1,FALSE())</f>
        <v>#N/A</v>
      </c>
      <c r="K1442" s="61" t="e">
        <f aca="false">VLOOKUP(B1442,'Vacances solaires'!$B$2:$B$239,1,FALSE())</f>
        <v>#N/A</v>
      </c>
    </row>
    <row r="1443" customFormat="false" ht="15" hidden="false" customHeight="false" outlineLevel="0" collapsed="false">
      <c r="A1443" s="126" t="n">
        <f aca="false">WEEKNUM(B1443,21)</f>
        <v>31</v>
      </c>
      <c r="B1443" s="135" t="n">
        <v>45507</v>
      </c>
      <c r="C1443" s="128" t="s">
        <v>86</v>
      </c>
      <c r="D1443" s="128" t="s">
        <v>75</v>
      </c>
      <c r="E1443" s="128" t="s">
        <v>75</v>
      </c>
      <c r="F1443" s="128" t="s">
        <v>86</v>
      </c>
      <c r="G1443" s="129" t="s">
        <v>75</v>
      </c>
      <c r="H1443" s="130"/>
      <c r="I1443" s="131" t="n">
        <f aca="false">IF(ISERROR(VLOOKUP(B1443,'Jour Fériés'!$A$19:$B$57,2,FALSE())),0,VLOOKUP(B1443,'Jour Fériés'!$A$19:$B$57,2,FALSE()))</f>
        <v>0</v>
      </c>
      <c r="J1443" s="61" t="e">
        <f aca="false">VLOOKUP(B1443,'Vacances solaires'!$B1434:$B1664,1,FALSE())</f>
        <v>#N/A</v>
      </c>
      <c r="K1443" s="61" t="e">
        <f aca="false">VLOOKUP(B1443,'Vacances solaires'!$B$2:$B$239,1,FALSE())</f>
        <v>#N/A</v>
      </c>
    </row>
    <row r="1444" customFormat="false" ht="15.75" hidden="false" customHeight="false" outlineLevel="0" collapsed="false">
      <c r="A1444" s="139" t="n">
        <f aca="false">WEEKNUM(B1444,21)</f>
        <v>31</v>
      </c>
      <c r="B1444" s="140" t="n">
        <v>45508</v>
      </c>
      <c r="C1444" s="141" t="s">
        <v>86</v>
      </c>
      <c r="D1444" s="141" t="s">
        <v>75</v>
      </c>
      <c r="E1444" s="141" t="s">
        <v>86</v>
      </c>
      <c r="F1444" s="141" t="s">
        <v>86</v>
      </c>
      <c r="G1444" s="142" t="s">
        <v>86</v>
      </c>
      <c r="H1444" s="143"/>
      <c r="I1444" s="144" t="n">
        <f aca="false">IF(ISERROR(VLOOKUP(B1444,'Jour Fériés'!$A$19:$B$57,2,FALSE())),0,VLOOKUP(B1444,'Jour Fériés'!$A$19:$B$57,2,FALSE()))</f>
        <v>0</v>
      </c>
      <c r="J1444" s="61" t="e">
        <f aca="false">VLOOKUP(B1444,'Vacances solaires'!$B1435:$B1665,1,FALSE())</f>
        <v>#N/A</v>
      </c>
      <c r="K1444" s="61" t="e">
        <f aca="false">VLOOKUP(B1444,'Vacances solaires'!$B$2:$B$239,1,FALSE())</f>
        <v>#N/A</v>
      </c>
    </row>
    <row r="1445" customFormat="false" ht="15" hidden="false" customHeight="false" outlineLevel="0" collapsed="false">
      <c r="A1445" s="145" t="n">
        <f aca="false">WEEKNUM(B1445,21)</f>
        <v>32</v>
      </c>
      <c r="B1445" s="114" t="n">
        <v>45509</v>
      </c>
      <c r="C1445" s="115" t="s">
        <v>75</v>
      </c>
      <c r="D1445" s="115" t="s">
        <v>75</v>
      </c>
      <c r="E1445" s="115" t="s">
        <v>88</v>
      </c>
      <c r="F1445" s="115" t="s">
        <v>75</v>
      </c>
      <c r="G1445" s="116" t="s">
        <v>88</v>
      </c>
      <c r="H1445" s="117" t="n">
        <v>1</v>
      </c>
      <c r="I1445" s="146" t="n">
        <f aca="false">IF(ISERROR(VLOOKUP(B1445,'Jour Fériés'!$A$19:$B$57,2,FALSE())),0,VLOOKUP(B1445,'Jour Fériés'!$A$19:$B$57,2,FALSE()))</f>
        <v>0</v>
      </c>
      <c r="J1445" s="61" t="e">
        <f aca="false">VLOOKUP(B1445,'Vacances solaires'!$B1436:$B1666,1,FALSE())</f>
        <v>#N/A</v>
      </c>
      <c r="K1445" s="61" t="e">
        <f aca="false">VLOOKUP(B1445,'Vacances solaires'!$B$2:$B$239,1,FALSE())</f>
        <v>#N/A</v>
      </c>
    </row>
    <row r="1446" customFormat="false" ht="15" hidden="false" customHeight="false" outlineLevel="0" collapsed="false">
      <c r="A1446" s="126" t="n">
        <f aca="false">WEEKNUM(B1446,21)</f>
        <v>32</v>
      </c>
      <c r="B1446" s="135" t="n">
        <v>45510</v>
      </c>
      <c r="C1446" s="128" t="s">
        <v>75</v>
      </c>
      <c r="D1446" s="128" t="s">
        <v>86</v>
      </c>
      <c r="E1446" s="128" t="s">
        <v>75</v>
      </c>
      <c r="F1446" s="128" t="s">
        <v>75</v>
      </c>
      <c r="G1446" s="129" t="s">
        <v>75</v>
      </c>
      <c r="H1446" s="130"/>
      <c r="I1446" s="131" t="n">
        <f aca="false">IF(ISERROR(VLOOKUP(B1446,'Jour Fériés'!$A$19:$B$57,2,FALSE())),0,VLOOKUP(B1446,'Jour Fériés'!$A$19:$B$57,2,FALSE()))</f>
        <v>0</v>
      </c>
      <c r="J1446" s="61" t="e">
        <f aca="false">VLOOKUP(B1446,'Vacances solaires'!$B1437:$B1667,1,FALSE())</f>
        <v>#N/A</v>
      </c>
      <c r="K1446" s="61" t="e">
        <f aca="false">VLOOKUP(B1446,'Vacances solaires'!$B$2:$B$239,1,FALSE())</f>
        <v>#N/A</v>
      </c>
    </row>
    <row r="1447" customFormat="false" ht="15" hidden="false" customHeight="false" outlineLevel="0" collapsed="false">
      <c r="A1447" s="126" t="n">
        <f aca="false">WEEKNUM(B1447,21)</f>
        <v>32</v>
      </c>
      <c r="B1447" s="135" t="n">
        <v>45511</v>
      </c>
      <c r="C1447" s="128" t="s">
        <v>75</v>
      </c>
      <c r="D1447" s="128" t="s">
        <v>75</v>
      </c>
      <c r="E1447" s="128" t="s">
        <v>75</v>
      </c>
      <c r="F1447" s="128" t="s">
        <v>86</v>
      </c>
      <c r="G1447" s="129" t="s">
        <v>75</v>
      </c>
      <c r="H1447" s="130"/>
      <c r="I1447" s="131" t="n">
        <f aca="false">IF(ISERROR(VLOOKUP(B1447,'Jour Fériés'!$A$19:$B$57,2,FALSE())),0,VLOOKUP(B1447,'Jour Fériés'!$A$19:$B$57,2,FALSE()))</f>
        <v>0</v>
      </c>
      <c r="J1447" s="61" t="e">
        <f aca="false">VLOOKUP(B1447,'Vacances solaires'!$B1438:$B1668,1,FALSE())</f>
        <v>#N/A</v>
      </c>
      <c r="K1447" s="61" t="e">
        <f aca="false">VLOOKUP(B1447,'Vacances solaires'!$B$2:$B$239,1,FALSE())</f>
        <v>#N/A</v>
      </c>
    </row>
    <row r="1448" customFormat="false" ht="15" hidden="false" customHeight="false" outlineLevel="0" collapsed="false">
      <c r="A1448" s="126" t="n">
        <f aca="false">WEEKNUM(B1448,21)</f>
        <v>32</v>
      </c>
      <c r="B1448" s="135" t="n">
        <v>45512</v>
      </c>
      <c r="C1448" s="128" t="s">
        <v>86</v>
      </c>
      <c r="D1448" s="128" t="s">
        <v>75</v>
      </c>
      <c r="E1448" s="128" t="s">
        <v>75</v>
      </c>
      <c r="F1448" s="128" t="s">
        <v>75</v>
      </c>
      <c r="G1448" s="129" t="s">
        <v>75</v>
      </c>
      <c r="H1448" s="130"/>
      <c r="I1448" s="131" t="n">
        <f aca="false">IF(ISERROR(VLOOKUP(B1448,'Jour Fériés'!$A$19:$B$57,2,FALSE())),0,VLOOKUP(B1448,'Jour Fériés'!$A$19:$B$57,2,FALSE()))</f>
        <v>0</v>
      </c>
      <c r="J1448" s="61" t="e">
        <f aca="false">VLOOKUP(B1448,'Vacances solaires'!$B1439:$B1669,1,FALSE())</f>
        <v>#N/A</v>
      </c>
      <c r="K1448" s="61" t="e">
        <f aca="false">VLOOKUP(B1448,'Vacances solaires'!$B$2:$B$239,1,FALSE())</f>
        <v>#N/A</v>
      </c>
    </row>
    <row r="1449" customFormat="false" ht="15" hidden="false" customHeight="false" outlineLevel="0" collapsed="false">
      <c r="A1449" s="126" t="n">
        <f aca="false">WEEKNUM(B1449,21)</f>
        <v>32</v>
      </c>
      <c r="B1449" s="135" t="n">
        <v>45513</v>
      </c>
      <c r="C1449" s="128" t="s">
        <v>86</v>
      </c>
      <c r="D1449" s="128" t="s">
        <v>75</v>
      </c>
      <c r="E1449" s="128" t="s">
        <v>75</v>
      </c>
      <c r="F1449" s="128" t="s">
        <v>75</v>
      </c>
      <c r="G1449" s="129" t="s">
        <v>75</v>
      </c>
      <c r="H1449" s="130"/>
      <c r="I1449" s="131" t="n">
        <f aca="false">IF(ISERROR(VLOOKUP(B1449,'Jour Fériés'!$A$19:$B$57,2,FALSE())),0,VLOOKUP(B1449,'Jour Fériés'!$A$19:$B$57,2,FALSE()))</f>
        <v>0</v>
      </c>
      <c r="J1449" s="61" t="e">
        <f aca="false">VLOOKUP(B1449,'Vacances solaires'!$B1440:$B1670,1,FALSE())</f>
        <v>#N/A</v>
      </c>
      <c r="K1449" s="61" t="e">
        <f aca="false">VLOOKUP(B1449,'Vacances solaires'!$B$2:$B$239,1,FALSE())</f>
        <v>#N/A</v>
      </c>
    </row>
    <row r="1450" customFormat="false" ht="15" hidden="false" customHeight="false" outlineLevel="0" collapsed="false">
      <c r="A1450" s="126" t="n">
        <f aca="false">WEEKNUM(B1450,21)</f>
        <v>32</v>
      </c>
      <c r="B1450" s="135" t="n">
        <v>45514</v>
      </c>
      <c r="C1450" s="128" t="s">
        <v>75</v>
      </c>
      <c r="D1450" s="128" t="s">
        <v>75</v>
      </c>
      <c r="E1450" s="128" t="s">
        <v>86</v>
      </c>
      <c r="F1450" s="128" t="s">
        <v>75</v>
      </c>
      <c r="G1450" s="129" t="s">
        <v>86</v>
      </c>
      <c r="H1450" s="130"/>
      <c r="I1450" s="131" t="n">
        <f aca="false">IF(ISERROR(VLOOKUP(B1450,'Jour Fériés'!$A$19:$B$57,2,FALSE())),0,VLOOKUP(B1450,'Jour Fériés'!$A$19:$B$57,2,FALSE()))</f>
        <v>0</v>
      </c>
      <c r="J1450" s="61" t="e">
        <f aca="false">VLOOKUP(B1450,'Vacances solaires'!$B1441:$B1671,1,FALSE())</f>
        <v>#N/A</v>
      </c>
      <c r="K1450" s="61" t="e">
        <f aca="false">VLOOKUP(B1450,'Vacances solaires'!$B$2:$B$239,1,FALSE())</f>
        <v>#N/A</v>
      </c>
    </row>
    <row r="1451" customFormat="false" ht="15.75" hidden="false" customHeight="false" outlineLevel="0" collapsed="false">
      <c r="A1451" s="139" t="n">
        <f aca="false">WEEKNUM(B1451,21)</f>
        <v>32</v>
      </c>
      <c r="B1451" s="140" t="n">
        <v>45515</v>
      </c>
      <c r="C1451" s="141" t="s">
        <v>75</v>
      </c>
      <c r="D1451" s="141" t="s">
        <v>86</v>
      </c>
      <c r="E1451" s="141" t="s">
        <v>86</v>
      </c>
      <c r="F1451" s="141" t="s">
        <v>86</v>
      </c>
      <c r="G1451" s="142" t="s">
        <v>86</v>
      </c>
      <c r="H1451" s="143"/>
      <c r="I1451" s="144" t="n">
        <f aca="false">IF(ISERROR(VLOOKUP(B1451,'Jour Fériés'!$A$19:$B$57,2,FALSE())),0,VLOOKUP(B1451,'Jour Fériés'!$A$19:$B$57,2,FALSE()))</f>
        <v>0</v>
      </c>
      <c r="J1451" s="61" t="e">
        <f aca="false">VLOOKUP(B1451,'Vacances solaires'!$B1442:$B1672,1,FALSE())</f>
        <v>#N/A</v>
      </c>
      <c r="K1451" s="61" t="e">
        <f aca="false">VLOOKUP(B1451,'Vacances solaires'!$B$2:$B$239,1,FALSE())</f>
        <v>#N/A</v>
      </c>
    </row>
    <row r="1452" customFormat="false" ht="15" hidden="false" customHeight="false" outlineLevel="0" collapsed="false">
      <c r="A1452" s="145" t="n">
        <f aca="false">WEEKNUM(B1452,21)</f>
        <v>33</v>
      </c>
      <c r="B1452" s="114" t="n">
        <v>45516</v>
      </c>
      <c r="C1452" s="115" t="s">
        <v>75</v>
      </c>
      <c r="D1452" s="115" t="s">
        <v>87</v>
      </c>
      <c r="E1452" s="115" t="s">
        <v>75</v>
      </c>
      <c r="F1452" s="115" t="s">
        <v>87</v>
      </c>
      <c r="G1452" s="116" t="s">
        <v>75</v>
      </c>
      <c r="H1452" s="117" t="n">
        <v>2</v>
      </c>
      <c r="I1452" s="146" t="n">
        <f aca="false">IF(ISERROR(VLOOKUP(B1452,'Jour Fériés'!$A$19:$B$57,2,FALSE())),0,VLOOKUP(B1452,'Jour Fériés'!$A$19:$B$57,2,FALSE()))</f>
        <v>0</v>
      </c>
      <c r="J1452" s="61" t="e">
        <f aca="false">VLOOKUP(B1452,'Vacances solaires'!$B1443:$B1673,1,FALSE())</f>
        <v>#N/A</v>
      </c>
      <c r="K1452" s="61" t="e">
        <f aca="false">VLOOKUP(B1452,'Vacances solaires'!$B$2:$B$239,1,FALSE())</f>
        <v>#N/A</v>
      </c>
    </row>
    <row r="1453" customFormat="false" ht="15" hidden="false" customHeight="false" outlineLevel="0" collapsed="false">
      <c r="A1453" s="126" t="n">
        <f aca="false">WEEKNUM(B1453,21)</f>
        <v>33</v>
      </c>
      <c r="B1453" s="135" t="n">
        <v>45517</v>
      </c>
      <c r="C1453" s="128" t="s">
        <v>86</v>
      </c>
      <c r="D1453" s="128" t="s">
        <v>75</v>
      </c>
      <c r="E1453" s="128" t="s">
        <v>75</v>
      </c>
      <c r="F1453" s="128" t="s">
        <v>75</v>
      </c>
      <c r="G1453" s="129" t="s">
        <v>75</v>
      </c>
      <c r="H1453" s="130"/>
      <c r="I1453" s="131" t="n">
        <f aca="false">IF(ISERROR(VLOOKUP(B1453,'Jour Fériés'!$A$19:$B$57,2,FALSE())),0,VLOOKUP(B1453,'Jour Fériés'!$A$19:$B$57,2,FALSE()))</f>
        <v>0</v>
      </c>
      <c r="J1453" s="61" t="e">
        <f aca="false">VLOOKUP(B1453,'Vacances solaires'!$B1444:$B1674,1,FALSE())</f>
        <v>#N/A</v>
      </c>
      <c r="K1453" s="61" t="e">
        <f aca="false">VLOOKUP(B1453,'Vacances solaires'!$B$2:$B$239,1,FALSE())</f>
        <v>#N/A</v>
      </c>
    </row>
    <row r="1454" customFormat="false" ht="15" hidden="false" customHeight="false" outlineLevel="0" collapsed="false">
      <c r="A1454" s="126" t="n">
        <f aca="false">WEEKNUM(B1454,21)</f>
        <v>33</v>
      </c>
      <c r="B1454" s="135" t="n">
        <v>45518</v>
      </c>
      <c r="C1454" s="128" t="s">
        <v>75</v>
      </c>
      <c r="D1454" s="128" t="s">
        <v>75</v>
      </c>
      <c r="E1454" s="128" t="s">
        <v>86</v>
      </c>
      <c r="F1454" s="128" t="s">
        <v>75</v>
      </c>
      <c r="G1454" s="129" t="s">
        <v>75</v>
      </c>
      <c r="H1454" s="130"/>
      <c r="I1454" s="131" t="n">
        <f aca="false">IF(ISERROR(VLOOKUP(B1454,'Jour Fériés'!$A$19:$B$57,2,FALSE())),0,VLOOKUP(B1454,'Jour Fériés'!$A$19:$B$57,2,FALSE()))</f>
        <v>0</v>
      </c>
      <c r="J1454" s="61" t="e">
        <f aca="false">VLOOKUP(B1454,'Vacances solaires'!$B1445:$B1675,1,FALSE())</f>
        <v>#N/A</v>
      </c>
      <c r="K1454" s="61" t="e">
        <f aca="false">VLOOKUP(B1454,'Vacances solaires'!$B$2:$B$239,1,FALSE())</f>
        <v>#N/A</v>
      </c>
    </row>
    <row r="1455" customFormat="false" ht="15" hidden="false" customHeight="false" outlineLevel="0" collapsed="false">
      <c r="A1455" s="126" t="n">
        <f aca="false">WEEKNUM(B1455,21)</f>
        <v>33</v>
      </c>
      <c r="B1455" s="135" t="n">
        <v>45519</v>
      </c>
      <c r="C1455" s="128" t="s">
        <v>75</v>
      </c>
      <c r="D1455" s="128" t="s">
        <v>75</v>
      </c>
      <c r="E1455" s="128" t="s">
        <v>75</v>
      </c>
      <c r="F1455" s="128" t="s">
        <v>75</v>
      </c>
      <c r="G1455" s="129" t="s">
        <v>86</v>
      </c>
      <c r="H1455" s="130"/>
      <c r="I1455" s="131" t="str">
        <f aca="false">IF(ISERROR(VLOOKUP(B1455,'Jour Fériés'!$A$19:$B$57,2,FALSE())),0,VLOOKUP(B1455,'Jour Fériés'!$A$19:$B$57,2,FALSE()))</f>
        <v>Assomption</v>
      </c>
      <c r="J1455" s="61" t="e">
        <f aca="false">VLOOKUP(B1455,'Vacances solaires'!$B1446:$B1676,1,FALSE())</f>
        <v>#N/A</v>
      </c>
      <c r="K1455" s="61" t="e">
        <f aca="false">VLOOKUP(B1455,'Vacances solaires'!$B$2:$B$239,1,FALSE())</f>
        <v>#N/A</v>
      </c>
    </row>
    <row r="1456" customFormat="false" ht="15" hidden="false" customHeight="false" outlineLevel="0" collapsed="false">
      <c r="A1456" s="126" t="n">
        <f aca="false">WEEKNUM(B1456,21)</f>
        <v>33</v>
      </c>
      <c r="B1456" s="135" t="n">
        <v>45520</v>
      </c>
      <c r="C1456" s="128" t="s">
        <v>75</v>
      </c>
      <c r="D1456" s="128" t="s">
        <v>75</v>
      </c>
      <c r="E1456" s="128" t="s">
        <v>75</v>
      </c>
      <c r="F1456" s="128" t="s">
        <v>75</v>
      </c>
      <c r="G1456" s="129" t="s">
        <v>86</v>
      </c>
      <c r="H1456" s="130"/>
      <c r="I1456" s="131" t="n">
        <f aca="false">IF(ISERROR(VLOOKUP(B1456,'Jour Fériés'!$A$19:$B$57,2,FALSE())),0,VLOOKUP(B1456,'Jour Fériés'!$A$19:$B$57,2,FALSE()))</f>
        <v>0</v>
      </c>
      <c r="J1456" s="61" t="e">
        <f aca="false">VLOOKUP(B1456,'Vacances solaires'!$B1447:$B1677,1,FALSE())</f>
        <v>#N/A</v>
      </c>
      <c r="K1456" s="61" t="e">
        <f aca="false">VLOOKUP(B1456,'Vacances solaires'!$B$2:$B$239,1,FALSE())</f>
        <v>#N/A</v>
      </c>
    </row>
    <row r="1457" customFormat="false" ht="15" hidden="false" customHeight="false" outlineLevel="0" collapsed="false">
      <c r="A1457" s="126" t="n">
        <f aca="false">WEEKNUM(B1457,21)</f>
        <v>33</v>
      </c>
      <c r="B1457" s="135" t="n">
        <v>45521</v>
      </c>
      <c r="C1457" s="128" t="s">
        <v>75</v>
      </c>
      <c r="D1457" s="128" t="s">
        <v>86</v>
      </c>
      <c r="E1457" s="128" t="s">
        <v>75</v>
      </c>
      <c r="F1457" s="128" t="s">
        <v>86</v>
      </c>
      <c r="G1457" s="129" t="s">
        <v>75</v>
      </c>
      <c r="H1457" s="130"/>
      <c r="I1457" s="131" t="n">
        <f aca="false">IF(ISERROR(VLOOKUP(B1457,'Jour Fériés'!$A$19:$B$57,2,FALSE())),0,VLOOKUP(B1457,'Jour Fériés'!$A$19:$B$57,2,FALSE()))</f>
        <v>0</v>
      </c>
      <c r="J1457" s="61" t="e">
        <f aca="false">VLOOKUP(B1457,'Vacances solaires'!$B1448:$B1678,1,FALSE())</f>
        <v>#N/A</v>
      </c>
      <c r="K1457" s="61" t="e">
        <f aca="false">VLOOKUP(B1457,'Vacances solaires'!$B$2:$B$239,1,FALSE())</f>
        <v>#N/A</v>
      </c>
    </row>
    <row r="1458" customFormat="false" ht="15.75" hidden="false" customHeight="false" outlineLevel="0" collapsed="false">
      <c r="A1458" s="139" t="n">
        <f aca="false">WEEKNUM(B1458,21)</f>
        <v>33</v>
      </c>
      <c r="B1458" s="140" t="n">
        <v>45522</v>
      </c>
      <c r="C1458" s="141" t="s">
        <v>86</v>
      </c>
      <c r="D1458" s="141" t="s">
        <v>86</v>
      </c>
      <c r="E1458" s="141" t="s">
        <v>86</v>
      </c>
      <c r="F1458" s="141" t="s">
        <v>86</v>
      </c>
      <c r="G1458" s="142" t="s">
        <v>75</v>
      </c>
      <c r="H1458" s="143"/>
      <c r="I1458" s="144" t="n">
        <f aca="false">IF(ISERROR(VLOOKUP(B1458,'Jour Fériés'!$A$19:$B$57,2,FALSE())),0,VLOOKUP(B1458,'Jour Fériés'!$A$19:$B$57,2,FALSE()))</f>
        <v>0</v>
      </c>
      <c r="J1458" s="61" t="e">
        <f aca="false">VLOOKUP(B1458,'Vacances solaires'!$B1449:$B1679,1,FALSE())</f>
        <v>#N/A</v>
      </c>
      <c r="K1458" s="61" t="e">
        <f aca="false">VLOOKUP(B1458,'Vacances solaires'!$B$2:$B$239,1,FALSE())</f>
        <v>#N/A</v>
      </c>
    </row>
    <row r="1459" customFormat="false" ht="15" hidden="false" customHeight="false" outlineLevel="0" collapsed="false">
      <c r="A1459" s="145" t="n">
        <f aca="false">WEEKNUM(B1459,21)</f>
        <v>34</v>
      </c>
      <c r="B1459" s="114" t="n">
        <v>45523</v>
      </c>
      <c r="C1459" s="115" t="s">
        <v>87</v>
      </c>
      <c r="D1459" s="115" t="s">
        <v>75</v>
      </c>
      <c r="E1459" s="115" t="s">
        <v>87</v>
      </c>
      <c r="F1459" s="115" t="s">
        <v>75</v>
      </c>
      <c r="G1459" s="116" t="s">
        <v>75</v>
      </c>
      <c r="H1459" s="117" t="n">
        <v>3</v>
      </c>
      <c r="I1459" s="146" t="n">
        <f aca="false">IF(ISERROR(VLOOKUP(B1459,'Jour Fériés'!$A$19:$B$57,2,FALSE())),0,VLOOKUP(B1459,'Jour Fériés'!$A$19:$B$57,2,FALSE()))</f>
        <v>0</v>
      </c>
      <c r="J1459" s="61" t="e">
        <f aca="false">VLOOKUP(B1459,'Vacances solaires'!$B1450:$B1680,1,FALSE())</f>
        <v>#N/A</v>
      </c>
      <c r="K1459" s="61" t="e">
        <f aca="false">VLOOKUP(B1459,'Vacances solaires'!$B$2:$B$239,1,FALSE())</f>
        <v>#N/A</v>
      </c>
    </row>
    <row r="1460" customFormat="false" ht="15" hidden="false" customHeight="false" outlineLevel="0" collapsed="false">
      <c r="A1460" s="126" t="n">
        <f aca="false">WEEKNUM(B1460,21)</f>
        <v>34</v>
      </c>
      <c r="B1460" s="135" t="n">
        <v>45524</v>
      </c>
      <c r="C1460" s="128" t="s">
        <v>75</v>
      </c>
      <c r="D1460" s="128" t="s">
        <v>75</v>
      </c>
      <c r="E1460" s="128" t="s">
        <v>75</v>
      </c>
      <c r="F1460" s="128" t="s">
        <v>75</v>
      </c>
      <c r="G1460" s="129" t="s">
        <v>86</v>
      </c>
      <c r="H1460" s="130"/>
      <c r="I1460" s="131" t="n">
        <f aca="false">IF(ISERROR(VLOOKUP(B1460,'Jour Fériés'!$A$19:$B$57,2,FALSE())),0,VLOOKUP(B1460,'Jour Fériés'!$A$19:$B$57,2,FALSE()))</f>
        <v>0</v>
      </c>
      <c r="J1460" s="61" t="e">
        <f aca="false">VLOOKUP(B1460,'Vacances solaires'!$B1451:$B1681,1,FALSE())</f>
        <v>#N/A</v>
      </c>
      <c r="K1460" s="61" t="e">
        <f aca="false">VLOOKUP(B1460,'Vacances solaires'!$B$2:$B$239,1,FALSE())</f>
        <v>#N/A</v>
      </c>
    </row>
    <row r="1461" customFormat="false" ht="15" hidden="false" customHeight="false" outlineLevel="0" collapsed="false">
      <c r="A1461" s="126" t="n">
        <f aca="false">WEEKNUM(B1461,21)</f>
        <v>34</v>
      </c>
      <c r="B1461" s="135" t="n">
        <v>45525</v>
      </c>
      <c r="C1461" s="128" t="s">
        <v>75</v>
      </c>
      <c r="D1461" s="128" t="s">
        <v>86</v>
      </c>
      <c r="E1461" s="128" t="s">
        <v>75</v>
      </c>
      <c r="F1461" s="128" t="s">
        <v>75</v>
      </c>
      <c r="G1461" s="129" t="s">
        <v>75</v>
      </c>
      <c r="H1461" s="130"/>
      <c r="I1461" s="131" t="n">
        <f aca="false">IF(ISERROR(VLOOKUP(B1461,'Jour Fériés'!$A$19:$B$57,2,FALSE())),0,VLOOKUP(B1461,'Jour Fériés'!$A$19:$B$57,2,FALSE()))</f>
        <v>0</v>
      </c>
      <c r="J1461" s="61" t="e">
        <f aca="false">VLOOKUP(B1461,'Vacances solaires'!$B1452:$B1682,1,FALSE())</f>
        <v>#N/A</v>
      </c>
      <c r="K1461" s="61" t="e">
        <f aca="false">VLOOKUP(B1461,'Vacances solaires'!$B$2:$B$239,1,FALSE())</f>
        <v>#N/A</v>
      </c>
    </row>
    <row r="1462" customFormat="false" ht="15" hidden="false" customHeight="false" outlineLevel="0" collapsed="false">
      <c r="A1462" s="126" t="n">
        <f aca="false">WEEKNUM(B1462,21)</f>
        <v>34</v>
      </c>
      <c r="B1462" s="135" t="n">
        <v>45526</v>
      </c>
      <c r="C1462" s="128" t="s">
        <v>75</v>
      </c>
      <c r="D1462" s="128" t="s">
        <v>75</v>
      </c>
      <c r="E1462" s="128" t="s">
        <v>75</v>
      </c>
      <c r="F1462" s="128" t="s">
        <v>86</v>
      </c>
      <c r="G1462" s="129" t="s">
        <v>75</v>
      </c>
      <c r="H1462" s="130"/>
      <c r="I1462" s="131" t="n">
        <f aca="false">IF(ISERROR(VLOOKUP(B1462,'Jour Fériés'!$A$19:$B$57,2,FALSE())),0,VLOOKUP(B1462,'Jour Fériés'!$A$19:$B$57,2,FALSE()))</f>
        <v>0</v>
      </c>
      <c r="J1462" s="61" t="e">
        <f aca="false">VLOOKUP(B1462,'Vacances solaires'!$B1453:$B1683,1,FALSE())</f>
        <v>#N/A</v>
      </c>
      <c r="K1462" s="61" t="e">
        <f aca="false">VLOOKUP(B1462,'Vacances solaires'!$B$2:$B$239,1,FALSE())</f>
        <v>#N/A</v>
      </c>
    </row>
    <row r="1463" customFormat="false" ht="15" hidden="false" customHeight="false" outlineLevel="0" collapsed="false">
      <c r="A1463" s="126" t="n">
        <f aca="false">WEEKNUM(B1463,21)</f>
        <v>34</v>
      </c>
      <c r="B1463" s="135" t="n">
        <v>45527</v>
      </c>
      <c r="C1463" s="128" t="s">
        <v>75</v>
      </c>
      <c r="D1463" s="128" t="s">
        <v>75</v>
      </c>
      <c r="E1463" s="128" t="s">
        <v>75</v>
      </c>
      <c r="F1463" s="128" t="s">
        <v>86</v>
      </c>
      <c r="G1463" s="129" t="s">
        <v>75</v>
      </c>
      <c r="H1463" s="130"/>
      <c r="I1463" s="131" t="n">
        <f aca="false">IF(ISERROR(VLOOKUP(B1463,'Jour Fériés'!$A$19:$B$57,2,FALSE())),0,VLOOKUP(B1463,'Jour Fériés'!$A$19:$B$57,2,FALSE()))</f>
        <v>0</v>
      </c>
      <c r="J1463" s="61" t="e">
        <f aca="false">VLOOKUP(B1463,'Vacances solaires'!$B1454:$B1684,1,FALSE())</f>
        <v>#N/A</v>
      </c>
      <c r="K1463" s="61" t="e">
        <f aca="false">VLOOKUP(B1463,'Vacances solaires'!$B$2:$B$239,1,FALSE())</f>
        <v>#N/A</v>
      </c>
    </row>
    <row r="1464" customFormat="false" ht="15" hidden="false" customHeight="false" outlineLevel="0" collapsed="false">
      <c r="A1464" s="126" t="n">
        <f aca="false">WEEKNUM(B1464,21)</f>
        <v>34</v>
      </c>
      <c r="B1464" s="135" t="n">
        <v>45528</v>
      </c>
      <c r="C1464" s="128" t="s">
        <v>86</v>
      </c>
      <c r="D1464" s="128" t="s">
        <v>75</v>
      </c>
      <c r="E1464" s="128" t="s">
        <v>86</v>
      </c>
      <c r="F1464" s="128" t="s">
        <v>75</v>
      </c>
      <c r="G1464" s="129" t="s">
        <v>75</v>
      </c>
      <c r="H1464" s="130"/>
      <c r="I1464" s="131" t="n">
        <f aca="false">IF(ISERROR(VLOOKUP(B1464,'Jour Fériés'!$A$19:$B$57,2,FALSE())),0,VLOOKUP(B1464,'Jour Fériés'!$A$19:$B$57,2,FALSE()))</f>
        <v>0</v>
      </c>
      <c r="J1464" s="61" t="e">
        <f aca="false">VLOOKUP(B1464,'Vacances solaires'!$B1455:$B1685,1,FALSE())</f>
        <v>#N/A</v>
      </c>
      <c r="K1464" s="61" t="e">
        <f aca="false">VLOOKUP(B1464,'Vacances solaires'!$B$2:$B$239,1,FALSE())</f>
        <v>#N/A</v>
      </c>
    </row>
    <row r="1465" customFormat="false" ht="15.75" hidden="false" customHeight="false" outlineLevel="0" collapsed="false">
      <c r="A1465" s="139" t="n">
        <f aca="false">WEEKNUM(B1465,21)</f>
        <v>34</v>
      </c>
      <c r="B1465" s="140" t="n">
        <v>45529</v>
      </c>
      <c r="C1465" s="141" t="s">
        <v>86</v>
      </c>
      <c r="D1465" s="141" t="s">
        <v>86</v>
      </c>
      <c r="E1465" s="141" t="s">
        <v>86</v>
      </c>
      <c r="F1465" s="141" t="s">
        <v>75</v>
      </c>
      <c r="G1465" s="142" t="s">
        <v>86</v>
      </c>
      <c r="H1465" s="143"/>
      <c r="I1465" s="144" t="n">
        <f aca="false">IF(ISERROR(VLOOKUP(B1465,'Jour Fériés'!$A$19:$B$57,2,FALSE())),0,VLOOKUP(B1465,'Jour Fériés'!$A$19:$B$57,2,FALSE()))</f>
        <v>0</v>
      </c>
      <c r="J1465" s="61" t="e">
        <f aca="false">VLOOKUP(B1465,'Vacances solaires'!$B1456:$B1686,1,FALSE())</f>
        <v>#N/A</v>
      </c>
      <c r="K1465" s="61" t="e">
        <f aca="false">VLOOKUP(B1465,'Vacances solaires'!$B$2:$B$239,1,FALSE())</f>
        <v>#N/A</v>
      </c>
    </row>
    <row r="1466" customFormat="false" ht="15" hidden="false" customHeight="false" outlineLevel="0" collapsed="false">
      <c r="A1466" s="145" t="n">
        <f aca="false">WEEKNUM(B1466,21)</f>
        <v>35</v>
      </c>
      <c r="B1466" s="114" t="n">
        <v>45530</v>
      </c>
      <c r="C1466" s="115" t="s">
        <v>75</v>
      </c>
      <c r="D1466" s="116" t="s">
        <v>87</v>
      </c>
      <c r="E1466" s="115" t="s">
        <v>75</v>
      </c>
      <c r="F1466" s="115" t="s">
        <v>75</v>
      </c>
      <c r="G1466" s="116" t="s">
        <v>87</v>
      </c>
      <c r="H1466" s="117" t="n">
        <v>4</v>
      </c>
      <c r="I1466" s="146" t="n">
        <f aca="false">IF(ISERROR(VLOOKUP(B1466,'Jour Fériés'!$A$19:$B$57,2,FALSE())),0,VLOOKUP(B1466,'Jour Fériés'!$A$19:$B$57,2,FALSE()))</f>
        <v>0</v>
      </c>
      <c r="J1466" s="61" t="e">
        <f aca="false">VLOOKUP(B1466,'Vacances solaires'!$B1457:$B1687,1,FALSE())</f>
        <v>#N/A</v>
      </c>
      <c r="K1466" s="61" t="e">
        <f aca="false">VLOOKUP(B1466,'Vacances solaires'!$B$2:$B$239,1,FALSE())</f>
        <v>#N/A</v>
      </c>
    </row>
    <row r="1467" customFormat="false" ht="15" hidden="false" customHeight="false" outlineLevel="0" collapsed="false">
      <c r="A1467" s="126" t="n">
        <f aca="false">WEEKNUM(B1467,21)</f>
        <v>35</v>
      </c>
      <c r="B1467" s="135" t="n">
        <v>45531</v>
      </c>
      <c r="C1467" s="128" t="s">
        <v>75</v>
      </c>
      <c r="D1467" s="128" t="s">
        <v>75</v>
      </c>
      <c r="E1467" s="128" t="s">
        <v>75</v>
      </c>
      <c r="F1467" s="128" t="s">
        <v>86</v>
      </c>
      <c r="G1467" s="129" t="s">
        <v>75</v>
      </c>
      <c r="H1467" s="130"/>
      <c r="I1467" s="131" t="n">
        <f aca="false">IF(ISERROR(VLOOKUP(B1467,'Jour Fériés'!$A$19:$B$57,2,FALSE())),0,VLOOKUP(B1467,'Jour Fériés'!$A$19:$B$57,2,FALSE()))</f>
        <v>0</v>
      </c>
      <c r="J1467" s="61" t="e">
        <f aca="false">VLOOKUP(B1467,'Vacances solaires'!$B1458:$B1688,1,FALSE())</f>
        <v>#N/A</v>
      </c>
      <c r="K1467" s="61" t="e">
        <f aca="false">VLOOKUP(B1467,'Vacances solaires'!$B$2:$B$239,1,FALSE())</f>
        <v>#N/A</v>
      </c>
    </row>
    <row r="1468" customFormat="false" ht="15" hidden="false" customHeight="false" outlineLevel="0" collapsed="false">
      <c r="A1468" s="126" t="n">
        <f aca="false">WEEKNUM(B1468,21)</f>
        <v>35</v>
      </c>
      <c r="B1468" s="135" t="n">
        <v>45532</v>
      </c>
      <c r="C1468" s="128" t="s">
        <v>86</v>
      </c>
      <c r="D1468" s="128" t="s">
        <v>75</v>
      </c>
      <c r="E1468" s="128" t="s">
        <v>75</v>
      </c>
      <c r="F1468" s="128" t="s">
        <v>75</v>
      </c>
      <c r="G1468" s="129" t="s">
        <v>75</v>
      </c>
      <c r="H1468" s="130"/>
      <c r="I1468" s="131" t="n">
        <f aca="false">IF(ISERROR(VLOOKUP(B1468,'Jour Fériés'!$A$19:$B$57,2,FALSE())),0,VLOOKUP(B1468,'Jour Fériés'!$A$19:$B$57,2,FALSE()))</f>
        <v>0</v>
      </c>
      <c r="J1468" s="61" t="e">
        <f aca="false">VLOOKUP(B1468,'Vacances solaires'!$B1459:$B1689,1,FALSE())</f>
        <v>#N/A</v>
      </c>
      <c r="K1468" s="61" t="e">
        <f aca="false">VLOOKUP(B1468,'Vacances solaires'!$B$2:$B$239,1,FALSE())</f>
        <v>#N/A</v>
      </c>
    </row>
    <row r="1469" customFormat="false" ht="15" hidden="false" customHeight="false" outlineLevel="0" collapsed="false">
      <c r="A1469" s="126" t="n">
        <f aca="false">WEEKNUM(B1469,21)</f>
        <v>35</v>
      </c>
      <c r="B1469" s="135" t="n">
        <v>45533</v>
      </c>
      <c r="C1469" s="128" t="s">
        <v>75</v>
      </c>
      <c r="D1469" s="128" t="s">
        <v>75</v>
      </c>
      <c r="E1469" s="128" t="s">
        <v>86</v>
      </c>
      <c r="F1469" s="128" t="s">
        <v>75</v>
      </c>
      <c r="G1469" s="129" t="s">
        <v>75</v>
      </c>
      <c r="H1469" s="130"/>
      <c r="I1469" s="131" t="n">
        <f aca="false">IF(ISERROR(VLOOKUP(B1469,'Jour Fériés'!$A$19:$B$57,2,FALSE())),0,VLOOKUP(B1469,'Jour Fériés'!$A$19:$B$57,2,FALSE()))</f>
        <v>0</v>
      </c>
      <c r="J1469" s="61" t="e">
        <f aca="false">VLOOKUP(B1469,'Vacances solaires'!$B1460:$B1690,1,FALSE())</f>
        <v>#N/A</v>
      </c>
      <c r="K1469" s="61" t="e">
        <f aca="false">VLOOKUP(B1469,'Vacances solaires'!$B$2:$B$239,1,FALSE())</f>
        <v>#N/A</v>
      </c>
    </row>
    <row r="1470" customFormat="false" ht="15" hidden="false" customHeight="false" outlineLevel="0" collapsed="false">
      <c r="A1470" s="126" t="n">
        <f aca="false">WEEKNUM(B1470,21)</f>
        <v>35</v>
      </c>
      <c r="B1470" s="135" t="n">
        <v>45534</v>
      </c>
      <c r="C1470" s="128" t="s">
        <v>75</v>
      </c>
      <c r="D1470" s="128" t="s">
        <v>75</v>
      </c>
      <c r="E1470" s="128" t="s">
        <v>86</v>
      </c>
      <c r="F1470" s="128" t="s">
        <v>75</v>
      </c>
      <c r="G1470" s="129" t="s">
        <v>75</v>
      </c>
      <c r="H1470" s="130"/>
      <c r="I1470" s="131" t="n">
        <f aca="false">IF(ISERROR(VLOOKUP(B1470,'Jour Fériés'!$A$19:$B$57,2,FALSE())),0,VLOOKUP(B1470,'Jour Fériés'!$A$19:$B$57,2,FALSE()))</f>
        <v>0</v>
      </c>
      <c r="J1470" s="61" t="e">
        <f aca="false">VLOOKUP(B1470,'Vacances solaires'!$B1461:$B1691,1,FALSE())</f>
        <v>#N/A</v>
      </c>
      <c r="K1470" s="61" t="e">
        <f aca="false">VLOOKUP(B1470,'Vacances solaires'!$B$2:$B$239,1,FALSE())</f>
        <v>#N/A</v>
      </c>
    </row>
    <row r="1471" customFormat="false" ht="15" hidden="false" customHeight="false" outlineLevel="0" collapsed="false">
      <c r="A1471" s="126" t="n">
        <f aca="false">WEEKNUM(B1471,21)</f>
        <v>35</v>
      </c>
      <c r="B1471" s="135" t="n">
        <v>45535</v>
      </c>
      <c r="C1471" s="128" t="s">
        <v>75</v>
      </c>
      <c r="D1471" s="128" t="s">
        <v>86</v>
      </c>
      <c r="E1471" s="128" t="s">
        <v>75</v>
      </c>
      <c r="F1471" s="128" t="s">
        <v>75</v>
      </c>
      <c r="G1471" s="129" t="s">
        <v>86</v>
      </c>
      <c r="H1471" s="130"/>
      <c r="I1471" s="131" t="n">
        <f aca="false">IF(ISERROR(VLOOKUP(B1471,'Jour Fériés'!$A$19:$B$57,2,FALSE())),0,VLOOKUP(B1471,'Jour Fériés'!$A$19:$B$57,2,FALSE()))</f>
        <v>0</v>
      </c>
      <c r="J1471" s="61" t="e">
        <f aca="false">VLOOKUP(B1471,'Vacances solaires'!$B1462:$B1692,1,FALSE())</f>
        <v>#N/A</v>
      </c>
      <c r="K1471" s="61" t="e">
        <f aca="false">VLOOKUP(B1471,'Vacances solaires'!$B$2:$B$239,1,FALSE())</f>
        <v>#N/A</v>
      </c>
    </row>
    <row r="1472" customFormat="false" ht="15.75" hidden="false" customHeight="false" outlineLevel="0" collapsed="false">
      <c r="A1472" s="139" t="n">
        <f aca="false">WEEKNUM(B1472,21)</f>
        <v>35</v>
      </c>
      <c r="B1472" s="140" t="n">
        <v>45536</v>
      </c>
      <c r="C1472" s="141" t="s">
        <v>86</v>
      </c>
      <c r="D1472" s="141" t="s">
        <v>86</v>
      </c>
      <c r="E1472" s="141" t="s">
        <v>75</v>
      </c>
      <c r="F1472" s="141" t="s">
        <v>86</v>
      </c>
      <c r="G1472" s="142" t="s">
        <v>86</v>
      </c>
      <c r="H1472" s="143"/>
      <c r="I1472" s="144" t="n">
        <f aca="false">IF(ISERROR(VLOOKUP(B1472,'Jour Fériés'!$A$19:$B$57,2,FALSE())),0,VLOOKUP(B1472,'Jour Fériés'!$A$19:$B$57,2,FALSE()))</f>
        <v>0</v>
      </c>
      <c r="J1472" s="61" t="e">
        <f aca="false">VLOOKUP(B1472,'Vacances solaires'!$B1463:$B1693,1,FALSE())</f>
        <v>#N/A</v>
      </c>
      <c r="K1472" s="61" t="e">
        <f aca="false">VLOOKUP(B1472,'Vacances solaires'!$B$2:$B$239,1,FALSE())</f>
        <v>#N/A</v>
      </c>
    </row>
    <row r="1473" customFormat="false" ht="15" hidden="false" customHeight="false" outlineLevel="0" collapsed="false">
      <c r="A1473" s="145" t="n">
        <f aca="false">WEEKNUM(B1473,21)</f>
        <v>36</v>
      </c>
      <c r="B1473" s="114" t="n">
        <v>45537</v>
      </c>
      <c r="C1473" s="115" t="s">
        <v>87</v>
      </c>
      <c r="D1473" s="115" t="s">
        <v>75</v>
      </c>
      <c r="E1473" s="115" t="s">
        <v>75</v>
      </c>
      <c r="F1473" s="115" t="s">
        <v>87</v>
      </c>
      <c r="G1473" s="116" t="s">
        <v>75</v>
      </c>
      <c r="H1473" s="117" t="n">
        <v>5</v>
      </c>
      <c r="I1473" s="146" t="n">
        <f aca="false">IF(ISERROR(VLOOKUP(B1473,'Jour Fériés'!$A$19:$B$57,2,FALSE())),0,VLOOKUP(B1473,'Jour Fériés'!$A$19:$B$57,2,FALSE()))</f>
        <v>0</v>
      </c>
      <c r="J1473" s="61" t="e">
        <f aca="false">VLOOKUP(B1473,'Vacances solaires'!$B1464:$B1694,1,FALSE())</f>
        <v>#N/A</v>
      </c>
      <c r="K1473" s="61" t="e">
        <f aca="false">VLOOKUP(B1473,'Vacances solaires'!$B$2:$B$239,1,FALSE())</f>
        <v>#N/A</v>
      </c>
    </row>
    <row r="1474" customFormat="false" ht="15" hidden="false" customHeight="false" outlineLevel="0" collapsed="false">
      <c r="A1474" s="126" t="n">
        <f aca="false">WEEKNUM(B1474,21)</f>
        <v>36</v>
      </c>
      <c r="B1474" s="135" t="n">
        <v>45538</v>
      </c>
      <c r="C1474" s="128" t="s">
        <v>75</v>
      </c>
      <c r="D1474" s="128" t="s">
        <v>75</v>
      </c>
      <c r="E1474" s="128" t="s">
        <v>86</v>
      </c>
      <c r="F1474" s="128" t="s">
        <v>75</v>
      </c>
      <c r="G1474" s="129" t="s">
        <v>75</v>
      </c>
      <c r="H1474" s="130"/>
      <c r="I1474" s="131" t="n">
        <f aca="false">IF(ISERROR(VLOOKUP(B1474,'Jour Fériés'!$A$19:$B$57,2,FALSE())),0,VLOOKUP(B1474,'Jour Fériés'!$A$19:$B$57,2,FALSE()))</f>
        <v>0</v>
      </c>
      <c r="J1474" s="61" t="e">
        <f aca="false">VLOOKUP(B1474,'Vacances solaires'!$B1465:$B1695,1,FALSE())</f>
        <v>#N/A</v>
      </c>
      <c r="K1474" s="61" t="e">
        <f aca="false">VLOOKUP(B1474,'Vacances solaires'!$B$2:$B$239,1,FALSE())</f>
        <v>#N/A</v>
      </c>
    </row>
    <row r="1475" customFormat="false" ht="15" hidden="false" customHeight="false" outlineLevel="0" collapsed="false">
      <c r="A1475" s="126" t="n">
        <f aca="false">WEEKNUM(B1475,21)</f>
        <v>36</v>
      </c>
      <c r="B1475" s="135" t="n">
        <v>45539</v>
      </c>
      <c r="C1475" s="128" t="s">
        <v>75</v>
      </c>
      <c r="D1475" s="128" t="s">
        <v>75</v>
      </c>
      <c r="E1475" s="128" t="s">
        <v>75</v>
      </c>
      <c r="F1475" s="128" t="s">
        <v>75</v>
      </c>
      <c r="G1475" s="129" t="s">
        <v>86</v>
      </c>
      <c r="H1475" s="130"/>
      <c r="I1475" s="131" t="n">
        <f aca="false">IF(ISERROR(VLOOKUP(B1475,'Jour Fériés'!$A$19:$B$57,2,FALSE())),0,VLOOKUP(B1475,'Jour Fériés'!$A$19:$B$57,2,FALSE()))</f>
        <v>0</v>
      </c>
      <c r="J1475" s="61" t="e">
        <f aca="false">VLOOKUP(B1475,'Vacances solaires'!$B1466:$B1696,1,FALSE())</f>
        <v>#N/A</v>
      </c>
      <c r="K1475" s="61" t="e">
        <f aca="false">VLOOKUP(B1475,'Vacances solaires'!$B$2:$B$239,1,FALSE())</f>
        <v>#N/A</v>
      </c>
    </row>
    <row r="1476" customFormat="false" ht="15" hidden="false" customHeight="false" outlineLevel="0" collapsed="false">
      <c r="A1476" s="126" t="n">
        <f aca="false">WEEKNUM(B1476,21)</f>
        <v>36</v>
      </c>
      <c r="B1476" s="135" t="n">
        <v>45540</v>
      </c>
      <c r="C1476" s="128" t="s">
        <v>75</v>
      </c>
      <c r="D1476" s="128" t="s">
        <v>86</v>
      </c>
      <c r="E1476" s="128" t="s">
        <v>75</v>
      </c>
      <c r="F1476" s="128" t="s">
        <v>75</v>
      </c>
      <c r="G1476" s="129" t="s">
        <v>75</v>
      </c>
      <c r="H1476" s="130"/>
      <c r="I1476" s="131" t="n">
        <f aca="false">IF(ISERROR(VLOOKUP(B1476,'Jour Fériés'!$A$19:$B$57,2,FALSE())),0,VLOOKUP(B1476,'Jour Fériés'!$A$19:$B$57,2,FALSE()))</f>
        <v>0</v>
      </c>
      <c r="J1476" s="61" t="e">
        <f aca="false">VLOOKUP(B1476,'Vacances solaires'!$B1467:$B1697,1,FALSE())</f>
        <v>#N/A</v>
      </c>
      <c r="K1476" s="61" t="e">
        <f aca="false">VLOOKUP(B1476,'Vacances solaires'!$B$2:$B$239,1,FALSE())</f>
        <v>#N/A</v>
      </c>
    </row>
    <row r="1477" customFormat="false" ht="15" hidden="false" customHeight="false" outlineLevel="0" collapsed="false">
      <c r="A1477" s="126" t="n">
        <f aca="false">WEEKNUM(B1477,21)</f>
        <v>36</v>
      </c>
      <c r="B1477" s="135" t="n">
        <v>45541</v>
      </c>
      <c r="C1477" s="128" t="s">
        <v>75</v>
      </c>
      <c r="D1477" s="128" t="s">
        <v>86</v>
      </c>
      <c r="E1477" s="128" t="s">
        <v>75</v>
      </c>
      <c r="F1477" s="128" t="s">
        <v>75</v>
      </c>
      <c r="G1477" s="129" t="s">
        <v>75</v>
      </c>
      <c r="H1477" s="130"/>
      <c r="I1477" s="131" t="n">
        <f aca="false">IF(ISERROR(VLOOKUP(B1477,'Jour Fériés'!$A$19:$B$57,2,FALSE())),0,VLOOKUP(B1477,'Jour Fériés'!$A$19:$B$57,2,FALSE()))</f>
        <v>0</v>
      </c>
      <c r="J1477" s="61" t="e">
        <f aca="false">VLOOKUP(B1477,'Vacances solaires'!$B1468:$B1698,1,FALSE())</f>
        <v>#N/A</v>
      </c>
      <c r="K1477" s="61" t="e">
        <f aca="false">VLOOKUP(B1477,'Vacances solaires'!$B$2:$B$239,1,FALSE())</f>
        <v>#N/A</v>
      </c>
    </row>
    <row r="1478" customFormat="false" ht="15" hidden="false" customHeight="false" outlineLevel="0" collapsed="false">
      <c r="A1478" s="126" t="n">
        <f aca="false">WEEKNUM(B1478,21)</f>
        <v>36</v>
      </c>
      <c r="B1478" s="135" t="n">
        <v>45542</v>
      </c>
      <c r="C1478" s="128" t="s">
        <v>86</v>
      </c>
      <c r="D1478" s="128" t="s">
        <v>75</v>
      </c>
      <c r="E1478" s="128" t="s">
        <v>75</v>
      </c>
      <c r="F1478" s="128" t="s">
        <v>86</v>
      </c>
      <c r="G1478" s="129" t="s">
        <v>75</v>
      </c>
      <c r="H1478" s="130"/>
      <c r="I1478" s="131" t="n">
        <f aca="false">IF(ISERROR(VLOOKUP(B1478,'Jour Fériés'!$A$19:$B$57,2,FALSE())),0,VLOOKUP(B1478,'Jour Fériés'!$A$19:$B$57,2,FALSE()))</f>
        <v>0</v>
      </c>
      <c r="J1478" s="61" t="e">
        <f aca="false">VLOOKUP(B1478,'Vacances solaires'!$B1469:$B1699,1,FALSE())</f>
        <v>#N/A</v>
      </c>
      <c r="K1478" s="61" t="e">
        <f aca="false">VLOOKUP(B1478,'Vacances solaires'!$B$2:$B$239,1,FALSE())</f>
        <v>#N/A</v>
      </c>
    </row>
    <row r="1479" customFormat="false" ht="15.75" hidden="false" customHeight="false" outlineLevel="0" collapsed="false">
      <c r="A1479" s="139" t="n">
        <f aca="false">WEEKNUM(B1479,21)</f>
        <v>36</v>
      </c>
      <c r="B1479" s="140" t="n">
        <v>45543</v>
      </c>
      <c r="C1479" s="141" t="s">
        <v>86</v>
      </c>
      <c r="D1479" s="141" t="s">
        <v>75</v>
      </c>
      <c r="E1479" s="141" t="s">
        <v>86</v>
      </c>
      <c r="F1479" s="141" t="s">
        <v>86</v>
      </c>
      <c r="G1479" s="142" t="s">
        <v>86</v>
      </c>
      <c r="H1479" s="143"/>
      <c r="I1479" s="144" t="n">
        <f aca="false">IF(ISERROR(VLOOKUP(B1479,'Jour Fériés'!$A$19:$B$57,2,FALSE())),0,VLOOKUP(B1479,'Jour Fériés'!$A$19:$B$57,2,FALSE()))</f>
        <v>0</v>
      </c>
      <c r="J1479" s="61" t="e">
        <f aca="false">VLOOKUP(B1479,'Vacances solaires'!$B1470:$B1700,1,FALSE())</f>
        <v>#N/A</v>
      </c>
      <c r="K1479" s="61" t="e">
        <f aca="false">VLOOKUP(B1479,'Vacances solaires'!$B$2:$B$239,1,FALSE())</f>
        <v>#N/A</v>
      </c>
    </row>
    <row r="1480" customFormat="false" ht="15" hidden="false" customHeight="false" outlineLevel="0" collapsed="false">
      <c r="A1480" s="145" t="n">
        <f aca="false">WEEKNUM(B1480,21)</f>
        <v>37</v>
      </c>
      <c r="B1480" s="114" t="n">
        <v>45544</v>
      </c>
      <c r="C1480" s="115" t="s">
        <v>75</v>
      </c>
      <c r="D1480" s="115" t="s">
        <v>75</v>
      </c>
      <c r="E1480" s="115" t="s">
        <v>88</v>
      </c>
      <c r="F1480" s="115" t="s">
        <v>75</v>
      </c>
      <c r="G1480" s="116" t="s">
        <v>88</v>
      </c>
      <c r="H1480" s="117" t="n">
        <v>1</v>
      </c>
      <c r="I1480" s="146" t="n">
        <f aca="false">IF(ISERROR(VLOOKUP(B1480,'Jour Fériés'!$A$19:$B$57,2,FALSE())),0,VLOOKUP(B1480,'Jour Fériés'!$A$19:$B$57,2,FALSE()))</f>
        <v>0</v>
      </c>
      <c r="J1480" s="61" t="e">
        <f aca="false">VLOOKUP(B1480,'Vacances solaires'!$B1471:$B1701,1,FALSE())</f>
        <v>#N/A</v>
      </c>
      <c r="K1480" s="61" t="e">
        <f aca="false">VLOOKUP(B1480,'Vacances solaires'!$B$2:$B$239,1,FALSE())</f>
        <v>#N/A</v>
      </c>
    </row>
    <row r="1481" customFormat="false" ht="15" hidden="false" customHeight="false" outlineLevel="0" collapsed="false">
      <c r="A1481" s="126" t="n">
        <f aca="false">WEEKNUM(B1481,21)</f>
        <v>37</v>
      </c>
      <c r="B1481" s="135" t="n">
        <v>45545</v>
      </c>
      <c r="C1481" s="128" t="s">
        <v>75</v>
      </c>
      <c r="D1481" s="128" t="s">
        <v>86</v>
      </c>
      <c r="E1481" s="128" t="s">
        <v>75</v>
      </c>
      <c r="F1481" s="128" t="s">
        <v>75</v>
      </c>
      <c r="G1481" s="129" t="s">
        <v>75</v>
      </c>
      <c r="H1481" s="130"/>
      <c r="I1481" s="131" t="n">
        <f aca="false">IF(ISERROR(VLOOKUP(B1481,'Jour Fériés'!$A$19:$B$57,2,FALSE())),0,VLOOKUP(B1481,'Jour Fériés'!$A$19:$B$57,2,FALSE()))</f>
        <v>0</v>
      </c>
      <c r="J1481" s="61" t="e">
        <f aca="false">VLOOKUP(B1481,'Vacances solaires'!$B1472:$B1702,1,FALSE())</f>
        <v>#N/A</v>
      </c>
      <c r="K1481" s="61" t="e">
        <f aca="false">VLOOKUP(B1481,'Vacances solaires'!$B$2:$B$239,1,FALSE())</f>
        <v>#N/A</v>
      </c>
    </row>
    <row r="1482" customFormat="false" ht="15" hidden="false" customHeight="false" outlineLevel="0" collapsed="false">
      <c r="A1482" s="126" t="n">
        <f aca="false">WEEKNUM(B1482,21)</f>
        <v>37</v>
      </c>
      <c r="B1482" s="135" t="n">
        <v>45546</v>
      </c>
      <c r="C1482" s="128" t="s">
        <v>75</v>
      </c>
      <c r="D1482" s="128" t="s">
        <v>75</v>
      </c>
      <c r="E1482" s="128" t="s">
        <v>75</v>
      </c>
      <c r="F1482" s="128" t="s">
        <v>86</v>
      </c>
      <c r="G1482" s="129" t="s">
        <v>75</v>
      </c>
      <c r="H1482" s="130"/>
      <c r="I1482" s="131" t="n">
        <f aca="false">IF(ISERROR(VLOOKUP(B1482,'Jour Fériés'!$A$19:$B$57,2,FALSE())),0,VLOOKUP(B1482,'Jour Fériés'!$A$19:$B$57,2,FALSE()))</f>
        <v>0</v>
      </c>
      <c r="J1482" s="61" t="e">
        <f aca="false">VLOOKUP(B1482,'Vacances solaires'!$B1473:$B1703,1,FALSE())</f>
        <v>#N/A</v>
      </c>
      <c r="K1482" s="61" t="e">
        <f aca="false">VLOOKUP(B1482,'Vacances solaires'!$B$2:$B$239,1,FALSE())</f>
        <v>#N/A</v>
      </c>
    </row>
    <row r="1483" customFormat="false" ht="15" hidden="false" customHeight="false" outlineLevel="0" collapsed="false">
      <c r="A1483" s="126" t="n">
        <f aca="false">WEEKNUM(B1483,21)</f>
        <v>37</v>
      </c>
      <c r="B1483" s="135" t="n">
        <v>45547</v>
      </c>
      <c r="C1483" s="128" t="s">
        <v>86</v>
      </c>
      <c r="D1483" s="128" t="s">
        <v>75</v>
      </c>
      <c r="E1483" s="128" t="s">
        <v>75</v>
      </c>
      <c r="F1483" s="128" t="s">
        <v>75</v>
      </c>
      <c r="G1483" s="129" t="s">
        <v>75</v>
      </c>
      <c r="H1483" s="130"/>
      <c r="I1483" s="131" t="n">
        <f aca="false">IF(ISERROR(VLOOKUP(B1483,'Jour Fériés'!$A$19:$B$57,2,FALSE())),0,VLOOKUP(B1483,'Jour Fériés'!$A$19:$B$57,2,FALSE()))</f>
        <v>0</v>
      </c>
      <c r="J1483" s="61" t="e">
        <f aca="false">VLOOKUP(B1483,'Vacances solaires'!$B1474:$B1704,1,FALSE())</f>
        <v>#N/A</v>
      </c>
      <c r="K1483" s="61" t="e">
        <f aca="false">VLOOKUP(B1483,'Vacances solaires'!$B$2:$B$239,1,FALSE())</f>
        <v>#N/A</v>
      </c>
    </row>
    <row r="1484" customFormat="false" ht="15" hidden="false" customHeight="false" outlineLevel="0" collapsed="false">
      <c r="A1484" s="126" t="n">
        <f aca="false">WEEKNUM(B1484,21)</f>
        <v>37</v>
      </c>
      <c r="B1484" s="135" t="n">
        <v>45548</v>
      </c>
      <c r="C1484" s="128" t="s">
        <v>86</v>
      </c>
      <c r="D1484" s="128" t="s">
        <v>75</v>
      </c>
      <c r="E1484" s="128" t="s">
        <v>75</v>
      </c>
      <c r="F1484" s="128" t="s">
        <v>75</v>
      </c>
      <c r="G1484" s="129" t="s">
        <v>75</v>
      </c>
      <c r="H1484" s="130"/>
      <c r="I1484" s="131" t="n">
        <f aca="false">IF(ISERROR(VLOOKUP(B1484,'Jour Fériés'!$A$19:$B$57,2,FALSE())),0,VLOOKUP(B1484,'Jour Fériés'!$A$19:$B$57,2,FALSE()))</f>
        <v>0</v>
      </c>
      <c r="J1484" s="61" t="e">
        <f aca="false">VLOOKUP(B1484,'Vacances solaires'!$B1475:$B1705,1,FALSE())</f>
        <v>#N/A</v>
      </c>
      <c r="K1484" s="61" t="e">
        <f aca="false">VLOOKUP(B1484,'Vacances solaires'!$B$2:$B$239,1,FALSE())</f>
        <v>#N/A</v>
      </c>
    </row>
    <row r="1485" customFormat="false" ht="15" hidden="false" customHeight="false" outlineLevel="0" collapsed="false">
      <c r="A1485" s="126" t="n">
        <f aca="false">WEEKNUM(B1485,21)</f>
        <v>37</v>
      </c>
      <c r="B1485" s="135" t="n">
        <v>45549</v>
      </c>
      <c r="C1485" s="128" t="s">
        <v>75</v>
      </c>
      <c r="D1485" s="128" t="s">
        <v>75</v>
      </c>
      <c r="E1485" s="128" t="s">
        <v>86</v>
      </c>
      <c r="F1485" s="128" t="s">
        <v>75</v>
      </c>
      <c r="G1485" s="129" t="s">
        <v>86</v>
      </c>
      <c r="H1485" s="130"/>
      <c r="I1485" s="131" t="n">
        <f aca="false">IF(ISERROR(VLOOKUP(B1485,'Jour Fériés'!$A$19:$B$57,2,FALSE())),0,VLOOKUP(B1485,'Jour Fériés'!$A$19:$B$57,2,FALSE()))</f>
        <v>0</v>
      </c>
      <c r="J1485" s="61" t="e">
        <f aca="false">VLOOKUP(B1485,'Vacances solaires'!$B1476:$B1706,1,FALSE())</f>
        <v>#N/A</v>
      </c>
      <c r="K1485" s="61" t="e">
        <f aca="false">VLOOKUP(B1485,'Vacances solaires'!$B$2:$B$239,1,FALSE())</f>
        <v>#N/A</v>
      </c>
    </row>
    <row r="1486" customFormat="false" ht="15.75" hidden="false" customHeight="false" outlineLevel="0" collapsed="false">
      <c r="A1486" s="139" t="n">
        <f aca="false">WEEKNUM(B1486,21)</f>
        <v>37</v>
      </c>
      <c r="B1486" s="140" t="n">
        <v>45550</v>
      </c>
      <c r="C1486" s="141" t="s">
        <v>75</v>
      </c>
      <c r="D1486" s="141" t="s">
        <v>86</v>
      </c>
      <c r="E1486" s="141" t="s">
        <v>86</v>
      </c>
      <c r="F1486" s="141" t="s">
        <v>86</v>
      </c>
      <c r="G1486" s="142" t="s">
        <v>86</v>
      </c>
      <c r="H1486" s="143"/>
      <c r="I1486" s="144" t="n">
        <f aca="false">IF(ISERROR(VLOOKUP(B1486,'Jour Fériés'!$A$19:$B$57,2,FALSE())),0,VLOOKUP(B1486,'Jour Fériés'!$A$19:$B$57,2,FALSE()))</f>
        <v>0</v>
      </c>
      <c r="J1486" s="61" t="e">
        <f aca="false">VLOOKUP(B1486,'Vacances solaires'!$B1477:$B1707,1,FALSE())</f>
        <v>#N/A</v>
      </c>
      <c r="K1486" s="61" t="e">
        <f aca="false">VLOOKUP(B1486,'Vacances solaires'!$B$2:$B$239,1,FALSE())</f>
        <v>#N/A</v>
      </c>
    </row>
    <row r="1487" customFormat="false" ht="15" hidden="false" customHeight="false" outlineLevel="0" collapsed="false">
      <c r="A1487" s="145" t="n">
        <f aca="false">WEEKNUM(B1487,21)</f>
        <v>38</v>
      </c>
      <c r="B1487" s="114" t="n">
        <v>45551</v>
      </c>
      <c r="C1487" s="115" t="s">
        <v>75</v>
      </c>
      <c r="D1487" s="115" t="s">
        <v>87</v>
      </c>
      <c r="E1487" s="115" t="s">
        <v>75</v>
      </c>
      <c r="F1487" s="115" t="s">
        <v>87</v>
      </c>
      <c r="G1487" s="116" t="s">
        <v>75</v>
      </c>
      <c r="H1487" s="117" t="n">
        <v>2</v>
      </c>
      <c r="I1487" s="146" t="n">
        <f aca="false">IF(ISERROR(VLOOKUP(B1487,'Jour Fériés'!$A$19:$B$57,2,FALSE())),0,VLOOKUP(B1487,'Jour Fériés'!$A$19:$B$57,2,FALSE()))</f>
        <v>0</v>
      </c>
      <c r="J1487" s="61" t="e">
        <f aca="false">VLOOKUP(B1487,'Vacances solaires'!$B1478:$B1708,1,FALSE())</f>
        <v>#N/A</v>
      </c>
      <c r="K1487" s="61" t="e">
        <f aca="false">VLOOKUP(B1487,'Vacances solaires'!$B$2:$B$239,1,FALSE())</f>
        <v>#N/A</v>
      </c>
    </row>
    <row r="1488" customFormat="false" ht="15" hidden="false" customHeight="false" outlineLevel="0" collapsed="false">
      <c r="A1488" s="126" t="n">
        <f aca="false">WEEKNUM(B1488,21)</f>
        <v>38</v>
      </c>
      <c r="B1488" s="135" t="n">
        <v>45552</v>
      </c>
      <c r="C1488" s="128" t="s">
        <v>86</v>
      </c>
      <c r="D1488" s="128" t="s">
        <v>75</v>
      </c>
      <c r="E1488" s="128" t="s">
        <v>75</v>
      </c>
      <c r="F1488" s="128" t="s">
        <v>75</v>
      </c>
      <c r="G1488" s="129" t="s">
        <v>75</v>
      </c>
      <c r="H1488" s="130"/>
      <c r="I1488" s="131" t="n">
        <f aca="false">IF(ISERROR(VLOOKUP(B1488,'Jour Fériés'!$A$19:$B$57,2,FALSE())),0,VLOOKUP(B1488,'Jour Fériés'!$A$19:$B$57,2,FALSE()))</f>
        <v>0</v>
      </c>
      <c r="J1488" s="61" t="e">
        <f aca="false">VLOOKUP(B1488,'Vacances solaires'!$B1479:$B1709,1,FALSE())</f>
        <v>#N/A</v>
      </c>
      <c r="K1488" s="61" t="e">
        <f aca="false">VLOOKUP(B1488,'Vacances solaires'!$B$2:$B$239,1,FALSE())</f>
        <v>#N/A</v>
      </c>
    </row>
    <row r="1489" customFormat="false" ht="15" hidden="false" customHeight="false" outlineLevel="0" collapsed="false">
      <c r="A1489" s="126" t="n">
        <f aca="false">WEEKNUM(B1489,21)</f>
        <v>38</v>
      </c>
      <c r="B1489" s="135" t="n">
        <v>45553</v>
      </c>
      <c r="C1489" s="128" t="s">
        <v>75</v>
      </c>
      <c r="D1489" s="128" t="s">
        <v>75</v>
      </c>
      <c r="E1489" s="128" t="s">
        <v>86</v>
      </c>
      <c r="F1489" s="128" t="s">
        <v>75</v>
      </c>
      <c r="G1489" s="129" t="s">
        <v>75</v>
      </c>
      <c r="H1489" s="130"/>
      <c r="I1489" s="131" t="n">
        <f aca="false">IF(ISERROR(VLOOKUP(B1489,'Jour Fériés'!$A$19:$B$57,2,FALSE())),0,VLOOKUP(B1489,'Jour Fériés'!$A$19:$B$57,2,FALSE()))</f>
        <v>0</v>
      </c>
      <c r="J1489" s="61" t="e">
        <f aca="false">VLOOKUP(B1489,'Vacances solaires'!$B1480:$B1710,1,FALSE())</f>
        <v>#N/A</v>
      </c>
      <c r="K1489" s="61" t="e">
        <f aca="false">VLOOKUP(B1489,'Vacances solaires'!$B$2:$B$239,1,FALSE())</f>
        <v>#N/A</v>
      </c>
    </row>
    <row r="1490" customFormat="false" ht="15" hidden="false" customHeight="false" outlineLevel="0" collapsed="false">
      <c r="A1490" s="126" t="n">
        <f aca="false">WEEKNUM(B1490,21)</f>
        <v>38</v>
      </c>
      <c r="B1490" s="135" t="n">
        <v>45554</v>
      </c>
      <c r="C1490" s="128" t="s">
        <v>75</v>
      </c>
      <c r="D1490" s="128" t="s">
        <v>75</v>
      </c>
      <c r="E1490" s="128" t="s">
        <v>75</v>
      </c>
      <c r="F1490" s="128" t="s">
        <v>75</v>
      </c>
      <c r="G1490" s="129" t="s">
        <v>86</v>
      </c>
      <c r="H1490" s="130"/>
      <c r="I1490" s="131" t="n">
        <f aca="false">IF(ISERROR(VLOOKUP(B1490,'Jour Fériés'!$A$19:$B$57,2,FALSE())),0,VLOOKUP(B1490,'Jour Fériés'!$A$19:$B$57,2,FALSE()))</f>
        <v>0</v>
      </c>
      <c r="J1490" s="61" t="e">
        <f aca="false">VLOOKUP(B1490,'Vacances solaires'!$B1481:$B1711,1,FALSE())</f>
        <v>#N/A</v>
      </c>
      <c r="K1490" s="61" t="e">
        <f aca="false">VLOOKUP(B1490,'Vacances solaires'!$B$2:$B$239,1,FALSE())</f>
        <v>#N/A</v>
      </c>
    </row>
    <row r="1491" customFormat="false" ht="15" hidden="false" customHeight="false" outlineLevel="0" collapsed="false">
      <c r="A1491" s="126" t="n">
        <f aca="false">WEEKNUM(B1491,21)</f>
        <v>38</v>
      </c>
      <c r="B1491" s="135" t="n">
        <v>45555</v>
      </c>
      <c r="C1491" s="128" t="s">
        <v>75</v>
      </c>
      <c r="D1491" s="128" t="s">
        <v>75</v>
      </c>
      <c r="E1491" s="128" t="s">
        <v>75</v>
      </c>
      <c r="F1491" s="128" t="s">
        <v>75</v>
      </c>
      <c r="G1491" s="129" t="s">
        <v>86</v>
      </c>
      <c r="H1491" s="130"/>
      <c r="I1491" s="131" t="n">
        <f aca="false">IF(ISERROR(VLOOKUP(B1491,'Jour Fériés'!$A$19:$B$57,2,FALSE())),0,VLOOKUP(B1491,'Jour Fériés'!$A$19:$B$57,2,FALSE()))</f>
        <v>0</v>
      </c>
      <c r="J1491" s="61" t="e">
        <f aca="false">VLOOKUP(B1491,'Vacances solaires'!$B1482:$B1712,1,FALSE())</f>
        <v>#N/A</v>
      </c>
      <c r="K1491" s="61" t="e">
        <f aca="false">VLOOKUP(B1491,'Vacances solaires'!$B$2:$B$239,1,FALSE())</f>
        <v>#N/A</v>
      </c>
    </row>
    <row r="1492" customFormat="false" ht="15" hidden="false" customHeight="false" outlineLevel="0" collapsed="false">
      <c r="A1492" s="126" t="n">
        <f aca="false">WEEKNUM(B1492,21)</f>
        <v>38</v>
      </c>
      <c r="B1492" s="135" t="n">
        <v>45556</v>
      </c>
      <c r="C1492" s="128" t="s">
        <v>75</v>
      </c>
      <c r="D1492" s="128" t="s">
        <v>86</v>
      </c>
      <c r="E1492" s="128" t="s">
        <v>75</v>
      </c>
      <c r="F1492" s="128" t="s">
        <v>86</v>
      </c>
      <c r="G1492" s="129" t="s">
        <v>75</v>
      </c>
      <c r="H1492" s="130"/>
      <c r="I1492" s="131" t="n">
        <f aca="false">IF(ISERROR(VLOOKUP(B1492,'Jour Fériés'!$A$19:$B$57,2,FALSE())),0,VLOOKUP(B1492,'Jour Fériés'!$A$19:$B$57,2,FALSE()))</f>
        <v>0</v>
      </c>
      <c r="J1492" s="61" t="e">
        <f aca="false">VLOOKUP(B1492,'Vacances solaires'!$B1483:$B1713,1,FALSE())</f>
        <v>#N/A</v>
      </c>
      <c r="K1492" s="61" t="e">
        <f aca="false">VLOOKUP(B1492,'Vacances solaires'!$B$2:$B$239,1,FALSE())</f>
        <v>#N/A</v>
      </c>
    </row>
    <row r="1493" customFormat="false" ht="15.75" hidden="false" customHeight="false" outlineLevel="0" collapsed="false">
      <c r="A1493" s="139" t="n">
        <f aca="false">WEEKNUM(B1493,21)</f>
        <v>38</v>
      </c>
      <c r="B1493" s="140" t="n">
        <v>45557</v>
      </c>
      <c r="C1493" s="141" t="s">
        <v>86</v>
      </c>
      <c r="D1493" s="141" t="s">
        <v>86</v>
      </c>
      <c r="E1493" s="141" t="s">
        <v>86</v>
      </c>
      <c r="F1493" s="141" t="s">
        <v>86</v>
      </c>
      <c r="G1493" s="142" t="s">
        <v>75</v>
      </c>
      <c r="H1493" s="143"/>
      <c r="I1493" s="144" t="n">
        <f aca="false">IF(ISERROR(VLOOKUP(B1493,'Jour Fériés'!$A$19:$B$57,2,FALSE())),0,VLOOKUP(B1493,'Jour Fériés'!$A$19:$B$57,2,FALSE()))</f>
        <v>0</v>
      </c>
      <c r="J1493" s="61" t="e">
        <f aca="false">VLOOKUP(B1493,'Vacances solaires'!$B1484:$B1714,1,FALSE())</f>
        <v>#N/A</v>
      </c>
      <c r="K1493" s="61" t="e">
        <f aca="false">VLOOKUP(B1493,'Vacances solaires'!$B$2:$B$239,1,FALSE())</f>
        <v>#N/A</v>
      </c>
    </row>
    <row r="1494" customFormat="false" ht="15" hidden="false" customHeight="false" outlineLevel="0" collapsed="false">
      <c r="A1494" s="145" t="n">
        <f aca="false">WEEKNUM(B1494,21)</f>
        <v>39</v>
      </c>
      <c r="B1494" s="114" t="n">
        <v>45558</v>
      </c>
      <c r="C1494" s="115" t="s">
        <v>87</v>
      </c>
      <c r="D1494" s="115" t="s">
        <v>75</v>
      </c>
      <c r="E1494" s="115" t="s">
        <v>87</v>
      </c>
      <c r="F1494" s="115" t="s">
        <v>75</v>
      </c>
      <c r="G1494" s="116" t="s">
        <v>75</v>
      </c>
      <c r="H1494" s="117" t="n">
        <v>3</v>
      </c>
      <c r="I1494" s="146" t="n">
        <f aca="false">IF(ISERROR(VLOOKUP(B1494,'Jour Fériés'!$A$19:$B$57,2,FALSE())),0,VLOOKUP(B1494,'Jour Fériés'!$A$19:$B$57,2,FALSE()))</f>
        <v>0</v>
      </c>
      <c r="J1494" s="61" t="e">
        <f aca="false">VLOOKUP(B1494,'Vacances solaires'!$B1485:$B1715,1,FALSE())</f>
        <v>#N/A</v>
      </c>
      <c r="K1494" s="61" t="e">
        <f aca="false">VLOOKUP(B1494,'Vacances solaires'!$B$2:$B$239,1,FALSE())</f>
        <v>#N/A</v>
      </c>
    </row>
    <row r="1495" customFormat="false" ht="15" hidden="false" customHeight="false" outlineLevel="0" collapsed="false">
      <c r="A1495" s="126" t="n">
        <f aca="false">WEEKNUM(B1495,21)</f>
        <v>39</v>
      </c>
      <c r="B1495" s="135" t="n">
        <v>45559</v>
      </c>
      <c r="C1495" s="128" t="s">
        <v>75</v>
      </c>
      <c r="D1495" s="128" t="s">
        <v>75</v>
      </c>
      <c r="E1495" s="128" t="s">
        <v>75</v>
      </c>
      <c r="F1495" s="128" t="s">
        <v>75</v>
      </c>
      <c r="G1495" s="129" t="s">
        <v>86</v>
      </c>
      <c r="H1495" s="130"/>
      <c r="I1495" s="131" t="n">
        <f aca="false">IF(ISERROR(VLOOKUP(B1495,'Jour Fériés'!$A$19:$B$57,2,FALSE())),0,VLOOKUP(B1495,'Jour Fériés'!$A$19:$B$57,2,FALSE()))</f>
        <v>0</v>
      </c>
      <c r="J1495" s="61" t="e">
        <f aca="false">VLOOKUP(B1495,'Vacances solaires'!$B1486:$B1716,1,FALSE())</f>
        <v>#N/A</v>
      </c>
      <c r="K1495" s="61" t="e">
        <f aca="false">VLOOKUP(B1495,'Vacances solaires'!$B$2:$B$239,1,FALSE())</f>
        <v>#N/A</v>
      </c>
    </row>
    <row r="1496" customFormat="false" ht="15" hidden="false" customHeight="false" outlineLevel="0" collapsed="false">
      <c r="A1496" s="126" t="n">
        <f aca="false">WEEKNUM(B1496,21)</f>
        <v>39</v>
      </c>
      <c r="B1496" s="135" t="n">
        <v>45560</v>
      </c>
      <c r="C1496" s="128" t="s">
        <v>75</v>
      </c>
      <c r="D1496" s="128" t="s">
        <v>86</v>
      </c>
      <c r="E1496" s="128" t="s">
        <v>75</v>
      </c>
      <c r="F1496" s="128" t="s">
        <v>75</v>
      </c>
      <c r="G1496" s="129" t="s">
        <v>75</v>
      </c>
      <c r="H1496" s="130"/>
      <c r="I1496" s="131" t="n">
        <f aca="false">IF(ISERROR(VLOOKUP(B1496,'Jour Fériés'!$A$19:$B$57,2,FALSE())),0,VLOOKUP(B1496,'Jour Fériés'!$A$19:$B$57,2,FALSE()))</f>
        <v>0</v>
      </c>
      <c r="J1496" s="61" t="e">
        <f aca="false">VLOOKUP(B1496,'Vacances solaires'!$B1487:$B1717,1,FALSE())</f>
        <v>#N/A</v>
      </c>
      <c r="K1496" s="61" t="e">
        <f aca="false">VLOOKUP(B1496,'Vacances solaires'!$B$2:$B$239,1,FALSE())</f>
        <v>#N/A</v>
      </c>
    </row>
    <row r="1497" customFormat="false" ht="15" hidden="false" customHeight="false" outlineLevel="0" collapsed="false">
      <c r="A1497" s="126" t="n">
        <f aca="false">WEEKNUM(B1497,21)</f>
        <v>39</v>
      </c>
      <c r="B1497" s="135" t="n">
        <v>45561</v>
      </c>
      <c r="C1497" s="128" t="s">
        <v>75</v>
      </c>
      <c r="D1497" s="128" t="s">
        <v>75</v>
      </c>
      <c r="E1497" s="128" t="s">
        <v>75</v>
      </c>
      <c r="F1497" s="128" t="s">
        <v>86</v>
      </c>
      <c r="G1497" s="129" t="s">
        <v>75</v>
      </c>
      <c r="H1497" s="130"/>
      <c r="I1497" s="131" t="n">
        <f aca="false">IF(ISERROR(VLOOKUP(B1497,'Jour Fériés'!$A$19:$B$57,2,FALSE())),0,VLOOKUP(B1497,'Jour Fériés'!$A$19:$B$57,2,FALSE()))</f>
        <v>0</v>
      </c>
      <c r="J1497" s="61" t="e">
        <f aca="false">VLOOKUP(B1497,'Vacances solaires'!$B1488:$B1718,1,FALSE())</f>
        <v>#N/A</v>
      </c>
      <c r="K1497" s="61" t="e">
        <f aca="false">VLOOKUP(B1497,'Vacances solaires'!$B$2:$B$239,1,FALSE())</f>
        <v>#N/A</v>
      </c>
    </row>
    <row r="1498" customFormat="false" ht="15" hidden="false" customHeight="false" outlineLevel="0" collapsed="false">
      <c r="A1498" s="126" t="n">
        <f aca="false">WEEKNUM(B1498,21)</f>
        <v>39</v>
      </c>
      <c r="B1498" s="135" t="n">
        <v>45562</v>
      </c>
      <c r="C1498" s="128" t="s">
        <v>75</v>
      </c>
      <c r="D1498" s="128" t="s">
        <v>75</v>
      </c>
      <c r="E1498" s="128" t="s">
        <v>75</v>
      </c>
      <c r="F1498" s="128" t="s">
        <v>86</v>
      </c>
      <c r="G1498" s="129" t="s">
        <v>75</v>
      </c>
      <c r="H1498" s="130"/>
      <c r="I1498" s="131" t="n">
        <f aca="false">IF(ISERROR(VLOOKUP(B1498,'Jour Fériés'!$A$19:$B$57,2,FALSE())),0,VLOOKUP(B1498,'Jour Fériés'!$A$19:$B$57,2,FALSE()))</f>
        <v>0</v>
      </c>
      <c r="J1498" s="61" t="e">
        <f aca="false">VLOOKUP(B1498,'Vacances solaires'!$B1489:$B1719,1,FALSE())</f>
        <v>#N/A</v>
      </c>
      <c r="K1498" s="61" t="e">
        <f aca="false">VLOOKUP(B1498,'Vacances solaires'!$B$2:$B$239,1,FALSE())</f>
        <v>#N/A</v>
      </c>
    </row>
    <row r="1499" customFormat="false" ht="15" hidden="false" customHeight="false" outlineLevel="0" collapsed="false">
      <c r="A1499" s="126" t="n">
        <f aca="false">WEEKNUM(B1499,21)</f>
        <v>39</v>
      </c>
      <c r="B1499" s="135" t="n">
        <v>45563</v>
      </c>
      <c r="C1499" s="128" t="s">
        <v>86</v>
      </c>
      <c r="D1499" s="128" t="s">
        <v>75</v>
      </c>
      <c r="E1499" s="128" t="s">
        <v>86</v>
      </c>
      <c r="F1499" s="128" t="s">
        <v>75</v>
      </c>
      <c r="G1499" s="129" t="s">
        <v>75</v>
      </c>
      <c r="H1499" s="130"/>
      <c r="I1499" s="131" t="n">
        <f aca="false">IF(ISERROR(VLOOKUP(B1499,'Jour Fériés'!$A$19:$B$57,2,FALSE())),0,VLOOKUP(B1499,'Jour Fériés'!$A$19:$B$57,2,FALSE()))</f>
        <v>0</v>
      </c>
      <c r="J1499" s="61" t="e">
        <f aca="false">VLOOKUP(B1499,'Vacances solaires'!$B1490:$B1720,1,FALSE())</f>
        <v>#N/A</v>
      </c>
      <c r="K1499" s="61" t="e">
        <f aca="false">VLOOKUP(B1499,'Vacances solaires'!$B$2:$B$239,1,FALSE())</f>
        <v>#N/A</v>
      </c>
    </row>
    <row r="1500" customFormat="false" ht="15.75" hidden="false" customHeight="false" outlineLevel="0" collapsed="false">
      <c r="A1500" s="139" t="n">
        <f aca="false">WEEKNUM(B1500,21)</f>
        <v>39</v>
      </c>
      <c r="B1500" s="140" t="n">
        <v>45564</v>
      </c>
      <c r="C1500" s="141" t="s">
        <v>86</v>
      </c>
      <c r="D1500" s="141" t="s">
        <v>86</v>
      </c>
      <c r="E1500" s="141" t="s">
        <v>86</v>
      </c>
      <c r="F1500" s="141" t="s">
        <v>75</v>
      </c>
      <c r="G1500" s="142" t="s">
        <v>86</v>
      </c>
      <c r="H1500" s="143"/>
      <c r="I1500" s="144" t="n">
        <f aca="false">IF(ISERROR(VLOOKUP(B1500,'Jour Fériés'!$A$19:$B$57,2,FALSE())),0,VLOOKUP(B1500,'Jour Fériés'!$A$19:$B$57,2,FALSE()))</f>
        <v>0</v>
      </c>
      <c r="J1500" s="61" t="e">
        <f aca="false">VLOOKUP(B1500,'Vacances solaires'!$B1491:$B1721,1,FALSE())</f>
        <v>#N/A</v>
      </c>
      <c r="K1500" s="61" t="e">
        <f aca="false">VLOOKUP(B1500,'Vacances solaires'!$B$2:$B$239,1,FALSE())</f>
        <v>#N/A</v>
      </c>
    </row>
    <row r="1501" customFormat="false" ht="15" hidden="false" customHeight="false" outlineLevel="0" collapsed="false">
      <c r="A1501" s="145" t="n">
        <f aca="false">WEEKNUM(B1501,21)</f>
        <v>40</v>
      </c>
      <c r="B1501" s="114" t="n">
        <v>45565</v>
      </c>
      <c r="C1501" s="115" t="s">
        <v>75</v>
      </c>
      <c r="D1501" s="116" t="s">
        <v>87</v>
      </c>
      <c r="E1501" s="115" t="s">
        <v>75</v>
      </c>
      <c r="F1501" s="115" t="s">
        <v>75</v>
      </c>
      <c r="G1501" s="116" t="s">
        <v>87</v>
      </c>
      <c r="H1501" s="117" t="n">
        <v>4</v>
      </c>
      <c r="I1501" s="146" t="n">
        <f aca="false">IF(ISERROR(VLOOKUP(B1501,'Jour Fériés'!$A$19:$B$57,2,FALSE())),0,VLOOKUP(B1501,'Jour Fériés'!$A$19:$B$57,2,FALSE()))</f>
        <v>0</v>
      </c>
      <c r="J1501" s="61" t="e">
        <f aca="false">VLOOKUP(B1501,'Vacances solaires'!$B1492:$B1722,1,FALSE())</f>
        <v>#N/A</v>
      </c>
      <c r="K1501" s="61" t="e">
        <f aca="false">VLOOKUP(B1501,'Vacances solaires'!$B$2:$B$239,1,FALSE())</f>
        <v>#N/A</v>
      </c>
    </row>
    <row r="1502" customFormat="false" ht="15" hidden="false" customHeight="false" outlineLevel="0" collapsed="false">
      <c r="A1502" s="126" t="n">
        <f aca="false">WEEKNUM(B1502,21)</f>
        <v>40</v>
      </c>
      <c r="B1502" s="135" t="n">
        <v>45566</v>
      </c>
      <c r="C1502" s="128" t="s">
        <v>75</v>
      </c>
      <c r="D1502" s="128" t="s">
        <v>75</v>
      </c>
      <c r="E1502" s="128" t="s">
        <v>75</v>
      </c>
      <c r="F1502" s="128" t="s">
        <v>86</v>
      </c>
      <c r="G1502" s="129" t="s">
        <v>75</v>
      </c>
      <c r="H1502" s="130"/>
      <c r="I1502" s="131" t="n">
        <f aca="false">IF(ISERROR(VLOOKUP(B1502,'Jour Fériés'!$A$19:$B$57,2,FALSE())),0,VLOOKUP(B1502,'Jour Fériés'!$A$19:$B$57,2,FALSE()))</f>
        <v>0</v>
      </c>
      <c r="J1502" s="61" t="e">
        <f aca="false">VLOOKUP(B1502,'Vacances solaires'!$B1493:$B1723,1,FALSE())</f>
        <v>#N/A</v>
      </c>
      <c r="K1502" s="61" t="e">
        <f aca="false">VLOOKUP(B1502,'Vacances solaires'!$B$2:$B$239,1,FALSE())</f>
        <v>#N/A</v>
      </c>
    </row>
    <row r="1503" customFormat="false" ht="15" hidden="false" customHeight="false" outlineLevel="0" collapsed="false">
      <c r="A1503" s="126" t="n">
        <f aca="false">WEEKNUM(B1503,21)</f>
        <v>40</v>
      </c>
      <c r="B1503" s="135" t="n">
        <v>45567</v>
      </c>
      <c r="C1503" s="128" t="s">
        <v>86</v>
      </c>
      <c r="D1503" s="128" t="s">
        <v>75</v>
      </c>
      <c r="E1503" s="128" t="s">
        <v>75</v>
      </c>
      <c r="F1503" s="128" t="s">
        <v>75</v>
      </c>
      <c r="G1503" s="129" t="s">
        <v>75</v>
      </c>
      <c r="H1503" s="130"/>
      <c r="I1503" s="131" t="n">
        <f aca="false">IF(ISERROR(VLOOKUP(B1503,'Jour Fériés'!$A$19:$B$57,2,FALSE())),0,VLOOKUP(B1503,'Jour Fériés'!$A$19:$B$57,2,FALSE()))</f>
        <v>0</v>
      </c>
      <c r="J1503" s="61" t="e">
        <f aca="false">VLOOKUP(B1503,'Vacances solaires'!$B1494:$B1724,1,FALSE())</f>
        <v>#N/A</v>
      </c>
      <c r="K1503" s="61" t="e">
        <f aca="false">VLOOKUP(B1503,'Vacances solaires'!$B$2:$B$239,1,FALSE())</f>
        <v>#N/A</v>
      </c>
    </row>
    <row r="1504" customFormat="false" ht="15" hidden="false" customHeight="false" outlineLevel="0" collapsed="false">
      <c r="A1504" s="126" t="n">
        <f aca="false">WEEKNUM(B1504,21)</f>
        <v>40</v>
      </c>
      <c r="B1504" s="135" t="n">
        <v>45568</v>
      </c>
      <c r="C1504" s="128" t="s">
        <v>75</v>
      </c>
      <c r="D1504" s="128" t="s">
        <v>75</v>
      </c>
      <c r="E1504" s="128" t="s">
        <v>86</v>
      </c>
      <c r="F1504" s="128" t="s">
        <v>75</v>
      </c>
      <c r="G1504" s="129" t="s">
        <v>75</v>
      </c>
      <c r="H1504" s="130"/>
      <c r="I1504" s="131" t="n">
        <f aca="false">IF(ISERROR(VLOOKUP(B1504,'Jour Fériés'!$A$19:$B$57,2,FALSE())),0,VLOOKUP(B1504,'Jour Fériés'!$A$19:$B$57,2,FALSE()))</f>
        <v>0</v>
      </c>
      <c r="J1504" s="61" t="e">
        <f aca="false">VLOOKUP(B1504,'Vacances solaires'!$B1495:$B1725,1,FALSE())</f>
        <v>#N/A</v>
      </c>
      <c r="K1504" s="61" t="e">
        <f aca="false">VLOOKUP(B1504,'Vacances solaires'!$B$2:$B$239,1,FALSE())</f>
        <v>#N/A</v>
      </c>
    </row>
    <row r="1505" customFormat="false" ht="15" hidden="false" customHeight="false" outlineLevel="0" collapsed="false">
      <c r="A1505" s="126" t="n">
        <f aca="false">WEEKNUM(B1505,21)</f>
        <v>40</v>
      </c>
      <c r="B1505" s="135" t="n">
        <v>45569</v>
      </c>
      <c r="C1505" s="128" t="s">
        <v>75</v>
      </c>
      <c r="D1505" s="128" t="s">
        <v>75</v>
      </c>
      <c r="E1505" s="128" t="s">
        <v>86</v>
      </c>
      <c r="F1505" s="128" t="s">
        <v>75</v>
      </c>
      <c r="G1505" s="129" t="s">
        <v>75</v>
      </c>
      <c r="H1505" s="130"/>
      <c r="I1505" s="131" t="n">
        <f aca="false">IF(ISERROR(VLOOKUP(B1505,'Jour Fériés'!$A$19:$B$57,2,FALSE())),0,VLOOKUP(B1505,'Jour Fériés'!$A$19:$B$57,2,FALSE()))</f>
        <v>0</v>
      </c>
      <c r="J1505" s="61" t="e">
        <f aca="false">VLOOKUP(B1505,'Vacances solaires'!$B1496:$B1726,1,FALSE())</f>
        <v>#N/A</v>
      </c>
      <c r="K1505" s="61" t="e">
        <f aca="false">VLOOKUP(B1505,'Vacances solaires'!$B$2:$B$239,1,FALSE())</f>
        <v>#N/A</v>
      </c>
    </row>
    <row r="1506" customFormat="false" ht="15" hidden="false" customHeight="false" outlineLevel="0" collapsed="false">
      <c r="A1506" s="126" t="n">
        <f aca="false">WEEKNUM(B1506,21)</f>
        <v>40</v>
      </c>
      <c r="B1506" s="135" t="n">
        <v>45570</v>
      </c>
      <c r="C1506" s="128" t="s">
        <v>75</v>
      </c>
      <c r="D1506" s="128" t="s">
        <v>86</v>
      </c>
      <c r="E1506" s="128" t="s">
        <v>75</v>
      </c>
      <c r="F1506" s="128" t="s">
        <v>75</v>
      </c>
      <c r="G1506" s="129" t="s">
        <v>86</v>
      </c>
      <c r="H1506" s="130"/>
      <c r="I1506" s="131" t="n">
        <f aca="false">IF(ISERROR(VLOOKUP(B1506,'Jour Fériés'!$A$19:$B$57,2,FALSE())),0,VLOOKUP(B1506,'Jour Fériés'!$A$19:$B$57,2,FALSE()))</f>
        <v>0</v>
      </c>
      <c r="J1506" s="61" t="e">
        <f aca="false">VLOOKUP(B1506,'Vacances solaires'!$B1497:$B1727,1,FALSE())</f>
        <v>#N/A</v>
      </c>
      <c r="K1506" s="61" t="e">
        <f aca="false">VLOOKUP(B1506,'Vacances solaires'!$B$2:$B$239,1,FALSE())</f>
        <v>#N/A</v>
      </c>
    </row>
    <row r="1507" customFormat="false" ht="15.75" hidden="false" customHeight="false" outlineLevel="0" collapsed="false">
      <c r="A1507" s="139" t="n">
        <f aca="false">WEEKNUM(B1507,21)</f>
        <v>40</v>
      </c>
      <c r="B1507" s="140" t="n">
        <v>45571</v>
      </c>
      <c r="C1507" s="141" t="s">
        <v>86</v>
      </c>
      <c r="D1507" s="141" t="s">
        <v>86</v>
      </c>
      <c r="E1507" s="141" t="s">
        <v>75</v>
      </c>
      <c r="F1507" s="141" t="s">
        <v>86</v>
      </c>
      <c r="G1507" s="142" t="s">
        <v>86</v>
      </c>
      <c r="H1507" s="143"/>
      <c r="I1507" s="144" t="n">
        <f aca="false">IF(ISERROR(VLOOKUP(B1507,'Jour Fériés'!$A$19:$B$57,2,FALSE())),0,VLOOKUP(B1507,'Jour Fériés'!$A$19:$B$57,2,FALSE()))</f>
        <v>0</v>
      </c>
      <c r="J1507" s="61" t="e">
        <f aca="false">VLOOKUP(B1507,'Vacances solaires'!$B1498:$B1728,1,FALSE())</f>
        <v>#N/A</v>
      </c>
      <c r="K1507" s="61" t="e">
        <f aca="false">VLOOKUP(B1507,'Vacances solaires'!$B$2:$B$239,1,FALSE())</f>
        <v>#N/A</v>
      </c>
    </row>
    <row r="1508" customFormat="false" ht="15" hidden="false" customHeight="false" outlineLevel="0" collapsed="false">
      <c r="A1508" s="145" t="n">
        <f aca="false">WEEKNUM(B1508,21)</f>
        <v>41</v>
      </c>
      <c r="B1508" s="114" t="n">
        <v>45572</v>
      </c>
      <c r="C1508" s="115" t="s">
        <v>87</v>
      </c>
      <c r="D1508" s="115" t="s">
        <v>75</v>
      </c>
      <c r="E1508" s="115" t="s">
        <v>75</v>
      </c>
      <c r="F1508" s="115" t="s">
        <v>87</v>
      </c>
      <c r="G1508" s="116" t="s">
        <v>75</v>
      </c>
      <c r="H1508" s="117" t="n">
        <v>5</v>
      </c>
      <c r="I1508" s="146" t="n">
        <f aca="false">IF(ISERROR(VLOOKUP(B1508,'Jour Fériés'!$A$19:$B$57,2,FALSE())),0,VLOOKUP(B1508,'Jour Fériés'!$A$19:$B$57,2,FALSE()))</f>
        <v>0</v>
      </c>
      <c r="J1508" s="61" t="e">
        <f aca="false">VLOOKUP(B1508,'Vacances solaires'!$B1499:$B1729,1,FALSE())</f>
        <v>#N/A</v>
      </c>
      <c r="K1508" s="61" t="e">
        <f aca="false">VLOOKUP(B1508,'Vacances solaires'!$B$2:$B$239,1,FALSE())</f>
        <v>#N/A</v>
      </c>
    </row>
    <row r="1509" customFormat="false" ht="15" hidden="false" customHeight="false" outlineLevel="0" collapsed="false">
      <c r="A1509" s="126" t="n">
        <f aca="false">WEEKNUM(B1509,21)</f>
        <v>41</v>
      </c>
      <c r="B1509" s="135" t="n">
        <v>45573</v>
      </c>
      <c r="C1509" s="128" t="s">
        <v>75</v>
      </c>
      <c r="D1509" s="128" t="s">
        <v>75</v>
      </c>
      <c r="E1509" s="128" t="s">
        <v>86</v>
      </c>
      <c r="F1509" s="128" t="s">
        <v>75</v>
      </c>
      <c r="G1509" s="129" t="s">
        <v>75</v>
      </c>
      <c r="H1509" s="130"/>
      <c r="I1509" s="131" t="n">
        <f aca="false">IF(ISERROR(VLOOKUP(B1509,'Jour Fériés'!$A$19:$B$57,2,FALSE())),0,VLOOKUP(B1509,'Jour Fériés'!$A$19:$B$57,2,FALSE()))</f>
        <v>0</v>
      </c>
      <c r="J1509" s="61" t="e">
        <f aca="false">VLOOKUP(B1509,'Vacances solaires'!$B1500:$B1730,1,FALSE())</f>
        <v>#N/A</v>
      </c>
      <c r="K1509" s="61" t="e">
        <f aca="false">VLOOKUP(B1509,'Vacances solaires'!$B$2:$B$239,1,FALSE())</f>
        <v>#N/A</v>
      </c>
    </row>
    <row r="1510" customFormat="false" ht="15" hidden="false" customHeight="false" outlineLevel="0" collapsed="false">
      <c r="A1510" s="126" t="n">
        <f aca="false">WEEKNUM(B1510,21)</f>
        <v>41</v>
      </c>
      <c r="B1510" s="135" t="n">
        <v>45574</v>
      </c>
      <c r="C1510" s="128" t="s">
        <v>75</v>
      </c>
      <c r="D1510" s="128" t="s">
        <v>75</v>
      </c>
      <c r="E1510" s="128" t="s">
        <v>75</v>
      </c>
      <c r="F1510" s="128" t="s">
        <v>75</v>
      </c>
      <c r="G1510" s="129" t="s">
        <v>86</v>
      </c>
      <c r="H1510" s="130"/>
      <c r="I1510" s="131" t="n">
        <f aca="false">IF(ISERROR(VLOOKUP(B1510,'Jour Fériés'!$A$19:$B$57,2,FALSE())),0,VLOOKUP(B1510,'Jour Fériés'!$A$19:$B$57,2,FALSE()))</f>
        <v>0</v>
      </c>
      <c r="J1510" s="61" t="e">
        <f aca="false">VLOOKUP(B1510,'Vacances solaires'!$B1501:$B1731,1,FALSE())</f>
        <v>#N/A</v>
      </c>
      <c r="K1510" s="61" t="e">
        <f aca="false">VLOOKUP(B1510,'Vacances solaires'!$B$2:$B$239,1,FALSE())</f>
        <v>#N/A</v>
      </c>
    </row>
    <row r="1511" customFormat="false" ht="15" hidden="false" customHeight="false" outlineLevel="0" collapsed="false">
      <c r="A1511" s="126" t="n">
        <f aca="false">WEEKNUM(B1511,21)</f>
        <v>41</v>
      </c>
      <c r="B1511" s="135" t="n">
        <v>45575</v>
      </c>
      <c r="C1511" s="128" t="s">
        <v>75</v>
      </c>
      <c r="D1511" s="128" t="s">
        <v>86</v>
      </c>
      <c r="E1511" s="128" t="s">
        <v>75</v>
      </c>
      <c r="F1511" s="128" t="s">
        <v>75</v>
      </c>
      <c r="G1511" s="129" t="s">
        <v>75</v>
      </c>
      <c r="H1511" s="130"/>
      <c r="I1511" s="131" t="n">
        <f aca="false">IF(ISERROR(VLOOKUP(B1511,'Jour Fériés'!$A$19:$B$57,2,FALSE())),0,VLOOKUP(B1511,'Jour Fériés'!$A$19:$B$57,2,FALSE()))</f>
        <v>0</v>
      </c>
      <c r="J1511" s="61" t="e">
        <f aca="false">VLOOKUP(B1511,'Vacances solaires'!$B1502:$B1732,1,FALSE())</f>
        <v>#N/A</v>
      </c>
      <c r="K1511" s="61" t="e">
        <f aca="false">VLOOKUP(B1511,'Vacances solaires'!$B$2:$B$239,1,FALSE())</f>
        <v>#N/A</v>
      </c>
    </row>
    <row r="1512" customFormat="false" ht="15" hidden="false" customHeight="false" outlineLevel="0" collapsed="false">
      <c r="A1512" s="126" t="n">
        <f aca="false">WEEKNUM(B1512,21)</f>
        <v>41</v>
      </c>
      <c r="B1512" s="135" t="n">
        <v>45576</v>
      </c>
      <c r="C1512" s="128" t="s">
        <v>75</v>
      </c>
      <c r="D1512" s="128" t="s">
        <v>86</v>
      </c>
      <c r="E1512" s="128" t="s">
        <v>75</v>
      </c>
      <c r="F1512" s="128" t="s">
        <v>75</v>
      </c>
      <c r="G1512" s="129" t="s">
        <v>75</v>
      </c>
      <c r="H1512" s="130"/>
      <c r="I1512" s="131" t="n">
        <f aca="false">IF(ISERROR(VLOOKUP(B1512,'Jour Fériés'!$A$19:$B$57,2,FALSE())),0,VLOOKUP(B1512,'Jour Fériés'!$A$19:$B$57,2,FALSE()))</f>
        <v>0</v>
      </c>
      <c r="J1512" s="61" t="e">
        <f aca="false">VLOOKUP(B1512,'Vacances solaires'!$B1503:$B1733,1,FALSE())</f>
        <v>#N/A</v>
      </c>
      <c r="K1512" s="61" t="e">
        <f aca="false">VLOOKUP(B1512,'Vacances solaires'!$B$2:$B$239,1,FALSE())</f>
        <v>#N/A</v>
      </c>
    </row>
    <row r="1513" customFormat="false" ht="15" hidden="false" customHeight="false" outlineLevel="0" collapsed="false">
      <c r="A1513" s="126" t="n">
        <f aca="false">WEEKNUM(B1513,21)</f>
        <v>41</v>
      </c>
      <c r="B1513" s="135" t="n">
        <v>45577</v>
      </c>
      <c r="C1513" s="128" t="s">
        <v>86</v>
      </c>
      <c r="D1513" s="128" t="s">
        <v>75</v>
      </c>
      <c r="E1513" s="128" t="s">
        <v>75</v>
      </c>
      <c r="F1513" s="128" t="s">
        <v>86</v>
      </c>
      <c r="G1513" s="129" t="s">
        <v>75</v>
      </c>
      <c r="H1513" s="130"/>
      <c r="I1513" s="131" t="n">
        <f aca="false">IF(ISERROR(VLOOKUP(B1513,'Jour Fériés'!$A$19:$B$57,2,FALSE())),0,VLOOKUP(B1513,'Jour Fériés'!$A$19:$B$57,2,FALSE()))</f>
        <v>0</v>
      </c>
      <c r="J1513" s="61" t="e">
        <f aca="false">VLOOKUP(B1513,'Vacances solaires'!$B1504:$B1734,1,FALSE())</f>
        <v>#N/A</v>
      </c>
      <c r="K1513" s="61" t="e">
        <f aca="false">VLOOKUP(B1513,'Vacances solaires'!$B$2:$B$239,1,FALSE())</f>
        <v>#N/A</v>
      </c>
    </row>
    <row r="1514" customFormat="false" ht="15.75" hidden="false" customHeight="false" outlineLevel="0" collapsed="false">
      <c r="A1514" s="139" t="n">
        <f aca="false">WEEKNUM(B1514,21)</f>
        <v>41</v>
      </c>
      <c r="B1514" s="140" t="n">
        <v>45578</v>
      </c>
      <c r="C1514" s="141" t="s">
        <v>86</v>
      </c>
      <c r="D1514" s="141" t="s">
        <v>75</v>
      </c>
      <c r="E1514" s="141" t="s">
        <v>86</v>
      </c>
      <c r="F1514" s="141" t="s">
        <v>86</v>
      </c>
      <c r="G1514" s="142" t="s">
        <v>86</v>
      </c>
      <c r="H1514" s="143"/>
      <c r="I1514" s="144" t="n">
        <f aca="false">IF(ISERROR(VLOOKUP(B1514,'Jour Fériés'!$A$19:$B$57,2,FALSE())),0,VLOOKUP(B1514,'Jour Fériés'!$A$19:$B$57,2,FALSE()))</f>
        <v>0</v>
      </c>
      <c r="J1514" s="61" t="e">
        <f aca="false">VLOOKUP(B1514,'Vacances solaires'!$B1505:$B1735,1,FALSE())</f>
        <v>#N/A</v>
      </c>
      <c r="K1514" s="61" t="e">
        <f aca="false">VLOOKUP(B1514,'Vacances solaires'!$B$2:$B$239,1,FALSE())</f>
        <v>#N/A</v>
      </c>
    </row>
    <row r="1515" customFormat="false" ht="15" hidden="false" customHeight="false" outlineLevel="0" collapsed="false">
      <c r="A1515" s="145" t="n">
        <f aca="false">WEEKNUM(B1515,21)</f>
        <v>42</v>
      </c>
      <c r="B1515" s="114" t="n">
        <v>45579</v>
      </c>
      <c r="C1515" s="115" t="s">
        <v>75</v>
      </c>
      <c r="D1515" s="115" t="s">
        <v>75</v>
      </c>
      <c r="E1515" s="115" t="s">
        <v>88</v>
      </c>
      <c r="F1515" s="115" t="s">
        <v>75</v>
      </c>
      <c r="G1515" s="116" t="s">
        <v>88</v>
      </c>
      <c r="H1515" s="117" t="n">
        <v>1</v>
      </c>
      <c r="I1515" s="146" t="n">
        <f aca="false">IF(ISERROR(VLOOKUP(B1515,'Jour Fériés'!$A$19:$B$57,2,FALSE())),0,VLOOKUP(B1515,'Jour Fériés'!$A$19:$B$57,2,FALSE()))</f>
        <v>0</v>
      </c>
      <c r="J1515" s="61" t="e">
        <f aca="false">VLOOKUP(B1515,'Vacances solaires'!$B1506:$B1736,1,FALSE())</f>
        <v>#N/A</v>
      </c>
      <c r="K1515" s="61" t="e">
        <f aca="false">VLOOKUP(B1515,'Vacances solaires'!$B$2:$B$239,1,FALSE())</f>
        <v>#N/A</v>
      </c>
    </row>
    <row r="1516" customFormat="false" ht="15" hidden="false" customHeight="false" outlineLevel="0" collapsed="false">
      <c r="A1516" s="126" t="n">
        <f aca="false">WEEKNUM(B1516,21)</f>
        <v>42</v>
      </c>
      <c r="B1516" s="135" t="n">
        <v>45580</v>
      </c>
      <c r="C1516" s="128" t="s">
        <v>75</v>
      </c>
      <c r="D1516" s="128" t="s">
        <v>86</v>
      </c>
      <c r="E1516" s="128" t="s">
        <v>75</v>
      </c>
      <c r="F1516" s="128" t="s">
        <v>75</v>
      </c>
      <c r="G1516" s="129" t="s">
        <v>75</v>
      </c>
      <c r="H1516" s="130"/>
      <c r="I1516" s="131" t="n">
        <f aca="false">IF(ISERROR(VLOOKUP(B1516,'Jour Fériés'!$A$19:$B$57,2,FALSE())),0,VLOOKUP(B1516,'Jour Fériés'!$A$19:$B$57,2,FALSE()))</f>
        <v>0</v>
      </c>
      <c r="J1516" s="61" t="e">
        <f aca="false">VLOOKUP(B1516,'Vacances solaires'!$B1507:$B1737,1,FALSE())</f>
        <v>#N/A</v>
      </c>
      <c r="K1516" s="61" t="e">
        <f aca="false">VLOOKUP(B1516,'Vacances solaires'!$B$2:$B$239,1,FALSE())</f>
        <v>#N/A</v>
      </c>
    </row>
    <row r="1517" customFormat="false" ht="15" hidden="false" customHeight="false" outlineLevel="0" collapsed="false">
      <c r="A1517" s="126" t="n">
        <f aca="false">WEEKNUM(B1517,21)</f>
        <v>42</v>
      </c>
      <c r="B1517" s="135" t="n">
        <v>45581</v>
      </c>
      <c r="C1517" s="128" t="s">
        <v>75</v>
      </c>
      <c r="D1517" s="128" t="s">
        <v>75</v>
      </c>
      <c r="E1517" s="128" t="s">
        <v>75</v>
      </c>
      <c r="F1517" s="128" t="s">
        <v>86</v>
      </c>
      <c r="G1517" s="129" t="s">
        <v>75</v>
      </c>
      <c r="H1517" s="130"/>
      <c r="I1517" s="131" t="n">
        <f aca="false">IF(ISERROR(VLOOKUP(B1517,'Jour Fériés'!$A$19:$B$57,2,FALSE())),0,VLOOKUP(B1517,'Jour Fériés'!$A$19:$B$57,2,FALSE()))</f>
        <v>0</v>
      </c>
      <c r="J1517" s="61" t="e">
        <f aca="false">VLOOKUP(B1517,'Vacances solaires'!$B1508:$B1738,1,FALSE())</f>
        <v>#N/A</v>
      </c>
      <c r="K1517" s="61" t="e">
        <f aca="false">VLOOKUP(B1517,'Vacances solaires'!$B$2:$B$239,1,FALSE())</f>
        <v>#N/A</v>
      </c>
    </row>
    <row r="1518" customFormat="false" ht="15" hidden="false" customHeight="false" outlineLevel="0" collapsed="false">
      <c r="A1518" s="126" t="n">
        <f aca="false">WEEKNUM(B1518,21)</f>
        <v>42</v>
      </c>
      <c r="B1518" s="135" t="n">
        <v>45582</v>
      </c>
      <c r="C1518" s="128" t="s">
        <v>86</v>
      </c>
      <c r="D1518" s="128" t="s">
        <v>75</v>
      </c>
      <c r="E1518" s="128" t="s">
        <v>75</v>
      </c>
      <c r="F1518" s="128" t="s">
        <v>75</v>
      </c>
      <c r="G1518" s="129" t="s">
        <v>75</v>
      </c>
      <c r="H1518" s="130"/>
      <c r="I1518" s="131" t="n">
        <f aca="false">IF(ISERROR(VLOOKUP(B1518,'Jour Fériés'!$A$19:$B$57,2,FALSE())),0,VLOOKUP(B1518,'Jour Fériés'!$A$19:$B$57,2,FALSE()))</f>
        <v>0</v>
      </c>
      <c r="J1518" s="61" t="e">
        <f aca="false">VLOOKUP(B1518,'Vacances solaires'!$B1509:$B1739,1,FALSE())</f>
        <v>#N/A</v>
      </c>
      <c r="K1518" s="61" t="e">
        <f aca="false">VLOOKUP(B1518,'Vacances solaires'!$B$2:$B$239,1,FALSE())</f>
        <v>#N/A</v>
      </c>
    </row>
    <row r="1519" customFormat="false" ht="15" hidden="false" customHeight="false" outlineLevel="0" collapsed="false">
      <c r="A1519" s="126" t="n">
        <f aca="false">WEEKNUM(B1519,21)</f>
        <v>42</v>
      </c>
      <c r="B1519" s="135" t="n">
        <v>45583</v>
      </c>
      <c r="C1519" s="128" t="s">
        <v>86</v>
      </c>
      <c r="D1519" s="128" t="s">
        <v>75</v>
      </c>
      <c r="E1519" s="128" t="s">
        <v>75</v>
      </c>
      <c r="F1519" s="128" t="s">
        <v>75</v>
      </c>
      <c r="G1519" s="129" t="s">
        <v>75</v>
      </c>
      <c r="H1519" s="130"/>
      <c r="I1519" s="131" t="n">
        <f aca="false">IF(ISERROR(VLOOKUP(B1519,'Jour Fériés'!$A$19:$B$57,2,FALSE())),0,VLOOKUP(B1519,'Jour Fériés'!$A$19:$B$57,2,FALSE()))</f>
        <v>0</v>
      </c>
      <c r="J1519" s="61" t="e">
        <f aca="false">VLOOKUP(B1519,'Vacances solaires'!$B1510:$B1740,1,FALSE())</f>
        <v>#N/A</v>
      </c>
      <c r="K1519" s="61" t="e">
        <f aca="false">VLOOKUP(B1519,'Vacances solaires'!$B$2:$B$239,1,FALSE())</f>
        <v>#N/A</v>
      </c>
    </row>
    <row r="1520" customFormat="false" ht="15" hidden="false" customHeight="false" outlineLevel="0" collapsed="false">
      <c r="A1520" s="126" t="n">
        <f aca="false">WEEKNUM(B1520,21)</f>
        <v>42</v>
      </c>
      <c r="B1520" s="135" t="n">
        <v>45584</v>
      </c>
      <c r="C1520" s="128" t="s">
        <v>75</v>
      </c>
      <c r="D1520" s="128" t="s">
        <v>75</v>
      </c>
      <c r="E1520" s="128" t="s">
        <v>86</v>
      </c>
      <c r="F1520" s="128" t="s">
        <v>75</v>
      </c>
      <c r="G1520" s="129" t="s">
        <v>86</v>
      </c>
      <c r="H1520" s="130"/>
      <c r="I1520" s="131" t="n">
        <f aca="false">IF(ISERROR(VLOOKUP(B1520,'Jour Fériés'!$A$19:$B$57,2,FALSE())),0,VLOOKUP(B1520,'Jour Fériés'!$A$19:$B$57,2,FALSE()))</f>
        <v>0</v>
      </c>
      <c r="J1520" s="61" t="e">
        <f aca="false">VLOOKUP(B1520,'Vacances solaires'!$B1511:$B1741,1,FALSE())</f>
        <v>#N/A</v>
      </c>
      <c r="K1520" s="61" t="e">
        <f aca="false">VLOOKUP(B1520,'Vacances solaires'!$B$2:$B$239,1,FALSE())</f>
        <v>#N/A</v>
      </c>
    </row>
    <row r="1521" customFormat="false" ht="15.75" hidden="false" customHeight="false" outlineLevel="0" collapsed="false">
      <c r="A1521" s="139" t="n">
        <f aca="false">WEEKNUM(B1521,21)</f>
        <v>42</v>
      </c>
      <c r="B1521" s="140" t="n">
        <v>45585</v>
      </c>
      <c r="C1521" s="141" t="s">
        <v>75</v>
      </c>
      <c r="D1521" s="141" t="s">
        <v>86</v>
      </c>
      <c r="E1521" s="141" t="s">
        <v>86</v>
      </c>
      <c r="F1521" s="141" t="s">
        <v>86</v>
      </c>
      <c r="G1521" s="142" t="s">
        <v>86</v>
      </c>
      <c r="H1521" s="143"/>
      <c r="I1521" s="144" t="n">
        <f aca="false">IF(ISERROR(VLOOKUP(B1521,'Jour Fériés'!$A$19:$B$57,2,FALSE())),0,VLOOKUP(B1521,'Jour Fériés'!$A$19:$B$57,2,FALSE()))</f>
        <v>0</v>
      </c>
      <c r="J1521" s="61" t="e">
        <f aca="false">VLOOKUP(B1521,'Vacances solaires'!$B1512:$B1742,1,FALSE())</f>
        <v>#N/A</v>
      </c>
      <c r="K1521" s="61" t="e">
        <f aca="false">VLOOKUP(B1521,'Vacances solaires'!$B$2:$B$239,1,FALSE())</f>
        <v>#N/A</v>
      </c>
    </row>
    <row r="1522" customFormat="false" ht="15" hidden="false" customHeight="false" outlineLevel="0" collapsed="false">
      <c r="A1522" s="145" t="n">
        <f aca="false">WEEKNUM(B1522,21)</f>
        <v>43</v>
      </c>
      <c r="B1522" s="114" t="n">
        <v>45586</v>
      </c>
      <c r="C1522" s="115" t="s">
        <v>75</v>
      </c>
      <c r="D1522" s="115" t="s">
        <v>87</v>
      </c>
      <c r="E1522" s="115" t="s">
        <v>75</v>
      </c>
      <c r="F1522" s="115" t="s">
        <v>87</v>
      </c>
      <c r="G1522" s="116" t="s">
        <v>75</v>
      </c>
      <c r="H1522" s="117" t="n">
        <v>2</v>
      </c>
      <c r="I1522" s="146" t="n">
        <f aca="false">IF(ISERROR(VLOOKUP(B1522,'Jour Fériés'!$A$19:$B$57,2,FALSE())),0,VLOOKUP(B1522,'Jour Fériés'!$A$19:$B$57,2,FALSE()))</f>
        <v>0</v>
      </c>
      <c r="J1522" s="61" t="e">
        <f aca="false">VLOOKUP(B1522,'Vacances solaires'!$B1513:$B1743,1,FALSE())</f>
        <v>#N/A</v>
      </c>
      <c r="K1522" s="61" t="e">
        <f aca="false">VLOOKUP(B1522,'Vacances solaires'!$B$2:$B$239,1,FALSE())</f>
        <v>#N/A</v>
      </c>
    </row>
    <row r="1523" customFormat="false" ht="15" hidden="false" customHeight="false" outlineLevel="0" collapsed="false">
      <c r="A1523" s="126" t="n">
        <f aca="false">WEEKNUM(B1523,21)</f>
        <v>43</v>
      </c>
      <c r="B1523" s="135" t="n">
        <v>45587</v>
      </c>
      <c r="C1523" s="128" t="s">
        <v>86</v>
      </c>
      <c r="D1523" s="128" t="s">
        <v>75</v>
      </c>
      <c r="E1523" s="128" t="s">
        <v>75</v>
      </c>
      <c r="F1523" s="128" t="s">
        <v>75</v>
      </c>
      <c r="G1523" s="129" t="s">
        <v>75</v>
      </c>
      <c r="H1523" s="130"/>
      <c r="I1523" s="131" t="n">
        <f aca="false">IF(ISERROR(VLOOKUP(B1523,'Jour Fériés'!$A$19:$B$57,2,FALSE())),0,VLOOKUP(B1523,'Jour Fériés'!$A$19:$B$57,2,FALSE()))</f>
        <v>0</v>
      </c>
      <c r="J1523" s="61" t="e">
        <f aca="false">VLOOKUP(B1523,'Vacances solaires'!$B1514:$B1744,1,FALSE())</f>
        <v>#N/A</v>
      </c>
      <c r="K1523" s="61" t="e">
        <f aca="false">VLOOKUP(B1523,'Vacances solaires'!$B$2:$B$239,1,FALSE())</f>
        <v>#N/A</v>
      </c>
    </row>
    <row r="1524" customFormat="false" ht="15" hidden="false" customHeight="false" outlineLevel="0" collapsed="false">
      <c r="A1524" s="126" t="n">
        <f aca="false">WEEKNUM(B1524,21)</f>
        <v>43</v>
      </c>
      <c r="B1524" s="135" t="n">
        <v>45588</v>
      </c>
      <c r="C1524" s="128" t="s">
        <v>75</v>
      </c>
      <c r="D1524" s="128" t="s">
        <v>75</v>
      </c>
      <c r="E1524" s="128" t="s">
        <v>86</v>
      </c>
      <c r="F1524" s="128" t="s">
        <v>75</v>
      </c>
      <c r="G1524" s="129" t="s">
        <v>75</v>
      </c>
      <c r="H1524" s="130"/>
      <c r="I1524" s="131" t="n">
        <f aca="false">IF(ISERROR(VLOOKUP(B1524,'Jour Fériés'!$A$19:$B$57,2,FALSE())),0,VLOOKUP(B1524,'Jour Fériés'!$A$19:$B$57,2,FALSE()))</f>
        <v>0</v>
      </c>
      <c r="J1524" s="61" t="e">
        <f aca="false">VLOOKUP(B1524,'Vacances solaires'!$B1515:$B1745,1,FALSE())</f>
        <v>#N/A</v>
      </c>
      <c r="K1524" s="61" t="e">
        <f aca="false">VLOOKUP(B1524,'Vacances solaires'!$B$2:$B$239,1,FALSE())</f>
        <v>#N/A</v>
      </c>
    </row>
    <row r="1525" customFormat="false" ht="15" hidden="false" customHeight="false" outlineLevel="0" collapsed="false">
      <c r="A1525" s="126" t="n">
        <f aca="false">WEEKNUM(B1525,21)</f>
        <v>43</v>
      </c>
      <c r="B1525" s="135" t="n">
        <v>45589</v>
      </c>
      <c r="C1525" s="128" t="s">
        <v>75</v>
      </c>
      <c r="D1525" s="128" t="s">
        <v>75</v>
      </c>
      <c r="E1525" s="128" t="s">
        <v>75</v>
      </c>
      <c r="F1525" s="128" t="s">
        <v>75</v>
      </c>
      <c r="G1525" s="129" t="s">
        <v>86</v>
      </c>
      <c r="H1525" s="130"/>
      <c r="I1525" s="131" t="n">
        <f aca="false">IF(ISERROR(VLOOKUP(B1525,'Jour Fériés'!$A$19:$B$57,2,FALSE())),0,VLOOKUP(B1525,'Jour Fériés'!$A$19:$B$57,2,FALSE()))</f>
        <v>0</v>
      </c>
      <c r="J1525" s="61" t="e">
        <f aca="false">VLOOKUP(B1525,'Vacances solaires'!$B1516:$B1746,1,FALSE())</f>
        <v>#N/A</v>
      </c>
      <c r="K1525" s="61" t="e">
        <f aca="false">VLOOKUP(B1525,'Vacances solaires'!$B$2:$B$239,1,FALSE())</f>
        <v>#N/A</v>
      </c>
    </row>
    <row r="1526" customFormat="false" ht="15" hidden="false" customHeight="false" outlineLevel="0" collapsed="false">
      <c r="A1526" s="126" t="n">
        <f aca="false">WEEKNUM(B1526,21)</f>
        <v>43</v>
      </c>
      <c r="B1526" s="135" t="n">
        <v>45590</v>
      </c>
      <c r="C1526" s="128" t="s">
        <v>75</v>
      </c>
      <c r="D1526" s="128" t="s">
        <v>75</v>
      </c>
      <c r="E1526" s="128" t="s">
        <v>75</v>
      </c>
      <c r="F1526" s="128" t="s">
        <v>75</v>
      </c>
      <c r="G1526" s="129" t="s">
        <v>86</v>
      </c>
      <c r="H1526" s="130"/>
      <c r="I1526" s="131" t="n">
        <f aca="false">IF(ISERROR(VLOOKUP(B1526,'Jour Fériés'!$A$19:$B$57,2,FALSE())),0,VLOOKUP(B1526,'Jour Fériés'!$A$19:$B$57,2,FALSE()))</f>
        <v>0</v>
      </c>
      <c r="J1526" s="61" t="e">
        <f aca="false">VLOOKUP(B1526,'Vacances solaires'!$B1517:$B1747,1,FALSE())</f>
        <v>#N/A</v>
      </c>
      <c r="K1526" s="61" t="e">
        <f aca="false">VLOOKUP(B1526,'Vacances solaires'!$B$2:$B$239,1,FALSE())</f>
        <v>#N/A</v>
      </c>
    </row>
    <row r="1527" customFormat="false" ht="15" hidden="false" customHeight="false" outlineLevel="0" collapsed="false">
      <c r="A1527" s="126" t="n">
        <f aca="false">WEEKNUM(B1527,21)</f>
        <v>43</v>
      </c>
      <c r="B1527" s="135" t="n">
        <v>45591</v>
      </c>
      <c r="C1527" s="128" t="s">
        <v>75</v>
      </c>
      <c r="D1527" s="128" t="s">
        <v>86</v>
      </c>
      <c r="E1527" s="128" t="s">
        <v>75</v>
      </c>
      <c r="F1527" s="128" t="s">
        <v>86</v>
      </c>
      <c r="G1527" s="129" t="s">
        <v>75</v>
      </c>
      <c r="H1527" s="130"/>
      <c r="I1527" s="131" t="n">
        <f aca="false">IF(ISERROR(VLOOKUP(B1527,'Jour Fériés'!$A$19:$B$57,2,FALSE())),0,VLOOKUP(B1527,'Jour Fériés'!$A$19:$B$57,2,FALSE()))</f>
        <v>0</v>
      </c>
      <c r="J1527" s="61" t="e">
        <f aca="false">VLOOKUP(B1527,'Vacances solaires'!$B1518:$B1748,1,FALSE())</f>
        <v>#N/A</v>
      </c>
      <c r="K1527" s="61" t="e">
        <f aca="false">VLOOKUP(B1527,'Vacances solaires'!$B$2:$B$239,1,FALSE())</f>
        <v>#N/A</v>
      </c>
    </row>
    <row r="1528" customFormat="false" ht="15.75" hidden="false" customHeight="false" outlineLevel="0" collapsed="false">
      <c r="A1528" s="139" t="n">
        <f aca="false">WEEKNUM(B1528,21)</f>
        <v>43</v>
      </c>
      <c r="B1528" s="140" t="n">
        <v>45592</v>
      </c>
      <c r="C1528" s="141" t="s">
        <v>86</v>
      </c>
      <c r="D1528" s="141" t="s">
        <v>86</v>
      </c>
      <c r="E1528" s="141" t="s">
        <v>86</v>
      </c>
      <c r="F1528" s="141" t="s">
        <v>86</v>
      </c>
      <c r="G1528" s="142" t="s">
        <v>75</v>
      </c>
      <c r="H1528" s="143"/>
      <c r="I1528" s="144" t="n">
        <f aca="false">IF(ISERROR(VLOOKUP(B1528,'Jour Fériés'!$A$19:$B$57,2,FALSE())),0,VLOOKUP(B1528,'Jour Fériés'!$A$19:$B$57,2,FALSE()))</f>
        <v>0</v>
      </c>
      <c r="J1528" s="61" t="e">
        <f aca="false">VLOOKUP(B1528,'Vacances solaires'!$B1519:$B1749,1,FALSE())</f>
        <v>#N/A</v>
      </c>
      <c r="K1528" s="61" t="e">
        <f aca="false">VLOOKUP(B1528,'Vacances solaires'!$B$2:$B$239,1,FALSE())</f>
        <v>#N/A</v>
      </c>
    </row>
    <row r="1529" customFormat="false" ht="15" hidden="false" customHeight="false" outlineLevel="0" collapsed="false">
      <c r="A1529" s="145" t="n">
        <f aca="false">WEEKNUM(B1529,21)</f>
        <v>44</v>
      </c>
      <c r="B1529" s="114" t="n">
        <v>45593</v>
      </c>
      <c r="C1529" s="115" t="s">
        <v>87</v>
      </c>
      <c r="D1529" s="115" t="s">
        <v>75</v>
      </c>
      <c r="E1529" s="115" t="s">
        <v>87</v>
      </c>
      <c r="F1529" s="115" t="s">
        <v>75</v>
      </c>
      <c r="G1529" s="116" t="s">
        <v>75</v>
      </c>
      <c r="H1529" s="117" t="n">
        <v>3</v>
      </c>
      <c r="I1529" s="146" t="n">
        <f aca="false">IF(ISERROR(VLOOKUP(B1529,'Jour Fériés'!$A$19:$B$57,2,FALSE())),0,VLOOKUP(B1529,'Jour Fériés'!$A$19:$B$57,2,FALSE()))</f>
        <v>0</v>
      </c>
      <c r="J1529" s="61" t="e">
        <f aca="false">VLOOKUP(B1529,'Vacances solaires'!$B1520:$B1750,1,FALSE())</f>
        <v>#N/A</v>
      </c>
      <c r="K1529" s="61" t="e">
        <f aca="false">VLOOKUP(B1529,'Vacances solaires'!$B$2:$B$239,1,FALSE())</f>
        <v>#N/A</v>
      </c>
    </row>
    <row r="1530" customFormat="false" ht="15" hidden="false" customHeight="false" outlineLevel="0" collapsed="false">
      <c r="A1530" s="126" t="n">
        <f aca="false">WEEKNUM(B1530,21)</f>
        <v>44</v>
      </c>
      <c r="B1530" s="135" t="n">
        <v>45594</v>
      </c>
      <c r="C1530" s="128" t="s">
        <v>75</v>
      </c>
      <c r="D1530" s="128" t="s">
        <v>75</v>
      </c>
      <c r="E1530" s="128" t="s">
        <v>75</v>
      </c>
      <c r="F1530" s="128" t="s">
        <v>75</v>
      </c>
      <c r="G1530" s="129" t="s">
        <v>86</v>
      </c>
      <c r="H1530" s="130"/>
      <c r="I1530" s="131" t="n">
        <f aca="false">IF(ISERROR(VLOOKUP(B1530,'Jour Fériés'!$A$19:$B$57,2,FALSE())),0,VLOOKUP(B1530,'Jour Fériés'!$A$19:$B$57,2,FALSE()))</f>
        <v>0</v>
      </c>
      <c r="J1530" s="61" t="e">
        <f aca="false">VLOOKUP(B1530,'Vacances solaires'!$B1521:$B1751,1,FALSE())</f>
        <v>#N/A</v>
      </c>
      <c r="K1530" s="61" t="e">
        <f aca="false">VLOOKUP(B1530,'Vacances solaires'!$B$2:$B$239,1,FALSE())</f>
        <v>#N/A</v>
      </c>
    </row>
    <row r="1531" customFormat="false" ht="15" hidden="false" customHeight="false" outlineLevel="0" collapsed="false">
      <c r="A1531" s="126" t="n">
        <f aca="false">WEEKNUM(B1531,21)</f>
        <v>44</v>
      </c>
      <c r="B1531" s="135" t="n">
        <v>45595</v>
      </c>
      <c r="C1531" s="128" t="s">
        <v>75</v>
      </c>
      <c r="D1531" s="128" t="s">
        <v>86</v>
      </c>
      <c r="E1531" s="128" t="s">
        <v>75</v>
      </c>
      <c r="F1531" s="128" t="s">
        <v>75</v>
      </c>
      <c r="G1531" s="129" t="s">
        <v>75</v>
      </c>
      <c r="H1531" s="130"/>
      <c r="I1531" s="131" t="n">
        <f aca="false">IF(ISERROR(VLOOKUP(B1531,'Jour Fériés'!$A$19:$B$57,2,FALSE())),0,VLOOKUP(B1531,'Jour Fériés'!$A$19:$B$57,2,FALSE()))</f>
        <v>0</v>
      </c>
      <c r="J1531" s="61" t="e">
        <f aca="false">VLOOKUP(B1531,'Vacances solaires'!$B1522:$B1752,1,FALSE())</f>
        <v>#N/A</v>
      </c>
      <c r="K1531" s="61" t="e">
        <f aca="false">VLOOKUP(B1531,'Vacances solaires'!$B$2:$B$239,1,FALSE())</f>
        <v>#N/A</v>
      </c>
    </row>
    <row r="1532" customFormat="false" ht="15" hidden="false" customHeight="false" outlineLevel="0" collapsed="false">
      <c r="A1532" s="126" t="n">
        <f aca="false">WEEKNUM(B1532,21)</f>
        <v>44</v>
      </c>
      <c r="B1532" s="135" t="n">
        <v>45596</v>
      </c>
      <c r="C1532" s="128" t="s">
        <v>75</v>
      </c>
      <c r="D1532" s="128" t="s">
        <v>75</v>
      </c>
      <c r="E1532" s="128" t="s">
        <v>75</v>
      </c>
      <c r="F1532" s="128" t="s">
        <v>86</v>
      </c>
      <c r="G1532" s="129" t="s">
        <v>75</v>
      </c>
      <c r="H1532" s="130"/>
      <c r="I1532" s="131" t="n">
        <f aca="false">IF(ISERROR(VLOOKUP(B1532,'Jour Fériés'!$A$19:$B$57,2,FALSE())),0,VLOOKUP(B1532,'Jour Fériés'!$A$19:$B$57,2,FALSE()))</f>
        <v>0</v>
      </c>
      <c r="J1532" s="61" t="e">
        <f aca="false">VLOOKUP(B1532,'Vacances solaires'!$B1523:$B1753,1,FALSE())</f>
        <v>#N/A</v>
      </c>
      <c r="K1532" s="61" t="e">
        <f aca="false">VLOOKUP(B1532,'Vacances solaires'!$B$2:$B$239,1,FALSE())</f>
        <v>#N/A</v>
      </c>
    </row>
    <row r="1533" customFormat="false" ht="15" hidden="false" customHeight="false" outlineLevel="0" collapsed="false">
      <c r="A1533" s="126" t="n">
        <f aca="false">WEEKNUM(B1533,21)</f>
        <v>44</v>
      </c>
      <c r="B1533" s="135" t="n">
        <v>45597</v>
      </c>
      <c r="C1533" s="128" t="s">
        <v>75</v>
      </c>
      <c r="D1533" s="128" t="s">
        <v>75</v>
      </c>
      <c r="E1533" s="128" t="s">
        <v>75</v>
      </c>
      <c r="F1533" s="128" t="s">
        <v>86</v>
      </c>
      <c r="G1533" s="129" t="s">
        <v>75</v>
      </c>
      <c r="H1533" s="130"/>
      <c r="I1533" s="131" t="str">
        <f aca="false">IF(ISERROR(VLOOKUP(B1533,'Jour Fériés'!$A$19:$B$57,2,FALSE())),0,VLOOKUP(B1533,'Jour Fériés'!$A$19:$B$57,2,FALSE()))</f>
        <v>Toussaint</v>
      </c>
      <c r="J1533" s="61" t="e">
        <f aca="false">VLOOKUP(B1533,'Vacances solaires'!$B1524:$B1754,1,FALSE())</f>
        <v>#N/A</v>
      </c>
      <c r="K1533" s="61" t="e">
        <f aca="false">VLOOKUP(B1533,'Vacances solaires'!$B$2:$B$239,1,FALSE())</f>
        <v>#N/A</v>
      </c>
    </row>
    <row r="1534" customFormat="false" ht="15" hidden="false" customHeight="false" outlineLevel="0" collapsed="false">
      <c r="A1534" s="126" t="n">
        <f aca="false">WEEKNUM(B1534,21)</f>
        <v>44</v>
      </c>
      <c r="B1534" s="135" t="n">
        <v>45598</v>
      </c>
      <c r="C1534" s="128" t="s">
        <v>86</v>
      </c>
      <c r="D1534" s="128" t="s">
        <v>75</v>
      </c>
      <c r="E1534" s="128" t="s">
        <v>86</v>
      </c>
      <c r="F1534" s="128" t="s">
        <v>75</v>
      </c>
      <c r="G1534" s="129" t="s">
        <v>75</v>
      </c>
      <c r="H1534" s="130"/>
      <c r="I1534" s="131" t="n">
        <f aca="false">IF(ISERROR(VLOOKUP(B1534,'Jour Fériés'!$A$19:$B$57,2,FALSE())),0,VLOOKUP(B1534,'Jour Fériés'!$A$19:$B$57,2,FALSE()))</f>
        <v>0</v>
      </c>
      <c r="J1534" s="61" t="e">
        <f aca="false">VLOOKUP(B1534,'Vacances solaires'!$B1525:$B1755,1,FALSE())</f>
        <v>#N/A</v>
      </c>
      <c r="K1534" s="61" t="e">
        <f aca="false">VLOOKUP(B1534,'Vacances solaires'!$B$2:$B$239,1,FALSE())</f>
        <v>#N/A</v>
      </c>
    </row>
    <row r="1535" customFormat="false" ht="15.75" hidden="false" customHeight="false" outlineLevel="0" collapsed="false">
      <c r="A1535" s="139" t="n">
        <f aca="false">WEEKNUM(B1535,21)</f>
        <v>44</v>
      </c>
      <c r="B1535" s="140" t="n">
        <v>45599</v>
      </c>
      <c r="C1535" s="141" t="s">
        <v>86</v>
      </c>
      <c r="D1535" s="141" t="s">
        <v>86</v>
      </c>
      <c r="E1535" s="141" t="s">
        <v>86</v>
      </c>
      <c r="F1535" s="141" t="s">
        <v>75</v>
      </c>
      <c r="G1535" s="142" t="s">
        <v>86</v>
      </c>
      <c r="H1535" s="143"/>
      <c r="I1535" s="144" t="n">
        <f aca="false">IF(ISERROR(VLOOKUP(B1535,'Jour Fériés'!$A$19:$B$57,2,FALSE())),0,VLOOKUP(B1535,'Jour Fériés'!$A$19:$B$57,2,FALSE()))</f>
        <v>0</v>
      </c>
      <c r="J1535" s="61" t="e">
        <f aca="false">VLOOKUP(B1535,'Vacances solaires'!$B1526:$B1756,1,FALSE())</f>
        <v>#N/A</v>
      </c>
      <c r="K1535" s="61" t="e">
        <f aca="false">VLOOKUP(B1535,'Vacances solaires'!$B$2:$B$239,1,FALSE())</f>
        <v>#N/A</v>
      </c>
    </row>
    <row r="1536" customFormat="false" ht="15" hidden="false" customHeight="false" outlineLevel="0" collapsed="false">
      <c r="A1536" s="145" t="n">
        <f aca="false">WEEKNUM(B1536,21)</f>
        <v>45</v>
      </c>
      <c r="B1536" s="114" t="n">
        <v>45600</v>
      </c>
      <c r="C1536" s="115" t="s">
        <v>75</v>
      </c>
      <c r="D1536" s="116" t="s">
        <v>87</v>
      </c>
      <c r="E1536" s="115" t="s">
        <v>75</v>
      </c>
      <c r="F1536" s="115" t="s">
        <v>75</v>
      </c>
      <c r="G1536" s="116" t="s">
        <v>87</v>
      </c>
      <c r="H1536" s="117" t="n">
        <v>4</v>
      </c>
      <c r="I1536" s="146" t="n">
        <f aca="false">IF(ISERROR(VLOOKUP(B1536,'Jour Fériés'!$A$19:$B$57,2,FALSE())),0,VLOOKUP(B1536,'Jour Fériés'!$A$19:$B$57,2,FALSE()))</f>
        <v>0</v>
      </c>
      <c r="J1536" s="61" t="e">
        <f aca="false">VLOOKUP(B1536,'Vacances solaires'!$B1527:$B1757,1,FALSE())</f>
        <v>#N/A</v>
      </c>
      <c r="K1536" s="61" t="e">
        <f aca="false">VLOOKUP(B1536,'Vacances solaires'!$B$2:$B$239,1,FALSE())</f>
        <v>#N/A</v>
      </c>
    </row>
    <row r="1537" customFormat="false" ht="15" hidden="false" customHeight="false" outlineLevel="0" collapsed="false">
      <c r="A1537" s="126" t="n">
        <f aca="false">WEEKNUM(B1537,21)</f>
        <v>45</v>
      </c>
      <c r="B1537" s="135" t="n">
        <v>45601</v>
      </c>
      <c r="C1537" s="128" t="s">
        <v>75</v>
      </c>
      <c r="D1537" s="128" t="s">
        <v>75</v>
      </c>
      <c r="E1537" s="128" t="s">
        <v>75</v>
      </c>
      <c r="F1537" s="128" t="s">
        <v>86</v>
      </c>
      <c r="G1537" s="129" t="s">
        <v>75</v>
      </c>
      <c r="H1537" s="130"/>
      <c r="I1537" s="131" t="n">
        <f aca="false">IF(ISERROR(VLOOKUP(B1537,'Jour Fériés'!$A$19:$B$57,2,FALSE())),0,VLOOKUP(B1537,'Jour Fériés'!$A$19:$B$57,2,FALSE()))</f>
        <v>0</v>
      </c>
      <c r="J1537" s="61" t="e">
        <f aca="false">VLOOKUP(B1537,'Vacances solaires'!$B1528:$B1758,1,FALSE())</f>
        <v>#N/A</v>
      </c>
      <c r="K1537" s="61" t="e">
        <f aca="false">VLOOKUP(B1537,'Vacances solaires'!$B$2:$B$239,1,FALSE())</f>
        <v>#N/A</v>
      </c>
    </row>
    <row r="1538" customFormat="false" ht="15" hidden="false" customHeight="false" outlineLevel="0" collapsed="false">
      <c r="A1538" s="126" t="n">
        <f aca="false">WEEKNUM(B1538,21)</f>
        <v>45</v>
      </c>
      <c r="B1538" s="135" t="n">
        <v>45602</v>
      </c>
      <c r="C1538" s="128" t="s">
        <v>86</v>
      </c>
      <c r="D1538" s="128" t="s">
        <v>75</v>
      </c>
      <c r="E1538" s="128" t="s">
        <v>75</v>
      </c>
      <c r="F1538" s="128" t="s">
        <v>75</v>
      </c>
      <c r="G1538" s="129" t="s">
        <v>75</v>
      </c>
      <c r="H1538" s="130"/>
      <c r="I1538" s="131" t="n">
        <f aca="false">IF(ISERROR(VLOOKUP(B1538,'Jour Fériés'!$A$19:$B$57,2,FALSE())),0,VLOOKUP(B1538,'Jour Fériés'!$A$19:$B$57,2,FALSE()))</f>
        <v>0</v>
      </c>
      <c r="J1538" s="61" t="e">
        <f aca="false">VLOOKUP(B1538,'Vacances solaires'!$B1529:$B1759,1,FALSE())</f>
        <v>#N/A</v>
      </c>
      <c r="K1538" s="61" t="e">
        <f aca="false">VLOOKUP(B1538,'Vacances solaires'!$B$2:$B$239,1,FALSE())</f>
        <v>#N/A</v>
      </c>
    </row>
    <row r="1539" customFormat="false" ht="15" hidden="false" customHeight="false" outlineLevel="0" collapsed="false">
      <c r="A1539" s="126" t="n">
        <f aca="false">WEEKNUM(B1539,21)</f>
        <v>45</v>
      </c>
      <c r="B1539" s="135" t="n">
        <v>45603</v>
      </c>
      <c r="C1539" s="128" t="s">
        <v>75</v>
      </c>
      <c r="D1539" s="128" t="s">
        <v>75</v>
      </c>
      <c r="E1539" s="128" t="s">
        <v>86</v>
      </c>
      <c r="F1539" s="128" t="s">
        <v>75</v>
      </c>
      <c r="G1539" s="129" t="s">
        <v>75</v>
      </c>
      <c r="H1539" s="130"/>
      <c r="I1539" s="131" t="n">
        <f aca="false">IF(ISERROR(VLOOKUP(B1539,'Jour Fériés'!$A$19:$B$57,2,FALSE())),0,VLOOKUP(B1539,'Jour Fériés'!$A$19:$B$57,2,FALSE()))</f>
        <v>0</v>
      </c>
      <c r="J1539" s="61" t="e">
        <f aca="false">VLOOKUP(B1539,'Vacances solaires'!$B1530:$B1760,1,FALSE())</f>
        <v>#N/A</v>
      </c>
      <c r="K1539" s="61" t="e">
        <f aca="false">VLOOKUP(B1539,'Vacances solaires'!$B$2:$B$239,1,FALSE())</f>
        <v>#N/A</v>
      </c>
    </row>
    <row r="1540" customFormat="false" ht="15" hidden="false" customHeight="false" outlineLevel="0" collapsed="false">
      <c r="A1540" s="126" t="n">
        <f aca="false">WEEKNUM(B1540,21)</f>
        <v>45</v>
      </c>
      <c r="B1540" s="135" t="n">
        <v>45604</v>
      </c>
      <c r="C1540" s="128" t="s">
        <v>75</v>
      </c>
      <c r="D1540" s="128" t="s">
        <v>75</v>
      </c>
      <c r="E1540" s="128" t="s">
        <v>86</v>
      </c>
      <c r="F1540" s="128" t="s">
        <v>75</v>
      </c>
      <c r="G1540" s="129" t="s">
        <v>75</v>
      </c>
      <c r="H1540" s="130"/>
      <c r="I1540" s="131" t="n">
        <f aca="false">IF(ISERROR(VLOOKUP(B1540,'Jour Fériés'!$A$19:$B$57,2,FALSE())),0,VLOOKUP(B1540,'Jour Fériés'!$A$19:$B$57,2,FALSE()))</f>
        <v>0</v>
      </c>
      <c r="J1540" s="61" t="e">
        <f aca="false">VLOOKUP(B1540,'Vacances solaires'!$B1531:$B1761,1,FALSE())</f>
        <v>#N/A</v>
      </c>
      <c r="K1540" s="61" t="e">
        <f aca="false">VLOOKUP(B1540,'Vacances solaires'!$B$2:$B$239,1,FALSE())</f>
        <v>#N/A</v>
      </c>
    </row>
    <row r="1541" customFormat="false" ht="15" hidden="false" customHeight="false" outlineLevel="0" collapsed="false">
      <c r="A1541" s="126" t="n">
        <f aca="false">WEEKNUM(B1541,21)</f>
        <v>45</v>
      </c>
      <c r="B1541" s="135" t="n">
        <v>45605</v>
      </c>
      <c r="C1541" s="128" t="s">
        <v>75</v>
      </c>
      <c r="D1541" s="128" t="s">
        <v>86</v>
      </c>
      <c r="E1541" s="128" t="s">
        <v>75</v>
      </c>
      <c r="F1541" s="128" t="s">
        <v>75</v>
      </c>
      <c r="G1541" s="129" t="s">
        <v>86</v>
      </c>
      <c r="H1541" s="130"/>
      <c r="I1541" s="131" t="n">
        <f aca="false">IF(ISERROR(VLOOKUP(B1541,'Jour Fériés'!$A$19:$B$57,2,FALSE())),0,VLOOKUP(B1541,'Jour Fériés'!$A$19:$B$57,2,FALSE()))</f>
        <v>0</v>
      </c>
      <c r="J1541" s="61" t="e">
        <f aca="false">VLOOKUP(B1541,'Vacances solaires'!$B1532:$B1762,1,FALSE())</f>
        <v>#N/A</v>
      </c>
      <c r="K1541" s="61" t="e">
        <f aca="false">VLOOKUP(B1541,'Vacances solaires'!$B$2:$B$239,1,FALSE())</f>
        <v>#N/A</v>
      </c>
    </row>
    <row r="1542" customFormat="false" ht="15.75" hidden="false" customHeight="false" outlineLevel="0" collapsed="false">
      <c r="A1542" s="139" t="n">
        <f aca="false">WEEKNUM(B1542,21)</f>
        <v>45</v>
      </c>
      <c r="B1542" s="140" t="n">
        <v>45606</v>
      </c>
      <c r="C1542" s="141" t="s">
        <v>86</v>
      </c>
      <c r="D1542" s="141" t="s">
        <v>86</v>
      </c>
      <c r="E1542" s="141" t="s">
        <v>75</v>
      </c>
      <c r="F1542" s="141" t="s">
        <v>86</v>
      </c>
      <c r="G1542" s="142" t="s">
        <v>86</v>
      </c>
      <c r="H1542" s="143"/>
      <c r="I1542" s="144" t="n">
        <f aca="false">IF(ISERROR(VLOOKUP(B1542,'Jour Fériés'!$A$19:$B$57,2,FALSE())),0,VLOOKUP(B1542,'Jour Fériés'!$A$19:$B$57,2,FALSE()))</f>
        <v>0</v>
      </c>
      <c r="J1542" s="61" t="e">
        <f aca="false">VLOOKUP(B1542,'Vacances solaires'!$B1533:$B1763,1,FALSE())</f>
        <v>#N/A</v>
      </c>
      <c r="K1542" s="61" t="e">
        <f aca="false">VLOOKUP(B1542,'Vacances solaires'!$B$2:$B$239,1,FALSE())</f>
        <v>#N/A</v>
      </c>
    </row>
    <row r="1543" customFormat="false" ht="15" hidden="false" customHeight="false" outlineLevel="0" collapsed="false">
      <c r="A1543" s="145" t="n">
        <f aca="false">WEEKNUM(B1543,21)</f>
        <v>46</v>
      </c>
      <c r="B1543" s="114" t="n">
        <v>45607</v>
      </c>
      <c r="C1543" s="115" t="s">
        <v>87</v>
      </c>
      <c r="D1543" s="115" t="s">
        <v>75</v>
      </c>
      <c r="E1543" s="115" t="s">
        <v>75</v>
      </c>
      <c r="F1543" s="115" t="s">
        <v>87</v>
      </c>
      <c r="G1543" s="116" t="s">
        <v>75</v>
      </c>
      <c r="H1543" s="117" t="n">
        <v>5</v>
      </c>
      <c r="I1543" s="146" t="str">
        <f aca="false">IF(ISERROR(VLOOKUP(B1543,'Jour Fériés'!$A$19:$B$57,2,FALSE())),0,VLOOKUP(B1543,'Jour Fériés'!$A$19:$B$57,2,FALSE()))</f>
        <v>Armistice</v>
      </c>
      <c r="J1543" s="61" t="e">
        <f aca="false">VLOOKUP(B1543,'Vacances solaires'!$B1534:$B1764,1,FALSE())</f>
        <v>#N/A</v>
      </c>
      <c r="K1543" s="61" t="e">
        <f aca="false">VLOOKUP(B1543,'Vacances solaires'!$B$2:$B$239,1,FALSE())</f>
        <v>#N/A</v>
      </c>
    </row>
    <row r="1544" customFormat="false" ht="15" hidden="false" customHeight="false" outlineLevel="0" collapsed="false">
      <c r="A1544" s="126" t="n">
        <f aca="false">WEEKNUM(B1544,21)</f>
        <v>46</v>
      </c>
      <c r="B1544" s="135" t="n">
        <v>45608</v>
      </c>
      <c r="C1544" s="128" t="s">
        <v>75</v>
      </c>
      <c r="D1544" s="128" t="s">
        <v>75</v>
      </c>
      <c r="E1544" s="128" t="s">
        <v>86</v>
      </c>
      <c r="F1544" s="128" t="s">
        <v>75</v>
      </c>
      <c r="G1544" s="129" t="s">
        <v>75</v>
      </c>
      <c r="H1544" s="130"/>
      <c r="I1544" s="131" t="n">
        <f aca="false">IF(ISERROR(VLOOKUP(B1544,'Jour Fériés'!$A$19:$B$57,2,FALSE())),0,VLOOKUP(B1544,'Jour Fériés'!$A$19:$B$57,2,FALSE()))</f>
        <v>0</v>
      </c>
      <c r="J1544" s="61" t="e">
        <f aca="false">VLOOKUP(B1544,'Vacances solaires'!$B1535:$B1765,1,FALSE())</f>
        <v>#N/A</v>
      </c>
      <c r="K1544" s="61" t="e">
        <f aca="false">VLOOKUP(B1544,'Vacances solaires'!$B$2:$B$239,1,FALSE())</f>
        <v>#N/A</v>
      </c>
    </row>
    <row r="1545" customFormat="false" ht="15" hidden="false" customHeight="false" outlineLevel="0" collapsed="false">
      <c r="A1545" s="126" t="n">
        <f aca="false">WEEKNUM(B1545,21)</f>
        <v>46</v>
      </c>
      <c r="B1545" s="135" t="n">
        <v>45609</v>
      </c>
      <c r="C1545" s="128" t="s">
        <v>75</v>
      </c>
      <c r="D1545" s="128" t="s">
        <v>75</v>
      </c>
      <c r="E1545" s="128" t="s">
        <v>75</v>
      </c>
      <c r="F1545" s="128" t="s">
        <v>75</v>
      </c>
      <c r="G1545" s="129" t="s">
        <v>86</v>
      </c>
      <c r="H1545" s="130"/>
      <c r="I1545" s="131" t="n">
        <f aca="false">IF(ISERROR(VLOOKUP(B1545,'Jour Fériés'!$A$19:$B$57,2,FALSE())),0,VLOOKUP(B1545,'Jour Fériés'!$A$19:$B$57,2,FALSE()))</f>
        <v>0</v>
      </c>
      <c r="J1545" s="61" t="e">
        <f aca="false">VLOOKUP(B1545,'Vacances solaires'!$B1536:$B1766,1,FALSE())</f>
        <v>#N/A</v>
      </c>
      <c r="K1545" s="61" t="e">
        <f aca="false">VLOOKUP(B1545,'Vacances solaires'!$B$2:$B$239,1,FALSE())</f>
        <v>#N/A</v>
      </c>
    </row>
    <row r="1546" customFormat="false" ht="15" hidden="false" customHeight="false" outlineLevel="0" collapsed="false">
      <c r="A1546" s="126" t="n">
        <f aca="false">WEEKNUM(B1546,21)</f>
        <v>46</v>
      </c>
      <c r="B1546" s="135" t="n">
        <v>45610</v>
      </c>
      <c r="C1546" s="128" t="s">
        <v>75</v>
      </c>
      <c r="D1546" s="128" t="s">
        <v>86</v>
      </c>
      <c r="E1546" s="128" t="s">
        <v>75</v>
      </c>
      <c r="F1546" s="128" t="s">
        <v>75</v>
      </c>
      <c r="G1546" s="129" t="s">
        <v>75</v>
      </c>
      <c r="H1546" s="130"/>
      <c r="I1546" s="131" t="n">
        <f aca="false">IF(ISERROR(VLOOKUP(B1546,'Jour Fériés'!$A$19:$B$57,2,FALSE())),0,VLOOKUP(B1546,'Jour Fériés'!$A$19:$B$57,2,FALSE()))</f>
        <v>0</v>
      </c>
      <c r="J1546" s="61" t="e">
        <f aca="false">VLOOKUP(B1546,'Vacances solaires'!$B1537:$B1767,1,FALSE())</f>
        <v>#N/A</v>
      </c>
      <c r="K1546" s="61" t="e">
        <f aca="false">VLOOKUP(B1546,'Vacances solaires'!$B$2:$B$239,1,FALSE())</f>
        <v>#N/A</v>
      </c>
    </row>
    <row r="1547" customFormat="false" ht="15" hidden="false" customHeight="false" outlineLevel="0" collapsed="false">
      <c r="A1547" s="126" t="n">
        <f aca="false">WEEKNUM(B1547,21)</f>
        <v>46</v>
      </c>
      <c r="B1547" s="135" t="n">
        <v>45611</v>
      </c>
      <c r="C1547" s="128" t="s">
        <v>75</v>
      </c>
      <c r="D1547" s="128" t="s">
        <v>86</v>
      </c>
      <c r="E1547" s="128" t="s">
        <v>75</v>
      </c>
      <c r="F1547" s="128" t="s">
        <v>75</v>
      </c>
      <c r="G1547" s="129" t="s">
        <v>75</v>
      </c>
      <c r="H1547" s="130"/>
      <c r="I1547" s="131" t="n">
        <f aca="false">IF(ISERROR(VLOOKUP(B1547,'Jour Fériés'!$A$19:$B$57,2,FALSE())),0,VLOOKUP(B1547,'Jour Fériés'!$A$19:$B$57,2,FALSE()))</f>
        <v>0</v>
      </c>
      <c r="J1547" s="61" t="e">
        <f aca="false">VLOOKUP(B1547,'Vacances solaires'!$B1538:$B1768,1,FALSE())</f>
        <v>#N/A</v>
      </c>
      <c r="K1547" s="61" t="e">
        <f aca="false">VLOOKUP(B1547,'Vacances solaires'!$B$2:$B$239,1,FALSE())</f>
        <v>#N/A</v>
      </c>
    </row>
    <row r="1548" customFormat="false" ht="15" hidden="false" customHeight="false" outlineLevel="0" collapsed="false">
      <c r="A1548" s="126" t="n">
        <f aca="false">WEEKNUM(B1548,21)</f>
        <v>46</v>
      </c>
      <c r="B1548" s="135" t="n">
        <v>45612</v>
      </c>
      <c r="C1548" s="128" t="s">
        <v>86</v>
      </c>
      <c r="D1548" s="128" t="s">
        <v>75</v>
      </c>
      <c r="E1548" s="128" t="s">
        <v>75</v>
      </c>
      <c r="F1548" s="128" t="s">
        <v>86</v>
      </c>
      <c r="G1548" s="129" t="s">
        <v>75</v>
      </c>
      <c r="H1548" s="130"/>
      <c r="I1548" s="131" t="n">
        <f aca="false">IF(ISERROR(VLOOKUP(B1548,'Jour Fériés'!$A$19:$B$57,2,FALSE())),0,VLOOKUP(B1548,'Jour Fériés'!$A$19:$B$57,2,FALSE()))</f>
        <v>0</v>
      </c>
      <c r="J1548" s="61" t="e">
        <f aca="false">VLOOKUP(B1548,'Vacances solaires'!$B1539:$B1769,1,FALSE())</f>
        <v>#N/A</v>
      </c>
      <c r="K1548" s="61" t="e">
        <f aca="false">VLOOKUP(B1548,'Vacances solaires'!$B$2:$B$239,1,FALSE())</f>
        <v>#N/A</v>
      </c>
    </row>
    <row r="1549" customFormat="false" ht="15.75" hidden="false" customHeight="false" outlineLevel="0" collapsed="false">
      <c r="A1549" s="139" t="n">
        <f aca="false">WEEKNUM(B1549,21)</f>
        <v>46</v>
      </c>
      <c r="B1549" s="140" t="n">
        <v>45613</v>
      </c>
      <c r="C1549" s="141" t="s">
        <v>86</v>
      </c>
      <c r="D1549" s="141" t="s">
        <v>75</v>
      </c>
      <c r="E1549" s="141" t="s">
        <v>86</v>
      </c>
      <c r="F1549" s="141" t="s">
        <v>86</v>
      </c>
      <c r="G1549" s="142" t="s">
        <v>86</v>
      </c>
      <c r="H1549" s="143"/>
      <c r="I1549" s="144" t="n">
        <f aca="false">IF(ISERROR(VLOOKUP(B1549,'Jour Fériés'!$A$19:$B$57,2,FALSE())),0,VLOOKUP(B1549,'Jour Fériés'!$A$19:$B$57,2,FALSE()))</f>
        <v>0</v>
      </c>
      <c r="J1549" s="61" t="e">
        <f aca="false">VLOOKUP(B1549,'Vacances solaires'!$B1540:$B1770,1,FALSE())</f>
        <v>#N/A</v>
      </c>
      <c r="K1549" s="61" t="e">
        <f aca="false">VLOOKUP(B1549,'Vacances solaires'!$B$2:$B$239,1,FALSE())</f>
        <v>#N/A</v>
      </c>
    </row>
    <row r="1550" customFormat="false" ht="15" hidden="false" customHeight="false" outlineLevel="0" collapsed="false">
      <c r="A1550" s="145" t="n">
        <f aca="false">WEEKNUM(B1550,21)</f>
        <v>47</v>
      </c>
      <c r="B1550" s="114" t="n">
        <v>45614</v>
      </c>
      <c r="C1550" s="115" t="s">
        <v>75</v>
      </c>
      <c r="D1550" s="115" t="s">
        <v>75</v>
      </c>
      <c r="E1550" s="115" t="s">
        <v>88</v>
      </c>
      <c r="F1550" s="115" t="s">
        <v>75</v>
      </c>
      <c r="G1550" s="116" t="s">
        <v>88</v>
      </c>
      <c r="H1550" s="117" t="n">
        <v>1</v>
      </c>
      <c r="I1550" s="146" t="n">
        <f aca="false">IF(ISERROR(VLOOKUP(B1550,'Jour Fériés'!$A$19:$B$57,2,FALSE())),0,VLOOKUP(B1550,'Jour Fériés'!$A$19:$B$57,2,FALSE()))</f>
        <v>0</v>
      </c>
      <c r="J1550" s="61" t="e">
        <f aca="false">VLOOKUP(B1550,'Vacances solaires'!$B1541:$B1771,1,FALSE())</f>
        <v>#N/A</v>
      </c>
      <c r="K1550" s="61" t="e">
        <f aca="false">VLOOKUP(B1550,'Vacances solaires'!$B$2:$B$239,1,FALSE())</f>
        <v>#N/A</v>
      </c>
    </row>
    <row r="1551" customFormat="false" ht="15" hidden="false" customHeight="false" outlineLevel="0" collapsed="false">
      <c r="A1551" s="126" t="n">
        <f aca="false">WEEKNUM(B1551,21)</f>
        <v>47</v>
      </c>
      <c r="B1551" s="135" t="n">
        <v>45615</v>
      </c>
      <c r="C1551" s="128" t="s">
        <v>75</v>
      </c>
      <c r="D1551" s="128" t="s">
        <v>86</v>
      </c>
      <c r="E1551" s="128" t="s">
        <v>75</v>
      </c>
      <c r="F1551" s="128" t="s">
        <v>75</v>
      </c>
      <c r="G1551" s="129" t="s">
        <v>75</v>
      </c>
      <c r="H1551" s="130"/>
      <c r="I1551" s="131" t="n">
        <f aca="false">IF(ISERROR(VLOOKUP(B1551,'Jour Fériés'!$A$19:$B$57,2,FALSE())),0,VLOOKUP(B1551,'Jour Fériés'!$A$19:$B$57,2,FALSE()))</f>
        <v>0</v>
      </c>
      <c r="J1551" s="61" t="e">
        <f aca="false">VLOOKUP(B1551,'Vacances solaires'!$B1542:$B1772,1,FALSE())</f>
        <v>#N/A</v>
      </c>
      <c r="K1551" s="61" t="e">
        <f aca="false">VLOOKUP(B1551,'Vacances solaires'!$B$2:$B$239,1,FALSE())</f>
        <v>#N/A</v>
      </c>
    </row>
    <row r="1552" customFormat="false" ht="15" hidden="false" customHeight="false" outlineLevel="0" collapsed="false">
      <c r="A1552" s="126" t="n">
        <f aca="false">WEEKNUM(B1552,21)</f>
        <v>47</v>
      </c>
      <c r="B1552" s="135" t="n">
        <v>45616</v>
      </c>
      <c r="C1552" s="128" t="s">
        <v>75</v>
      </c>
      <c r="D1552" s="128" t="s">
        <v>75</v>
      </c>
      <c r="E1552" s="128" t="s">
        <v>75</v>
      </c>
      <c r="F1552" s="128" t="s">
        <v>86</v>
      </c>
      <c r="G1552" s="129" t="s">
        <v>75</v>
      </c>
      <c r="H1552" s="130"/>
      <c r="I1552" s="131" t="n">
        <f aca="false">IF(ISERROR(VLOOKUP(B1552,'Jour Fériés'!$A$19:$B$57,2,FALSE())),0,VLOOKUP(B1552,'Jour Fériés'!$A$19:$B$57,2,FALSE()))</f>
        <v>0</v>
      </c>
      <c r="J1552" s="61" t="e">
        <f aca="false">VLOOKUP(B1552,'Vacances solaires'!$B1543:$B1773,1,FALSE())</f>
        <v>#N/A</v>
      </c>
      <c r="K1552" s="61" t="e">
        <f aca="false">VLOOKUP(B1552,'Vacances solaires'!$B$2:$B$239,1,FALSE())</f>
        <v>#N/A</v>
      </c>
    </row>
    <row r="1553" customFormat="false" ht="15" hidden="false" customHeight="false" outlineLevel="0" collapsed="false">
      <c r="A1553" s="126" t="n">
        <f aca="false">WEEKNUM(B1553,21)</f>
        <v>47</v>
      </c>
      <c r="B1553" s="135" t="n">
        <v>45617</v>
      </c>
      <c r="C1553" s="128" t="s">
        <v>86</v>
      </c>
      <c r="D1553" s="128" t="s">
        <v>75</v>
      </c>
      <c r="E1553" s="128" t="s">
        <v>75</v>
      </c>
      <c r="F1553" s="128" t="s">
        <v>75</v>
      </c>
      <c r="G1553" s="129" t="s">
        <v>75</v>
      </c>
      <c r="H1553" s="130"/>
      <c r="I1553" s="131" t="n">
        <f aca="false">IF(ISERROR(VLOOKUP(B1553,'Jour Fériés'!$A$19:$B$57,2,FALSE())),0,VLOOKUP(B1553,'Jour Fériés'!$A$19:$B$57,2,FALSE()))</f>
        <v>0</v>
      </c>
      <c r="J1553" s="61" t="e">
        <f aca="false">VLOOKUP(B1553,'Vacances solaires'!$B1544:$B1774,1,FALSE())</f>
        <v>#N/A</v>
      </c>
      <c r="K1553" s="61" t="e">
        <f aca="false">VLOOKUP(B1553,'Vacances solaires'!$B$2:$B$239,1,FALSE())</f>
        <v>#N/A</v>
      </c>
    </row>
    <row r="1554" customFormat="false" ht="15" hidden="false" customHeight="false" outlineLevel="0" collapsed="false">
      <c r="A1554" s="126" t="n">
        <f aca="false">WEEKNUM(B1554,21)</f>
        <v>47</v>
      </c>
      <c r="B1554" s="135" t="n">
        <v>45618</v>
      </c>
      <c r="C1554" s="128" t="s">
        <v>86</v>
      </c>
      <c r="D1554" s="128" t="s">
        <v>75</v>
      </c>
      <c r="E1554" s="128" t="s">
        <v>75</v>
      </c>
      <c r="F1554" s="128" t="s">
        <v>75</v>
      </c>
      <c r="G1554" s="129" t="s">
        <v>75</v>
      </c>
      <c r="H1554" s="130"/>
      <c r="I1554" s="131" t="n">
        <f aca="false">IF(ISERROR(VLOOKUP(B1554,'Jour Fériés'!$A$19:$B$57,2,FALSE())),0,VLOOKUP(B1554,'Jour Fériés'!$A$19:$B$57,2,FALSE()))</f>
        <v>0</v>
      </c>
      <c r="J1554" s="61" t="e">
        <f aca="false">VLOOKUP(B1554,'Vacances solaires'!$B1545:$B1775,1,FALSE())</f>
        <v>#N/A</v>
      </c>
      <c r="K1554" s="61" t="e">
        <f aca="false">VLOOKUP(B1554,'Vacances solaires'!$B$2:$B$239,1,FALSE())</f>
        <v>#N/A</v>
      </c>
    </row>
    <row r="1555" customFormat="false" ht="15" hidden="false" customHeight="false" outlineLevel="0" collapsed="false">
      <c r="A1555" s="126" t="n">
        <f aca="false">WEEKNUM(B1555,21)</f>
        <v>47</v>
      </c>
      <c r="B1555" s="135" t="n">
        <v>45619</v>
      </c>
      <c r="C1555" s="128" t="s">
        <v>75</v>
      </c>
      <c r="D1555" s="128" t="s">
        <v>75</v>
      </c>
      <c r="E1555" s="128" t="s">
        <v>86</v>
      </c>
      <c r="F1555" s="128" t="s">
        <v>75</v>
      </c>
      <c r="G1555" s="129" t="s">
        <v>86</v>
      </c>
      <c r="H1555" s="130"/>
      <c r="I1555" s="131" t="n">
        <f aca="false">IF(ISERROR(VLOOKUP(B1555,'Jour Fériés'!$A$19:$B$57,2,FALSE())),0,VLOOKUP(B1555,'Jour Fériés'!$A$19:$B$57,2,FALSE()))</f>
        <v>0</v>
      </c>
      <c r="J1555" s="61" t="e">
        <f aca="false">VLOOKUP(B1555,'Vacances solaires'!$B1546:$B1776,1,FALSE())</f>
        <v>#N/A</v>
      </c>
      <c r="K1555" s="61" t="e">
        <f aca="false">VLOOKUP(B1555,'Vacances solaires'!$B$2:$B$239,1,FALSE())</f>
        <v>#N/A</v>
      </c>
    </row>
    <row r="1556" customFormat="false" ht="15.75" hidden="false" customHeight="false" outlineLevel="0" collapsed="false">
      <c r="A1556" s="139" t="n">
        <f aca="false">WEEKNUM(B1556,21)</f>
        <v>47</v>
      </c>
      <c r="B1556" s="140" t="n">
        <v>45620</v>
      </c>
      <c r="C1556" s="141" t="s">
        <v>75</v>
      </c>
      <c r="D1556" s="141" t="s">
        <v>86</v>
      </c>
      <c r="E1556" s="141" t="s">
        <v>86</v>
      </c>
      <c r="F1556" s="141" t="s">
        <v>86</v>
      </c>
      <c r="G1556" s="142" t="s">
        <v>86</v>
      </c>
      <c r="H1556" s="143"/>
      <c r="I1556" s="144" t="n">
        <f aca="false">IF(ISERROR(VLOOKUP(B1556,'Jour Fériés'!$A$19:$B$57,2,FALSE())),0,VLOOKUP(B1556,'Jour Fériés'!$A$19:$B$57,2,FALSE()))</f>
        <v>0</v>
      </c>
      <c r="J1556" s="61" t="e">
        <f aca="false">VLOOKUP(B1556,'Vacances solaires'!$B1547:$B1777,1,FALSE())</f>
        <v>#N/A</v>
      </c>
      <c r="K1556" s="61" t="e">
        <f aca="false">VLOOKUP(B1556,'Vacances solaires'!$B$2:$B$239,1,FALSE())</f>
        <v>#N/A</v>
      </c>
    </row>
    <row r="1557" customFormat="false" ht="15" hidden="false" customHeight="false" outlineLevel="0" collapsed="false">
      <c r="A1557" s="145" t="n">
        <f aca="false">WEEKNUM(B1557,21)</f>
        <v>48</v>
      </c>
      <c r="B1557" s="114" t="n">
        <v>45621</v>
      </c>
      <c r="C1557" s="115" t="s">
        <v>75</v>
      </c>
      <c r="D1557" s="115" t="s">
        <v>87</v>
      </c>
      <c r="E1557" s="115" t="s">
        <v>75</v>
      </c>
      <c r="F1557" s="115" t="s">
        <v>87</v>
      </c>
      <c r="G1557" s="116" t="s">
        <v>75</v>
      </c>
      <c r="H1557" s="117" t="n">
        <v>2</v>
      </c>
      <c r="I1557" s="146" t="n">
        <f aca="false">IF(ISERROR(VLOOKUP(B1557,'Jour Fériés'!$A$19:$B$57,2,FALSE())),0,VLOOKUP(B1557,'Jour Fériés'!$A$19:$B$57,2,FALSE()))</f>
        <v>0</v>
      </c>
      <c r="J1557" s="61" t="e">
        <f aca="false">VLOOKUP(B1557,'Vacances solaires'!$B1548:$B1778,1,FALSE())</f>
        <v>#N/A</v>
      </c>
      <c r="K1557" s="61" t="e">
        <f aca="false">VLOOKUP(B1557,'Vacances solaires'!$B$2:$B$239,1,FALSE())</f>
        <v>#N/A</v>
      </c>
    </row>
    <row r="1558" customFormat="false" ht="15" hidden="false" customHeight="false" outlineLevel="0" collapsed="false">
      <c r="A1558" s="126" t="n">
        <f aca="false">WEEKNUM(B1558,21)</f>
        <v>48</v>
      </c>
      <c r="B1558" s="135" t="n">
        <v>45622</v>
      </c>
      <c r="C1558" s="128" t="s">
        <v>86</v>
      </c>
      <c r="D1558" s="128" t="s">
        <v>75</v>
      </c>
      <c r="E1558" s="128" t="s">
        <v>75</v>
      </c>
      <c r="F1558" s="128" t="s">
        <v>75</v>
      </c>
      <c r="G1558" s="129" t="s">
        <v>75</v>
      </c>
      <c r="H1558" s="130"/>
      <c r="I1558" s="131" t="n">
        <f aca="false">IF(ISERROR(VLOOKUP(B1558,'Jour Fériés'!$A$19:$B$57,2,FALSE())),0,VLOOKUP(B1558,'Jour Fériés'!$A$19:$B$57,2,FALSE()))</f>
        <v>0</v>
      </c>
      <c r="J1558" s="61" t="e">
        <f aca="false">VLOOKUP(B1558,'Vacances solaires'!$B1549:$B1779,1,FALSE())</f>
        <v>#N/A</v>
      </c>
      <c r="K1558" s="61" t="e">
        <f aca="false">VLOOKUP(B1558,'Vacances solaires'!$B$2:$B$239,1,FALSE())</f>
        <v>#N/A</v>
      </c>
    </row>
    <row r="1559" customFormat="false" ht="15" hidden="false" customHeight="false" outlineLevel="0" collapsed="false">
      <c r="A1559" s="126" t="n">
        <f aca="false">WEEKNUM(B1559,21)</f>
        <v>48</v>
      </c>
      <c r="B1559" s="135" t="n">
        <v>45623</v>
      </c>
      <c r="C1559" s="128" t="s">
        <v>75</v>
      </c>
      <c r="D1559" s="128" t="s">
        <v>75</v>
      </c>
      <c r="E1559" s="128" t="s">
        <v>86</v>
      </c>
      <c r="F1559" s="128" t="s">
        <v>75</v>
      </c>
      <c r="G1559" s="129" t="s">
        <v>75</v>
      </c>
      <c r="H1559" s="130"/>
      <c r="I1559" s="131" t="n">
        <f aca="false">IF(ISERROR(VLOOKUP(B1559,'Jour Fériés'!$A$19:$B$57,2,FALSE())),0,VLOOKUP(B1559,'Jour Fériés'!$A$19:$B$57,2,FALSE()))</f>
        <v>0</v>
      </c>
      <c r="J1559" s="61" t="e">
        <f aca="false">VLOOKUP(B1559,'Vacances solaires'!$B1550:$B1780,1,FALSE())</f>
        <v>#N/A</v>
      </c>
      <c r="K1559" s="61" t="e">
        <f aca="false">VLOOKUP(B1559,'Vacances solaires'!$B$2:$B$239,1,FALSE())</f>
        <v>#N/A</v>
      </c>
    </row>
    <row r="1560" customFormat="false" ht="15" hidden="false" customHeight="false" outlineLevel="0" collapsed="false">
      <c r="A1560" s="126" t="n">
        <f aca="false">WEEKNUM(B1560,21)</f>
        <v>48</v>
      </c>
      <c r="B1560" s="135" t="n">
        <v>45624</v>
      </c>
      <c r="C1560" s="128" t="s">
        <v>75</v>
      </c>
      <c r="D1560" s="128" t="s">
        <v>75</v>
      </c>
      <c r="E1560" s="128" t="s">
        <v>75</v>
      </c>
      <c r="F1560" s="128" t="s">
        <v>75</v>
      </c>
      <c r="G1560" s="129" t="s">
        <v>86</v>
      </c>
      <c r="H1560" s="130"/>
      <c r="I1560" s="131" t="n">
        <f aca="false">IF(ISERROR(VLOOKUP(B1560,'Jour Fériés'!$A$19:$B$57,2,FALSE())),0,VLOOKUP(B1560,'Jour Fériés'!$A$19:$B$57,2,FALSE()))</f>
        <v>0</v>
      </c>
      <c r="J1560" s="61" t="e">
        <f aca="false">VLOOKUP(B1560,'Vacances solaires'!$B1551:$B1781,1,FALSE())</f>
        <v>#N/A</v>
      </c>
      <c r="K1560" s="61" t="e">
        <f aca="false">VLOOKUP(B1560,'Vacances solaires'!$B$2:$B$239,1,FALSE())</f>
        <v>#N/A</v>
      </c>
    </row>
    <row r="1561" customFormat="false" ht="15" hidden="false" customHeight="false" outlineLevel="0" collapsed="false">
      <c r="A1561" s="126" t="n">
        <f aca="false">WEEKNUM(B1561,21)</f>
        <v>48</v>
      </c>
      <c r="B1561" s="135" t="n">
        <v>45625</v>
      </c>
      <c r="C1561" s="128" t="s">
        <v>75</v>
      </c>
      <c r="D1561" s="128" t="s">
        <v>75</v>
      </c>
      <c r="E1561" s="128" t="s">
        <v>75</v>
      </c>
      <c r="F1561" s="128" t="s">
        <v>75</v>
      </c>
      <c r="G1561" s="129" t="s">
        <v>86</v>
      </c>
      <c r="H1561" s="130"/>
      <c r="I1561" s="131" t="n">
        <f aca="false">IF(ISERROR(VLOOKUP(B1561,'Jour Fériés'!$A$19:$B$57,2,FALSE())),0,VLOOKUP(B1561,'Jour Fériés'!$A$19:$B$57,2,FALSE()))</f>
        <v>0</v>
      </c>
      <c r="J1561" s="61" t="e">
        <f aca="false">VLOOKUP(B1561,'Vacances solaires'!$B1552:$B1782,1,FALSE())</f>
        <v>#N/A</v>
      </c>
      <c r="K1561" s="61" t="e">
        <f aca="false">VLOOKUP(B1561,'Vacances solaires'!$B$2:$B$239,1,FALSE())</f>
        <v>#N/A</v>
      </c>
    </row>
    <row r="1562" customFormat="false" ht="15" hidden="false" customHeight="false" outlineLevel="0" collapsed="false">
      <c r="A1562" s="126" t="n">
        <f aca="false">WEEKNUM(B1562,21)</f>
        <v>48</v>
      </c>
      <c r="B1562" s="135" t="n">
        <v>45626</v>
      </c>
      <c r="C1562" s="128" t="s">
        <v>75</v>
      </c>
      <c r="D1562" s="128" t="s">
        <v>86</v>
      </c>
      <c r="E1562" s="128" t="s">
        <v>75</v>
      </c>
      <c r="F1562" s="128" t="s">
        <v>86</v>
      </c>
      <c r="G1562" s="129" t="s">
        <v>75</v>
      </c>
      <c r="H1562" s="130"/>
      <c r="I1562" s="131" t="n">
        <f aca="false">IF(ISERROR(VLOOKUP(B1562,'Jour Fériés'!$A$19:$B$57,2,FALSE())),0,VLOOKUP(B1562,'Jour Fériés'!$A$19:$B$57,2,FALSE()))</f>
        <v>0</v>
      </c>
      <c r="J1562" s="61" t="e">
        <f aca="false">VLOOKUP(B1562,'Vacances solaires'!$B1553:$B1783,1,FALSE())</f>
        <v>#N/A</v>
      </c>
      <c r="K1562" s="61" t="e">
        <f aca="false">VLOOKUP(B1562,'Vacances solaires'!$B$2:$B$239,1,FALSE())</f>
        <v>#N/A</v>
      </c>
    </row>
    <row r="1563" customFormat="false" ht="15.75" hidden="false" customHeight="false" outlineLevel="0" collapsed="false">
      <c r="A1563" s="139" t="n">
        <f aca="false">WEEKNUM(B1563,21)</f>
        <v>48</v>
      </c>
      <c r="B1563" s="140" t="n">
        <v>45627</v>
      </c>
      <c r="C1563" s="141" t="s">
        <v>86</v>
      </c>
      <c r="D1563" s="141" t="s">
        <v>86</v>
      </c>
      <c r="E1563" s="141" t="s">
        <v>86</v>
      </c>
      <c r="F1563" s="141" t="s">
        <v>86</v>
      </c>
      <c r="G1563" s="142" t="s">
        <v>75</v>
      </c>
      <c r="H1563" s="143"/>
      <c r="I1563" s="144" t="n">
        <f aca="false">IF(ISERROR(VLOOKUP(B1563,'Jour Fériés'!$A$19:$B$57,2,FALSE())),0,VLOOKUP(B1563,'Jour Fériés'!$A$19:$B$57,2,FALSE()))</f>
        <v>0</v>
      </c>
      <c r="J1563" s="61" t="e">
        <f aca="false">VLOOKUP(B1563,'Vacances solaires'!$B1554:$B1784,1,FALSE())</f>
        <v>#N/A</v>
      </c>
      <c r="K1563" s="61" t="e">
        <f aca="false">VLOOKUP(B1563,'Vacances solaires'!$B$2:$B$239,1,FALSE())</f>
        <v>#N/A</v>
      </c>
    </row>
    <row r="1564" customFormat="false" ht="15.75" hidden="false" customHeight="false" outlineLevel="0" collapsed="false">
      <c r="A1564" s="145" t="n">
        <f aca="false">WEEKNUM(B1564,21)</f>
        <v>49</v>
      </c>
      <c r="B1564" s="114" t="n">
        <v>45628</v>
      </c>
      <c r="C1564" s="115" t="s">
        <v>87</v>
      </c>
      <c r="D1564" s="115" t="s">
        <v>75</v>
      </c>
      <c r="E1564" s="115" t="s">
        <v>87</v>
      </c>
      <c r="F1564" s="115" t="s">
        <v>75</v>
      </c>
      <c r="G1564" s="116" t="s">
        <v>75</v>
      </c>
      <c r="H1564" s="117" t="n">
        <v>3</v>
      </c>
      <c r="I1564" s="146" t="n">
        <f aca="false">IF(ISERROR(VLOOKUP(B1564,'Jour Fériés'!$A$19:$B$57,2,FALSE())),0,VLOOKUP(B1564,'Jour Fériés'!$A$19:$B$57,2,FALSE()))</f>
        <v>0</v>
      </c>
      <c r="J1564" s="61" t="e">
        <f aca="false">VLOOKUP(B1564,'Vacances solaires'!$B1555:$B1785,1,FALSE())</f>
        <v>#N/A</v>
      </c>
      <c r="K1564" s="61" t="e">
        <f aca="false">VLOOKUP(B1564,'Vacances solaires'!$B$2:$B$239,1,FALSE())</f>
        <v>#N/A</v>
      </c>
    </row>
    <row r="1565" customFormat="false" ht="15" hidden="false" customHeight="false" outlineLevel="0" collapsed="false">
      <c r="A1565" s="145" t="n">
        <f aca="false">WEEKNUM(B1565,21)</f>
        <v>49</v>
      </c>
      <c r="B1565" s="114" t="n">
        <v>45629</v>
      </c>
      <c r="C1565" s="128" t="s">
        <v>75</v>
      </c>
      <c r="D1565" s="128" t="s">
        <v>75</v>
      </c>
      <c r="E1565" s="128" t="s">
        <v>75</v>
      </c>
      <c r="F1565" s="128" t="s">
        <v>75</v>
      </c>
      <c r="G1565" s="129" t="s">
        <v>86</v>
      </c>
      <c r="H1565" s="130"/>
      <c r="I1565" s="131" t="n">
        <f aca="false">IF(ISERROR(VLOOKUP(B1565,'Jour Fériés'!$A$19:$B$57,2,FALSE())),0,VLOOKUP(B1565,'Jour Fériés'!$A$19:$B$57,2,FALSE()))</f>
        <v>0</v>
      </c>
      <c r="J1565" s="61" t="e">
        <f aca="false">VLOOKUP(B1565,'Vacances solaires'!$B1556:$B1786,1,FALSE())</f>
        <v>#N/A</v>
      </c>
      <c r="K1565" s="61" t="e">
        <f aca="false">VLOOKUP(B1565,'Vacances solaires'!$B$2:$B$239,1,FALSE())</f>
        <v>#N/A</v>
      </c>
    </row>
    <row r="1566" customFormat="false" ht="15" hidden="false" customHeight="false" outlineLevel="0" collapsed="false">
      <c r="A1566" s="126" t="n">
        <f aca="false">WEEKNUM(B1566,21)</f>
        <v>49</v>
      </c>
      <c r="B1566" s="135" t="n">
        <v>45630</v>
      </c>
      <c r="C1566" s="128" t="s">
        <v>75</v>
      </c>
      <c r="D1566" s="128" t="s">
        <v>86</v>
      </c>
      <c r="E1566" s="128" t="s">
        <v>75</v>
      </c>
      <c r="F1566" s="128" t="s">
        <v>75</v>
      </c>
      <c r="G1566" s="129" t="s">
        <v>75</v>
      </c>
      <c r="H1566" s="130"/>
      <c r="I1566" s="131" t="n">
        <f aca="false">IF(ISERROR(VLOOKUP(B1566,'Jour Fériés'!$A$19:$B$57,2,FALSE())),0,VLOOKUP(B1566,'Jour Fériés'!$A$19:$B$57,2,FALSE()))</f>
        <v>0</v>
      </c>
      <c r="J1566" s="61" t="e">
        <f aca="false">VLOOKUP(B1566,'Vacances solaires'!$B1557:$B1787,1,FALSE())</f>
        <v>#N/A</v>
      </c>
      <c r="K1566" s="61" t="e">
        <f aca="false">VLOOKUP(B1566,'Vacances solaires'!$B$2:$B$239,1,FALSE())</f>
        <v>#N/A</v>
      </c>
    </row>
    <row r="1567" customFormat="false" ht="15" hidden="false" customHeight="false" outlineLevel="0" collapsed="false">
      <c r="A1567" s="126" t="n">
        <f aca="false">WEEKNUM(B1567,21)</f>
        <v>49</v>
      </c>
      <c r="B1567" s="135" t="n">
        <v>45631</v>
      </c>
      <c r="C1567" s="128" t="s">
        <v>75</v>
      </c>
      <c r="D1567" s="128" t="s">
        <v>75</v>
      </c>
      <c r="E1567" s="128" t="s">
        <v>75</v>
      </c>
      <c r="F1567" s="128" t="s">
        <v>86</v>
      </c>
      <c r="G1567" s="129" t="s">
        <v>75</v>
      </c>
      <c r="H1567" s="130"/>
      <c r="I1567" s="131" t="n">
        <f aca="false">IF(ISERROR(VLOOKUP(B1567,'Jour Fériés'!$A$19:$B$57,2,FALSE())),0,VLOOKUP(B1567,'Jour Fériés'!$A$19:$B$57,2,FALSE()))</f>
        <v>0</v>
      </c>
      <c r="J1567" s="61" t="e">
        <f aca="false">VLOOKUP(B1567,'Vacances solaires'!$B1558:$B1788,1,FALSE())</f>
        <v>#N/A</v>
      </c>
      <c r="K1567" s="61" t="e">
        <f aca="false">VLOOKUP(B1567,'Vacances solaires'!$B$2:$B$239,1,FALSE())</f>
        <v>#N/A</v>
      </c>
    </row>
    <row r="1568" customFormat="false" ht="15" hidden="false" customHeight="false" outlineLevel="0" collapsed="false">
      <c r="A1568" s="126" t="n">
        <f aca="false">WEEKNUM(B1568,21)</f>
        <v>49</v>
      </c>
      <c r="B1568" s="135" t="n">
        <v>45632</v>
      </c>
      <c r="C1568" s="128" t="s">
        <v>75</v>
      </c>
      <c r="D1568" s="128" t="s">
        <v>75</v>
      </c>
      <c r="E1568" s="128" t="s">
        <v>75</v>
      </c>
      <c r="F1568" s="128" t="s">
        <v>86</v>
      </c>
      <c r="G1568" s="129" t="s">
        <v>75</v>
      </c>
      <c r="H1568" s="130"/>
      <c r="I1568" s="131" t="n">
        <f aca="false">IF(ISERROR(VLOOKUP(B1568,'Jour Fériés'!$A$19:$B$57,2,FALSE())),0,VLOOKUP(B1568,'Jour Fériés'!$A$19:$B$57,2,FALSE()))</f>
        <v>0</v>
      </c>
      <c r="J1568" s="61" t="e">
        <f aca="false">VLOOKUP(B1568,'Vacances solaires'!$B1559:$B1789,1,FALSE())</f>
        <v>#N/A</v>
      </c>
      <c r="K1568" s="61" t="e">
        <f aca="false">VLOOKUP(B1568,'Vacances solaires'!$B$2:$B$239,1,FALSE())</f>
        <v>#N/A</v>
      </c>
    </row>
    <row r="1569" customFormat="false" ht="15" hidden="false" customHeight="false" outlineLevel="0" collapsed="false">
      <c r="A1569" s="126" t="n">
        <f aca="false">WEEKNUM(B1569,21)</f>
        <v>49</v>
      </c>
      <c r="B1569" s="135" t="n">
        <v>45633</v>
      </c>
      <c r="C1569" s="128" t="s">
        <v>86</v>
      </c>
      <c r="D1569" s="128" t="s">
        <v>75</v>
      </c>
      <c r="E1569" s="128" t="s">
        <v>86</v>
      </c>
      <c r="F1569" s="128" t="s">
        <v>75</v>
      </c>
      <c r="G1569" s="129" t="s">
        <v>75</v>
      </c>
      <c r="H1569" s="130"/>
      <c r="I1569" s="131" t="n">
        <f aca="false">IF(ISERROR(VLOOKUP(B1569,'Jour Fériés'!$A$19:$B$57,2,FALSE())),0,VLOOKUP(B1569,'Jour Fériés'!$A$19:$B$57,2,FALSE()))</f>
        <v>0</v>
      </c>
      <c r="J1569" s="61" t="e">
        <f aca="false">VLOOKUP(B1569,'Vacances solaires'!$B1560:$B1790,1,FALSE())</f>
        <v>#N/A</v>
      </c>
      <c r="K1569" s="61" t="e">
        <f aca="false">VLOOKUP(B1569,'Vacances solaires'!$B$2:$B$239,1,FALSE())</f>
        <v>#N/A</v>
      </c>
    </row>
    <row r="1570" customFormat="false" ht="15.75" hidden="false" customHeight="false" outlineLevel="0" collapsed="false">
      <c r="A1570" s="126" t="n">
        <f aca="false">WEEKNUM(B1570,21)</f>
        <v>49</v>
      </c>
      <c r="B1570" s="135" t="n">
        <v>45634</v>
      </c>
      <c r="C1570" s="141" t="s">
        <v>86</v>
      </c>
      <c r="D1570" s="141" t="s">
        <v>86</v>
      </c>
      <c r="E1570" s="141" t="s">
        <v>86</v>
      </c>
      <c r="F1570" s="141" t="s">
        <v>75</v>
      </c>
      <c r="G1570" s="142" t="s">
        <v>86</v>
      </c>
      <c r="H1570" s="143"/>
      <c r="I1570" s="144" t="n">
        <f aca="false">IF(ISERROR(VLOOKUP(B1570,'Jour Fériés'!$A$19:$B$57,2,FALSE())),0,VLOOKUP(B1570,'Jour Fériés'!$A$19:$B$57,2,FALSE()))</f>
        <v>0</v>
      </c>
      <c r="J1570" s="61" t="e">
        <f aca="false">VLOOKUP(B1570,'Vacances solaires'!$B1561:$B1791,1,FALSE())</f>
        <v>#N/A</v>
      </c>
      <c r="K1570" s="61" t="e">
        <f aca="false">VLOOKUP(B1570,'Vacances solaires'!$B$2:$B$239,1,FALSE())</f>
        <v>#N/A</v>
      </c>
    </row>
    <row r="1571" customFormat="false" ht="15.75" hidden="false" customHeight="false" outlineLevel="0" collapsed="false">
      <c r="A1571" s="139" t="n">
        <f aca="false">WEEKNUM(B1571,21)</f>
        <v>50</v>
      </c>
      <c r="B1571" s="140" t="n">
        <v>45635</v>
      </c>
      <c r="C1571" s="115" t="s">
        <v>75</v>
      </c>
      <c r="D1571" s="116" t="s">
        <v>87</v>
      </c>
      <c r="E1571" s="115" t="s">
        <v>75</v>
      </c>
      <c r="F1571" s="115" t="s">
        <v>75</v>
      </c>
      <c r="G1571" s="116" t="s">
        <v>87</v>
      </c>
      <c r="H1571" s="117" t="n">
        <v>4</v>
      </c>
      <c r="I1571" s="146" t="n">
        <f aca="false">IF(ISERROR(VLOOKUP(B1571,'Jour Fériés'!$A$19:$B$57,2,FALSE())),0,VLOOKUP(B1571,'Jour Fériés'!$A$19:$B$57,2,FALSE()))</f>
        <v>0</v>
      </c>
      <c r="J1571" s="61" t="e">
        <f aca="false">VLOOKUP(B1571,'Vacances solaires'!$B1562:$B1792,1,FALSE())</f>
        <v>#N/A</v>
      </c>
      <c r="K1571" s="61" t="e">
        <f aca="false">VLOOKUP(B1571,'Vacances solaires'!$B$2:$B$239,1,FALSE())</f>
        <v>#N/A</v>
      </c>
    </row>
    <row r="1572" customFormat="false" ht="15" hidden="false" customHeight="false" outlineLevel="0" collapsed="false">
      <c r="A1572" s="145" t="n">
        <f aca="false">WEEKNUM(B1572,21)</f>
        <v>50</v>
      </c>
      <c r="B1572" s="114" t="n">
        <v>45636</v>
      </c>
      <c r="C1572" s="128" t="s">
        <v>75</v>
      </c>
      <c r="D1572" s="128" t="s">
        <v>75</v>
      </c>
      <c r="E1572" s="128" t="s">
        <v>75</v>
      </c>
      <c r="F1572" s="128" t="s">
        <v>86</v>
      </c>
      <c r="G1572" s="129" t="s">
        <v>75</v>
      </c>
      <c r="H1572" s="130"/>
      <c r="I1572" s="131" t="n">
        <f aca="false">IF(ISERROR(VLOOKUP(B1572,'Jour Fériés'!$A$19:$B$57,2,FALSE())),0,VLOOKUP(B1572,'Jour Fériés'!$A$19:$B$57,2,FALSE()))</f>
        <v>0</v>
      </c>
      <c r="J1572" s="61" t="e">
        <f aca="false">VLOOKUP(B1572,'Vacances solaires'!$B1563:$B1793,1,FALSE())</f>
        <v>#N/A</v>
      </c>
      <c r="K1572" s="61" t="e">
        <f aca="false">VLOOKUP(B1572,'Vacances solaires'!$B$2:$B$239,1,FALSE())</f>
        <v>#N/A</v>
      </c>
    </row>
    <row r="1573" customFormat="false" ht="15" hidden="false" customHeight="false" outlineLevel="0" collapsed="false">
      <c r="A1573" s="126" t="n">
        <f aca="false">WEEKNUM(B1573,21)</f>
        <v>50</v>
      </c>
      <c r="B1573" s="135" t="n">
        <v>45637</v>
      </c>
      <c r="C1573" s="128" t="s">
        <v>86</v>
      </c>
      <c r="D1573" s="128" t="s">
        <v>75</v>
      </c>
      <c r="E1573" s="128" t="s">
        <v>75</v>
      </c>
      <c r="F1573" s="128" t="s">
        <v>75</v>
      </c>
      <c r="G1573" s="129" t="s">
        <v>75</v>
      </c>
      <c r="H1573" s="130"/>
      <c r="I1573" s="131" t="n">
        <f aca="false">IF(ISERROR(VLOOKUP(B1573,'Jour Fériés'!$A$19:$B$57,2,FALSE())),0,VLOOKUP(B1573,'Jour Fériés'!$A$19:$B$57,2,FALSE()))</f>
        <v>0</v>
      </c>
      <c r="J1573" s="61" t="e">
        <f aca="false">VLOOKUP(B1573,'Vacances solaires'!$B1564:$B1794,1,FALSE())</f>
        <v>#N/A</v>
      </c>
      <c r="K1573" s="61" t="e">
        <f aca="false">VLOOKUP(B1573,'Vacances solaires'!$B$2:$B$239,1,FALSE())</f>
        <v>#N/A</v>
      </c>
    </row>
    <row r="1574" customFormat="false" ht="15" hidden="false" customHeight="false" outlineLevel="0" collapsed="false">
      <c r="A1574" s="126" t="n">
        <f aca="false">WEEKNUM(B1574,21)</f>
        <v>50</v>
      </c>
      <c r="B1574" s="135" t="n">
        <v>45638</v>
      </c>
      <c r="C1574" s="128" t="s">
        <v>75</v>
      </c>
      <c r="D1574" s="128" t="s">
        <v>75</v>
      </c>
      <c r="E1574" s="128" t="s">
        <v>86</v>
      </c>
      <c r="F1574" s="128" t="s">
        <v>75</v>
      </c>
      <c r="G1574" s="129" t="s">
        <v>75</v>
      </c>
      <c r="H1574" s="130"/>
      <c r="I1574" s="131" t="n">
        <f aca="false">IF(ISERROR(VLOOKUP(B1574,'Jour Fériés'!$A$19:$B$57,2,FALSE())),0,VLOOKUP(B1574,'Jour Fériés'!$A$19:$B$57,2,FALSE()))</f>
        <v>0</v>
      </c>
      <c r="J1574" s="61" t="e">
        <f aca="false">VLOOKUP(B1574,'Vacances solaires'!$B1565:$B1795,1,FALSE())</f>
        <v>#N/A</v>
      </c>
      <c r="K1574" s="61" t="e">
        <f aca="false">VLOOKUP(B1574,'Vacances solaires'!$B$2:$B$239,1,FALSE())</f>
        <v>#N/A</v>
      </c>
    </row>
    <row r="1575" customFormat="false" ht="15" hidden="false" customHeight="false" outlineLevel="0" collapsed="false">
      <c r="A1575" s="126" t="n">
        <f aca="false">WEEKNUM(B1575,21)</f>
        <v>50</v>
      </c>
      <c r="B1575" s="135" t="n">
        <v>45639</v>
      </c>
      <c r="C1575" s="128" t="s">
        <v>75</v>
      </c>
      <c r="D1575" s="128" t="s">
        <v>75</v>
      </c>
      <c r="E1575" s="128" t="s">
        <v>86</v>
      </c>
      <c r="F1575" s="128" t="s">
        <v>75</v>
      </c>
      <c r="G1575" s="129" t="s">
        <v>75</v>
      </c>
      <c r="H1575" s="130"/>
      <c r="I1575" s="131" t="n">
        <f aca="false">IF(ISERROR(VLOOKUP(B1575,'Jour Fériés'!$A$19:$B$57,2,FALSE())),0,VLOOKUP(B1575,'Jour Fériés'!$A$19:$B$57,2,FALSE()))</f>
        <v>0</v>
      </c>
      <c r="J1575" s="61" t="e">
        <f aca="false">VLOOKUP(B1575,'Vacances solaires'!$B1566:$B1796,1,FALSE())</f>
        <v>#N/A</v>
      </c>
      <c r="K1575" s="61" t="e">
        <f aca="false">VLOOKUP(B1575,'Vacances solaires'!$B$2:$B$239,1,FALSE())</f>
        <v>#N/A</v>
      </c>
    </row>
    <row r="1576" customFormat="false" ht="15" hidden="false" customHeight="false" outlineLevel="0" collapsed="false">
      <c r="A1576" s="126" t="n">
        <f aca="false">WEEKNUM(B1576,21)</f>
        <v>50</v>
      </c>
      <c r="B1576" s="135" t="n">
        <v>45640</v>
      </c>
      <c r="C1576" s="128" t="s">
        <v>75</v>
      </c>
      <c r="D1576" s="128" t="s">
        <v>86</v>
      </c>
      <c r="E1576" s="128" t="s">
        <v>75</v>
      </c>
      <c r="F1576" s="128" t="s">
        <v>75</v>
      </c>
      <c r="G1576" s="129" t="s">
        <v>86</v>
      </c>
      <c r="H1576" s="130"/>
      <c r="I1576" s="131" t="n">
        <f aca="false">IF(ISERROR(VLOOKUP(B1576,'Jour Fériés'!$A$19:$B$57,2,FALSE())),0,VLOOKUP(B1576,'Jour Fériés'!$A$19:$B$57,2,FALSE()))</f>
        <v>0</v>
      </c>
      <c r="J1576" s="61" t="e">
        <f aca="false">VLOOKUP(B1576,'Vacances solaires'!$B1567:$B1797,1,FALSE())</f>
        <v>#N/A</v>
      </c>
      <c r="K1576" s="61" t="e">
        <f aca="false">VLOOKUP(B1576,'Vacances solaires'!$B$2:$B$239,1,FALSE())</f>
        <v>#N/A</v>
      </c>
    </row>
    <row r="1577" customFormat="false" ht="15.75" hidden="false" customHeight="false" outlineLevel="0" collapsed="false">
      <c r="A1577" s="126" t="n">
        <f aca="false">WEEKNUM(B1577,21)</f>
        <v>50</v>
      </c>
      <c r="B1577" s="135" t="n">
        <v>45641</v>
      </c>
      <c r="C1577" s="141" t="s">
        <v>86</v>
      </c>
      <c r="D1577" s="141" t="s">
        <v>86</v>
      </c>
      <c r="E1577" s="141" t="s">
        <v>75</v>
      </c>
      <c r="F1577" s="141" t="s">
        <v>86</v>
      </c>
      <c r="G1577" s="142" t="s">
        <v>86</v>
      </c>
      <c r="H1577" s="143"/>
      <c r="I1577" s="144" t="n">
        <f aca="false">IF(ISERROR(VLOOKUP(B1577,'Jour Fériés'!$A$19:$B$57,2,FALSE())),0,VLOOKUP(B1577,'Jour Fériés'!$A$19:$B$57,2,FALSE()))</f>
        <v>0</v>
      </c>
      <c r="J1577" s="61" t="e">
        <f aca="false">VLOOKUP(B1577,'Vacances solaires'!$B1568:$B1798,1,FALSE())</f>
        <v>#N/A</v>
      </c>
      <c r="K1577" s="61" t="e">
        <f aca="false">VLOOKUP(B1577,'Vacances solaires'!$B$2:$B$239,1,FALSE())</f>
        <v>#N/A</v>
      </c>
    </row>
    <row r="1578" customFormat="false" ht="15.75" hidden="false" customHeight="false" outlineLevel="0" collapsed="false">
      <c r="A1578" s="139" t="n">
        <f aca="false">WEEKNUM(B1578,21)</f>
        <v>51</v>
      </c>
      <c r="B1578" s="140" t="n">
        <v>45642</v>
      </c>
      <c r="C1578" s="115" t="s">
        <v>87</v>
      </c>
      <c r="D1578" s="115" t="s">
        <v>75</v>
      </c>
      <c r="E1578" s="115" t="s">
        <v>75</v>
      </c>
      <c r="F1578" s="115" t="s">
        <v>87</v>
      </c>
      <c r="G1578" s="116" t="s">
        <v>75</v>
      </c>
      <c r="H1578" s="117" t="n">
        <v>5</v>
      </c>
      <c r="I1578" s="146" t="n">
        <f aca="false">IF(ISERROR(VLOOKUP(B1578,'Jour Fériés'!$A$19:$B$57,2,FALSE())),0,VLOOKUP(B1578,'Jour Fériés'!$A$19:$B$57,2,FALSE()))</f>
        <v>0</v>
      </c>
      <c r="J1578" s="61" t="e">
        <f aca="false">VLOOKUP(B1578,'Vacances solaires'!$B1569:$B1799,1,FALSE())</f>
        <v>#N/A</v>
      </c>
      <c r="K1578" s="61" t="e">
        <f aca="false">VLOOKUP(B1578,'Vacances solaires'!$B$2:$B$239,1,FALSE())</f>
        <v>#N/A</v>
      </c>
    </row>
    <row r="1579" customFormat="false" ht="15" hidden="false" customHeight="false" outlineLevel="0" collapsed="false">
      <c r="A1579" s="145" t="n">
        <f aca="false">WEEKNUM(B1579,21)</f>
        <v>51</v>
      </c>
      <c r="B1579" s="114" t="n">
        <v>45643</v>
      </c>
      <c r="C1579" s="128" t="s">
        <v>75</v>
      </c>
      <c r="D1579" s="128" t="s">
        <v>75</v>
      </c>
      <c r="E1579" s="128" t="s">
        <v>86</v>
      </c>
      <c r="F1579" s="128" t="s">
        <v>75</v>
      </c>
      <c r="G1579" s="129" t="s">
        <v>75</v>
      </c>
      <c r="H1579" s="130"/>
      <c r="I1579" s="131" t="n">
        <f aca="false">IF(ISERROR(VLOOKUP(B1579,'Jour Fériés'!$A$19:$B$57,2,FALSE())),0,VLOOKUP(B1579,'Jour Fériés'!$A$19:$B$57,2,FALSE()))</f>
        <v>0</v>
      </c>
      <c r="J1579" s="61" t="e">
        <f aca="false">VLOOKUP(B1579,'Vacances solaires'!$B1570:$B1800,1,FALSE())</f>
        <v>#N/A</v>
      </c>
      <c r="K1579" s="61" t="e">
        <f aca="false">VLOOKUP(B1579,'Vacances solaires'!$B$2:$B$239,1,FALSE())</f>
        <v>#N/A</v>
      </c>
    </row>
    <row r="1580" customFormat="false" ht="15" hidden="false" customHeight="false" outlineLevel="0" collapsed="false">
      <c r="A1580" s="126" t="n">
        <f aca="false">WEEKNUM(B1580,21)</f>
        <v>51</v>
      </c>
      <c r="B1580" s="135" t="n">
        <v>45644</v>
      </c>
      <c r="C1580" s="128" t="s">
        <v>75</v>
      </c>
      <c r="D1580" s="128" t="s">
        <v>75</v>
      </c>
      <c r="E1580" s="128" t="s">
        <v>75</v>
      </c>
      <c r="F1580" s="128" t="s">
        <v>75</v>
      </c>
      <c r="G1580" s="129" t="s">
        <v>86</v>
      </c>
      <c r="H1580" s="130"/>
      <c r="I1580" s="131" t="n">
        <f aca="false">IF(ISERROR(VLOOKUP(B1580,'Jour Fériés'!$A$19:$B$57,2,FALSE())),0,VLOOKUP(B1580,'Jour Fériés'!$A$19:$B$57,2,FALSE()))</f>
        <v>0</v>
      </c>
      <c r="J1580" s="61" t="e">
        <f aca="false">VLOOKUP(B1580,'Vacances solaires'!$B1571:$B1801,1,FALSE())</f>
        <v>#N/A</v>
      </c>
      <c r="K1580" s="61" t="e">
        <f aca="false">VLOOKUP(B1580,'Vacances solaires'!$B$2:$B$239,1,FALSE())</f>
        <v>#N/A</v>
      </c>
    </row>
    <row r="1581" customFormat="false" ht="15" hidden="false" customHeight="false" outlineLevel="0" collapsed="false">
      <c r="A1581" s="126" t="n">
        <f aca="false">WEEKNUM(B1581,21)</f>
        <v>51</v>
      </c>
      <c r="B1581" s="135" t="n">
        <v>45645</v>
      </c>
      <c r="C1581" s="128" t="s">
        <v>75</v>
      </c>
      <c r="D1581" s="128" t="s">
        <v>86</v>
      </c>
      <c r="E1581" s="128" t="s">
        <v>75</v>
      </c>
      <c r="F1581" s="128" t="s">
        <v>75</v>
      </c>
      <c r="G1581" s="129" t="s">
        <v>75</v>
      </c>
      <c r="H1581" s="130"/>
      <c r="I1581" s="131" t="n">
        <f aca="false">IF(ISERROR(VLOOKUP(B1581,'Jour Fériés'!$A$19:$B$57,2,FALSE())),0,VLOOKUP(B1581,'Jour Fériés'!$A$19:$B$57,2,FALSE()))</f>
        <v>0</v>
      </c>
      <c r="J1581" s="61" t="e">
        <f aca="false">VLOOKUP(B1581,'Vacances solaires'!$B1572:$B1802,1,FALSE())</f>
        <v>#N/A</v>
      </c>
      <c r="K1581" s="61" t="e">
        <f aca="false">VLOOKUP(B1581,'Vacances solaires'!$B$2:$B$239,1,FALSE())</f>
        <v>#N/A</v>
      </c>
    </row>
    <row r="1582" customFormat="false" ht="15" hidden="false" customHeight="false" outlineLevel="0" collapsed="false">
      <c r="A1582" s="126" t="n">
        <f aca="false">WEEKNUM(B1582,21)</f>
        <v>51</v>
      </c>
      <c r="B1582" s="135" t="n">
        <v>45646</v>
      </c>
      <c r="C1582" s="128" t="s">
        <v>75</v>
      </c>
      <c r="D1582" s="128" t="s">
        <v>86</v>
      </c>
      <c r="E1582" s="128" t="s">
        <v>75</v>
      </c>
      <c r="F1582" s="128" t="s">
        <v>75</v>
      </c>
      <c r="G1582" s="129" t="s">
        <v>75</v>
      </c>
      <c r="H1582" s="130"/>
      <c r="I1582" s="131" t="n">
        <f aca="false">IF(ISERROR(VLOOKUP(B1582,'Jour Fériés'!$A$19:$B$57,2,FALSE())),0,VLOOKUP(B1582,'Jour Fériés'!$A$19:$B$57,2,FALSE()))</f>
        <v>0</v>
      </c>
      <c r="J1582" s="61" t="e">
        <f aca="false">VLOOKUP(B1582,'Vacances solaires'!$B1573:$B1803,1,FALSE())</f>
        <v>#N/A</v>
      </c>
      <c r="K1582" s="61" t="e">
        <f aca="false">VLOOKUP(B1582,'Vacances solaires'!$B$2:$B$239,1,FALSE())</f>
        <v>#N/A</v>
      </c>
    </row>
    <row r="1583" customFormat="false" ht="15" hidden="false" customHeight="false" outlineLevel="0" collapsed="false">
      <c r="A1583" s="126" t="n">
        <f aca="false">WEEKNUM(B1583,21)</f>
        <v>51</v>
      </c>
      <c r="B1583" s="135" t="n">
        <v>45647</v>
      </c>
      <c r="C1583" s="128" t="s">
        <v>86</v>
      </c>
      <c r="D1583" s="128" t="s">
        <v>75</v>
      </c>
      <c r="E1583" s="128" t="s">
        <v>75</v>
      </c>
      <c r="F1583" s="128" t="s">
        <v>86</v>
      </c>
      <c r="G1583" s="129" t="s">
        <v>75</v>
      </c>
      <c r="H1583" s="130"/>
      <c r="I1583" s="131" t="n">
        <f aca="false">IF(ISERROR(VLOOKUP(B1583,'Jour Fériés'!$A$19:$B$57,2,FALSE())),0,VLOOKUP(B1583,'Jour Fériés'!$A$19:$B$57,2,FALSE()))</f>
        <v>0</v>
      </c>
      <c r="J1583" s="61" t="e">
        <f aca="false">VLOOKUP(B1583,'Vacances solaires'!$B1574:$B1804,1,FALSE())</f>
        <v>#N/A</v>
      </c>
      <c r="K1583" s="61" t="e">
        <f aca="false">VLOOKUP(B1583,'Vacances solaires'!$B$2:$B$239,1,FALSE())</f>
        <v>#N/A</v>
      </c>
    </row>
    <row r="1584" customFormat="false" ht="15.75" hidden="false" customHeight="false" outlineLevel="0" collapsed="false">
      <c r="A1584" s="126" t="n">
        <f aca="false">WEEKNUM(B1584,21)</f>
        <v>51</v>
      </c>
      <c r="B1584" s="135" t="n">
        <v>45648</v>
      </c>
      <c r="C1584" s="141" t="s">
        <v>86</v>
      </c>
      <c r="D1584" s="141" t="s">
        <v>75</v>
      </c>
      <c r="E1584" s="141" t="s">
        <v>86</v>
      </c>
      <c r="F1584" s="141" t="s">
        <v>86</v>
      </c>
      <c r="G1584" s="142" t="s">
        <v>86</v>
      </c>
      <c r="H1584" s="143"/>
      <c r="I1584" s="144" t="n">
        <f aca="false">IF(ISERROR(VLOOKUP(B1584,'Jour Fériés'!$A$19:$B$57,2,FALSE())),0,VLOOKUP(B1584,'Jour Fériés'!$A$19:$B$57,2,FALSE()))</f>
        <v>0</v>
      </c>
      <c r="J1584" s="61" t="e">
        <f aca="false">VLOOKUP(B1584,'Vacances solaires'!$B1575:$B1805,1,FALSE())</f>
        <v>#N/A</v>
      </c>
      <c r="K1584" s="61" t="e">
        <f aca="false">VLOOKUP(B1584,'Vacances solaires'!$B$2:$B$239,1,FALSE())</f>
        <v>#N/A</v>
      </c>
    </row>
    <row r="1585" customFormat="false" ht="15" hidden="false" customHeight="false" outlineLevel="0" collapsed="false">
      <c r="C1585" s="115" t="s">
        <v>75</v>
      </c>
      <c r="D1585" s="116" t="s">
        <v>87</v>
      </c>
      <c r="E1585" s="115" t="s">
        <v>75</v>
      </c>
      <c r="F1585" s="115" t="s">
        <v>75</v>
      </c>
      <c r="G1585" s="116" t="s">
        <v>87</v>
      </c>
      <c r="H1585" s="117" t="n">
        <v>4</v>
      </c>
      <c r="J1585" s="61" t="e">
        <f aca="false">VLOOKUP(B1585,'Vacances solaires'!$B1576:$B1806,1,FALSE())</f>
        <v>#N/A</v>
      </c>
    </row>
    <row r="1586" customFormat="false" ht="15" hidden="false" customHeight="false" outlineLevel="0" collapsed="false">
      <c r="C1586" s="128" t="s">
        <v>75</v>
      </c>
      <c r="D1586" s="128" t="s">
        <v>75</v>
      </c>
      <c r="E1586" s="128" t="s">
        <v>75</v>
      </c>
      <c r="F1586" s="128" t="s">
        <v>86</v>
      </c>
      <c r="G1586" s="129" t="s">
        <v>75</v>
      </c>
      <c r="H1586" s="130"/>
      <c r="J1586" s="61" t="e">
        <f aca="false">VLOOKUP(B1586,'Vacances solaires'!$B1577:$B1807,1,FALSE())</f>
        <v>#N/A</v>
      </c>
    </row>
    <row r="1587" customFormat="false" ht="15" hidden="false" customHeight="false" outlineLevel="0" collapsed="false">
      <c r="C1587" s="128" t="s">
        <v>86</v>
      </c>
      <c r="D1587" s="128" t="s">
        <v>75</v>
      </c>
      <c r="E1587" s="128" t="s">
        <v>75</v>
      </c>
      <c r="F1587" s="128" t="s">
        <v>75</v>
      </c>
      <c r="G1587" s="129" t="s">
        <v>75</v>
      </c>
      <c r="H1587" s="130"/>
      <c r="J1587" s="61" t="e">
        <f aca="false">VLOOKUP(B1587,'Vacances solaires'!$B1578:$B1808,1,FALSE())</f>
        <v>#N/A</v>
      </c>
    </row>
    <row r="1588" customFormat="false" ht="15" hidden="false" customHeight="false" outlineLevel="0" collapsed="false">
      <c r="C1588" s="128" t="s">
        <v>75</v>
      </c>
      <c r="D1588" s="128" t="s">
        <v>75</v>
      </c>
      <c r="E1588" s="128" t="s">
        <v>86</v>
      </c>
      <c r="F1588" s="128" t="s">
        <v>75</v>
      </c>
      <c r="G1588" s="129" t="s">
        <v>75</v>
      </c>
      <c r="H1588" s="130"/>
      <c r="J1588" s="61" t="e">
        <f aca="false">VLOOKUP(B1588,'Vacances solaires'!$B1579:$B1809,1,FALSE())</f>
        <v>#N/A</v>
      </c>
    </row>
    <row r="1589" customFormat="false" ht="15" hidden="false" customHeight="false" outlineLevel="0" collapsed="false">
      <c r="C1589" s="128" t="s">
        <v>75</v>
      </c>
      <c r="D1589" s="128" t="s">
        <v>75</v>
      </c>
      <c r="E1589" s="128" t="s">
        <v>86</v>
      </c>
      <c r="F1589" s="128" t="s">
        <v>75</v>
      </c>
      <c r="G1589" s="129" t="s">
        <v>75</v>
      </c>
      <c r="H1589" s="130"/>
      <c r="J1589" s="61" t="e">
        <f aca="false">VLOOKUP(B1589,'Vacances solaires'!$B1580:$B1810,1,FALSE())</f>
        <v>#N/A</v>
      </c>
    </row>
    <row r="1590" customFormat="false" ht="15" hidden="false" customHeight="false" outlineLevel="0" collapsed="false">
      <c r="C1590" s="128" t="s">
        <v>75</v>
      </c>
      <c r="D1590" s="128" t="s">
        <v>86</v>
      </c>
      <c r="E1590" s="128" t="s">
        <v>75</v>
      </c>
      <c r="F1590" s="128" t="s">
        <v>75</v>
      </c>
      <c r="G1590" s="129" t="s">
        <v>86</v>
      </c>
      <c r="H1590" s="130"/>
      <c r="J1590" s="61" t="e">
        <f aca="false">VLOOKUP(B1590,'Vacances solaires'!$B1581:$B1811,1,FALSE())</f>
        <v>#N/A</v>
      </c>
    </row>
    <row r="1591" customFormat="false" ht="15.75" hidden="false" customHeight="false" outlineLevel="0" collapsed="false">
      <c r="C1591" s="141" t="s">
        <v>86</v>
      </c>
      <c r="D1591" s="141" t="s">
        <v>86</v>
      </c>
      <c r="E1591" s="141" t="s">
        <v>75</v>
      </c>
      <c r="F1591" s="141" t="s">
        <v>86</v>
      </c>
      <c r="G1591" s="142" t="s">
        <v>86</v>
      </c>
      <c r="H1591" s="143"/>
      <c r="J1591" s="61" t="e">
        <f aca="false">VLOOKUP(B1591,'Vacances solaires'!$B1582:$B1812,1,FALSE())</f>
        <v>#N/A</v>
      </c>
    </row>
    <row r="1592" customFormat="false" ht="15" hidden="false" customHeight="false" outlineLevel="0" collapsed="false">
      <c r="C1592" s="115" t="s">
        <v>87</v>
      </c>
      <c r="D1592" s="115" t="s">
        <v>75</v>
      </c>
      <c r="E1592" s="115" t="s">
        <v>75</v>
      </c>
      <c r="F1592" s="115" t="s">
        <v>87</v>
      </c>
      <c r="G1592" s="116" t="s">
        <v>75</v>
      </c>
      <c r="H1592" s="117" t="n">
        <v>5</v>
      </c>
      <c r="J1592" s="61" t="e">
        <f aca="false">VLOOKUP(B1592,'Vacances solaires'!$B1583:$B1813,1,FALSE())</f>
        <v>#N/A</v>
      </c>
    </row>
    <row r="1593" customFormat="false" ht="15" hidden="false" customHeight="false" outlineLevel="0" collapsed="false">
      <c r="C1593" s="128" t="s">
        <v>75</v>
      </c>
      <c r="D1593" s="128" t="s">
        <v>75</v>
      </c>
      <c r="E1593" s="128" t="s">
        <v>86</v>
      </c>
      <c r="F1593" s="128" t="s">
        <v>75</v>
      </c>
      <c r="G1593" s="129" t="s">
        <v>75</v>
      </c>
      <c r="H1593" s="130"/>
      <c r="J1593" s="61" t="e">
        <f aca="false">VLOOKUP(B1593,'Vacances solaires'!$B1584:$B1814,1,FALSE())</f>
        <v>#N/A</v>
      </c>
    </row>
    <row r="1594" customFormat="false" ht="15" hidden="false" customHeight="false" outlineLevel="0" collapsed="false">
      <c r="C1594" s="128" t="s">
        <v>75</v>
      </c>
      <c r="D1594" s="128" t="s">
        <v>75</v>
      </c>
      <c r="E1594" s="128" t="s">
        <v>75</v>
      </c>
      <c r="F1594" s="128" t="s">
        <v>75</v>
      </c>
      <c r="G1594" s="129" t="s">
        <v>86</v>
      </c>
      <c r="H1594" s="130"/>
      <c r="J1594" s="61" t="e">
        <f aca="false">VLOOKUP(B1594,'Vacances solaires'!$B1585:$B1815,1,FALSE())</f>
        <v>#N/A</v>
      </c>
    </row>
    <row r="1595" customFormat="false" ht="15" hidden="false" customHeight="false" outlineLevel="0" collapsed="false">
      <c r="C1595" s="128" t="s">
        <v>75</v>
      </c>
      <c r="D1595" s="128" t="s">
        <v>86</v>
      </c>
      <c r="E1595" s="128" t="s">
        <v>75</v>
      </c>
      <c r="F1595" s="128" t="s">
        <v>75</v>
      </c>
      <c r="G1595" s="129" t="s">
        <v>75</v>
      </c>
      <c r="H1595" s="130"/>
    </row>
    <row r="1596" customFormat="false" ht="15" hidden="false" customHeight="false" outlineLevel="0" collapsed="false">
      <c r="C1596" s="128" t="s">
        <v>75</v>
      </c>
      <c r="D1596" s="128" t="s">
        <v>86</v>
      </c>
      <c r="E1596" s="128" t="s">
        <v>75</v>
      </c>
      <c r="F1596" s="128" t="s">
        <v>75</v>
      </c>
      <c r="G1596" s="129" t="s">
        <v>75</v>
      </c>
      <c r="H1596" s="130"/>
    </row>
    <row r="1597" customFormat="false" ht="15" hidden="false" customHeight="false" outlineLevel="0" collapsed="false">
      <c r="C1597" s="128" t="s">
        <v>86</v>
      </c>
      <c r="D1597" s="128" t="s">
        <v>75</v>
      </c>
      <c r="E1597" s="128" t="s">
        <v>75</v>
      </c>
      <c r="F1597" s="128" t="s">
        <v>86</v>
      </c>
      <c r="G1597" s="129" t="s">
        <v>75</v>
      </c>
      <c r="H1597" s="130"/>
    </row>
    <row r="1598" customFormat="false" ht="15.75" hidden="false" customHeight="false" outlineLevel="0" collapsed="false">
      <c r="C1598" s="141" t="s">
        <v>86</v>
      </c>
      <c r="D1598" s="141" t="s">
        <v>75</v>
      </c>
      <c r="E1598" s="141" t="s">
        <v>86</v>
      </c>
      <c r="F1598" s="141" t="s">
        <v>86</v>
      </c>
      <c r="G1598" s="142" t="s">
        <v>86</v>
      </c>
      <c r="H1598" s="143"/>
    </row>
  </sheetData>
  <autoFilter ref="B9:I380"/>
  <mergeCells count="3">
    <mergeCell ref="AB1:AI1"/>
    <mergeCell ref="A8:A9"/>
    <mergeCell ref="H8:H9"/>
  </mergeCells>
  <conditionalFormatting sqref="K72">
    <cfRule type="containsText" priority="2" operator="containsText" aboveAverage="0" equalAverage="0" bottom="0" percent="0" rank="0" text="R" dxfId="2156">
      <formula>NOT(ISERROR(SEARCH("R",K72)))</formula>
    </cfRule>
  </conditionalFormatting>
  <conditionalFormatting sqref="C10:G16">
    <cfRule type="containsText" priority="3" operator="containsText" aboveAverage="0" equalAverage="0" bottom="0" percent="0" rank="0" text="R" dxfId="2157">
      <formula>NOT(ISERROR(SEARCH("R",C10)))</formula>
    </cfRule>
  </conditionalFormatting>
  <conditionalFormatting sqref="C17:G23">
    <cfRule type="containsText" priority="4" operator="containsText" aboveAverage="0" equalAverage="0" bottom="0" percent="0" rank="0" text="R" dxfId="2158">
      <formula>NOT(ISERROR(SEARCH("R",C17)))</formula>
    </cfRule>
  </conditionalFormatting>
  <conditionalFormatting sqref="C25:G30 C24:D24 F24:G24">
    <cfRule type="containsText" priority="5" operator="containsText" aboveAverage="0" equalAverage="0" bottom="0" percent="0" rank="0" text="R" dxfId="2159">
      <formula>NOT(ISERROR(SEARCH("R",C24)))</formula>
    </cfRule>
  </conditionalFormatting>
  <conditionalFormatting sqref="C31:G37">
    <cfRule type="containsText" priority="6" operator="containsText" aboveAverage="0" equalAverage="0" bottom="0" percent="0" rank="0" text="R" dxfId="2160">
      <formula>NOT(ISERROR(SEARCH("R",C31)))</formula>
    </cfRule>
  </conditionalFormatting>
  <conditionalFormatting sqref="C38:G44">
    <cfRule type="containsText" priority="7" operator="containsText" aboveAverage="0" equalAverage="0" bottom="0" percent="0" rank="0" text="R" dxfId="2161">
      <formula>NOT(ISERROR(SEARCH("R",C38)))</formula>
    </cfRule>
  </conditionalFormatting>
  <conditionalFormatting sqref="C45:G51">
    <cfRule type="containsText" priority="8" operator="containsText" aboveAverage="0" equalAverage="0" bottom="0" percent="0" rank="0" text="R" dxfId="2162">
      <formula>NOT(ISERROR(SEARCH("R",C45)))</formula>
    </cfRule>
  </conditionalFormatting>
  <conditionalFormatting sqref="C52:G58">
    <cfRule type="containsText" priority="9" operator="containsText" aboveAverage="0" equalAverage="0" bottom="0" percent="0" rank="0" text="R" dxfId="2163">
      <formula>NOT(ISERROR(SEARCH("R",C52)))</formula>
    </cfRule>
  </conditionalFormatting>
  <conditionalFormatting sqref="E24">
    <cfRule type="containsText" priority="10" operator="containsText" aboveAverage="0" equalAverage="0" bottom="0" percent="0" rank="0" text="R" dxfId="2164">
      <formula>NOT(ISERROR(SEARCH("R",E24)))</formula>
    </cfRule>
  </conditionalFormatting>
  <conditionalFormatting sqref="C10:G58">
    <cfRule type="cellIs" priority="11" operator="equal" aboveAverage="0" equalAverage="0" bottom="0" percent="0" rank="0" text="" dxfId="2165">
      <formula>"RC"</formula>
    </cfRule>
    <cfRule type="cellIs" priority="12" operator="equal" aboveAverage="0" equalAverage="0" bottom="0" percent="0" rank="0" text="" dxfId="2166">
      <formula>"R"</formula>
    </cfRule>
  </conditionalFormatting>
  <conditionalFormatting sqref="G24">
    <cfRule type="containsText" priority="13" operator="containsText" aboveAverage="0" equalAverage="0" bottom="0" percent="0" rank="0" text="R" dxfId="2167">
      <formula>NOT(ISERROR(SEARCH("R",G24)))</formula>
    </cfRule>
  </conditionalFormatting>
  <conditionalFormatting sqref="L12:R16">
    <cfRule type="cellIs" priority="14" operator="equal" aboveAverage="0" equalAverage="0" bottom="0" percent="0" rank="0" text="" dxfId="2168">
      <formula>"RC"</formula>
    </cfRule>
    <cfRule type="cellIs" priority="15" operator="equal" aboveAverage="0" equalAverage="0" bottom="0" percent="0" rank="0" text="" dxfId="2169">
      <formula>"REPOS"</formula>
    </cfRule>
  </conditionalFormatting>
  <conditionalFormatting sqref="L19:R23">
    <cfRule type="cellIs" priority="16" operator="equal" aboveAverage="0" equalAverage="0" bottom="0" percent="0" rank="0" text="" dxfId="2170">
      <formula>"RC"</formula>
    </cfRule>
    <cfRule type="cellIs" priority="17" operator="equal" aboveAverage="0" equalAverage="0" bottom="0" percent="0" rank="0" text="" dxfId="2171">
      <formula>"REPOS"</formula>
    </cfRule>
  </conditionalFormatting>
  <conditionalFormatting sqref="U54:AA58">
    <cfRule type="cellIs" priority="18" operator="equal" aboveAverage="0" equalAverage="0" bottom="0" percent="0" rank="0" text="" dxfId="2172">
      <formula>"RC"</formula>
    </cfRule>
    <cfRule type="cellIs" priority="19" operator="equal" aboveAverage="0" equalAverage="0" bottom="0" percent="0" rank="0" text="" dxfId="2173">
      <formula>"REPOS"</formula>
    </cfRule>
  </conditionalFormatting>
  <conditionalFormatting sqref="L26:R30">
    <cfRule type="cellIs" priority="20" operator="equal" aboveAverage="0" equalAverage="0" bottom="0" percent="0" rank="0" text="" dxfId="2174">
      <formula>"RC"</formula>
    </cfRule>
    <cfRule type="cellIs" priority="21" operator="equal" aboveAverage="0" equalAverage="0" bottom="0" percent="0" rank="0" text="" dxfId="2175">
      <formula>"REPOS"</formula>
    </cfRule>
  </conditionalFormatting>
  <conditionalFormatting sqref="L33:R37">
    <cfRule type="cellIs" priority="22" operator="equal" aboveAverage="0" equalAverage="0" bottom="0" percent="0" rank="0" text="" dxfId="2176">
      <formula>"RC"</formula>
    </cfRule>
    <cfRule type="cellIs" priority="23" operator="equal" aboveAverage="0" equalAverage="0" bottom="0" percent="0" rank="0" text="" dxfId="2177">
      <formula>"REPOS"</formula>
    </cfRule>
  </conditionalFormatting>
  <conditionalFormatting sqref="L40:R44">
    <cfRule type="cellIs" priority="24" operator="equal" aboveAverage="0" equalAverage="0" bottom="0" percent="0" rank="0" text="" dxfId="2178">
      <formula>"RC"</formula>
    </cfRule>
    <cfRule type="cellIs" priority="25" operator="equal" aboveAverage="0" equalAverage="0" bottom="0" percent="0" rank="0" text="" dxfId="2179">
      <formula>"REPOS"</formula>
    </cfRule>
  </conditionalFormatting>
  <conditionalFormatting sqref="L47:R51">
    <cfRule type="cellIs" priority="26" operator="equal" aboveAverage="0" equalAverage="0" bottom="0" percent="0" rank="0" text="" dxfId="2180">
      <formula>"RC"</formula>
    </cfRule>
    <cfRule type="cellIs" priority="27" operator="equal" aboveAverage="0" equalAverage="0" bottom="0" percent="0" rank="0" text="" dxfId="2181">
      <formula>"REPOS"</formula>
    </cfRule>
  </conditionalFormatting>
  <conditionalFormatting sqref="U12:AA16">
    <cfRule type="cellIs" priority="28" operator="equal" aboveAverage="0" equalAverage="0" bottom="0" percent="0" rank="0" text="" dxfId="2182">
      <formula>"RC"</formula>
    </cfRule>
    <cfRule type="cellIs" priority="29" operator="equal" aboveAverage="0" equalAverage="0" bottom="0" percent="0" rank="0" text="" dxfId="2183">
      <formula>"REPOS"</formula>
    </cfRule>
  </conditionalFormatting>
  <conditionalFormatting sqref="U19:AA23">
    <cfRule type="cellIs" priority="30" operator="equal" aboveAverage="0" equalAverage="0" bottom="0" percent="0" rank="0" text="" dxfId="2184">
      <formula>"RC"</formula>
    </cfRule>
    <cfRule type="cellIs" priority="31" operator="equal" aboveAverage="0" equalAverage="0" bottom="0" percent="0" rank="0" text="" dxfId="2185">
      <formula>"REPOS"</formula>
    </cfRule>
  </conditionalFormatting>
  <conditionalFormatting sqref="U26:AA30">
    <cfRule type="cellIs" priority="32" operator="equal" aboveAverage="0" equalAverage="0" bottom="0" percent="0" rank="0" text="" dxfId="2186">
      <formula>"RC"</formula>
    </cfRule>
    <cfRule type="cellIs" priority="33" operator="equal" aboveAverage="0" equalAverage="0" bottom="0" percent="0" rank="0" text="" dxfId="2187">
      <formula>"REPOS"</formula>
    </cfRule>
  </conditionalFormatting>
  <conditionalFormatting sqref="U33:AA37">
    <cfRule type="cellIs" priority="34" operator="equal" aboveAverage="0" equalAverage="0" bottom="0" percent="0" rank="0" text="" dxfId="2188">
      <formula>"RC"</formula>
    </cfRule>
    <cfRule type="cellIs" priority="35" operator="equal" aboveAverage="0" equalAverage="0" bottom="0" percent="0" rank="0" text="" dxfId="2189">
      <formula>"REPOS"</formula>
    </cfRule>
  </conditionalFormatting>
  <conditionalFormatting sqref="U40:AA44">
    <cfRule type="cellIs" priority="36" operator="equal" aboveAverage="0" equalAverage="0" bottom="0" percent="0" rank="0" text="" dxfId="2190">
      <formula>"RC"</formula>
    </cfRule>
    <cfRule type="cellIs" priority="37" operator="equal" aboveAverage="0" equalAverage="0" bottom="0" percent="0" rank="0" text="" dxfId="2191">
      <formula>"REPOS"</formula>
    </cfRule>
  </conditionalFormatting>
  <conditionalFormatting sqref="U47:AA51">
    <cfRule type="cellIs" priority="38" operator="equal" aboveAverage="0" equalAverage="0" bottom="0" percent="0" rank="0" text="" dxfId="2192">
      <formula>"RC"</formula>
    </cfRule>
    <cfRule type="cellIs" priority="39" operator="equal" aboveAverage="0" equalAverage="0" bottom="0" percent="0" rank="0" text="" dxfId="2193">
      <formula>"REPOS"</formula>
    </cfRule>
  </conditionalFormatting>
  <conditionalFormatting sqref="AC3:AI7">
    <cfRule type="cellIs" priority="40" operator="equal" aboveAverage="0" equalAverage="0" bottom="0" percent="0" rank="0" text="" dxfId="2194">
      <formula>"RC"</formula>
    </cfRule>
    <cfRule type="cellIs" priority="41" operator="equal" aboveAverage="0" equalAverage="0" bottom="0" percent="0" rank="0" text="" dxfId="2195">
      <formula>"Repos"</formula>
    </cfRule>
  </conditionalFormatting>
  <conditionalFormatting sqref="AC378:AG384">
    <cfRule type="cellIs" priority="42" operator="equal" aboveAverage="0" equalAverage="0" bottom="0" percent="0" rank="0" text="" dxfId="2196">
      <formula>"RC"</formula>
    </cfRule>
    <cfRule type="cellIs" priority="43" operator="equal" aboveAverage="0" equalAverage="0" bottom="0" percent="0" rank="0" text="" dxfId="2197">
      <formula>"Repos"</formula>
    </cfRule>
  </conditionalFormatting>
  <conditionalFormatting sqref="AC387:AF393">
    <cfRule type="cellIs" priority="44" operator="equal" aboveAverage="0" equalAverage="0" bottom="0" percent="0" rank="0" text="" dxfId="2198">
      <formula>"RC"</formula>
    </cfRule>
    <cfRule type="cellIs" priority="45" operator="equal" aboveAverage="0" equalAverage="0" bottom="0" percent="0" rank="0" text="" dxfId="2199">
      <formula>"Repos"</formula>
    </cfRule>
  </conditionalFormatting>
  <conditionalFormatting sqref="AG387:AG393">
    <cfRule type="cellIs" priority="46" operator="equal" aboveAverage="0" equalAverage="0" bottom="0" percent="0" rank="0" text="" dxfId="2200">
      <formula>"RC"</formula>
    </cfRule>
    <cfRule type="cellIs" priority="47" operator="equal" aboveAverage="0" equalAverage="0" bottom="0" percent="0" rank="0" text="" dxfId="2201">
      <formula>"Repos"</formula>
    </cfRule>
  </conditionalFormatting>
  <conditionalFormatting sqref="AC396:AE402">
    <cfRule type="cellIs" priority="48" operator="equal" aboveAverage="0" equalAverage="0" bottom="0" percent="0" rank="0" text="" dxfId="2202">
      <formula>"RC"</formula>
    </cfRule>
    <cfRule type="cellIs" priority="49" operator="equal" aboveAverage="0" equalAverage="0" bottom="0" percent="0" rank="0" text="" dxfId="2203">
      <formula>"Repos"</formula>
    </cfRule>
  </conditionalFormatting>
  <conditionalFormatting sqref="AF396:AF402">
    <cfRule type="cellIs" priority="50" operator="equal" aboveAverage="0" equalAverage="0" bottom="0" percent="0" rank="0" text="" dxfId="2204">
      <formula>"RC"</formula>
    </cfRule>
    <cfRule type="cellIs" priority="51" operator="equal" aboveAverage="0" equalAverage="0" bottom="0" percent="0" rank="0" text="" dxfId="2205">
      <formula>"Repos"</formula>
    </cfRule>
  </conditionalFormatting>
  <conditionalFormatting sqref="AG396:AG402">
    <cfRule type="cellIs" priority="52" operator="equal" aboveAverage="0" equalAverage="0" bottom="0" percent="0" rank="0" text="" dxfId="2206">
      <formula>"RC"</formula>
    </cfRule>
    <cfRule type="cellIs" priority="53" operator="equal" aboveAverage="0" equalAverage="0" bottom="0" percent="0" rank="0" text="" dxfId="2207">
      <formula>"Repos"</formula>
    </cfRule>
  </conditionalFormatting>
  <conditionalFormatting sqref="AC405:AD411">
    <cfRule type="cellIs" priority="54" operator="equal" aboveAverage="0" equalAverage="0" bottom="0" percent="0" rank="0" text="" dxfId="2208">
      <formula>"RC"</formula>
    </cfRule>
    <cfRule type="cellIs" priority="55" operator="equal" aboveAverage="0" equalAverage="0" bottom="0" percent="0" rank="0" text="" dxfId="2209">
      <formula>"Repos"</formula>
    </cfRule>
  </conditionalFormatting>
  <conditionalFormatting sqref="AE405:AE411">
    <cfRule type="cellIs" priority="56" operator="equal" aboveAverage="0" equalAverage="0" bottom="0" percent="0" rank="0" text="" dxfId="2210">
      <formula>"RC"</formula>
    </cfRule>
    <cfRule type="cellIs" priority="57" operator="equal" aboveAverage="0" equalAverage="0" bottom="0" percent="0" rank="0" text="" dxfId="2211">
      <formula>"Repos"</formula>
    </cfRule>
  </conditionalFormatting>
  <conditionalFormatting sqref="AF405:AF411">
    <cfRule type="cellIs" priority="58" operator="equal" aboveAverage="0" equalAverage="0" bottom="0" percent="0" rank="0" text="" dxfId="2212">
      <formula>"RC"</formula>
    </cfRule>
    <cfRule type="cellIs" priority="59" operator="equal" aboveAverage="0" equalAverage="0" bottom="0" percent="0" rank="0" text="" dxfId="2213">
      <formula>"Repos"</formula>
    </cfRule>
  </conditionalFormatting>
  <conditionalFormatting sqref="AG405:AG411">
    <cfRule type="cellIs" priority="60" operator="equal" aboveAverage="0" equalAverage="0" bottom="0" percent="0" rank="0" text="" dxfId="2214">
      <formula>"RC"</formula>
    </cfRule>
    <cfRule type="cellIs" priority="61" operator="equal" aboveAverage="0" equalAverage="0" bottom="0" percent="0" rank="0" text="" dxfId="2215">
      <formula>"Repos"</formula>
    </cfRule>
  </conditionalFormatting>
  <conditionalFormatting sqref="AC414:AC420">
    <cfRule type="cellIs" priority="62" operator="equal" aboveAverage="0" equalAverage="0" bottom="0" percent="0" rank="0" text="" dxfId="2216">
      <formula>"RC"</formula>
    </cfRule>
    <cfRule type="cellIs" priority="63" operator="equal" aboveAverage="0" equalAverage="0" bottom="0" percent="0" rank="0" text="" dxfId="2217">
      <formula>"Repos"</formula>
    </cfRule>
  </conditionalFormatting>
  <conditionalFormatting sqref="AD414:AD420">
    <cfRule type="cellIs" priority="64" operator="equal" aboveAverage="0" equalAverage="0" bottom="0" percent="0" rank="0" text="" dxfId="2218">
      <formula>"RC"</formula>
    </cfRule>
    <cfRule type="cellIs" priority="65" operator="equal" aboveAverage="0" equalAverage="0" bottom="0" percent="0" rank="0" text="" dxfId="2219">
      <formula>"Repos"</formula>
    </cfRule>
  </conditionalFormatting>
  <conditionalFormatting sqref="AE414:AE420">
    <cfRule type="cellIs" priority="66" operator="equal" aboveAverage="0" equalAverage="0" bottom="0" percent="0" rank="0" text="" dxfId="2220">
      <formula>"RC"</formula>
    </cfRule>
    <cfRule type="cellIs" priority="67" operator="equal" aboveAverage="0" equalAverage="0" bottom="0" percent="0" rank="0" text="" dxfId="2221">
      <formula>"Repos"</formula>
    </cfRule>
  </conditionalFormatting>
  <conditionalFormatting sqref="AF414:AF420">
    <cfRule type="cellIs" priority="68" operator="equal" aboveAverage="0" equalAverage="0" bottom="0" percent="0" rank="0" text="" dxfId="2222">
      <formula>"RC"</formula>
    </cfRule>
    <cfRule type="cellIs" priority="69" operator="equal" aboveAverage="0" equalAverage="0" bottom="0" percent="0" rank="0" text="" dxfId="2223">
      <formula>"Repos"</formula>
    </cfRule>
  </conditionalFormatting>
  <conditionalFormatting sqref="AG414:AG420">
    <cfRule type="cellIs" priority="70" operator="equal" aboveAverage="0" equalAverage="0" bottom="0" percent="0" rank="0" text="" dxfId="2224">
      <formula>"RC"</formula>
    </cfRule>
    <cfRule type="cellIs" priority="71" operator="equal" aboveAverage="0" equalAverage="0" bottom="0" percent="0" rank="0" text="" dxfId="2225">
      <formula>"Repos"</formula>
    </cfRule>
  </conditionalFormatting>
  <conditionalFormatting sqref="AD13:AH19">
    <cfRule type="cellIs" priority="72" operator="equal" aboveAverage="0" equalAverage="0" bottom="0" percent="0" rank="0" text="" dxfId="2226">
      <formula>"RC"</formula>
    </cfRule>
    <cfRule type="cellIs" priority="73" operator="equal" aboveAverage="0" equalAverage="0" bottom="0" percent="0" rank="0" text="" dxfId="2227">
      <formula>"Repos"</formula>
    </cfRule>
  </conditionalFormatting>
  <conditionalFormatting sqref="AD22:AG28">
    <cfRule type="cellIs" priority="74" operator="equal" aboveAverage="0" equalAverage="0" bottom="0" percent="0" rank="0" text="" dxfId="2228">
      <formula>"RC"</formula>
    </cfRule>
    <cfRule type="cellIs" priority="75" operator="equal" aboveAverage="0" equalAverage="0" bottom="0" percent="0" rank="0" text="" dxfId="2229">
      <formula>"Repos"</formula>
    </cfRule>
  </conditionalFormatting>
  <conditionalFormatting sqref="AH22:AH28">
    <cfRule type="cellIs" priority="76" operator="equal" aboveAverage="0" equalAverage="0" bottom="0" percent="0" rank="0" text="" dxfId="2230">
      <formula>"RC"</formula>
    </cfRule>
    <cfRule type="cellIs" priority="77" operator="equal" aboveAverage="0" equalAverage="0" bottom="0" percent="0" rank="0" text="" dxfId="2231">
      <formula>"Repos"</formula>
    </cfRule>
  </conditionalFormatting>
  <conditionalFormatting sqref="AD31:AF37">
    <cfRule type="cellIs" priority="78" operator="equal" aboveAverage="0" equalAverage="0" bottom="0" percent="0" rank="0" text="" dxfId="2232">
      <formula>"RC"</formula>
    </cfRule>
    <cfRule type="cellIs" priority="79" operator="equal" aboveAverage="0" equalAverage="0" bottom="0" percent="0" rank="0" text="" dxfId="2233">
      <formula>"Repos"</formula>
    </cfRule>
  </conditionalFormatting>
  <conditionalFormatting sqref="AG31:AG37">
    <cfRule type="cellIs" priority="80" operator="equal" aboveAverage="0" equalAverage="0" bottom="0" percent="0" rank="0" text="" dxfId="2234">
      <formula>"RC"</formula>
    </cfRule>
    <cfRule type="cellIs" priority="81" operator="equal" aboveAverage="0" equalAverage="0" bottom="0" percent="0" rank="0" text="" dxfId="2235">
      <formula>"Repos"</formula>
    </cfRule>
  </conditionalFormatting>
  <conditionalFormatting sqref="AH31:AH37">
    <cfRule type="cellIs" priority="82" operator="equal" aboveAverage="0" equalAverage="0" bottom="0" percent="0" rank="0" text="" dxfId="2236">
      <formula>"RC"</formula>
    </cfRule>
    <cfRule type="cellIs" priority="83" operator="equal" aboveAverage="0" equalAverage="0" bottom="0" percent="0" rank="0" text="" dxfId="2237">
      <formula>"Repos"</formula>
    </cfRule>
  </conditionalFormatting>
  <conditionalFormatting sqref="AD40:AE46">
    <cfRule type="cellIs" priority="84" operator="equal" aboveAverage="0" equalAverage="0" bottom="0" percent="0" rank="0" text="" dxfId="2238">
      <formula>"RC"</formula>
    </cfRule>
    <cfRule type="cellIs" priority="85" operator="equal" aboveAverage="0" equalAverage="0" bottom="0" percent="0" rank="0" text="" dxfId="2239">
      <formula>"Repos"</formula>
    </cfRule>
  </conditionalFormatting>
  <conditionalFormatting sqref="AF40:AF46">
    <cfRule type="cellIs" priority="86" operator="equal" aboveAverage="0" equalAverage="0" bottom="0" percent="0" rank="0" text="" dxfId="2240">
      <formula>"RC"</formula>
    </cfRule>
    <cfRule type="cellIs" priority="87" operator="equal" aboveAverage="0" equalAverage="0" bottom="0" percent="0" rank="0" text="" dxfId="2241">
      <formula>"Repos"</formula>
    </cfRule>
  </conditionalFormatting>
  <conditionalFormatting sqref="AG40:AG46">
    <cfRule type="cellIs" priority="88" operator="equal" aboveAverage="0" equalAverage="0" bottom="0" percent="0" rank="0" text="" dxfId="2242">
      <formula>"RC"</formula>
    </cfRule>
    <cfRule type="cellIs" priority="89" operator="equal" aboveAverage="0" equalAverage="0" bottom="0" percent="0" rank="0" text="" dxfId="2243">
      <formula>"Repos"</formula>
    </cfRule>
  </conditionalFormatting>
  <conditionalFormatting sqref="AH40:AH46">
    <cfRule type="cellIs" priority="90" operator="equal" aboveAverage="0" equalAverage="0" bottom="0" percent="0" rank="0" text="" dxfId="2244">
      <formula>"RC"</formula>
    </cfRule>
    <cfRule type="cellIs" priority="91" operator="equal" aboveAverage="0" equalAverage="0" bottom="0" percent="0" rank="0" text="" dxfId="2245">
      <formula>"Repos"</formula>
    </cfRule>
  </conditionalFormatting>
  <conditionalFormatting sqref="AD49:AD55">
    <cfRule type="cellIs" priority="92" operator="equal" aboveAverage="0" equalAverage="0" bottom="0" percent="0" rank="0" text="" dxfId="2246">
      <formula>"RC"</formula>
    </cfRule>
    <cfRule type="cellIs" priority="93" operator="equal" aboveAverage="0" equalAverage="0" bottom="0" percent="0" rank="0" text="" dxfId="2247">
      <formula>"Repos"</formula>
    </cfRule>
  </conditionalFormatting>
  <conditionalFormatting sqref="AE49:AE55">
    <cfRule type="cellIs" priority="94" operator="equal" aboveAverage="0" equalAverage="0" bottom="0" percent="0" rank="0" text="" dxfId="2248">
      <formula>"RC"</formula>
    </cfRule>
    <cfRule type="cellIs" priority="95" operator="equal" aboveAverage="0" equalAverage="0" bottom="0" percent="0" rank="0" text="" dxfId="2249">
      <formula>"Repos"</formula>
    </cfRule>
  </conditionalFormatting>
  <conditionalFormatting sqref="AF49:AF55">
    <cfRule type="cellIs" priority="96" operator="equal" aboveAverage="0" equalAverage="0" bottom="0" percent="0" rank="0" text="" dxfId="2250">
      <formula>"RC"</formula>
    </cfRule>
    <cfRule type="cellIs" priority="97" operator="equal" aboveAverage="0" equalAverage="0" bottom="0" percent="0" rank="0" text="" dxfId="2251">
      <formula>"Repos"</formula>
    </cfRule>
  </conditionalFormatting>
  <conditionalFormatting sqref="AG49:AG55">
    <cfRule type="cellIs" priority="98" operator="equal" aboveAverage="0" equalAverage="0" bottom="0" percent="0" rank="0" text="" dxfId="2252">
      <formula>"RC"</formula>
    </cfRule>
    <cfRule type="cellIs" priority="99" operator="equal" aboveAverage="0" equalAverage="0" bottom="0" percent="0" rank="0" text="" dxfId="2253">
      <formula>"Repos"</formula>
    </cfRule>
  </conditionalFormatting>
  <conditionalFormatting sqref="AH49:AH55">
    <cfRule type="cellIs" priority="100" operator="equal" aboveAverage="0" equalAverage="0" bottom="0" percent="0" rank="0" text="" dxfId="2254">
      <formula>"RC"</formula>
    </cfRule>
    <cfRule type="cellIs" priority="101" operator="equal" aboveAverage="0" equalAverage="0" bottom="0" percent="0" rank="0" text="" dxfId="2255">
      <formula>"Repos"</formula>
    </cfRule>
  </conditionalFormatting>
  <conditionalFormatting sqref="AD11:AH55">
    <cfRule type="cellIs" priority="102" operator="equal" aboveAverage="0" equalAverage="0" bottom="0" percent="0" rank="0" text="" dxfId="2256">
      <formula>"R"</formula>
    </cfRule>
  </conditionalFormatting>
  <conditionalFormatting sqref="C60:G65 C59:D59 F59:G59">
    <cfRule type="containsText" priority="103" operator="containsText" aboveAverage="0" equalAverage="0" bottom="0" percent="0" rank="0" text="R" dxfId="2257">
      <formula>NOT(ISERROR(SEARCH("R",C59)))</formula>
    </cfRule>
  </conditionalFormatting>
  <conditionalFormatting sqref="C66:G72">
    <cfRule type="containsText" priority="104" operator="containsText" aboveAverage="0" equalAverage="0" bottom="0" percent="0" rank="0" text="R" dxfId="2258">
      <formula>NOT(ISERROR(SEARCH("R",C66)))</formula>
    </cfRule>
  </conditionalFormatting>
  <conditionalFormatting sqref="C73:G79">
    <cfRule type="containsText" priority="105" operator="containsText" aboveAverage="0" equalAverage="0" bottom="0" percent="0" rank="0" text="R" dxfId="2259">
      <formula>NOT(ISERROR(SEARCH("R",C73)))</formula>
    </cfRule>
  </conditionalFormatting>
  <conditionalFormatting sqref="C80:G86">
    <cfRule type="containsText" priority="106" operator="containsText" aboveAverage="0" equalAverage="0" bottom="0" percent="0" rank="0" text="R" dxfId="2260">
      <formula>NOT(ISERROR(SEARCH("R",C80)))</formula>
    </cfRule>
  </conditionalFormatting>
  <conditionalFormatting sqref="C87:G93">
    <cfRule type="containsText" priority="107" operator="containsText" aboveAverage="0" equalAverage="0" bottom="0" percent="0" rank="0" text="R" dxfId="2261">
      <formula>NOT(ISERROR(SEARCH("R",C87)))</formula>
    </cfRule>
  </conditionalFormatting>
  <conditionalFormatting sqref="E59">
    <cfRule type="containsText" priority="108" operator="containsText" aboveAverage="0" equalAverage="0" bottom="0" percent="0" rank="0" text="R" dxfId="2262">
      <formula>NOT(ISERROR(SEARCH("R",E59)))</formula>
    </cfRule>
  </conditionalFormatting>
  <conditionalFormatting sqref="C59:G93">
    <cfRule type="cellIs" priority="109" operator="equal" aboveAverage="0" equalAverage="0" bottom="0" percent="0" rank="0" text="" dxfId="2263">
      <formula>"RC"</formula>
    </cfRule>
    <cfRule type="cellIs" priority="110" operator="equal" aboveAverage="0" equalAverage="0" bottom="0" percent="0" rank="0" text="" dxfId="2264">
      <formula>"R"</formula>
    </cfRule>
  </conditionalFormatting>
  <conditionalFormatting sqref="G59">
    <cfRule type="containsText" priority="111" operator="containsText" aboveAverage="0" equalAverage="0" bottom="0" percent="0" rank="0" text="R" dxfId="2265">
      <formula>NOT(ISERROR(SEARCH("R",G59)))</formula>
    </cfRule>
  </conditionalFormatting>
  <conditionalFormatting sqref="C95:G100 C94:D94 F94:G94">
    <cfRule type="containsText" priority="112" operator="containsText" aboveAverage="0" equalAverage="0" bottom="0" percent="0" rank="0" text="R" dxfId="2266">
      <formula>NOT(ISERROR(SEARCH("R",C94)))</formula>
    </cfRule>
  </conditionalFormatting>
  <conditionalFormatting sqref="C101:G107">
    <cfRule type="containsText" priority="113" operator="containsText" aboveAverage="0" equalAverage="0" bottom="0" percent="0" rank="0" text="R" dxfId="2267">
      <formula>NOT(ISERROR(SEARCH("R",C101)))</formula>
    </cfRule>
  </conditionalFormatting>
  <conditionalFormatting sqref="C108:G114">
    <cfRule type="containsText" priority="114" operator="containsText" aboveAverage="0" equalAverage="0" bottom="0" percent="0" rank="0" text="R" dxfId="2268">
      <formula>NOT(ISERROR(SEARCH("R",C108)))</formula>
    </cfRule>
  </conditionalFormatting>
  <conditionalFormatting sqref="C115:G121">
    <cfRule type="containsText" priority="115" operator="containsText" aboveAverage="0" equalAverage="0" bottom="0" percent="0" rank="0" text="R" dxfId="2269">
      <formula>NOT(ISERROR(SEARCH("R",C115)))</formula>
    </cfRule>
  </conditionalFormatting>
  <conditionalFormatting sqref="C122:G128">
    <cfRule type="containsText" priority="116" operator="containsText" aboveAverage="0" equalAverage="0" bottom="0" percent="0" rank="0" text="R" dxfId="2270">
      <formula>NOT(ISERROR(SEARCH("R",C122)))</formula>
    </cfRule>
  </conditionalFormatting>
  <conditionalFormatting sqref="E94">
    <cfRule type="containsText" priority="117" operator="containsText" aboveAverage="0" equalAverage="0" bottom="0" percent="0" rank="0" text="R" dxfId="2271">
      <formula>NOT(ISERROR(SEARCH("R",E94)))</formula>
    </cfRule>
  </conditionalFormatting>
  <conditionalFormatting sqref="C94:G128">
    <cfRule type="cellIs" priority="118" operator="equal" aboveAverage="0" equalAverage="0" bottom="0" percent="0" rank="0" text="" dxfId="2272">
      <formula>"RC"</formula>
    </cfRule>
    <cfRule type="cellIs" priority="119" operator="equal" aboveAverage="0" equalAverage="0" bottom="0" percent="0" rank="0" text="" dxfId="2273">
      <formula>"R"</formula>
    </cfRule>
  </conditionalFormatting>
  <conditionalFormatting sqref="G94">
    <cfRule type="containsText" priority="120" operator="containsText" aboveAverage="0" equalAverage="0" bottom="0" percent="0" rank="0" text="R" dxfId="2274">
      <formula>NOT(ISERROR(SEARCH("R",G94)))</formula>
    </cfRule>
  </conditionalFormatting>
  <conditionalFormatting sqref="C130:G135 C129:D129 F129:G129">
    <cfRule type="containsText" priority="121" operator="containsText" aboveAverage="0" equalAverage="0" bottom="0" percent="0" rank="0" text="R" dxfId="2275">
      <formula>NOT(ISERROR(SEARCH("R",C129)))</formula>
    </cfRule>
  </conditionalFormatting>
  <conditionalFormatting sqref="C136:G142">
    <cfRule type="containsText" priority="122" operator="containsText" aboveAverage="0" equalAverage="0" bottom="0" percent="0" rank="0" text="R" dxfId="2276">
      <formula>NOT(ISERROR(SEARCH("R",C136)))</formula>
    </cfRule>
  </conditionalFormatting>
  <conditionalFormatting sqref="C143:G149">
    <cfRule type="containsText" priority="123" operator="containsText" aboveAverage="0" equalAverage="0" bottom="0" percent="0" rank="0" text="R" dxfId="2277">
      <formula>NOT(ISERROR(SEARCH("R",C143)))</formula>
    </cfRule>
  </conditionalFormatting>
  <conditionalFormatting sqref="C150:G156">
    <cfRule type="containsText" priority="124" operator="containsText" aboveAverage="0" equalAverage="0" bottom="0" percent="0" rank="0" text="R" dxfId="2278">
      <formula>NOT(ISERROR(SEARCH("R",C150)))</formula>
    </cfRule>
  </conditionalFormatting>
  <conditionalFormatting sqref="C157:G163">
    <cfRule type="containsText" priority="125" operator="containsText" aboveAverage="0" equalAverage="0" bottom="0" percent="0" rank="0" text="R" dxfId="2279">
      <formula>NOT(ISERROR(SEARCH("R",C157)))</formula>
    </cfRule>
  </conditionalFormatting>
  <conditionalFormatting sqref="E129">
    <cfRule type="containsText" priority="126" operator="containsText" aboveAverage="0" equalAverage="0" bottom="0" percent="0" rank="0" text="R" dxfId="2280">
      <formula>NOT(ISERROR(SEARCH("R",E129)))</formula>
    </cfRule>
  </conditionalFormatting>
  <conditionalFormatting sqref="C129:G163">
    <cfRule type="cellIs" priority="127" operator="equal" aboveAverage="0" equalAverage="0" bottom="0" percent="0" rank="0" text="" dxfId="2281">
      <formula>"RC"</formula>
    </cfRule>
    <cfRule type="cellIs" priority="128" operator="equal" aboveAverage="0" equalAverage="0" bottom="0" percent="0" rank="0" text="" dxfId="2282">
      <formula>"R"</formula>
    </cfRule>
  </conditionalFormatting>
  <conditionalFormatting sqref="G129">
    <cfRule type="containsText" priority="129" operator="containsText" aboveAverage="0" equalAverage="0" bottom="0" percent="0" rank="0" text="R" dxfId="2283">
      <formula>NOT(ISERROR(SEARCH("R",G129)))</formula>
    </cfRule>
  </conditionalFormatting>
  <conditionalFormatting sqref="C165:G170 C164:D164 F164:G164">
    <cfRule type="containsText" priority="130" operator="containsText" aboveAverage="0" equalAverage="0" bottom="0" percent="0" rank="0" text="R" dxfId="2284">
      <formula>NOT(ISERROR(SEARCH("R",C164)))</formula>
    </cfRule>
  </conditionalFormatting>
  <conditionalFormatting sqref="C171:G177">
    <cfRule type="containsText" priority="131" operator="containsText" aboveAverage="0" equalAverage="0" bottom="0" percent="0" rank="0" text="R" dxfId="2285">
      <formula>NOT(ISERROR(SEARCH("R",C171)))</formula>
    </cfRule>
  </conditionalFormatting>
  <conditionalFormatting sqref="C178:G184">
    <cfRule type="containsText" priority="132" operator="containsText" aboveAverage="0" equalAverage="0" bottom="0" percent="0" rank="0" text="R" dxfId="2286">
      <formula>NOT(ISERROR(SEARCH("R",C178)))</formula>
    </cfRule>
  </conditionalFormatting>
  <conditionalFormatting sqref="C185:G191">
    <cfRule type="containsText" priority="133" operator="containsText" aboveAverage="0" equalAverage="0" bottom="0" percent="0" rank="0" text="R" dxfId="2287">
      <formula>NOT(ISERROR(SEARCH("R",C185)))</formula>
    </cfRule>
  </conditionalFormatting>
  <conditionalFormatting sqref="C192:G198">
    <cfRule type="containsText" priority="134" operator="containsText" aboveAverage="0" equalAverage="0" bottom="0" percent="0" rank="0" text="R" dxfId="2288">
      <formula>NOT(ISERROR(SEARCH("R",C192)))</formula>
    </cfRule>
  </conditionalFormatting>
  <conditionalFormatting sqref="E164">
    <cfRule type="containsText" priority="135" operator="containsText" aboveAverage="0" equalAverage="0" bottom="0" percent="0" rank="0" text="R" dxfId="2289">
      <formula>NOT(ISERROR(SEARCH("R",E164)))</formula>
    </cfRule>
  </conditionalFormatting>
  <conditionalFormatting sqref="C164:G198">
    <cfRule type="cellIs" priority="136" operator="equal" aboveAverage="0" equalAverage="0" bottom="0" percent="0" rank="0" text="" dxfId="2290">
      <formula>"RC"</formula>
    </cfRule>
    <cfRule type="cellIs" priority="137" operator="equal" aboveAverage="0" equalAverage="0" bottom="0" percent="0" rank="0" text="" dxfId="2291">
      <formula>"R"</formula>
    </cfRule>
  </conditionalFormatting>
  <conditionalFormatting sqref="G164">
    <cfRule type="containsText" priority="138" operator="containsText" aboveAverage="0" equalAverage="0" bottom="0" percent="0" rank="0" text="R" dxfId="2292">
      <formula>NOT(ISERROR(SEARCH("R",G164)))</formula>
    </cfRule>
  </conditionalFormatting>
  <conditionalFormatting sqref="C200:G205 C199:D199 F199:G199">
    <cfRule type="containsText" priority="139" operator="containsText" aboveAverage="0" equalAverage="0" bottom="0" percent="0" rank="0" text="R" dxfId="2293">
      <formula>NOT(ISERROR(SEARCH("R",C199)))</formula>
    </cfRule>
  </conditionalFormatting>
  <conditionalFormatting sqref="C206:G212">
    <cfRule type="containsText" priority="140" operator="containsText" aboveAverage="0" equalAverage="0" bottom="0" percent="0" rank="0" text="R" dxfId="2294">
      <formula>NOT(ISERROR(SEARCH("R",C206)))</formula>
    </cfRule>
  </conditionalFormatting>
  <conditionalFormatting sqref="C213:G219">
    <cfRule type="containsText" priority="141" operator="containsText" aboveAverage="0" equalAverage="0" bottom="0" percent="0" rank="0" text="R" dxfId="2295">
      <formula>NOT(ISERROR(SEARCH("R",C213)))</formula>
    </cfRule>
  </conditionalFormatting>
  <conditionalFormatting sqref="C220:G226">
    <cfRule type="containsText" priority="142" operator="containsText" aboveAverage="0" equalAverage="0" bottom="0" percent="0" rank="0" text="R" dxfId="2296">
      <formula>NOT(ISERROR(SEARCH("R",C220)))</formula>
    </cfRule>
  </conditionalFormatting>
  <conditionalFormatting sqref="C227:G233">
    <cfRule type="containsText" priority="143" operator="containsText" aboveAverage="0" equalAverage="0" bottom="0" percent="0" rank="0" text="R" dxfId="2297">
      <formula>NOT(ISERROR(SEARCH("R",C227)))</formula>
    </cfRule>
  </conditionalFormatting>
  <conditionalFormatting sqref="E199">
    <cfRule type="containsText" priority="144" operator="containsText" aboveAverage="0" equalAverage="0" bottom="0" percent="0" rank="0" text="R" dxfId="2298">
      <formula>NOT(ISERROR(SEARCH("R",E199)))</formula>
    </cfRule>
  </conditionalFormatting>
  <conditionalFormatting sqref="C199:G233">
    <cfRule type="cellIs" priority="145" operator="equal" aboveAverage="0" equalAverage="0" bottom="0" percent="0" rank="0" text="" dxfId="2299">
      <formula>"RC"</formula>
    </cfRule>
    <cfRule type="cellIs" priority="146" operator="equal" aboveAverage="0" equalAverage="0" bottom="0" percent="0" rank="0" text="" dxfId="2300">
      <formula>"R"</formula>
    </cfRule>
  </conditionalFormatting>
  <conditionalFormatting sqref="G199">
    <cfRule type="containsText" priority="147" operator="containsText" aboveAverage="0" equalAverage="0" bottom="0" percent="0" rank="0" text="R" dxfId="2301">
      <formula>NOT(ISERROR(SEARCH("R",G199)))</formula>
    </cfRule>
  </conditionalFormatting>
  <conditionalFormatting sqref="C235:G240 C234:D234 F234:G234">
    <cfRule type="containsText" priority="148" operator="containsText" aboveAverage="0" equalAverage="0" bottom="0" percent="0" rank="0" text="R" dxfId="2302">
      <formula>NOT(ISERROR(SEARCH("R",C234)))</formula>
    </cfRule>
  </conditionalFormatting>
  <conditionalFormatting sqref="C241:G247">
    <cfRule type="containsText" priority="149" operator="containsText" aboveAverage="0" equalAverage="0" bottom="0" percent="0" rank="0" text="R" dxfId="2303">
      <formula>NOT(ISERROR(SEARCH("R",C241)))</formula>
    </cfRule>
  </conditionalFormatting>
  <conditionalFormatting sqref="C248:G254">
    <cfRule type="containsText" priority="150" operator="containsText" aboveAverage="0" equalAverage="0" bottom="0" percent="0" rank="0" text="R" dxfId="2304">
      <formula>NOT(ISERROR(SEARCH("R",C248)))</formula>
    </cfRule>
  </conditionalFormatting>
  <conditionalFormatting sqref="C255:G261">
    <cfRule type="containsText" priority="151" operator="containsText" aboveAverage="0" equalAverage="0" bottom="0" percent="0" rank="0" text="R" dxfId="2305">
      <formula>NOT(ISERROR(SEARCH("R",C255)))</formula>
    </cfRule>
  </conditionalFormatting>
  <conditionalFormatting sqref="C262:G268">
    <cfRule type="containsText" priority="152" operator="containsText" aboveAverage="0" equalAverage="0" bottom="0" percent="0" rank="0" text="R" dxfId="2306">
      <formula>NOT(ISERROR(SEARCH("R",C262)))</formula>
    </cfRule>
  </conditionalFormatting>
  <conditionalFormatting sqref="E234">
    <cfRule type="containsText" priority="153" operator="containsText" aboveAverage="0" equalAverage="0" bottom="0" percent="0" rank="0" text="R" dxfId="2307">
      <formula>NOT(ISERROR(SEARCH("R",E234)))</formula>
    </cfRule>
  </conditionalFormatting>
  <conditionalFormatting sqref="C234:G268">
    <cfRule type="cellIs" priority="154" operator="equal" aboveAverage="0" equalAverage="0" bottom="0" percent="0" rank="0" text="" dxfId="2308">
      <formula>"RC"</formula>
    </cfRule>
    <cfRule type="cellIs" priority="155" operator="equal" aboveAverage="0" equalAverage="0" bottom="0" percent="0" rank="0" text="" dxfId="2309">
      <formula>"R"</formula>
    </cfRule>
  </conditionalFormatting>
  <conditionalFormatting sqref="G234">
    <cfRule type="containsText" priority="156" operator="containsText" aboveAverage="0" equalAverage="0" bottom="0" percent="0" rank="0" text="R" dxfId="2310">
      <formula>NOT(ISERROR(SEARCH("R",G234)))</formula>
    </cfRule>
  </conditionalFormatting>
  <conditionalFormatting sqref="C270:G275 C269:D269 F269:G269">
    <cfRule type="containsText" priority="157" operator="containsText" aboveAverage="0" equalAverage="0" bottom="0" percent="0" rank="0" text="R" dxfId="2311">
      <formula>NOT(ISERROR(SEARCH("R",C269)))</formula>
    </cfRule>
  </conditionalFormatting>
  <conditionalFormatting sqref="C276:G282">
    <cfRule type="containsText" priority="158" operator="containsText" aboveAverage="0" equalAverage="0" bottom="0" percent="0" rank="0" text="R" dxfId="2312">
      <formula>NOT(ISERROR(SEARCH("R",C276)))</formula>
    </cfRule>
  </conditionalFormatting>
  <conditionalFormatting sqref="C283:G289">
    <cfRule type="containsText" priority="159" operator="containsText" aboveAverage="0" equalAverage="0" bottom="0" percent="0" rank="0" text="R" dxfId="2313">
      <formula>NOT(ISERROR(SEARCH("R",C283)))</formula>
    </cfRule>
  </conditionalFormatting>
  <conditionalFormatting sqref="C290:G296">
    <cfRule type="containsText" priority="160" operator="containsText" aboveAverage="0" equalAverage="0" bottom="0" percent="0" rank="0" text="R" dxfId="2314">
      <formula>NOT(ISERROR(SEARCH("R",C290)))</formula>
    </cfRule>
  </conditionalFormatting>
  <conditionalFormatting sqref="C297:G303">
    <cfRule type="containsText" priority="161" operator="containsText" aboveAverage="0" equalAverage="0" bottom="0" percent="0" rank="0" text="R" dxfId="2315">
      <formula>NOT(ISERROR(SEARCH("R",C297)))</formula>
    </cfRule>
  </conditionalFormatting>
  <conditionalFormatting sqref="E269">
    <cfRule type="containsText" priority="162" operator="containsText" aboveAverage="0" equalAverage="0" bottom="0" percent="0" rank="0" text="R" dxfId="2316">
      <formula>NOT(ISERROR(SEARCH("R",E269)))</formula>
    </cfRule>
  </conditionalFormatting>
  <conditionalFormatting sqref="C269:G303">
    <cfRule type="cellIs" priority="163" operator="equal" aboveAverage="0" equalAverage="0" bottom="0" percent="0" rank="0" text="" dxfId="2317">
      <formula>"RC"</formula>
    </cfRule>
    <cfRule type="cellIs" priority="164" operator="equal" aboveAverage="0" equalAverage="0" bottom="0" percent="0" rank="0" text="" dxfId="2318">
      <formula>"R"</formula>
    </cfRule>
  </conditionalFormatting>
  <conditionalFormatting sqref="G269">
    <cfRule type="containsText" priority="165" operator="containsText" aboveAverage="0" equalAverage="0" bottom="0" percent="0" rank="0" text="R" dxfId="2319">
      <formula>NOT(ISERROR(SEARCH("R",G269)))</formula>
    </cfRule>
  </conditionalFormatting>
  <conditionalFormatting sqref="C305:G310 C304:D304 F304:G304">
    <cfRule type="containsText" priority="166" operator="containsText" aboveAverage="0" equalAverage="0" bottom="0" percent="0" rank="0" text="R" dxfId="2320">
      <formula>NOT(ISERROR(SEARCH("R",C304)))</formula>
    </cfRule>
  </conditionalFormatting>
  <conditionalFormatting sqref="C311:G317">
    <cfRule type="containsText" priority="167" operator="containsText" aboveAverage="0" equalAverage="0" bottom="0" percent="0" rank="0" text="R" dxfId="2321">
      <formula>NOT(ISERROR(SEARCH("R",C311)))</formula>
    </cfRule>
  </conditionalFormatting>
  <conditionalFormatting sqref="C318:G324">
    <cfRule type="containsText" priority="168" operator="containsText" aboveAverage="0" equalAverage="0" bottom="0" percent="0" rank="0" text="R" dxfId="2322">
      <formula>NOT(ISERROR(SEARCH("R",C318)))</formula>
    </cfRule>
  </conditionalFormatting>
  <conditionalFormatting sqref="C325:G331">
    <cfRule type="containsText" priority="169" operator="containsText" aboveAverage="0" equalAverage="0" bottom="0" percent="0" rank="0" text="R" dxfId="2323">
      <formula>NOT(ISERROR(SEARCH("R",C325)))</formula>
    </cfRule>
  </conditionalFormatting>
  <conditionalFormatting sqref="C332:G338">
    <cfRule type="containsText" priority="170" operator="containsText" aboveAverage="0" equalAverage="0" bottom="0" percent="0" rank="0" text="R" dxfId="2324">
      <formula>NOT(ISERROR(SEARCH("R",C332)))</formula>
    </cfRule>
  </conditionalFormatting>
  <conditionalFormatting sqref="E304">
    <cfRule type="containsText" priority="171" operator="containsText" aboveAverage="0" equalAverage="0" bottom="0" percent="0" rank="0" text="R" dxfId="2325">
      <formula>NOT(ISERROR(SEARCH("R",E304)))</formula>
    </cfRule>
  </conditionalFormatting>
  <conditionalFormatting sqref="C304:G338">
    <cfRule type="cellIs" priority="172" operator="equal" aboveAverage="0" equalAverage="0" bottom="0" percent="0" rank="0" text="" dxfId="2326">
      <formula>"RC"</formula>
    </cfRule>
    <cfRule type="cellIs" priority="173" operator="equal" aboveAverage="0" equalAverage="0" bottom="0" percent="0" rank="0" text="" dxfId="2327">
      <formula>"R"</formula>
    </cfRule>
  </conditionalFormatting>
  <conditionalFormatting sqref="G304">
    <cfRule type="containsText" priority="174" operator="containsText" aboveAverage="0" equalAverage="0" bottom="0" percent="0" rank="0" text="R" dxfId="2328">
      <formula>NOT(ISERROR(SEARCH("R",G304)))</formula>
    </cfRule>
  </conditionalFormatting>
  <conditionalFormatting sqref="C340:G345 C339:D339 F339:G339">
    <cfRule type="containsText" priority="175" operator="containsText" aboveAverage="0" equalAverage="0" bottom="0" percent="0" rank="0" text="R" dxfId="2329">
      <formula>NOT(ISERROR(SEARCH("R",C339)))</formula>
    </cfRule>
  </conditionalFormatting>
  <conditionalFormatting sqref="C346:G352">
    <cfRule type="containsText" priority="176" operator="containsText" aboveAverage="0" equalAverage="0" bottom="0" percent="0" rank="0" text="R" dxfId="2330">
      <formula>NOT(ISERROR(SEARCH("R",C346)))</formula>
    </cfRule>
  </conditionalFormatting>
  <conditionalFormatting sqref="E339">
    <cfRule type="containsText" priority="177" operator="containsText" aboveAverage="0" equalAverage="0" bottom="0" percent="0" rank="0" text="R" dxfId="2331">
      <formula>NOT(ISERROR(SEARCH("R",E339)))</formula>
    </cfRule>
  </conditionalFormatting>
  <conditionalFormatting sqref="C339:G352">
    <cfRule type="cellIs" priority="178" operator="equal" aboveAverage="0" equalAverage="0" bottom="0" percent="0" rank="0" text="" dxfId="2332">
      <formula>"RC"</formula>
    </cfRule>
    <cfRule type="cellIs" priority="179" operator="equal" aboveAverage="0" equalAverage="0" bottom="0" percent="0" rank="0" text="" dxfId="2333">
      <formula>"R"</formula>
    </cfRule>
  </conditionalFormatting>
  <conditionalFormatting sqref="G339">
    <cfRule type="containsText" priority="180" operator="containsText" aboveAverage="0" equalAverage="0" bottom="0" percent="0" rank="0" text="R" dxfId="2334">
      <formula>NOT(ISERROR(SEARCH("R",G339)))</formula>
    </cfRule>
  </conditionalFormatting>
  <conditionalFormatting sqref="C1585:G1591">
    <cfRule type="containsText" priority="181" operator="containsText" aboveAverage="0" equalAverage="0" bottom="0" percent="0" rank="0" text="R" dxfId="2335">
      <formula>NOT(ISERROR(SEARCH("R",C1585)))</formula>
    </cfRule>
  </conditionalFormatting>
  <conditionalFormatting sqref="C1592:G1598">
    <cfRule type="containsText" priority="182" operator="containsText" aboveAverage="0" equalAverage="0" bottom="0" percent="0" rank="0" text="R" dxfId="2336">
      <formula>NOT(ISERROR(SEARCH("R",C1592)))</formula>
    </cfRule>
  </conditionalFormatting>
  <conditionalFormatting sqref="C1585:G1598">
    <cfRule type="cellIs" priority="183" operator="equal" aboveAverage="0" equalAverage="0" bottom="0" percent="0" rank="0" text="" dxfId="2337">
      <formula>"RC"</formula>
    </cfRule>
    <cfRule type="cellIs" priority="184" operator="equal" aboveAverage="0" equalAverage="0" bottom="0" percent="0" rank="0" text="" dxfId="2338">
      <formula>"R"</formula>
    </cfRule>
  </conditionalFormatting>
  <conditionalFormatting sqref="C501:G506 C500:D500 F500:G500">
    <cfRule type="containsText" priority="185" operator="containsText" aboveAverage="0" equalAverage="0" bottom="0" percent="0" rank="0" text="R" dxfId="2339">
      <formula>NOT(ISERROR(SEARCH("R",C500)))</formula>
    </cfRule>
  </conditionalFormatting>
  <conditionalFormatting sqref="C507:G513">
    <cfRule type="containsText" priority="186" operator="containsText" aboveAverage="0" equalAverage="0" bottom="0" percent="0" rank="0" text="R" dxfId="2340">
      <formula>NOT(ISERROR(SEARCH("R",C507)))</formula>
    </cfRule>
  </conditionalFormatting>
  <conditionalFormatting sqref="C514:G520">
    <cfRule type="containsText" priority="187" operator="containsText" aboveAverage="0" equalAverage="0" bottom="0" percent="0" rank="0" text="R" dxfId="2341">
      <formula>NOT(ISERROR(SEARCH("R",C514)))</formula>
    </cfRule>
  </conditionalFormatting>
  <conditionalFormatting sqref="C521:G527">
    <cfRule type="containsText" priority="188" operator="containsText" aboveAverage="0" equalAverage="0" bottom="0" percent="0" rank="0" text="R" dxfId="2342">
      <formula>NOT(ISERROR(SEARCH("R",C521)))</formula>
    </cfRule>
  </conditionalFormatting>
  <conditionalFormatting sqref="C528:G534">
    <cfRule type="containsText" priority="189" operator="containsText" aboveAverage="0" equalAverage="0" bottom="0" percent="0" rank="0" text="R" dxfId="2343">
      <formula>NOT(ISERROR(SEARCH("R",C528)))</formula>
    </cfRule>
  </conditionalFormatting>
  <conditionalFormatting sqref="E500">
    <cfRule type="containsText" priority="190" operator="containsText" aboveAverage="0" equalAverage="0" bottom="0" percent="0" rank="0" text="R" dxfId="2344">
      <formula>NOT(ISERROR(SEARCH("R",E500)))</formula>
    </cfRule>
  </conditionalFormatting>
  <conditionalFormatting sqref="C500:G534">
    <cfRule type="cellIs" priority="191" operator="equal" aboveAverage="0" equalAverage="0" bottom="0" percent="0" rank="0" text="" dxfId="2345">
      <formula>"RC"</formula>
    </cfRule>
    <cfRule type="cellIs" priority="192" operator="equal" aboveAverage="0" equalAverage="0" bottom="0" percent="0" rank="0" text="" dxfId="2346">
      <formula>"R"</formula>
    </cfRule>
  </conditionalFormatting>
  <conditionalFormatting sqref="G500">
    <cfRule type="containsText" priority="193" operator="containsText" aboveAverage="0" equalAverage="0" bottom="0" percent="0" rank="0" text="R" dxfId="2347">
      <formula>NOT(ISERROR(SEARCH("R",G500)))</formula>
    </cfRule>
  </conditionalFormatting>
  <conditionalFormatting sqref="C536:G541 C535:D535 F535:G535">
    <cfRule type="containsText" priority="194" operator="containsText" aboveAverage="0" equalAverage="0" bottom="0" percent="0" rank="0" text="R" dxfId="2348">
      <formula>NOT(ISERROR(SEARCH("R",C535)))</formula>
    </cfRule>
  </conditionalFormatting>
  <conditionalFormatting sqref="C542:G548">
    <cfRule type="containsText" priority="195" operator="containsText" aboveAverage="0" equalAverage="0" bottom="0" percent="0" rank="0" text="R" dxfId="2349">
      <formula>NOT(ISERROR(SEARCH("R",C542)))</formula>
    </cfRule>
  </conditionalFormatting>
  <conditionalFormatting sqref="C549:G555">
    <cfRule type="containsText" priority="196" operator="containsText" aboveAverage="0" equalAverage="0" bottom="0" percent="0" rank="0" text="R" dxfId="2350">
      <formula>NOT(ISERROR(SEARCH("R",C549)))</formula>
    </cfRule>
  </conditionalFormatting>
  <conditionalFormatting sqref="C556:G562">
    <cfRule type="containsText" priority="197" operator="containsText" aboveAverage="0" equalAverage="0" bottom="0" percent="0" rank="0" text="R" dxfId="2351">
      <formula>NOT(ISERROR(SEARCH("R",C556)))</formula>
    </cfRule>
  </conditionalFormatting>
  <conditionalFormatting sqref="C563:G569">
    <cfRule type="containsText" priority="198" operator="containsText" aboveAverage="0" equalAverage="0" bottom="0" percent="0" rank="0" text="R" dxfId="2352">
      <formula>NOT(ISERROR(SEARCH("R",C563)))</formula>
    </cfRule>
  </conditionalFormatting>
  <conditionalFormatting sqref="E535">
    <cfRule type="containsText" priority="199" operator="containsText" aboveAverage="0" equalAverage="0" bottom="0" percent="0" rank="0" text="R" dxfId="2353">
      <formula>NOT(ISERROR(SEARCH("R",E535)))</formula>
    </cfRule>
  </conditionalFormatting>
  <conditionalFormatting sqref="C535:G569">
    <cfRule type="cellIs" priority="200" operator="equal" aboveAverage="0" equalAverage="0" bottom="0" percent="0" rank="0" text="" dxfId="2354">
      <formula>"RC"</formula>
    </cfRule>
    <cfRule type="cellIs" priority="201" operator="equal" aboveAverage="0" equalAverage="0" bottom="0" percent="0" rank="0" text="" dxfId="2355">
      <formula>"R"</formula>
    </cfRule>
  </conditionalFormatting>
  <conditionalFormatting sqref="G535">
    <cfRule type="containsText" priority="202" operator="containsText" aboveAverage="0" equalAverage="0" bottom="0" percent="0" rank="0" text="R" dxfId="2356">
      <formula>NOT(ISERROR(SEARCH("R",G535)))</formula>
    </cfRule>
  </conditionalFormatting>
  <conditionalFormatting sqref="C571:G576 C570:D570 F570:G570">
    <cfRule type="containsText" priority="203" operator="containsText" aboveAverage="0" equalAverage="0" bottom="0" percent="0" rank="0" text="R" dxfId="2357">
      <formula>NOT(ISERROR(SEARCH("R",C570)))</formula>
    </cfRule>
  </conditionalFormatting>
  <conditionalFormatting sqref="C577:G583">
    <cfRule type="containsText" priority="204" operator="containsText" aboveAverage="0" equalAverage="0" bottom="0" percent="0" rank="0" text="R" dxfId="2358">
      <formula>NOT(ISERROR(SEARCH("R",C577)))</formula>
    </cfRule>
  </conditionalFormatting>
  <conditionalFormatting sqref="C584:G590">
    <cfRule type="containsText" priority="205" operator="containsText" aboveAverage="0" equalAverage="0" bottom="0" percent="0" rank="0" text="R" dxfId="2359">
      <formula>NOT(ISERROR(SEARCH("R",C584)))</formula>
    </cfRule>
  </conditionalFormatting>
  <conditionalFormatting sqref="C591:G597">
    <cfRule type="containsText" priority="206" operator="containsText" aboveAverage="0" equalAverage="0" bottom="0" percent="0" rank="0" text="R" dxfId="2360">
      <formula>NOT(ISERROR(SEARCH("R",C591)))</formula>
    </cfRule>
  </conditionalFormatting>
  <conditionalFormatting sqref="C598:G604">
    <cfRule type="containsText" priority="207" operator="containsText" aboveAverage="0" equalAverage="0" bottom="0" percent="0" rank="0" text="R" dxfId="2361">
      <formula>NOT(ISERROR(SEARCH("R",C598)))</formula>
    </cfRule>
  </conditionalFormatting>
  <conditionalFormatting sqref="E570">
    <cfRule type="containsText" priority="208" operator="containsText" aboveAverage="0" equalAverage="0" bottom="0" percent="0" rank="0" text="R" dxfId="2362">
      <formula>NOT(ISERROR(SEARCH("R",E570)))</formula>
    </cfRule>
  </conditionalFormatting>
  <conditionalFormatting sqref="C570:G604">
    <cfRule type="cellIs" priority="209" operator="equal" aboveAverage="0" equalAverage="0" bottom="0" percent="0" rank="0" text="" dxfId="2363">
      <formula>"RC"</formula>
    </cfRule>
    <cfRule type="cellIs" priority="210" operator="equal" aboveAverage="0" equalAverage="0" bottom="0" percent="0" rank="0" text="" dxfId="2364">
      <formula>"R"</formula>
    </cfRule>
  </conditionalFormatting>
  <conditionalFormatting sqref="G570">
    <cfRule type="containsText" priority="211" operator="containsText" aboveAverage="0" equalAverage="0" bottom="0" percent="0" rank="0" text="R" dxfId="2365">
      <formula>NOT(ISERROR(SEARCH("R",G570)))</formula>
    </cfRule>
  </conditionalFormatting>
  <conditionalFormatting sqref="C606:G611 C605:D605 F605:G605">
    <cfRule type="containsText" priority="212" operator="containsText" aboveAverage="0" equalAverage="0" bottom="0" percent="0" rank="0" text="R" dxfId="2366">
      <formula>NOT(ISERROR(SEARCH("R",C605)))</formula>
    </cfRule>
  </conditionalFormatting>
  <conditionalFormatting sqref="C612:G618">
    <cfRule type="containsText" priority="213" operator="containsText" aboveAverage="0" equalAverage="0" bottom="0" percent="0" rank="0" text="R" dxfId="2367">
      <formula>NOT(ISERROR(SEARCH("R",C612)))</formula>
    </cfRule>
  </conditionalFormatting>
  <conditionalFormatting sqref="C619:G625">
    <cfRule type="containsText" priority="214" operator="containsText" aboveAverage="0" equalAverage="0" bottom="0" percent="0" rank="0" text="R" dxfId="2368">
      <formula>NOT(ISERROR(SEARCH("R",C619)))</formula>
    </cfRule>
  </conditionalFormatting>
  <conditionalFormatting sqref="C626:G632">
    <cfRule type="containsText" priority="215" operator="containsText" aboveAverage="0" equalAverage="0" bottom="0" percent="0" rank="0" text="R" dxfId="2369">
      <formula>NOT(ISERROR(SEARCH("R",C626)))</formula>
    </cfRule>
  </conditionalFormatting>
  <conditionalFormatting sqref="C633:G639">
    <cfRule type="containsText" priority="216" operator="containsText" aboveAverage="0" equalAverage="0" bottom="0" percent="0" rank="0" text="R" dxfId="2370">
      <formula>NOT(ISERROR(SEARCH("R",C633)))</formula>
    </cfRule>
  </conditionalFormatting>
  <conditionalFormatting sqref="E605">
    <cfRule type="containsText" priority="217" operator="containsText" aboveAverage="0" equalAverage="0" bottom="0" percent="0" rank="0" text="R" dxfId="2371">
      <formula>NOT(ISERROR(SEARCH("R",E605)))</formula>
    </cfRule>
  </conditionalFormatting>
  <conditionalFormatting sqref="C605:G639">
    <cfRule type="cellIs" priority="218" operator="equal" aboveAverage="0" equalAverage="0" bottom="0" percent="0" rank="0" text="" dxfId="2372">
      <formula>"RC"</formula>
    </cfRule>
    <cfRule type="cellIs" priority="219" operator="equal" aboveAverage="0" equalAverage="0" bottom="0" percent="0" rank="0" text="" dxfId="2373">
      <formula>"R"</formula>
    </cfRule>
  </conditionalFormatting>
  <conditionalFormatting sqref="G605">
    <cfRule type="containsText" priority="220" operator="containsText" aboveAverage="0" equalAverage="0" bottom="0" percent="0" rank="0" text="R" dxfId="2374">
      <formula>NOT(ISERROR(SEARCH("R",G605)))</formula>
    </cfRule>
  </conditionalFormatting>
  <conditionalFormatting sqref="C641:G646 C640:D640 F640:G640">
    <cfRule type="containsText" priority="221" operator="containsText" aboveAverage="0" equalAverage="0" bottom="0" percent="0" rank="0" text="R" dxfId="2375">
      <formula>NOT(ISERROR(SEARCH("R",C640)))</formula>
    </cfRule>
  </conditionalFormatting>
  <conditionalFormatting sqref="C647:G653">
    <cfRule type="containsText" priority="222" operator="containsText" aboveAverage="0" equalAverage="0" bottom="0" percent="0" rank="0" text="R" dxfId="2376">
      <formula>NOT(ISERROR(SEARCH("R",C647)))</formula>
    </cfRule>
  </conditionalFormatting>
  <conditionalFormatting sqref="C654:G660">
    <cfRule type="containsText" priority="223" operator="containsText" aboveAverage="0" equalAverage="0" bottom="0" percent="0" rank="0" text="R" dxfId="2377">
      <formula>NOT(ISERROR(SEARCH("R",C654)))</formula>
    </cfRule>
  </conditionalFormatting>
  <conditionalFormatting sqref="C661:G667">
    <cfRule type="containsText" priority="224" operator="containsText" aboveAverage="0" equalAverage="0" bottom="0" percent="0" rank="0" text="R" dxfId="2378">
      <formula>NOT(ISERROR(SEARCH("R",C661)))</formula>
    </cfRule>
  </conditionalFormatting>
  <conditionalFormatting sqref="C668:G674">
    <cfRule type="containsText" priority="225" operator="containsText" aboveAverage="0" equalAverage="0" bottom="0" percent="0" rank="0" text="R" dxfId="2379">
      <formula>NOT(ISERROR(SEARCH("R",C668)))</formula>
    </cfRule>
  </conditionalFormatting>
  <conditionalFormatting sqref="E640">
    <cfRule type="containsText" priority="226" operator="containsText" aboveAverage="0" equalAverage="0" bottom="0" percent="0" rank="0" text="R" dxfId="2380">
      <formula>NOT(ISERROR(SEARCH("R",E640)))</formula>
    </cfRule>
  </conditionalFormatting>
  <conditionalFormatting sqref="C640:G674">
    <cfRule type="cellIs" priority="227" operator="equal" aboveAverage="0" equalAverage="0" bottom="0" percent="0" rank="0" text="" dxfId="2381">
      <formula>"RC"</formula>
    </cfRule>
    <cfRule type="cellIs" priority="228" operator="equal" aboveAverage="0" equalAverage="0" bottom="0" percent="0" rank="0" text="" dxfId="2382">
      <formula>"R"</formula>
    </cfRule>
  </conditionalFormatting>
  <conditionalFormatting sqref="G640">
    <cfRule type="containsText" priority="229" operator="containsText" aboveAverage="0" equalAverage="0" bottom="0" percent="0" rank="0" text="R" dxfId="2383">
      <formula>NOT(ISERROR(SEARCH("R",G640)))</formula>
    </cfRule>
  </conditionalFormatting>
  <conditionalFormatting sqref="C676:G681 C675:D675 F675:G675">
    <cfRule type="containsText" priority="230" operator="containsText" aboveAverage="0" equalAverage="0" bottom="0" percent="0" rank="0" text="R" dxfId="2384">
      <formula>NOT(ISERROR(SEARCH("R",C675)))</formula>
    </cfRule>
  </conditionalFormatting>
  <conditionalFormatting sqref="C682:G688">
    <cfRule type="containsText" priority="231" operator="containsText" aboveAverage="0" equalAverage="0" bottom="0" percent="0" rank="0" text="R" dxfId="2385">
      <formula>NOT(ISERROR(SEARCH("R",C682)))</formula>
    </cfRule>
  </conditionalFormatting>
  <conditionalFormatting sqref="C689:G695">
    <cfRule type="containsText" priority="232" operator="containsText" aboveAverage="0" equalAverage="0" bottom="0" percent="0" rank="0" text="R" dxfId="2386">
      <formula>NOT(ISERROR(SEARCH("R",C689)))</formula>
    </cfRule>
  </conditionalFormatting>
  <conditionalFormatting sqref="C696:G702">
    <cfRule type="containsText" priority="233" operator="containsText" aboveAverage="0" equalAverage="0" bottom="0" percent="0" rank="0" text="R" dxfId="2387">
      <formula>NOT(ISERROR(SEARCH("R",C696)))</formula>
    </cfRule>
  </conditionalFormatting>
  <conditionalFormatting sqref="C703:G709">
    <cfRule type="containsText" priority="234" operator="containsText" aboveAverage="0" equalAverage="0" bottom="0" percent="0" rank="0" text="R" dxfId="2388">
      <formula>NOT(ISERROR(SEARCH("R",C703)))</formula>
    </cfRule>
  </conditionalFormatting>
  <conditionalFormatting sqref="E675">
    <cfRule type="containsText" priority="235" operator="containsText" aboveAverage="0" equalAverage="0" bottom="0" percent="0" rank="0" text="R" dxfId="2389">
      <formula>NOT(ISERROR(SEARCH("R",E675)))</formula>
    </cfRule>
  </conditionalFormatting>
  <conditionalFormatting sqref="C675:G709">
    <cfRule type="cellIs" priority="236" operator="equal" aboveAverage="0" equalAverage="0" bottom="0" percent="0" rank="0" text="" dxfId="2390">
      <formula>"RC"</formula>
    </cfRule>
    <cfRule type="cellIs" priority="237" operator="equal" aboveAverage="0" equalAverage="0" bottom="0" percent="0" rank="0" text="" dxfId="2391">
      <formula>"R"</formula>
    </cfRule>
  </conditionalFormatting>
  <conditionalFormatting sqref="G675">
    <cfRule type="containsText" priority="238" operator="containsText" aboveAverage="0" equalAverage="0" bottom="0" percent="0" rank="0" text="R" dxfId="2392">
      <formula>NOT(ISERROR(SEARCH("R",G675)))</formula>
    </cfRule>
  </conditionalFormatting>
  <conditionalFormatting sqref="C711:G716 C710:D710 F710:G710">
    <cfRule type="containsText" priority="239" operator="containsText" aboveAverage="0" equalAverage="0" bottom="0" percent="0" rank="0" text="R" dxfId="2393">
      <formula>NOT(ISERROR(SEARCH("R",C710)))</formula>
    </cfRule>
  </conditionalFormatting>
  <conditionalFormatting sqref="C717:G723">
    <cfRule type="containsText" priority="240" operator="containsText" aboveAverage="0" equalAverage="0" bottom="0" percent="0" rank="0" text="R" dxfId="2394">
      <formula>NOT(ISERROR(SEARCH("R",C717)))</formula>
    </cfRule>
  </conditionalFormatting>
  <conditionalFormatting sqref="C724:G730">
    <cfRule type="containsText" priority="241" operator="containsText" aboveAverage="0" equalAverage="0" bottom="0" percent="0" rank="0" text="R" dxfId="2395">
      <formula>NOT(ISERROR(SEARCH("R",C724)))</formula>
    </cfRule>
  </conditionalFormatting>
  <conditionalFormatting sqref="C731:G737">
    <cfRule type="containsText" priority="242" operator="containsText" aboveAverage="0" equalAverage="0" bottom="0" percent="0" rank="0" text="R" dxfId="2396">
      <formula>NOT(ISERROR(SEARCH("R",C731)))</formula>
    </cfRule>
  </conditionalFormatting>
  <conditionalFormatting sqref="C738:G744">
    <cfRule type="containsText" priority="243" operator="containsText" aboveAverage="0" equalAverage="0" bottom="0" percent="0" rank="0" text="R" dxfId="2397">
      <formula>NOT(ISERROR(SEARCH("R",C738)))</formula>
    </cfRule>
  </conditionalFormatting>
  <conditionalFormatting sqref="E710">
    <cfRule type="containsText" priority="244" operator="containsText" aboveAverage="0" equalAverage="0" bottom="0" percent="0" rank="0" text="R" dxfId="2398">
      <formula>NOT(ISERROR(SEARCH("R",E710)))</formula>
    </cfRule>
  </conditionalFormatting>
  <conditionalFormatting sqref="C710:G744">
    <cfRule type="cellIs" priority="245" operator="equal" aboveAverage="0" equalAverage="0" bottom="0" percent="0" rank="0" text="" dxfId="2399">
      <formula>"RC"</formula>
    </cfRule>
    <cfRule type="cellIs" priority="246" operator="equal" aboveAverage="0" equalAverage="0" bottom="0" percent="0" rank="0" text="" dxfId="2400">
      <formula>"R"</formula>
    </cfRule>
  </conditionalFormatting>
  <conditionalFormatting sqref="G710">
    <cfRule type="containsText" priority="247" operator="containsText" aboveAverage="0" equalAverage="0" bottom="0" percent="0" rank="0" text="R" dxfId="2401">
      <formula>NOT(ISERROR(SEARCH("R",G710)))</formula>
    </cfRule>
  </conditionalFormatting>
  <conditionalFormatting sqref="C746:G751 C745:D745 F745:G745">
    <cfRule type="containsText" priority="248" operator="containsText" aboveAverage="0" equalAverage="0" bottom="0" percent="0" rank="0" text="R" dxfId="2402">
      <formula>NOT(ISERROR(SEARCH("R",C745)))</formula>
    </cfRule>
  </conditionalFormatting>
  <conditionalFormatting sqref="C752:G758">
    <cfRule type="containsText" priority="249" operator="containsText" aboveAverage="0" equalAverage="0" bottom="0" percent="0" rank="0" text="R" dxfId="2403">
      <formula>NOT(ISERROR(SEARCH("R",C752)))</formula>
    </cfRule>
  </conditionalFormatting>
  <conditionalFormatting sqref="C759:G765">
    <cfRule type="containsText" priority="250" operator="containsText" aboveAverage="0" equalAverage="0" bottom="0" percent="0" rank="0" text="R" dxfId="2404">
      <formula>NOT(ISERROR(SEARCH("R",C759)))</formula>
    </cfRule>
  </conditionalFormatting>
  <conditionalFormatting sqref="C766:G772">
    <cfRule type="containsText" priority="251" operator="containsText" aboveAverage="0" equalAverage="0" bottom="0" percent="0" rank="0" text="R" dxfId="2405">
      <formula>NOT(ISERROR(SEARCH("R",C766)))</formula>
    </cfRule>
  </conditionalFormatting>
  <conditionalFormatting sqref="C773:G779">
    <cfRule type="containsText" priority="252" operator="containsText" aboveAverage="0" equalAverage="0" bottom="0" percent="0" rank="0" text="R" dxfId="2406">
      <formula>NOT(ISERROR(SEARCH("R",C773)))</formula>
    </cfRule>
  </conditionalFormatting>
  <conditionalFormatting sqref="E745">
    <cfRule type="containsText" priority="253" operator="containsText" aboveAverage="0" equalAverage="0" bottom="0" percent="0" rank="0" text="R" dxfId="2407">
      <formula>NOT(ISERROR(SEARCH("R",E745)))</formula>
    </cfRule>
  </conditionalFormatting>
  <conditionalFormatting sqref="C745:G779">
    <cfRule type="cellIs" priority="254" operator="equal" aboveAverage="0" equalAverage="0" bottom="0" percent="0" rank="0" text="" dxfId="2408">
      <formula>"RC"</formula>
    </cfRule>
    <cfRule type="cellIs" priority="255" operator="equal" aboveAverage="0" equalAverage="0" bottom="0" percent="0" rank="0" text="" dxfId="2409">
      <formula>"R"</formula>
    </cfRule>
  </conditionalFormatting>
  <conditionalFormatting sqref="G745">
    <cfRule type="containsText" priority="256" operator="containsText" aboveAverage="0" equalAverage="0" bottom="0" percent="0" rank="0" text="R" dxfId="2410">
      <formula>NOT(ISERROR(SEARCH("R",G745)))</formula>
    </cfRule>
  </conditionalFormatting>
  <conditionalFormatting sqref="C781:G786 C780:D780 F780:G780">
    <cfRule type="containsText" priority="257" operator="containsText" aboveAverage="0" equalAverage="0" bottom="0" percent="0" rank="0" text="R" dxfId="2411">
      <formula>NOT(ISERROR(SEARCH("R",C780)))</formula>
    </cfRule>
  </conditionalFormatting>
  <conditionalFormatting sqref="C787:G793">
    <cfRule type="containsText" priority="258" operator="containsText" aboveAverage="0" equalAverage="0" bottom="0" percent="0" rank="0" text="R" dxfId="2412">
      <formula>NOT(ISERROR(SEARCH("R",C787)))</formula>
    </cfRule>
  </conditionalFormatting>
  <conditionalFormatting sqref="C794:G800">
    <cfRule type="containsText" priority="259" operator="containsText" aboveAverage="0" equalAverage="0" bottom="0" percent="0" rank="0" text="R" dxfId="2413">
      <formula>NOT(ISERROR(SEARCH("R",C794)))</formula>
    </cfRule>
  </conditionalFormatting>
  <conditionalFormatting sqref="C801:G807">
    <cfRule type="containsText" priority="260" operator="containsText" aboveAverage="0" equalAverage="0" bottom="0" percent="0" rank="0" text="R" dxfId="2414">
      <formula>NOT(ISERROR(SEARCH("R",C801)))</formula>
    </cfRule>
  </conditionalFormatting>
  <conditionalFormatting sqref="C808:G814">
    <cfRule type="containsText" priority="261" operator="containsText" aboveAverage="0" equalAverage="0" bottom="0" percent="0" rank="0" text="R" dxfId="2415">
      <formula>NOT(ISERROR(SEARCH("R",C808)))</formula>
    </cfRule>
  </conditionalFormatting>
  <conditionalFormatting sqref="E780">
    <cfRule type="containsText" priority="262" operator="containsText" aboveAverage="0" equalAverage="0" bottom="0" percent="0" rank="0" text="R" dxfId="2416">
      <formula>NOT(ISERROR(SEARCH("R",E780)))</formula>
    </cfRule>
  </conditionalFormatting>
  <conditionalFormatting sqref="C780:G814">
    <cfRule type="cellIs" priority="263" operator="equal" aboveAverage="0" equalAverage="0" bottom="0" percent="0" rank="0" text="" dxfId="2417">
      <formula>"RC"</formula>
    </cfRule>
    <cfRule type="cellIs" priority="264" operator="equal" aboveAverage="0" equalAverage="0" bottom="0" percent="0" rank="0" text="" dxfId="2418">
      <formula>"R"</formula>
    </cfRule>
  </conditionalFormatting>
  <conditionalFormatting sqref="G780">
    <cfRule type="containsText" priority="265" operator="containsText" aboveAverage="0" equalAverage="0" bottom="0" percent="0" rank="0" text="R" dxfId="2419">
      <formula>NOT(ISERROR(SEARCH("R",G780)))</formula>
    </cfRule>
  </conditionalFormatting>
  <conditionalFormatting sqref="C816:G821 C815:D815 F815:G815">
    <cfRule type="containsText" priority="266" operator="containsText" aboveAverage="0" equalAverage="0" bottom="0" percent="0" rank="0" text="R" dxfId="2420">
      <formula>NOT(ISERROR(SEARCH("R",C815)))</formula>
    </cfRule>
  </conditionalFormatting>
  <conditionalFormatting sqref="C822:G828">
    <cfRule type="containsText" priority="267" operator="containsText" aboveAverage="0" equalAverage="0" bottom="0" percent="0" rank="0" text="R" dxfId="2421">
      <formula>NOT(ISERROR(SEARCH("R",C822)))</formula>
    </cfRule>
  </conditionalFormatting>
  <conditionalFormatting sqref="C829:G835">
    <cfRule type="containsText" priority="268" operator="containsText" aboveAverage="0" equalAverage="0" bottom="0" percent="0" rank="0" text="R" dxfId="2422">
      <formula>NOT(ISERROR(SEARCH("R",C829)))</formula>
    </cfRule>
  </conditionalFormatting>
  <conditionalFormatting sqref="C836:G842">
    <cfRule type="containsText" priority="269" operator="containsText" aboveAverage="0" equalAverage="0" bottom="0" percent="0" rank="0" text="R" dxfId="2423">
      <formula>NOT(ISERROR(SEARCH("R",C836)))</formula>
    </cfRule>
  </conditionalFormatting>
  <conditionalFormatting sqref="C843:G849">
    <cfRule type="containsText" priority="270" operator="containsText" aboveAverage="0" equalAverage="0" bottom="0" percent="0" rank="0" text="R" dxfId="2424">
      <formula>NOT(ISERROR(SEARCH("R",C843)))</formula>
    </cfRule>
  </conditionalFormatting>
  <conditionalFormatting sqref="E815">
    <cfRule type="containsText" priority="271" operator="containsText" aboveAverage="0" equalAverage="0" bottom="0" percent="0" rank="0" text="R" dxfId="2425">
      <formula>NOT(ISERROR(SEARCH("R",E815)))</formula>
    </cfRule>
  </conditionalFormatting>
  <conditionalFormatting sqref="C815:G849">
    <cfRule type="cellIs" priority="272" operator="equal" aboveAverage="0" equalAverage="0" bottom="0" percent="0" rank="0" text="" dxfId="2426">
      <formula>"RC"</formula>
    </cfRule>
    <cfRule type="cellIs" priority="273" operator="equal" aboveAverage="0" equalAverage="0" bottom="0" percent="0" rank="0" text="" dxfId="2427">
      <formula>"R"</formula>
    </cfRule>
  </conditionalFormatting>
  <conditionalFormatting sqref="G815">
    <cfRule type="containsText" priority="274" operator="containsText" aboveAverage="0" equalAverage="0" bottom="0" percent="0" rank="0" text="R" dxfId="2428">
      <formula>NOT(ISERROR(SEARCH("R",G815)))</formula>
    </cfRule>
  </conditionalFormatting>
  <conditionalFormatting sqref="C851:G856 C850:D850 F850:G850">
    <cfRule type="containsText" priority="275" operator="containsText" aboveAverage="0" equalAverage="0" bottom="0" percent="0" rank="0" text="R" dxfId="2429">
      <formula>NOT(ISERROR(SEARCH("R",C850)))</formula>
    </cfRule>
  </conditionalFormatting>
  <conditionalFormatting sqref="C857:G863">
    <cfRule type="containsText" priority="276" operator="containsText" aboveAverage="0" equalAverage="0" bottom="0" percent="0" rank="0" text="R" dxfId="2430">
      <formula>NOT(ISERROR(SEARCH("R",C857)))</formula>
    </cfRule>
  </conditionalFormatting>
  <conditionalFormatting sqref="C864:G870">
    <cfRule type="containsText" priority="277" operator="containsText" aboveAverage="0" equalAverage="0" bottom="0" percent="0" rank="0" text="R" dxfId="2431">
      <formula>NOT(ISERROR(SEARCH("R",C864)))</formula>
    </cfRule>
  </conditionalFormatting>
  <conditionalFormatting sqref="C871:G877">
    <cfRule type="containsText" priority="278" operator="containsText" aboveAverage="0" equalAverage="0" bottom="0" percent="0" rank="0" text="R" dxfId="2432">
      <formula>NOT(ISERROR(SEARCH("R",C871)))</formula>
    </cfRule>
  </conditionalFormatting>
  <conditionalFormatting sqref="C878:G884">
    <cfRule type="containsText" priority="279" operator="containsText" aboveAverage="0" equalAverage="0" bottom="0" percent="0" rank="0" text="R" dxfId="2433">
      <formula>NOT(ISERROR(SEARCH("R",C878)))</formula>
    </cfRule>
  </conditionalFormatting>
  <conditionalFormatting sqref="E850">
    <cfRule type="containsText" priority="280" operator="containsText" aboveAverage="0" equalAverage="0" bottom="0" percent="0" rank="0" text="R" dxfId="2434">
      <formula>NOT(ISERROR(SEARCH("R",E850)))</formula>
    </cfRule>
  </conditionalFormatting>
  <conditionalFormatting sqref="C850:G884">
    <cfRule type="cellIs" priority="281" operator="equal" aboveAverage="0" equalAverage="0" bottom="0" percent="0" rank="0" text="" dxfId="2435">
      <formula>"RC"</formula>
    </cfRule>
    <cfRule type="cellIs" priority="282" operator="equal" aboveAverage="0" equalAverage="0" bottom="0" percent="0" rank="0" text="" dxfId="2436">
      <formula>"R"</formula>
    </cfRule>
  </conditionalFormatting>
  <conditionalFormatting sqref="G850">
    <cfRule type="containsText" priority="283" operator="containsText" aboveAverage="0" equalAverage="0" bottom="0" percent="0" rank="0" text="R" dxfId="2437">
      <formula>NOT(ISERROR(SEARCH("R",G850)))</formula>
    </cfRule>
  </conditionalFormatting>
  <conditionalFormatting sqref="C886:G891 C885:D885 F885:G885">
    <cfRule type="containsText" priority="284" operator="containsText" aboveAverage="0" equalAverage="0" bottom="0" percent="0" rank="0" text="R" dxfId="2438">
      <formula>NOT(ISERROR(SEARCH("R",C885)))</formula>
    </cfRule>
  </conditionalFormatting>
  <conditionalFormatting sqref="C892:G898">
    <cfRule type="containsText" priority="285" operator="containsText" aboveAverage="0" equalAverage="0" bottom="0" percent="0" rank="0" text="R" dxfId="2439">
      <formula>NOT(ISERROR(SEARCH("R",C892)))</formula>
    </cfRule>
  </conditionalFormatting>
  <conditionalFormatting sqref="C899:G905">
    <cfRule type="containsText" priority="286" operator="containsText" aboveAverage="0" equalAverage="0" bottom="0" percent="0" rank="0" text="R" dxfId="2440">
      <formula>NOT(ISERROR(SEARCH("R",C899)))</formula>
    </cfRule>
  </conditionalFormatting>
  <conditionalFormatting sqref="C906:G912">
    <cfRule type="containsText" priority="287" operator="containsText" aboveAverage="0" equalAverage="0" bottom="0" percent="0" rank="0" text="R" dxfId="2441">
      <formula>NOT(ISERROR(SEARCH("R",C906)))</formula>
    </cfRule>
  </conditionalFormatting>
  <conditionalFormatting sqref="C913:G919">
    <cfRule type="containsText" priority="288" operator="containsText" aboveAverage="0" equalAverage="0" bottom="0" percent="0" rank="0" text="R" dxfId="2442">
      <formula>NOT(ISERROR(SEARCH("R",C913)))</formula>
    </cfRule>
  </conditionalFormatting>
  <conditionalFormatting sqref="E885">
    <cfRule type="containsText" priority="289" operator="containsText" aboveAverage="0" equalAverage="0" bottom="0" percent="0" rank="0" text="R" dxfId="2443">
      <formula>NOT(ISERROR(SEARCH("R",E885)))</formula>
    </cfRule>
  </conditionalFormatting>
  <conditionalFormatting sqref="C885:G919">
    <cfRule type="cellIs" priority="290" operator="equal" aboveAverage="0" equalAverage="0" bottom="0" percent="0" rank="0" text="" dxfId="2444">
      <formula>"RC"</formula>
    </cfRule>
    <cfRule type="cellIs" priority="291" operator="equal" aboveAverage="0" equalAverage="0" bottom="0" percent="0" rank="0" text="" dxfId="2445">
      <formula>"R"</formula>
    </cfRule>
  </conditionalFormatting>
  <conditionalFormatting sqref="G885">
    <cfRule type="containsText" priority="292" operator="containsText" aboveAverage="0" equalAverage="0" bottom="0" percent="0" rank="0" text="R" dxfId="2446">
      <formula>NOT(ISERROR(SEARCH("R",G885)))</formula>
    </cfRule>
  </conditionalFormatting>
  <conditionalFormatting sqref="C921:G926 C920:D920 F920:G920">
    <cfRule type="containsText" priority="293" operator="containsText" aboveAverage="0" equalAverage="0" bottom="0" percent="0" rank="0" text="R" dxfId="2447">
      <formula>NOT(ISERROR(SEARCH("R",C920)))</formula>
    </cfRule>
  </conditionalFormatting>
  <conditionalFormatting sqref="C927:G933">
    <cfRule type="containsText" priority="294" operator="containsText" aboveAverage="0" equalAverage="0" bottom="0" percent="0" rank="0" text="R" dxfId="2448">
      <formula>NOT(ISERROR(SEARCH("R",C927)))</formula>
    </cfRule>
  </conditionalFormatting>
  <conditionalFormatting sqref="C934:G940">
    <cfRule type="containsText" priority="295" operator="containsText" aboveAverage="0" equalAverage="0" bottom="0" percent="0" rank="0" text="R" dxfId="2449">
      <formula>NOT(ISERROR(SEARCH("R",C934)))</formula>
    </cfRule>
  </conditionalFormatting>
  <conditionalFormatting sqref="C941:G947">
    <cfRule type="containsText" priority="296" operator="containsText" aboveAverage="0" equalAverage="0" bottom="0" percent="0" rank="0" text="R" dxfId="2450">
      <formula>NOT(ISERROR(SEARCH("R",C941)))</formula>
    </cfRule>
  </conditionalFormatting>
  <conditionalFormatting sqref="C948:G954">
    <cfRule type="containsText" priority="297" operator="containsText" aboveAverage="0" equalAverage="0" bottom="0" percent="0" rank="0" text="R" dxfId="2451">
      <formula>NOT(ISERROR(SEARCH("R",C948)))</formula>
    </cfRule>
  </conditionalFormatting>
  <conditionalFormatting sqref="E920">
    <cfRule type="containsText" priority="298" operator="containsText" aboveAverage="0" equalAverage="0" bottom="0" percent="0" rank="0" text="R" dxfId="2452">
      <formula>NOT(ISERROR(SEARCH("R",E920)))</formula>
    </cfRule>
  </conditionalFormatting>
  <conditionalFormatting sqref="C920:G954">
    <cfRule type="cellIs" priority="299" operator="equal" aboveAverage="0" equalAverage="0" bottom="0" percent="0" rank="0" text="" dxfId="2453">
      <formula>"RC"</formula>
    </cfRule>
    <cfRule type="cellIs" priority="300" operator="equal" aboveAverage="0" equalAverage="0" bottom="0" percent="0" rank="0" text="" dxfId="2454">
      <formula>"R"</formula>
    </cfRule>
  </conditionalFormatting>
  <conditionalFormatting sqref="G920">
    <cfRule type="containsText" priority="301" operator="containsText" aboveAverage="0" equalAverage="0" bottom="0" percent="0" rank="0" text="R" dxfId="2455">
      <formula>NOT(ISERROR(SEARCH("R",G920)))</formula>
    </cfRule>
  </conditionalFormatting>
  <conditionalFormatting sqref="C956:G961 C955:D955 F955:G955">
    <cfRule type="containsText" priority="302" operator="containsText" aboveAverage="0" equalAverage="0" bottom="0" percent="0" rank="0" text="R" dxfId="2456">
      <formula>NOT(ISERROR(SEARCH("R",C955)))</formula>
    </cfRule>
  </conditionalFormatting>
  <conditionalFormatting sqref="C962:G968">
    <cfRule type="containsText" priority="303" operator="containsText" aboveAverage="0" equalAverage="0" bottom="0" percent="0" rank="0" text="R" dxfId="2457">
      <formula>NOT(ISERROR(SEARCH("R",C962)))</formula>
    </cfRule>
  </conditionalFormatting>
  <conditionalFormatting sqref="C969:G975">
    <cfRule type="containsText" priority="304" operator="containsText" aboveAverage="0" equalAverage="0" bottom="0" percent="0" rank="0" text="R" dxfId="2458">
      <formula>NOT(ISERROR(SEARCH("R",C969)))</formula>
    </cfRule>
  </conditionalFormatting>
  <conditionalFormatting sqref="C976:G982">
    <cfRule type="containsText" priority="305" operator="containsText" aboveAverage="0" equalAverage="0" bottom="0" percent="0" rank="0" text="R" dxfId="2459">
      <formula>NOT(ISERROR(SEARCH("R",C976)))</formula>
    </cfRule>
  </conditionalFormatting>
  <conditionalFormatting sqref="C983:G989">
    <cfRule type="containsText" priority="306" operator="containsText" aboveAverage="0" equalAverage="0" bottom="0" percent="0" rank="0" text="R" dxfId="2460">
      <formula>NOT(ISERROR(SEARCH("R",C983)))</formula>
    </cfRule>
  </conditionalFormatting>
  <conditionalFormatting sqref="E955">
    <cfRule type="containsText" priority="307" operator="containsText" aboveAverage="0" equalAverage="0" bottom="0" percent="0" rank="0" text="R" dxfId="2461">
      <formula>NOT(ISERROR(SEARCH("R",E955)))</formula>
    </cfRule>
  </conditionalFormatting>
  <conditionalFormatting sqref="C955:G989">
    <cfRule type="cellIs" priority="308" operator="equal" aboveAverage="0" equalAverage="0" bottom="0" percent="0" rank="0" text="" dxfId="2462">
      <formula>"RC"</formula>
    </cfRule>
    <cfRule type="cellIs" priority="309" operator="equal" aboveAverage="0" equalAverage="0" bottom="0" percent="0" rank="0" text="" dxfId="2463">
      <formula>"R"</formula>
    </cfRule>
  </conditionalFormatting>
  <conditionalFormatting sqref="G955">
    <cfRule type="containsText" priority="310" operator="containsText" aboveAverage="0" equalAverage="0" bottom="0" percent="0" rank="0" text="R" dxfId="2464">
      <formula>NOT(ISERROR(SEARCH("R",G955)))</formula>
    </cfRule>
  </conditionalFormatting>
  <conditionalFormatting sqref="C991:G996 C990:D990 F990:G990">
    <cfRule type="containsText" priority="311" operator="containsText" aboveAverage="0" equalAverage="0" bottom="0" percent="0" rank="0" text="R" dxfId="2465">
      <formula>NOT(ISERROR(SEARCH("R",C990)))</formula>
    </cfRule>
  </conditionalFormatting>
  <conditionalFormatting sqref="C997:G1003">
    <cfRule type="containsText" priority="312" operator="containsText" aboveAverage="0" equalAverage="0" bottom="0" percent="0" rank="0" text="R" dxfId="2466">
      <formula>NOT(ISERROR(SEARCH("R",C997)))</formula>
    </cfRule>
  </conditionalFormatting>
  <conditionalFormatting sqref="C1004:G1010">
    <cfRule type="containsText" priority="313" operator="containsText" aboveAverage="0" equalAverage="0" bottom="0" percent="0" rank="0" text="R" dxfId="2467">
      <formula>NOT(ISERROR(SEARCH("R",C1004)))</formula>
    </cfRule>
  </conditionalFormatting>
  <conditionalFormatting sqref="C1011:G1017">
    <cfRule type="containsText" priority="314" operator="containsText" aboveAverage="0" equalAverage="0" bottom="0" percent="0" rank="0" text="R" dxfId="2468">
      <formula>NOT(ISERROR(SEARCH("R",C1011)))</formula>
    </cfRule>
  </conditionalFormatting>
  <conditionalFormatting sqref="C1018:G1024">
    <cfRule type="containsText" priority="315" operator="containsText" aboveAverage="0" equalAverage="0" bottom="0" percent="0" rank="0" text="R" dxfId="2469">
      <formula>NOT(ISERROR(SEARCH("R",C1018)))</formula>
    </cfRule>
  </conditionalFormatting>
  <conditionalFormatting sqref="E990">
    <cfRule type="containsText" priority="316" operator="containsText" aboveAverage="0" equalAverage="0" bottom="0" percent="0" rank="0" text="R" dxfId="2470">
      <formula>NOT(ISERROR(SEARCH("R",E990)))</formula>
    </cfRule>
  </conditionalFormatting>
  <conditionalFormatting sqref="C990:G1024">
    <cfRule type="cellIs" priority="317" operator="equal" aboveAverage="0" equalAverage="0" bottom="0" percent="0" rank="0" text="" dxfId="2471">
      <formula>"RC"</formula>
    </cfRule>
    <cfRule type="cellIs" priority="318" operator="equal" aboveAverage="0" equalAverage="0" bottom="0" percent="0" rank="0" text="" dxfId="2472">
      <formula>"R"</formula>
    </cfRule>
  </conditionalFormatting>
  <conditionalFormatting sqref="G990">
    <cfRule type="containsText" priority="319" operator="containsText" aboveAverage="0" equalAverage="0" bottom="0" percent="0" rank="0" text="R" dxfId="2473">
      <formula>NOT(ISERROR(SEARCH("R",G990)))</formula>
    </cfRule>
  </conditionalFormatting>
  <conditionalFormatting sqref="C1026:G1031 C1025:D1025 F1025:G1025">
    <cfRule type="containsText" priority="320" operator="containsText" aboveAverage="0" equalAverage="0" bottom="0" percent="0" rank="0" text="R" dxfId="2474">
      <formula>NOT(ISERROR(SEARCH("R",C1025)))</formula>
    </cfRule>
  </conditionalFormatting>
  <conditionalFormatting sqref="C1032:G1038">
    <cfRule type="containsText" priority="321" operator="containsText" aboveAverage="0" equalAverage="0" bottom="0" percent="0" rank="0" text="R" dxfId="2475">
      <formula>NOT(ISERROR(SEARCH("R",C1032)))</formula>
    </cfRule>
  </conditionalFormatting>
  <conditionalFormatting sqref="C1039:G1045">
    <cfRule type="containsText" priority="322" operator="containsText" aboveAverage="0" equalAverage="0" bottom="0" percent="0" rank="0" text="R" dxfId="2476">
      <formula>NOT(ISERROR(SEARCH("R",C1039)))</formula>
    </cfRule>
  </conditionalFormatting>
  <conditionalFormatting sqref="C1046:G1052">
    <cfRule type="containsText" priority="323" operator="containsText" aboveAverage="0" equalAverage="0" bottom="0" percent="0" rank="0" text="R" dxfId="2477">
      <formula>NOT(ISERROR(SEARCH("R",C1046)))</formula>
    </cfRule>
  </conditionalFormatting>
  <conditionalFormatting sqref="C1053:G1059">
    <cfRule type="containsText" priority="324" operator="containsText" aboveAverage="0" equalAverage="0" bottom="0" percent="0" rank="0" text="R" dxfId="2478">
      <formula>NOT(ISERROR(SEARCH("R",C1053)))</formula>
    </cfRule>
  </conditionalFormatting>
  <conditionalFormatting sqref="E1025">
    <cfRule type="containsText" priority="325" operator="containsText" aboveAverage="0" equalAverage="0" bottom="0" percent="0" rank="0" text="R" dxfId="2479">
      <formula>NOT(ISERROR(SEARCH("R",E1025)))</formula>
    </cfRule>
  </conditionalFormatting>
  <conditionalFormatting sqref="C1025:G1059">
    <cfRule type="cellIs" priority="326" operator="equal" aboveAverage="0" equalAverage="0" bottom="0" percent="0" rank="0" text="" dxfId="2480">
      <formula>"RC"</formula>
    </cfRule>
    <cfRule type="cellIs" priority="327" operator="equal" aboveAverage="0" equalAverage="0" bottom="0" percent="0" rank="0" text="" dxfId="2481">
      <formula>"R"</formula>
    </cfRule>
  </conditionalFormatting>
  <conditionalFormatting sqref="G1025">
    <cfRule type="containsText" priority="328" operator="containsText" aboveAverage="0" equalAverage="0" bottom="0" percent="0" rank="0" text="R" dxfId="2482">
      <formula>NOT(ISERROR(SEARCH("R",G1025)))</formula>
    </cfRule>
  </conditionalFormatting>
  <conditionalFormatting sqref="C1061:G1066 C1060:D1060 F1060:G1060">
    <cfRule type="containsText" priority="329" operator="containsText" aboveAverage="0" equalAverage="0" bottom="0" percent="0" rank="0" text="R" dxfId="2483">
      <formula>NOT(ISERROR(SEARCH("R",C1060)))</formula>
    </cfRule>
  </conditionalFormatting>
  <conditionalFormatting sqref="C1067:G1073">
    <cfRule type="containsText" priority="330" operator="containsText" aboveAverage="0" equalAverage="0" bottom="0" percent="0" rank="0" text="R" dxfId="2484">
      <formula>NOT(ISERROR(SEARCH("R",C1067)))</formula>
    </cfRule>
  </conditionalFormatting>
  <conditionalFormatting sqref="C1074:G1080">
    <cfRule type="containsText" priority="331" operator="containsText" aboveAverage="0" equalAverage="0" bottom="0" percent="0" rank="0" text="R" dxfId="2485">
      <formula>NOT(ISERROR(SEARCH("R",C1074)))</formula>
    </cfRule>
  </conditionalFormatting>
  <conditionalFormatting sqref="C1081:G1087">
    <cfRule type="containsText" priority="332" operator="containsText" aboveAverage="0" equalAverage="0" bottom="0" percent="0" rank="0" text="R" dxfId="2486">
      <formula>NOT(ISERROR(SEARCH("R",C1081)))</formula>
    </cfRule>
  </conditionalFormatting>
  <conditionalFormatting sqref="C1088:G1094">
    <cfRule type="containsText" priority="333" operator="containsText" aboveAverage="0" equalAverage="0" bottom="0" percent="0" rank="0" text="R" dxfId="2487">
      <formula>NOT(ISERROR(SEARCH("R",C1088)))</formula>
    </cfRule>
  </conditionalFormatting>
  <conditionalFormatting sqref="E1060">
    <cfRule type="containsText" priority="334" operator="containsText" aboveAverage="0" equalAverage="0" bottom="0" percent="0" rank="0" text="R" dxfId="2488">
      <formula>NOT(ISERROR(SEARCH("R",E1060)))</formula>
    </cfRule>
  </conditionalFormatting>
  <conditionalFormatting sqref="C1060:G1094">
    <cfRule type="cellIs" priority="335" operator="equal" aboveAverage="0" equalAverage="0" bottom="0" percent="0" rank="0" text="" dxfId="2489">
      <formula>"RC"</formula>
    </cfRule>
    <cfRule type="cellIs" priority="336" operator="equal" aboveAverage="0" equalAverage="0" bottom="0" percent="0" rank="0" text="" dxfId="2490">
      <formula>"R"</formula>
    </cfRule>
  </conditionalFormatting>
  <conditionalFormatting sqref="G1060">
    <cfRule type="containsText" priority="337" operator="containsText" aboveAverage="0" equalAverage="0" bottom="0" percent="0" rank="0" text="R" dxfId="2491">
      <formula>NOT(ISERROR(SEARCH("R",G1060)))</formula>
    </cfRule>
  </conditionalFormatting>
  <conditionalFormatting sqref="C1096:G1101 C1095:D1095 F1095:G1095">
    <cfRule type="containsText" priority="338" operator="containsText" aboveAverage="0" equalAverage="0" bottom="0" percent="0" rank="0" text="R" dxfId="2492">
      <formula>NOT(ISERROR(SEARCH("R",C1095)))</formula>
    </cfRule>
  </conditionalFormatting>
  <conditionalFormatting sqref="C1102:G1108">
    <cfRule type="containsText" priority="339" operator="containsText" aboveAverage="0" equalAverage="0" bottom="0" percent="0" rank="0" text="R" dxfId="2493">
      <formula>NOT(ISERROR(SEARCH("R",C1102)))</formula>
    </cfRule>
  </conditionalFormatting>
  <conditionalFormatting sqref="C1109:G1115">
    <cfRule type="containsText" priority="340" operator="containsText" aboveAverage="0" equalAverage="0" bottom="0" percent="0" rank="0" text="R" dxfId="2494">
      <formula>NOT(ISERROR(SEARCH("R",C1109)))</formula>
    </cfRule>
  </conditionalFormatting>
  <conditionalFormatting sqref="C1116:G1122">
    <cfRule type="containsText" priority="341" operator="containsText" aboveAverage="0" equalAverage="0" bottom="0" percent="0" rank="0" text="R" dxfId="2495">
      <formula>NOT(ISERROR(SEARCH("R",C1116)))</formula>
    </cfRule>
  </conditionalFormatting>
  <conditionalFormatting sqref="C1123:G1129">
    <cfRule type="containsText" priority="342" operator="containsText" aboveAverage="0" equalAverage="0" bottom="0" percent="0" rank="0" text="R" dxfId="2496">
      <formula>NOT(ISERROR(SEARCH("R",C1123)))</formula>
    </cfRule>
  </conditionalFormatting>
  <conditionalFormatting sqref="E1095">
    <cfRule type="containsText" priority="343" operator="containsText" aboveAverage="0" equalAverage="0" bottom="0" percent="0" rank="0" text="R" dxfId="2497">
      <formula>NOT(ISERROR(SEARCH("R",E1095)))</formula>
    </cfRule>
  </conditionalFormatting>
  <conditionalFormatting sqref="C1095:G1129">
    <cfRule type="cellIs" priority="344" operator="equal" aboveAverage="0" equalAverage="0" bottom="0" percent="0" rank="0" text="" dxfId="2498">
      <formula>"RC"</formula>
    </cfRule>
    <cfRule type="cellIs" priority="345" operator="equal" aboveAverage="0" equalAverage="0" bottom="0" percent="0" rank="0" text="" dxfId="2499">
      <formula>"R"</formula>
    </cfRule>
  </conditionalFormatting>
  <conditionalFormatting sqref="G1095">
    <cfRule type="containsText" priority="346" operator="containsText" aboveAverage="0" equalAverage="0" bottom="0" percent="0" rank="0" text="R" dxfId="2500">
      <formula>NOT(ISERROR(SEARCH("R",G1095)))</formula>
    </cfRule>
  </conditionalFormatting>
  <conditionalFormatting sqref="C1131:G1136 C1130:D1130 F1130:G1130">
    <cfRule type="containsText" priority="347" operator="containsText" aboveAverage="0" equalAverage="0" bottom="0" percent="0" rank="0" text="R" dxfId="2501">
      <formula>NOT(ISERROR(SEARCH("R",C1130)))</formula>
    </cfRule>
  </conditionalFormatting>
  <conditionalFormatting sqref="C1137:G1143">
    <cfRule type="containsText" priority="348" operator="containsText" aboveAverage="0" equalAverage="0" bottom="0" percent="0" rank="0" text="R" dxfId="2502">
      <formula>NOT(ISERROR(SEARCH("R",C1137)))</formula>
    </cfRule>
  </conditionalFormatting>
  <conditionalFormatting sqref="C1144:G1150">
    <cfRule type="containsText" priority="349" operator="containsText" aboveAverage="0" equalAverage="0" bottom="0" percent="0" rank="0" text="R" dxfId="2503">
      <formula>NOT(ISERROR(SEARCH("R",C1144)))</formula>
    </cfRule>
  </conditionalFormatting>
  <conditionalFormatting sqref="C1151:G1157">
    <cfRule type="containsText" priority="350" operator="containsText" aboveAverage="0" equalAverage="0" bottom="0" percent="0" rank="0" text="R" dxfId="2504">
      <formula>NOT(ISERROR(SEARCH("R",C1151)))</formula>
    </cfRule>
  </conditionalFormatting>
  <conditionalFormatting sqref="C1158:G1164">
    <cfRule type="containsText" priority="351" operator="containsText" aboveAverage="0" equalAverage="0" bottom="0" percent="0" rank="0" text="R" dxfId="2505">
      <formula>NOT(ISERROR(SEARCH("R",C1158)))</formula>
    </cfRule>
  </conditionalFormatting>
  <conditionalFormatting sqref="E1130">
    <cfRule type="containsText" priority="352" operator="containsText" aboveAverage="0" equalAverage="0" bottom="0" percent="0" rank="0" text="R" dxfId="2506">
      <formula>NOT(ISERROR(SEARCH("R",E1130)))</formula>
    </cfRule>
  </conditionalFormatting>
  <conditionalFormatting sqref="C1130:G1164">
    <cfRule type="cellIs" priority="353" operator="equal" aboveAverage="0" equalAverage="0" bottom="0" percent="0" rank="0" text="" dxfId="2507">
      <formula>"RC"</formula>
    </cfRule>
    <cfRule type="cellIs" priority="354" operator="equal" aboveAverage="0" equalAverage="0" bottom="0" percent="0" rank="0" text="" dxfId="2508">
      <formula>"R"</formula>
    </cfRule>
  </conditionalFormatting>
  <conditionalFormatting sqref="G1130">
    <cfRule type="containsText" priority="355" operator="containsText" aboveAverage="0" equalAverage="0" bottom="0" percent="0" rank="0" text="R" dxfId="2509">
      <formula>NOT(ISERROR(SEARCH("R",G1130)))</formula>
    </cfRule>
  </conditionalFormatting>
  <conditionalFormatting sqref="C1166:G1171 C1165:D1165 F1165:G1165">
    <cfRule type="containsText" priority="356" operator="containsText" aboveAverage="0" equalAverage="0" bottom="0" percent="0" rank="0" text="R" dxfId="2510">
      <formula>NOT(ISERROR(SEARCH("R",C1165)))</formula>
    </cfRule>
  </conditionalFormatting>
  <conditionalFormatting sqref="C1172:G1178">
    <cfRule type="containsText" priority="357" operator="containsText" aboveAverage="0" equalAverage="0" bottom="0" percent="0" rank="0" text="R" dxfId="2511">
      <formula>NOT(ISERROR(SEARCH("R",C1172)))</formula>
    </cfRule>
  </conditionalFormatting>
  <conditionalFormatting sqref="C1179:G1185">
    <cfRule type="containsText" priority="358" operator="containsText" aboveAverage="0" equalAverage="0" bottom="0" percent="0" rank="0" text="R" dxfId="2512">
      <formula>NOT(ISERROR(SEARCH("R",C1179)))</formula>
    </cfRule>
  </conditionalFormatting>
  <conditionalFormatting sqref="C1186:G1192">
    <cfRule type="containsText" priority="359" operator="containsText" aboveAverage="0" equalAverage="0" bottom="0" percent="0" rank="0" text="R" dxfId="2513">
      <formula>NOT(ISERROR(SEARCH("R",C1186)))</formula>
    </cfRule>
  </conditionalFormatting>
  <conditionalFormatting sqref="C1193:G1199">
    <cfRule type="containsText" priority="360" operator="containsText" aboveAverage="0" equalAverage="0" bottom="0" percent="0" rank="0" text="R" dxfId="2514">
      <formula>NOT(ISERROR(SEARCH("R",C1193)))</formula>
    </cfRule>
  </conditionalFormatting>
  <conditionalFormatting sqref="E1165">
    <cfRule type="containsText" priority="361" operator="containsText" aboveAverage="0" equalAverage="0" bottom="0" percent="0" rank="0" text="R" dxfId="2515">
      <formula>NOT(ISERROR(SEARCH("R",E1165)))</formula>
    </cfRule>
  </conditionalFormatting>
  <conditionalFormatting sqref="C1165:G1199">
    <cfRule type="cellIs" priority="362" operator="equal" aboveAverage="0" equalAverage="0" bottom="0" percent="0" rank="0" text="" dxfId="2516">
      <formula>"RC"</formula>
    </cfRule>
    <cfRule type="cellIs" priority="363" operator="equal" aboveAverage="0" equalAverage="0" bottom="0" percent="0" rank="0" text="" dxfId="2517">
      <formula>"R"</formula>
    </cfRule>
  </conditionalFormatting>
  <conditionalFormatting sqref="G1165">
    <cfRule type="containsText" priority="364" operator="containsText" aboveAverage="0" equalAverage="0" bottom="0" percent="0" rank="0" text="R" dxfId="2518">
      <formula>NOT(ISERROR(SEARCH("R",G1165)))</formula>
    </cfRule>
  </conditionalFormatting>
  <conditionalFormatting sqref="C1201:G1206 C1200:D1200 F1200:G1200">
    <cfRule type="containsText" priority="365" operator="containsText" aboveAverage="0" equalAverage="0" bottom="0" percent="0" rank="0" text="R" dxfId="2519">
      <formula>NOT(ISERROR(SEARCH("R",C1200)))</formula>
    </cfRule>
  </conditionalFormatting>
  <conditionalFormatting sqref="C1207:G1213">
    <cfRule type="containsText" priority="366" operator="containsText" aboveAverage="0" equalAverage="0" bottom="0" percent="0" rank="0" text="R" dxfId="2520">
      <formula>NOT(ISERROR(SEARCH("R",C1207)))</formula>
    </cfRule>
  </conditionalFormatting>
  <conditionalFormatting sqref="C1214:G1220">
    <cfRule type="containsText" priority="367" operator="containsText" aboveAverage="0" equalAverage="0" bottom="0" percent="0" rank="0" text="R" dxfId="2521">
      <formula>NOT(ISERROR(SEARCH("R",C1214)))</formula>
    </cfRule>
  </conditionalFormatting>
  <conditionalFormatting sqref="C1221:G1227">
    <cfRule type="containsText" priority="368" operator="containsText" aboveAverage="0" equalAverage="0" bottom="0" percent="0" rank="0" text="R" dxfId="2522">
      <formula>NOT(ISERROR(SEARCH("R",C1221)))</formula>
    </cfRule>
  </conditionalFormatting>
  <conditionalFormatting sqref="C1228:G1234">
    <cfRule type="containsText" priority="369" operator="containsText" aboveAverage="0" equalAverage="0" bottom="0" percent="0" rank="0" text="R" dxfId="2523">
      <formula>NOT(ISERROR(SEARCH("R",C1228)))</formula>
    </cfRule>
  </conditionalFormatting>
  <conditionalFormatting sqref="E1200">
    <cfRule type="containsText" priority="370" operator="containsText" aboveAverage="0" equalAverage="0" bottom="0" percent="0" rank="0" text="R" dxfId="2524">
      <formula>NOT(ISERROR(SEARCH("R",E1200)))</formula>
    </cfRule>
  </conditionalFormatting>
  <conditionalFormatting sqref="C1200:G1234">
    <cfRule type="cellIs" priority="371" operator="equal" aboveAverage="0" equalAverage="0" bottom="0" percent="0" rank="0" text="" dxfId="2525">
      <formula>"RC"</formula>
    </cfRule>
    <cfRule type="cellIs" priority="372" operator="equal" aboveAverage="0" equalAverage="0" bottom="0" percent="0" rank="0" text="" dxfId="2526">
      <formula>"R"</formula>
    </cfRule>
  </conditionalFormatting>
  <conditionalFormatting sqref="G1200">
    <cfRule type="containsText" priority="373" operator="containsText" aboveAverage="0" equalAverage="0" bottom="0" percent="0" rank="0" text="R" dxfId="2527">
      <formula>NOT(ISERROR(SEARCH("R",G1200)))</formula>
    </cfRule>
  </conditionalFormatting>
  <conditionalFormatting sqref="C1236:G1241 C1235:D1235 F1235:G1235">
    <cfRule type="containsText" priority="374" operator="containsText" aboveAverage="0" equalAverage="0" bottom="0" percent="0" rank="0" text="R" dxfId="2528">
      <formula>NOT(ISERROR(SEARCH("R",C1235)))</formula>
    </cfRule>
  </conditionalFormatting>
  <conditionalFormatting sqref="C1242:G1248">
    <cfRule type="containsText" priority="375" operator="containsText" aboveAverage="0" equalAverage="0" bottom="0" percent="0" rank="0" text="R" dxfId="2529">
      <formula>NOT(ISERROR(SEARCH("R",C1242)))</formula>
    </cfRule>
  </conditionalFormatting>
  <conditionalFormatting sqref="C1249:G1255">
    <cfRule type="containsText" priority="376" operator="containsText" aboveAverage="0" equalAverage="0" bottom="0" percent="0" rank="0" text="R" dxfId="2530">
      <formula>NOT(ISERROR(SEARCH("R",C1249)))</formula>
    </cfRule>
  </conditionalFormatting>
  <conditionalFormatting sqref="C1256:G1262">
    <cfRule type="containsText" priority="377" operator="containsText" aboveAverage="0" equalAverage="0" bottom="0" percent="0" rank="0" text="R" dxfId="2531">
      <formula>NOT(ISERROR(SEARCH("R",C1256)))</formula>
    </cfRule>
  </conditionalFormatting>
  <conditionalFormatting sqref="C1263:G1269">
    <cfRule type="containsText" priority="378" operator="containsText" aboveAverage="0" equalAverage="0" bottom="0" percent="0" rank="0" text="R" dxfId="2532">
      <formula>NOT(ISERROR(SEARCH("R",C1263)))</formula>
    </cfRule>
  </conditionalFormatting>
  <conditionalFormatting sqref="E1235">
    <cfRule type="containsText" priority="379" operator="containsText" aboveAverage="0" equalAverage="0" bottom="0" percent="0" rank="0" text="R" dxfId="2533">
      <formula>NOT(ISERROR(SEARCH("R",E1235)))</formula>
    </cfRule>
  </conditionalFormatting>
  <conditionalFormatting sqref="C1235:G1269">
    <cfRule type="cellIs" priority="380" operator="equal" aboveAverage="0" equalAverage="0" bottom="0" percent="0" rank="0" text="" dxfId="2534">
      <formula>"RC"</formula>
    </cfRule>
    <cfRule type="cellIs" priority="381" operator="equal" aboveAverage="0" equalAverage="0" bottom="0" percent="0" rank="0" text="" dxfId="2535">
      <formula>"R"</formula>
    </cfRule>
  </conditionalFormatting>
  <conditionalFormatting sqref="G1235">
    <cfRule type="containsText" priority="382" operator="containsText" aboveAverage="0" equalAverage="0" bottom="0" percent="0" rank="0" text="R" dxfId="2536">
      <formula>NOT(ISERROR(SEARCH("R",G1235)))</formula>
    </cfRule>
  </conditionalFormatting>
  <conditionalFormatting sqref="C1271:G1276 C1270:D1270 F1270:G1270">
    <cfRule type="containsText" priority="383" operator="containsText" aboveAverage="0" equalAverage="0" bottom="0" percent="0" rank="0" text="R" dxfId="2537">
      <formula>NOT(ISERROR(SEARCH("R",C1270)))</formula>
    </cfRule>
  </conditionalFormatting>
  <conditionalFormatting sqref="C1277:G1283">
    <cfRule type="containsText" priority="384" operator="containsText" aboveAverage="0" equalAverage="0" bottom="0" percent="0" rank="0" text="R" dxfId="2538">
      <formula>NOT(ISERROR(SEARCH("R",C1277)))</formula>
    </cfRule>
  </conditionalFormatting>
  <conditionalFormatting sqref="C1284:G1290">
    <cfRule type="containsText" priority="385" operator="containsText" aboveAverage="0" equalAverage="0" bottom="0" percent="0" rank="0" text="R" dxfId="2539">
      <formula>NOT(ISERROR(SEARCH("R",C1284)))</formula>
    </cfRule>
  </conditionalFormatting>
  <conditionalFormatting sqref="C1291:G1297">
    <cfRule type="containsText" priority="386" operator="containsText" aboveAverage="0" equalAverage="0" bottom="0" percent="0" rank="0" text="R" dxfId="2540">
      <formula>NOT(ISERROR(SEARCH("R",C1291)))</formula>
    </cfRule>
  </conditionalFormatting>
  <conditionalFormatting sqref="C1298:G1304">
    <cfRule type="containsText" priority="387" operator="containsText" aboveAverage="0" equalAverage="0" bottom="0" percent="0" rank="0" text="R" dxfId="2541">
      <formula>NOT(ISERROR(SEARCH("R",C1298)))</formula>
    </cfRule>
  </conditionalFormatting>
  <conditionalFormatting sqref="E1270">
    <cfRule type="containsText" priority="388" operator="containsText" aboveAverage="0" equalAverage="0" bottom="0" percent="0" rank="0" text="R" dxfId="2542">
      <formula>NOT(ISERROR(SEARCH("R",E1270)))</formula>
    </cfRule>
  </conditionalFormatting>
  <conditionalFormatting sqref="C1270:G1304">
    <cfRule type="cellIs" priority="389" operator="equal" aboveAverage="0" equalAverage="0" bottom="0" percent="0" rank="0" text="" dxfId="2543">
      <formula>"RC"</formula>
    </cfRule>
    <cfRule type="cellIs" priority="390" operator="equal" aboveAverage="0" equalAverage="0" bottom="0" percent="0" rank="0" text="" dxfId="2544">
      <formula>"R"</formula>
    </cfRule>
  </conditionalFormatting>
  <conditionalFormatting sqref="G1270">
    <cfRule type="containsText" priority="391" operator="containsText" aboveAverage="0" equalAverage="0" bottom="0" percent="0" rank="0" text="R" dxfId="2545">
      <formula>NOT(ISERROR(SEARCH("R",G1270)))</formula>
    </cfRule>
  </conditionalFormatting>
  <conditionalFormatting sqref="C1306:G1311 C1305:D1305 F1305:G1305">
    <cfRule type="containsText" priority="392" operator="containsText" aboveAverage="0" equalAverage="0" bottom="0" percent="0" rank="0" text="R" dxfId="2546">
      <formula>NOT(ISERROR(SEARCH("R",C1305)))</formula>
    </cfRule>
  </conditionalFormatting>
  <conditionalFormatting sqref="C1312:G1318">
    <cfRule type="containsText" priority="393" operator="containsText" aboveAverage="0" equalAverage="0" bottom="0" percent="0" rank="0" text="R" dxfId="2547">
      <formula>NOT(ISERROR(SEARCH("R",C1312)))</formula>
    </cfRule>
  </conditionalFormatting>
  <conditionalFormatting sqref="C1319:G1325">
    <cfRule type="containsText" priority="394" operator="containsText" aboveAverage="0" equalAverage="0" bottom="0" percent="0" rank="0" text="R" dxfId="2548">
      <formula>NOT(ISERROR(SEARCH("R",C1319)))</formula>
    </cfRule>
  </conditionalFormatting>
  <conditionalFormatting sqref="C1326:G1332">
    <cfRule type="containsText" priority="395" operator="containsText" aboveAverage="0" equalAverage="0" bottom="0" percent="0" rank="0" text="R" dxfId="2549">
      <formula>NOT(ISERROR(SEARCH("R",C1326)))</formula>
    </cfRule>
  </conditionalFormatting>
  <conditionalFormatting sqref="C1333:G1339">
    <cfRule type="containsText" priority="396" operator="containsText" aboveAverage="0" equalAverage="0" bottom="0" percent="0" rank="0" text="R" dxfId="2550">
      <formula>NOT(ISERROR(SEARCH("R",C1333)))</formula>
    </cfRule>
  </conditionalFormatting>
  <conditionalFormatting sqref="E1305">
    <cfRule type="containsText" priority="397" operator="containsText" aboveAverage="0" equalAverage="0" bottom="0" percent="0" rank="0" text="R" dxfId="2551">
      <formula>NOT(ISERROR(SEARCH("R",E1305)))</formula>
    </cfRule>
  </conditionalFormatting>
  <conditionalFormatting sqref="C1305:G1339">
    <cfRule type="cellIs" priority="398" operator="equal" aboveAverage="0" equalAverage="0" bottom="0" percent="0" rank="0" text="" dxfId="2552">
      <formula>"RC"</formula>
    </cfRule>
    <cfRule type="cellIs" priority="399" operator="equal" aboveAverage="0" equalAverage="0" bottom="0" percent="0" rank="0" text="" dxfId="2553">
      <formula>"R"</formula>
    </cfRule>
  </conditionalFormatting>
  <conditionalFormatting sqref="G1305">
    <cfRule type="containsText" priority="400" operator="containsText" aboveAverage="0" equalAverage="0" bottom="0" percent="0" rank="0" text="R" dxfId="2554">
      <formula>NOT(ISERROR(SEARCH("R",G1305)))</formula>
    </cfRule>
  </conditionalFormatting>
  <conditionalFormatting sqref="C1341:G1346 C1340:D1340 F1340:G1340">
    <cfRule type="containsText" priority="401" operator="containsText" aboveAverage="0" equalAverage="0" bottom="0" percent="0" rank="0" text="R" dxfId="2555">
      <formula>NOT(ISERROR(SEARCH("R",C1340)))</formula>
    </cfRule>
  </conditionalFormatting>
  <conditionalFormatting sqref="C1347:G1353">
    <cfRule type="containsText" priority="402" operator="containsText" aboveAverage="0" equalAverage="0" bottom="0" percent="0" rank="0" text="R" dxfId="2556">
      <formula>NOT(ISERROR(SEARCH("R",C1347)))</formula>
    </cfRule>
  </conditionalFormatting>
  <conditionalFormatting sqref="C1354:G1360">
    <cfRule type="containsText" priority="403" operator="containsText" aboveAverage="0" equalAverage="0" bottom="0" percent="0" rank="0" text="R" dxfId="2557">
      <formula>NOT(ISERROR(SEARCH("R",C1354)))</formula>
    </cfRule>
  </conditionalFormatting>
  <conditionalFormatting sqref="C1361:G1367">
    <cfRule type="containsText" priority="404" operator="containsText" aboveAverage="0" equalAverage="0" bottom="0" percent="0" rank="0" text="R" dxfId="2558">
      <formula>NOT(ISERROR(SEARCH("R",C1361)))</formula>
    </cfRule>
  </conditionalFormatting>
  <conditionalFormatting sqref="C1368:G1374">
    <cfRule type="containsText" priority="405" operator="containsText" aboveAverage="0" equalAverage="0" bottom="0" percent="0" rank="0" text="R" dxfId="2559">
      <formula>NOT(ISERROR(SEARCH("R",C1368)))</formula>
    </cfRule>
  </conditionalFormatting>
  <conditionalFormatting sqref="E1340">
    <cfRule type="containsText" priority="406" operator="containsText" aboveAverage="0" equalAverage="0" bottom="0" percent="0" rank="0" text="R" dxfId="2560">
      <formula>NOT(ISERROR(SEARCH("R",E1340)))</formula>
    </cfRule>
  </conditionalFormatting>
  <conditionalFormatting sqref="C1340:G1374">
    <cfRule type="cellIs" priority="407" operator="equal" aboveAverage="0" equalAverage="0" bottom="0" percent="0" rank="0" text="" dxfId="2561">
      <formula>"RC"</formula>
    </cfRule>
    <cfRule type="cellIs" priority="408" operator="equal" aboveAverage="0" equalAverage="0" bottom="0" percent="0" rank="0" text="" dxfId="2562">
      <formula>"R"</formula>
    </cfRule>
  </conditionalFormatting>
  <conditionalFormatting sqref="G1340">
    <cfRule type="containsText" priority="409" operator="containsText" aboveAverage="0" equalAverage="0" bottom="0" percent="0" rank="0" text="R" dxfId="2563">
      <formula>NOT(ISERROR(SEARCH("R",G1340)))</formula>
    </cfRule>
  </conditionalFormatting>
  <conditionalFormatting sqref="C1376:G1381 C1375:D1375 F1375:G1375">
    <cfRule type="containsText" priority="410" operator="containsText" aboveAverage="0" equalAverage="0" bottom="0" percent="0" rank="0" text="R" dxfId="2564">
      <formula>NOT(ISERROR(SEARCH("R",C1375)))</formula>
    </cfRule>
  </conditionalFormatting>
  <conditionalFormatting sqref="C1382:G1388">
    <cfRule type="containsText" priority="411" operator="containsText" aboveAverage="0" equalAverage="0" bottom="0" percent="0" rank="0" text="R" dxfId="2565">
      <formula>NOT(ISERROR(SEARCH("R",C1382)))</formula>
    </cfRule>
  </conditionalFormatting>
  <conditionalFormatting sqref="C1389:G1395">
    <cfRule type="containsText" priority="412" operator="containsText" aboveAverage="0" equalAverage="0" bottom="0" percent="0" rank="0" text="R" dxfId="2566">
      <formula>NOT(ISERROR(SEARCH("R",C1389)))</formula>
    </cfRule>
  </conditionalFormatting>
  <conditionalFormatting sqref="C1396:G1402">
    <cfRule type="containsText" priority="413" operator="containsText" aboveAverage="0" equalAverage="0" bottom="0" percent="0" rank="0" text="R" dxfId="2567">
      <formula>NOT(ISERROR(SEARCH("R",C1396)))</formula>
    </cfRule>
  </conditionalFormatting>
  <conditionalFormatting sqref="C1403:G1409">
    <cfRule type="containsText" priority="414" operator="containsText" aboveAverage="0" equalAverage="0" bottom="0" percent="0" rank="0" text="R" dxfId="2568">
      <formula>NOT(ISERROR(SEARCH("R",C1403)))</formula>
    </cfRule>
  </conditionalFormatting>
  <conditionalFormatting sqref="E1375">
    <cfRule type="containsText" priority="415" operator="containsText" aboveAverage="0" equalAverage="0" bottom="0" percent="0" rank="0" text="R" dxfId="2569">
      <formula>NOT(ISERROR(SEARCH("R",E1375)))</formula>
    </cfRule>
  </conditionalFormatting>
  <conditionalFormatting sqref="C1375:G1409">
    <cfRule type="cellIs" priority="416" operator="equal" aboveAverage="0" equalAverage="0" bottom="0" percent="0" rank="0" text="" dxfId="2570">
      <formula>"RC"</formula>
    </cfRule>
    <cfRule type="cellIs" priority="417" operator="equal" aboveAverage="0" equalAverage="0" bottom="0" percent="0" rank="0" text="" dxfId="2571">
      <formula>"R"</formula>
    </cfRule>
  </conditionalFormatting>
  <conditionalFormatting sqref="G1375">
    <cfRule type="containsText" priority="418" operator="containsText" aboveAverage="0" equalAverage="0" bottom="0" percent="0" rank="0" text="R" dxfId="2572">
      <formula>NOT(ISERROR(SEARCH("R",G1375)))</formula>
    </cfRule>
  </conditionalFormatting>
  <conditionalFormatting sqref="C1411:G1416 C1410:D1410 F1410:G1410">
    <cfRule type="containsText" priority="419" operator="containsText" aboveAverage="0" equalAverage="0" bottom="0" percent="0" rank="0" text="R" dxfId="2573">
      <formula>NOT(ISERROR(SEARCH("R",C1410)))</formula>
    </cfRule>
  </conditionalFormatting>
  <conditionalFormatting sqref="C1417:G1423">
    <cfRule type="containsText" priority="420" operator="containsText" aboveAverage="0" equalAverage="0" bottom="0" percent="0" rank="0" text="R" dxfId="2574">
      <formula>NOT(ISERROR(SEARCH("R",C1417)))</formula>
    </cfRule>
  </conditionalFormatting>
  <conditionalFormatting sqref="C1424:G1430">
    <cfRule type="containsText" priority="421" operator="containsText" aboveAverage="0" equalAverage="0" bottom="0" percent="0" rank="0" text="R" dxfId="2575">
      <formula>NOT(ISERROR(SEARCH("R",C1424)))</formula>
    </cfRule>
  </conditionalFormatting>
  <conditionalFormatting sqref="C1431:G1437">
    <cfRule type="containsText" priority="422" operator="containsText" aboveAverage="0" equalAverage="0" bottom="0" percent="0" rank="0" text="R" dxfId="2576">
      <formula>NOT(ISERROR(SEARCH("R",C1431)))</formula>
    </cfRule>
  </conditionalFormatting>
  <conditionalFormatting sqref="C1438:G1444">
    <cfRule type="containsText" priority="423" operator="containsText" aboveAverage="0" equalAverage="0" bottom="0" percent="0" rank="0" text="R" dxfId="2577">
      <formula>NOT(ISERROR(SEARCH("R",C1438)))</formula>
    </cfRule>
  </conditionalFormatting>
  <conditionalFormatting sqref="E1410">
    <cfRule type="containsText" priority="424" operator="containsText" aboveAverage="0" equalAverage="0" bottom="0" percent="0" rank="0" text="R" dxfId="2578">
      <formula>NOT(ISERROR(SEARCH("R",E1410)))</formula>
    </cfRule>
  </conditionalFormatting>
  <conditionalFormatting sqref="C1410:G1444">
    <cfRule type="cellIs" priority="425" operator="equal" aboveAverage="0" equalAverage="0" bottom="0" percent="0" rank="0" text="" dxfId="2579">
      <formula>"RC"</formula>
    </cfRule>
    <cfRule type="cellIs" priority="426" operator="equal" aboveAverage="0" equalAverage="0" bottom="0" percent="0" rank="0" text="" dxfId="2580">
      <formula>"R"</formula>
    </cfRule>
  </conditionalFormatting>
  <conditionalFormatting sqref="G1410">
    <cfRule type="containsText" priority="427" operator="containsText" aboveAverage="0" equalAverage="0" bottom="0" percent="0" rank="0" text="R" dxfId="2581">
      <formula>NOT(ISERROR(SEARCH("R",G1410)))</formula>
    </cfRule>
  </conditionalFormatting>
  <conditionalFormatting sqref="C1446:G1451 C1445:D1445 F1445:G1445">
    <cfRule type="containsText" priority="428" operator="containsText" aboveAverage="0" equalAverage="0" bottom="0" percent="0" rank="0" text="R" dxfId="2582">
      <formula>NOT(ISERROR(SEARCH("R",C1445)))</formula>
    </cfRule>
  </conditionalFormatting>
  <conditionalFormatting sqref="C1452:G1458">
    <cfRule type="containsText" priority="429" operator="containsText" aboveAverage="0" equalAverage="0" bottom="0" percent="0" rank="0" text="R" dxfId="2583">
      <formula>NOT(ISERROR(SEARCH("R",C1452)))</formula>
    </cfRule>
  </conditionalFormatting>
  <conditionalFormatting sqref="C1459:G1465">
    <cfRule type="containsText" priority="430" operator="containsText" aboveAverage="0" equalAverage="0" bottom="0" percent="0" rank="0" text="R" dxfId="2584">
      <formula>NOT(ISERROR(SEARCH("R",C1459)))</formula>
    </cfRule>
  </conditionalFormatting>
  <conditionalFormatting sqref="C1466:G1472">
    <cfRule type="containsText" priority="431" operator="containsText" aboveAverage="0" equalAverage="0" bottom="0" percent="0" rank="0" text="R" dxfId="2585">
      <formula>NOT(ISERROR(SEARCH("R",C1466)))</formula>
    </cfRule>
  </conditionalFormatting>
  <conditionalFormatting sqref="C1473:G1479">
    <cfRule type="containsText" priority="432" operator="containsText" aboveAverage="0" equalAverage="0" bottom="0" percent="0" rank="0" text="R" dxfId="2586">
      <formula>NOT(ISERROR(SEARCH("R",C1473)))</formula>
    </cfRule>
  </conditionalFormatting>
  <conditionalFormatting sqref="E1445">
    <cfRule type="containsText" priority="433" operator="containsText" aboveAverage="0" equalAverage="0" bottom="0" percent="0" rank="0" text="R" dxfId="2587">
      <formula>NOT(ISERROR(SEARCH("R",E1445)))</formula>
    </cfRule>
  </conditionalFormatting>
  <conditionalFormatting sqref="C1445:G1479">
    <cfRule type="cellIs" priority="434" operator="equal" aboveAverage="0" equalAverage="0" bottom="0" percent="0" rank="0" text="" dxfId="2588">
      <formula>"RC"</formula>
    </cfRule>
    <cfRule type="cellIs" priority="435" operator="equal" aboveAverage="0" equalAverage="0" bottom="0" percent="0" rank="0" text="" dxfId="2589">
      <formula>"R"</formula>
    </cfRule>
  </conditionalFormatting>
  <conditionalFormatting sqref="G1445">
    <cfRule type="containsText" priority="436" operator="containsText" aboveAverage="0" equalAverage="0" bottom="0" percent="0" rank="0" text="R" dxfId="2590">
      <formula>NOT(ISERROR(SEARCH("R",G1445)))</formula>
    </cfRule>
  </conditionalFormatting>
  <conditionalFormatting sqref="C1481:G1486 C1480:D1480 F1480:G1480">
    <cfRule type="containsText" priority="437" operator="containsText" aboveAverage="0" equalAverage="0" bottom="0" percent="0" rank="0" text="R" dxfId="2591">
      <formula>NOT(ISERROR(SEARCH("R",C1480)))</formula>
    </cfRule>
  </conditionalFormatting>
  <conditionalFormatting sqref="C1487:G1493">
    <cfRule type="containsText" priority="438" operator="containsText" aboveAverage="0" equalAverage="0" bottom="0" percent="0" rank="0" text="R" dxfId="2592">
      <formula>NOT(ISERROR(SEARCH("R",C1487)))</formula>
    </cfRule>
  </conditionalFormatting>
  <conditionalFormatting sqref="C1494:G1500">
    <cfRule type="containsText" priority="439" operator="containsText" aboveAverage="0" equalAverage="0" bottom="0" percent="0" rank="0" text="R" dxfId="2593">
      <formula>NOT(ISERROR(SEARCH("R",C1494)))</formula>
    </cfRule>
  </conditionalFormatting>
  <conditionalFormatting sqref="C1501:G1507">
    <cfRule type="containsText" priority="440" operator="containsText" aboveAverage="0" equalAverage="0" bottom="0" percent="0" rank="0" text="R" dxfId="2594">
      <formula>NOT(ISERROR(SEARCH("R",C1501)))</formula>
    </cfRule>
  </conditionalFormatting>
  <conditionalFormatting sqref="C1508:G1514">
    <cfRule type="containsText" priority="441" operator="containsText" aboveAverage="0" equalAverage="0" bottom="0" percent="0" rank="0" text="R" dxfId="2595">
      <formula>NOT(ISERROR(SEARCH("R",C1508)))</formula>
    </cfRule>
  </conditionalFormatting>
  <conditionalFormatting sqref="E1480">
    <cfRule type="containsText" priority="442" operator="containsText" aboveAverage="0" equalAverage="0" bottom="0" percent="0" rank="0" text="R" dxfId="2596">
      <formula>NOT(ISERROR(SEARCH("R",E1480)))</formula>
    </cfRule>
  </conditionalFormatting>
  <conditionalFormatting sqref="C1480:G1514">
    <cfRule type="cellIs" priority="443" operator="equal" aboveAverage="0" equalAverage="0" bottom="0" percent="0" rank="0" text="" dxfId="2597">
      <formula>"RC"</formula>
    </cfRule>
    <cfRule type="cellIs" priority="444" operator="equal" aboveAverage="0" equalAverage="0" bottom="0" percent="0" rank="0" text="" dxfId="2598">
      <formula>"R"</formula>
    </cfRule>
  </conditionalFormatting>
  <conditionalFormatting sqref="G1480">
    <cfRule type="containsText" priority="445" operator="containsText" aboveAverage="0" equalAverage="0" bottom="0" percent="0" rank="0" text="R" dxfId="2599">
      <formula>NOT(ISERROR(SEARCH("R",G1480)))</formula>
    </cfRule>
  </conditionalFormatting>
  <conditionalFormatting sqref="C1516:G1521 C1515:D1515 F1515:G1515">
    <cfRule type="containsText" priority="446" operator="containsText" aboveAverage="0" equalAverage="0" bottom="0" percent="0" rank="0" text="R" dxfId="2600">
      <formula>NOT(ISERROR(SEARCH("R",C1515)))</formula>
    </cfRule>
  </conditionalFormatting>
  <conditionalFormatting sqref="C1522:G1528">
    <cfRule type="containsText" priority="447" operator="containsText" aboveAverage="0" equalAverage="0" bottom="0" percent="0" rank="0" text="R" dxfId="2601">
      <formula>NOT(ISERROR(SEARCH("R",C1522)))</formula>
    </cfRule>
  </conditionalFormatting>
  <conditionalFormatting sqref="C1529:G1535">
    <cfRule type="containsText" priority="448" operator="containsText" aboveAverage="0" equalAverage="0" bottom="0" percent="0" rank="0" text="R" dxfId="2602">
      <formula>NOT(ISERROR(SEARCH("R",C1529)))</formula>
    </cfRule>
  </conditionalFormatting>
  <conditionalFormatting sqref="C1536:G1542">
    <cfRule type="containsText" priority="449" operator="containsText" aboveAverage="0" equalAverage="0" bottom="0" percent="0" rank="0" text="R" dxfId="2603">
      <formula>NOT(ISERROR(SEARCH("R",C1536)))</formula>
    </cfRule>
  </conditionalFormatting>
  <conditionalFormatting sqref="C1543:G1549">
    <cfRule type="containsText" priority="450" operator="containsText" aboveAverage="0" equalAverage="0" bottom="0" percent="0" rank="0" text="R" dxfId="2604">
      <formula>NOT(ISERROR(SEARCH("R",C1543)))</formula>
    </cfRule>
  </conditionalFormatting>
  <conditionalFormatting sqref="E1515">
    <cfRule type="containsText" priority="451" operator="containsText" aboveAverage="0" equalAverage="0" bottom="0" percent="0" rank="0" text="R" dxfId="2605">
      <formula>NOT(ISERROR(SEARCH("R",E1515)))</formula>
    </cfRule>
  </conditionalFormatting>
  <conditionalFormatting sqref="C1515:G1549">
    <cfRule type="cellIs" priority="452" operator="equal" aboveAverage="0" equalAverage="0" bottom="0" percent="0" rank="0" text="" dxfId="2606">
      <formula>"RC"</formula>
    </cfRule>
    <cfRule type="cellIs" priority="453" operator="equal" aboveAverage="0" equalAverage="0" bottom="0" percent="0" rank="0" text="" dxfId="2607">
      <formula>"R"</formula>
    </cfRule>
  </conditionalFormatting>
  <conditionalFormatting sqref="G1515">
    <cfRule type="containsText" priority="454" operator="containsText" aboveAverage="0" equalAverage="0" bottom="0" percent="0" rank="0" text="R" dxfId="2608">
      <formula>NOT(ISERROR(SEARCH("R",G1515)))</formula>
    </cfRule>
  </conditionalFormatting>
  <conditionalFormatting sqref="C1551:G1556 C1550:D1550 F1550:G1550">
    <cfRule type="containsText" priority="455" operator="containsText" aboveAverage="0" equalAverage="0" bottom="0" percent="0" rank="0" text="R" dxfId="2609">
      <formula>NOT(ISERROR(SEARCH("R",C1550)))</formula>
    </cfRule>
  </conditionalFormatting>
  <conditionalFormatting sqref="C1557:G1563">
    <cfRule type="containsText" priority="456" operator="containsText" aboveAverage="0" equalAverage="0" bottom="0" percent="0" rank="0" text="R" dxfId="2610">
      <formula>NOT(ISERROR(SEARCH("R",C1557)))</formula>
    </cfRule>
  </conditionalFormatting>
  <conditionalFormatting sqref="C1564:G1570">
    <cfRule type="containsText" priority="457" operator="containsText" aboveAverage="0" equalAverage="0" bottom="0" percent="0" rank="0" text="R" dxfId="2611">
      <formula>NOT(ISERROR(SEARCH("R",C1564)))</formula>
    </cfRule>
  </conditionalFormatting>
  <conditionalFormatting sqref="C1571:G1577">
    <cfRule type="containsText" priority="458" operator="containsText" aboveAverage="0" equalAverage="0" bottom="0" percent="0" rank="0" text="R" dxfId="2612">
      <formula>NOT(ISERROR(SEARCH("R",C1571)))</formula>
    </cfRule>
  </conditionalFormatting>
  <conditionalFormatting sqref="C1578:G1584">
    <cfRule type="containsText" priority="459" operator="containsText" aboveAverage="0" equalAverage="0" bottom="0" percent="0" rank="0" text="R" dxfId="2613">
      <formula>NOT(ISERROR(SEARCH("R",C1578)))</formula>
    </cfRule>
  </conditionalFormatting>
  <conditionalFormatting sqref="E1550">
    <cfRule type="containsText" priority="460" operator="containsText" aboveAverage="0" equalAverage="0" bottom="0" percent="0" rank="0" text="R" dxfId="2614">
      <formula>NOT(ISERROR(SEARCH("R",E1550)))</formula>
    </cfRule>
  </conditionalFormatting>
  <conditionalFormatting sqref="C1550:G1584">
    <cfRule type="cellIs" priority="461" operator="equal" aboveAverage="0" equalAverage="0" bottom="0" percent="0" rank="0" text="" dxfId="2615">
      <formula>"RC"</formula>
    </cfRule>
    <cfRule type="cellIs" priority="462" operator="equal" aboveAverage="0" equalAverage="0" bottom="0" percent="0" rank="0" text="" dxfId="2616">
      <formula>"R"</formula>
    </cfRule>
  </conditionalFormatting>
  <conditionalFormatting sqref="G1550">
    <cfRule type="containsText" priority="463" operator="containsText" aboveAverage="0" equalAverage="0" bottom="0" percent="0" rank="0" text="R" dxfId="2617">
      <formula>NOT(ISERROR(SEARCH("R",G1550)))</formula>
    </cfRule>
  </conditionalFormatting>
  <conditionalFormatting sqref="C459:G464 C458:D458 F458:G458">
    <cfRule type="containsText" priority="464" operator="containsText" aboveAverage="0" equalAverage="0" bottom="0" percent="0" rank="0" text="R" dxfId="2618">
      <formula>NOT(ISERROR(SEARCH("R",C458)))</formula>
    </cfRule>
  </conditionalFormatting>
  <conditionalFormatting sqref="C465:G471">
    <cfRule type="containsText" priority="465" operator="containsText" aboveAverage="0" equalAverage="0" bottom="0" percent="0" rank="0" text="R" dxfId="2619">
      <formula>NOT(ISERROR(SEARCH("R",C465)))</formula>
    </cfRule>
  </conditionalFormatting>
  <conditionalFormatting sqref="C472:G478">
    <cfRule type="containsText" priority="466" operator="containsText" aboveAverage="0" equalAverage="0" bottom="0" percent="0" rank="0" text="R" dxfId="2620">
      <formula>NOT(ISERROR(SEARCH("R",C472)))</formula>
    </cfRule>
  </conditionalFormatting>
  <conditionalFormatting sqref="C479:G485">
    <cfRule type="containsText" priority="467" operator="containsText" aboveAverage="0" equalAverage="0" bottom="0" percent="0" rank="0" text="R" dxfId="2621">
      <formula>NOT(ISERROR(SEARCH("R",C479)))</formula>
    </cfRule>
  </conditionalFormatting>
  <conditionalFormatting sqref="C486:G492">
    <cfRule type="containsText" priority="468" operator="containsText" aboveAverage="0" equalAverage="0" bottom="0" percent="0" rank="0" text="R" dxfId="2622">
      <formula>NOT(ISERROR(SEARCH("R",C486)))</formula>
    </cfRule>
  </conditionalFormatting>
  <conditionalFormatting sqref="E458">
    <cfRule type="containsText" priority="469" operator="containsText" aboveAverage="0" equalAverage="0" bottom="0" percent="0" rank="0" text="R" dxfId="2623">
      <formula>NOT(ISERROR(SEARCH("R",E458)))</formula>
    </cfRule>
  </conditionalFormatting>
  <conditionalFormatting sqref="C458:G492">
    <cfRule type="cellIs" priority="470" operator="equal" aboveAverage="0" equalAverage="0" bottom="0" percent="0" rank="0" text="" dxfId="2624">
      <formula>"RC"</formula>
    </cfRule>
    <cfRule type="cellIs" priority="471" operator="equal" aboveAverage="0" equalAverage="0" bottom="0" percent="0" rank="0" text="" dxfId="2625">
      <formula>"R"</formula>
    </cfRule>
  </conditionalFormatting>
  <conditionalFormatting sqref="G458">
    <cfRule type="containsText" priority="472" operator="containsText" aboveAverage="0" equalAverage="0" bottom="0" percent="0" rank="0" text="R" dxfId="2626">
      <formula>NOT(ISERROR(SEARCH("R",G458)))</formula>
    </cfRule>
  </conditionalFormatting>
  <conditionalFormatting sqref="C494:G499 C493:D493 F493:G493">
    <cfRule type="containsText" priority="473" operator="containsText" aboveAverage="0" equalAverage="0" bottom="0" percent="0" rank="0" text="R" dxfId="2627">
      <formula>NOT(ISERROR(SEARCH("R",C493)))</formula>
    </cfRule>
  </conditionalFormatting>
  <conditionalFormatting sqref="E493">
    <cfRule type="containsText" priority="474" operator="containsText" aboveAverage="0" equalAverage="0" bottom="0" percent="0" rank="0" text="R" dxfId="2628">
      <formula>NOT(ISERROR(SEARCH("R",E493)))</formula>
    </cfRule>
  </conditionalFormatting>
  <conditionalFormatting sqref="C493:G499">
    <cfRule type="cellIs" priority="475" operator="equal" aboveAverage="0" equalAverage="0" bottom="0" percent="0" rank="0" text="" dxfId="2629">
      <formula>"RC"</formula>
    </cfRule>
    <cfRule type="cellIs" priority="476" operator="equal" aboveAverage="0" equalAverage="0" bottom="0" percent="0" rank="0" text="" dxfId="2630">
      <formula>"R"</formula>
    </cfRule>
  </conditionalFormatting>
  <conditionalFormatting sqref="G493">
    <cfRule type="containsText" priority="477" operator="containsText" aboveAverage="0" equalAverage="0" bottom="0" percent="0" rank="0" text="R" dxfId="2631">
      <formula>NOT(ISERROR(SEARCH("R",G493)))</formula>
    </cfRule>
  </conditionalFormatting>
  <conditionalFormatting sqref="C424:G429 C423:D423 F423:G423">
    <cfRule type="containsText" priority="478" operator="containsText" aboveAverage="0" equalAverage="0" bottom="0" percent="0" rank="0" text="R" dxfId="2632">
      <formula>NOT(ISERROR(SEARCH("R",C423)))</formula>
    </cfRule>
  </conditionalFormatting>
  <conditionalFormatting sqref="C430:G436">
    <cfRule type="containsText" priority="479" operator="containsText" aboveAverage="0" equalAverage="0" bottom="0" percent="0" rank="0" text="R" dxfId="2633">
      <formula>NOT(ISERROR(SEARCH("R",C430)))</formula>
    </cfRule>
  </conditionalFormatting>
  <conditionalFormatting sqref="C437:G443">
    <cfRule type="containsText" priority="480" operator="containsText" aboveAverage="0" equalAverage="0" bottom="0" percent="0" rank="0" text="R" dxfId="2634">
      <formula>NOT(ISERROR(SEARCH("R",C437)))</formula>
    </cfRule>
  </conditionalFormatting>
  <conditionalFormatting sqref="C444:G450">
    <cfRule type="containsText" priority="481" operator="containsText" aboveAverage="0" equalAverage="0" bottom="0" percent="0" rank="0" text="R" dxfId="2635">
      <formula>NOT(ISERROR(SEARCH("R",C444)))</formula>
    </cfRule>
  </conditionalFormatting>
  <conditionalFormatting sqref="C451:G457">
    <cfRule type="containsText" priority="482" operator="containsText" aboveAverage="0" equalAverage="0" bottom="0" percent="0" rank="0" text="R" dxfId="2636">
      <formula>NOT(ISERROR(SEARCH("R",C451)))</formula>
    </cfRule>
  </conditionalFormatting>
  <conditionalFormatting sqref="E423">
    <cfRule type="containsText" priority="483" operator="containsText" aboveAverage="0" equalAverage="0" bottom="0" percent="0" rank="0" text="R" dxfId="2637">
      <formula>NOT(ISERROR(SEARCH("R",E423)))</formula>
    </cfRule>
  </conditionalFormatting>
  <conditionalFormatting sqref="C423:G457">
    <cfRule type="cellIs" priority="484" operator="equal" aboveAverage="0" equalAverage="0" bottom="0" percent="0" rank="0" text="" dxfId="2638">
      <formula>"RC"</formula>
    </cfRule>
    <cfRule type="cellIs" priority="485" operator="equal" aboveAverage="0" equalAverage="0" bottom="0" percent="0" rank="0" text="" dxfId="2639">
      <formula>"R"</formula>
    </cfRule>
  </conditionalFormatting>
  <conditionalFormatting sqref="G423">
    <cfRule type="containsText" priority="486" operator="containsText" aboveAverage="0" equalAverage="0" bottom="0" percent="0" rank="0" text="R" dxfId="2640">
      <formula>NOT(ISERROR(SEARCH("R",G423)))</formula>
    </cfRule>
  </conditionalFormatting>
  <conditionalFormatting sqref="C389:G394 C388:D388 F388:G388">
    <cfRule type="containsText" priority="487" operator="containsText" aboveAverage="0" equalAverage="0" bottom="0" percent="0" rank="0" text="R" dxfId="2641">
      <formula>NOT(ISERROR(SEARCH("R",C388)))</formula>
    </cfRule>
  </conditionalFormatting>
  <conditionalFormatting sqref="C395:G401">
    <cfRule type="containsText" priority="488" operator="containsText" aboveAverage="0" equalAverage="0" bottom="0" percent="0" rank="0" text="R" dxfId="2642">
      <formula>NOT(ISERROR(SEARCH("R",C395)))</formula>
    </cfRule>
  </conditionalFormatting>
  <conditionalFormatting sqref="C402:G408">
    <cfRule type="containsText" priority="489" operator="containsText" aboveAverage="0" equalAverage="0" bottom="0" percent="0" rank="0" text="R" dxfId="2643">
      <formula>NOT(ISERROR(SEARCH("R",C402)))</formula>
    </cfRule>
  </conditionalFormatting>
  <conditionalFormatting sqref="C409:G415">
    <cfRule type="containsText" priority="490" operator="containsText" aboveAverage="0" equalAverage="0" bottom="0" percent="0" rank="0" text="R" dxfId="2644">
      <formula>NOT(ISERROR(SEARCH("R",C409)))</formula>
    </cfRule>
  </conditionalFormatting>
  <conditionalFormatting sqref="C416:G422">
    <cfRule type="containsText" priority="491" operator="containsText" aboveAverage="0" equalAverage="0" bottom="0" percent="0" rank="0" text="R" dxfId="2645">
      <formula>NOT(ISERROR(SEARCH("R",C416)))</formula>
    </cfRule>
  </conditionalFormatting>
  <conditionalFormatting sqref="E388">
    <cfRule type="containsText" priority="492" operator="containsText" aboveAverage="0" equalAverage="0" bottom="0" percent="0" rank="0" text="R" dxfId="2646">
      <formula>NOT(ISERROR(SEARCH("R",E388)))</formula>
    </cfRule>
  </conditionalFormatting>
  <conditionalFormatting sqref="C388:G422">
    <cfRule type="cellIs" priority="493" operator="equal" aboveAverage="0" equalAverage="0" bottom="0" percent="0" rank="0" text="" dxfId="2647">
      <formula>"RC"</formula>
    </cfRule>
    <cfRule type="cellIs" priority="494" operator="equal" aboveAverage="0" equalAverage="0" bottom="0" percent="0" rank="0" text="" dxfId="2648">
      <formula>"R"</formula>
    </cfRule>
  </conditionalFormatting>
  <conditionalFormatting sqref="G388">
    <cfRule type="containsText" priority="495" operator="containsText" aboveAverage="0" equalAverage="0" bottom="0" percent="0" rank="0" text="R" dxfId="2649">
      <formula>NOT(ISERROR(SEARCH("R",G388)))</formula>
    </cfRule>
  </conditionalFormatting>
  <conditionalFormatting sqref="C354:G359 C353:D353 F353:G353">
    <cfRule type="containsText" priority="496" operator="containsText" aboveAverage="0" equalAverage="0" bottom="0" percent="0" rank="0" text="R" dxfId="2650">
      <formula>NOT(ISERROR(SEARCH("R",C353)))</formula>
    </cfRule>
  </conditionalFormatting>
  <conditionalFormatting sqref="C360:G366">
    <cfRule type="containsText" priority="497" operator="containsText" aboveAverage="0" equalAverage="0" bottom="0" percent="0" rank="0" text="R" dxfId="2651">
      <formula>NOT(ISERROR(SEARCH("R",C360)))</formula>
    </cfRule>
  </conditionalFormatting>
  <conditionalFormatting sqref="C367:G373">
    <cfRule type="containsText" priority="498" operator="containsText" aboveAverage="0" equalAverage="0" bottom="0" percent="0" rank="0" text="R" dxfId="2652">
      <formula>NOT(ISERROR(SEARCH("R",C367)))</formula>
    </cfRule>
  </conditionalFormatting>
  <conditionalFormatting sqref="C374:G380">
    <cfRule type="containsText" priority="499" operator="containsText" aboveAverage="0" equalAverage="0" bottom="0" percent="0" rank="0" text="R" dxfId="2653">
      <formula>NOT(ISERROR(SEARCH("R",C374)))</formula>
    </cfRule>
  </conditionalFormatting>
  <conditionalFormatting sqref="C381:G387">
    <cfRule type="containsText" priority="500" operator="containsText" aboveAverage="0" equalAverage="0" bottom="0" percent="0" rank="0" text="R" dxfId="2654">
      <formula>NOT(ISERROR(SEARCH("R",C381)))</formula>
    </cfRule>
  </conditionalFormatting>
  <conditionalFormatting sqref="E353">
    <cfRule type="containsText" priority="501" operator="containsText" aboveAverage="0" equalAverage="0" bottom="0" percent="0" rank="0" text="R" dxfId="2655">
      <formula>NOT(ISERROR(SEARCH("R",E353)))</formula>
    </cfRule>
  </conditionalFormatting>
  <conditionalFormatting sqref="C353:G387">
    <cfRule type="cellIs" priority="502" operator="equal" aboveAverage="0" equalAverage="0" bottom="0" percent="0" rank="0" text="" dxfId="2656">
      <formula>"RC"</formula>
    </cfRule>
    <cfRule type="cellIs" priority="503" operator="equal" aboveAverage="0" equalAverage="0" bottom="0" percent="0" rank="0" text="" dxfId="2657">
      <formula>"R"</formula>
    </cfRule>
  </conditionalFormatting>
  <conditionalFormatting sqref="G353">
    <cfRule type="containsText" priority="504" operator="containsText" aboveAverage="0" equalAverage="0" bottom="0" percent="0" rank="0" text="R" dxfId="2658">
      <formula>NOT(ISERROR(SEARCH("R",G353)))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FF00"/>
    <pageSetUpPr fitToPage="false"/>
  </sheetPr>
  <dimension ref="A1:AA373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pane xSplit="8" ySplit="2" topLeftCell="I3" activePane="bottomRight" state="frozen"/>
      <selection pane="topLeft" activeCell="A1" activeCellId="0" sqref="A1"/>
      <selection pane="topRight" activeCell="I1" activeCellId="0" sqref="I1"/>
      <selection pane="bottomLeft" activeCell="A3" activeCellId="0" sqref="A3"/>
      <selection pane="bottomRight" activeCell="AC9" activeCellId="0" sqref="AC9"/>
    </sheetView>
  </sheetViews>
  <sheetFormatPr defaultColWidth="11.43359375" defaultRowHeight="15" zeroHeight="false" outlineLevelRow="0" outlineLevelCol="0"/>
  <cols>
    <col collapsed="false" customWidth="true" hidden="true" outlineLevel="0" max="1" min="1" style="61" width="3.42"/>
    <col collapsed="false" customWidth="true" hidden="true" outlineLevel="0" max="2" min="2" style="81" width="23.28"/>
    <col collapsed="false" customWidth="true" hidden="true" outlineLevel="0" max="4" min="3" style="61" width="4.86"/>
    <col collapsed="false" customWidth="true" hidden="true" outlineLevel="0" max="5" min="5" style="61" width="4.71"/>
    <col collapsed="false" customWidth="true" hidden="true" outlineLevel="0" max="6" min="6" style="61" width="4.57"/>
    <col collapsed="false" customWidth="true" hidden="true" outlineLevel="0" max="7" min="7" style="61" width="4.43"/>
    <col collapsed="false" customWidth="true" hidden="true" outlineLevel="0" max="8" min="8" style="61" width="2.71"/>
    <col collapsed="false" customWidth="true" hidden="true" outlineLevel="0" max="9" min="9" style="82" width="10.42"/>
    <col collapsed="false" customWidth="true" hidden="false" outlineLevel="0" max="10" min="10" style="61" width="5.14"/>
    <col collapsed="false" customWidth="true" hidden="false" outlineLevel="0" max="11" min="11" style="61" width="9.71"/>
    <col collapsed="false" customWidth="true" hidden="false" outlineLevel="0" max="18" min="12" style="61" width="8.71"/>
    <col collapsed="false" customWidth="true" hidden="false" outlineLevel="0" max="19" min="19" style="61" width="2.71"/>
    <col collapsed="false" customWidth="false" hidden="false" outlineLevel="0" max="20" min="20" style="61" width="11.42"/>
    <col collapsed="false" customWidth="true" hidden="false" outlineLevel="0" max="27" min="21" style="61" width="8.71"/>
    <col collapsed="false" customWidth="false" hidden="false" outlineLevel="0" max="1024" min="28" style="61" width="11.42"/>
  </cols>
  <sheetData>
    <row r="1" customFormat="false" ht="15.75" hidden="false" customHeight="true" outlineLevel="0" collapsed="false">
      <c r="A1" s="402" t="s">
        <v>64</v>
      </c>
      <c r="C1" s="61" t="n">
        <v>1</v>
      </c>
      <c r="D1" s="61" t="n">
        <v>2</v>
      </c>
      <c r="E1" s="61" t="n">
        <v>3</v>
      </c>
      <c r="F1" s="61" t="n">
        <v>4</v>
      </c>
      <c r="G1" s="61" t="n">
        <v>5</v>
      </c>
      <c r="H1" s="402" t="s">
        <v>91</v>
      </c>
      <c r="I1" s="374"/>
      <c r="J1" s="433"/>
      <c r="K1" s="433"/>
    </row>
    <row r="2" customFormat="false" ht="24.75" hidden="false" customHeight="true" outlineLevel="0" collapsed="false">
      <c r="A2" s="402"/>
      <c r="B2" s="403" t="s">
        <v>105</v>
      </c>
      <c r="C2" s="376" t="s">
        <v>78</v>
      </c>
      <c r="D2" s="376" t="s">
        <v>79</v>
      </c>
      <c r="E2" s="376" t="s">
        <v>80</v>
      </c>
      <c r="F2" s="376" t="s">
        <v>81</v>
      </c>
      <c r="G2" s="377" t="s">
        <v>82</v>
      </c>
      <c r="H2" s="402"/>
      <c r="I2" s="404" t="s">
        <v>92</v>
      </c>
      <c r="J2" s="433"/>
      <c r="K2" s="434" t="s">
        <v>119</v>
      </c>
      <c r="L2" s="434"/>
      <c r="M2" s="434"/>
      <c r="N2" s="434"/>
      <c r="O2" s="434"/>
      <c r="P2" s="434"/>
      <c r="Q2" s="434"/>
      <c r="R2" s="434"/>
      <c r="S2" s="435"/>
      <c r="T2" s="436" t="s">
        <v>120</v>
      </c>
      <c r="U2" s="436"/>
      <c r="V2" s="436"/>
      <c r="W2" s="436"/>
      <c r="X2" s="436"/>
      <c r="Y2" s="436"/>
      <c r="Z2" s="436"/>
      <c r="AA2" s="436"/>
    </row>
    <row r="3" customFormat="false" ht="15.75" hidden="false" customHeight="false" outlineLevel="0" collapsed="false">
      <c r="A3" s="61" t="n">
        <f aca="false">WEEKNUM(B3,21)</f>
        <v>36</v>
      </c>
      <c r="B3" s="114" t="n">
        <v>44074</v>
      </c>
      <c r="C3" s="115" t="s">
        <v>75</v>
      </c>
      <c r="D3" s="115" t="s">
        <v>75</v>
      </c>
      <c r="E3" s="115" t="s">
        <v>75</v>
      </c>
      <c r="F3" s="115" t="s">
        <v>75</v>
      </c>
      <c r="G3" s="116" t="s">
        <v>86</v>
      </c>
      <c r="H3" s="117" t="n">
        <v>4</v>
      </c>
      <c r="I3" s="437"/>
      <c r="J3" s="433"/>
      <c r="L3" s="85"/>
      <c r="M3" s="85"/>
      <c r="N3" s="85"/>
      <c r="O3" s="85"/>
      <c r="P3" s="85"/>
      <c r="Q3" s="85"/>
    </row>
    <row r="4" customFormat="false" ht="19.5" hidden="false" customHeight="false" outlineLevel="0" collapsed="false">
      <c r="A4" s="61" t="n">
        <f aca="false">WEEKNUM(B4,21)</f>
        <v>36</v>
      </c>
      <c r="B4" s="120" t="n">
        <v>44075</v>
      </c>
      <c r="C4" s="136" t="s">
        <v>75</v>
      </c>
      <c r="D4" s="136" t="s">
        <v>75</v>
      </c>
      <c r="E4" s="136" t="s">
        <v>75</v>
      </c>
      <c r="F4" s="136" t="s">
        <v>86</v>
      </c>
      <c r="G4" s="309" t="s">
        <v>75</v>
      </c>
      <c r="H4" s="123"/>
      <c r="I4" s="124" t="s">
        <v>45</v>
      </c>
      <c r="K4" s="405" t="s">
        <v>106</v>
      </c>
      <c r="L4" s="87" t="s">
        <v>66</v>
      </c>
      <c r="M4" s="88" t="s">
        <v>67</v>
      </c>
      <c r="N4" s="88" t="s">
        <v>68</v>
      </c>
      <c r="O4" s="88" t="s">
        <v>69</v>
      </c>
      <c r="P4" s="88" t="s">
        <v>70</v>
      </c>
      <c r="Q4" s="88" t="s">
        <v>71</v>
      </c>
      <c r="R4" s="89" t="s">
        <v>72</v>
      </c>
      <c r="T4" s="406" t="s">
        <v>107</v>
      </c>
      <c r="U4" s="87" t="s">
        <v>66</v>
      </c>
      <c r="V4" s="88" t="s">
        <v>67</v>
      </c>
      <c r="W4" s="88" t="s">
        <v>68</v>
      </c>
      <c r="X4" s="88" t="s">
        <v>69</v>
      </c>
      <c r="Y4" s="88" t="s">
        <v>70</v>
      </c>
      <c r="Z4" s="88" t="s">
        <v>71</v>
      </c>
      <c r="AA4" s="89" t="s">
        <v>72</v>
      </c>
    </row>
    <row r="5" customFormat="false" ht="15.75" hidden="false" customHeight="false" outlineLevel="0" collapsed="false">
      <c r="A5" s="61" t="n">
        <f aca="false">WEEKNUM(B5,21)</f>
        <v>36</v>
      </c>
      <c r="B5" s="135" t="n">
        <v>44076</v>
      </c>
      <c r="C5" s="128" t="s">
        <v>86</v>
      </c>
      <c r="D5" s="128" t="s">
        <v>75</v>
      </c>
      <c r="E5" s="128" t="s">
        <v>75</v>
      </c>
      <c r="F5" s="128" t="s">
        <v>75</v>
      </c>
      <c r="G5" s="129" t="s">
        <v>75</v>
      </c>
      <c r="H5" s="130"/>
      <c r="I5" s="438"/>
      <c r="J5" s="126"/>
      <c r="K5" s="91" t="s">
        <v>16</v>
      </c>
      <c r="L5" s="92" t="s">
        <v>75</v>
      </c>
      <c r="M5" s="93" t="s">
        <v>75</v>
      </c>
      <c r="N5" s="93" t="s">
        <v>75</v>
      </c>
      <c r="O5" s="94" t="s">
        <v>76</v>
      </c>
      <c r="P5" s="94" t="s">
        <v>76</v>
      </c>
      <c r="Q5" s="93" t="s">
        <v>75</v>
      </c>
      <c r="R5" s="95" t="s">
        <v>75</v>
      </c>
      <c r="T5" s="91" t="s">
        <v>16</v>
      </c>
      <c r="U5" s="92" t="s">
        <v>75</v>
      </c>
      <c r="V5" s="93" t="s">
        <v>75</v>
      </c>
      <c r="W5" s="93" t="s">
        <v>75</v>
      </c>
      <c r="X5" s="94" t="s">
        <v>76</v>
      </c>
      <c r="Y5" s="94" t="s">
        <v>76</v>
      </c>
      <c r="Z5" s="93" t="s">
        <v>75</v>
      </c>
      <c r="AA5" s="95" t="s">
        <v>75</v>
      </c>
    </row>
    <row r="6" customFormat="false" ht="15" hidden="false" customHeight="false" outlineLevel="0" collapsed="false">
      <c r="A6" s="61" t="n">
        <f aca="false">WEEKNUM(B6,21)</f>
        <v>36</v>
      </c>
      <c r="B6" s="135" t="n">
        <v>44077</v>
      </c>
      <c r="C6" s="128" t="s">
        <v>75</v>
      </c>
      <c r="D6" s="128" t="s">
        <v>75</v>
      </c>
      <c r="E6" s="128" t="s">
        <v>86</v>
      </c>
      <c r="F6" s="128" t="s">
        <v>75</v>
      </c>
      <c r="G6" s="129" t="s">
        <v>75</v>
      </c>
      <c r="H6" s="130"/>
      <c r="I6" s="438"/>
      <c r="J6" s="126"/>
      <c r="K6" s="96" t="s">
        <v>11</v>
      </c>
      <c r="L6" s="97" t="s">
        <v>75</v>
      </c>
      <c r="M6" s="98" t="s">
        <v>76</v>
      </c>
      <c r="N6" s="98" t="s">
        <v>75</v>
      </c>
      <c r="O6" s="98" t="s">
        <v>75</v>
      </c>
      <c r="P6" s="98" t="s">
        <v>75</v>
      </c>
      <c r="Q6" s="98" t="s">
        <v>75</v>
      </c>
      <c r="R6" s="99" t="s">
        <v>76</v>
      </c>
      <c r="T6" s="96" t="s">
        <v>11</v>
      </c>
      <c r="U6" s="97" t="s">
        <v>75</v>
      </c>
      <c r="V6" s="98" t="s">
        <v>76</v>
      </c>
      <c r="W6" s="98" t="s">
        <v>75</v>
      </c>
      <c r="X6" s="98" t="s">
        <v>75</v>
      </c>
      <c r="Y6" s="98" t="s">
        <v>75</v>
      </c>
      <c r="Z6" s="98" t="s">
        <v>75</v>
      </c>
      <c r="AA6" s="99" t="s">
        <v>76</v>
      </c>
    </row>
    <row r="7" customFormat="false" ht="15" hidden="false" customHeight="false" outlineLevel="0" collapsed="false">
      <c r="A7" s="61" t="n">
        <f aca="false">WEEKNUM(B7,21)</f>
        <v>36</v>
      </c>
      <c r="B7" s="135" t="n">
        <v>44078</v>
      </c>
      <c r="C7" s="128" t="s">
        <v>75</v>
      </c>
      <c r="D7" s="128" t="s">
        <v>75</v>
      </c>
      <c r="E7" s="128" t="s">
        <v>86</v>
      </c>
      <c r="F7" s="128" t="s">
        <v>75</v>
      </c>
      <c r="G7" s="129" t="s">
        <v>75</v>
      </c>
      <c r="H7" s="130"/>
      <c r="I7" s="438"/>
      <c r="J7" s="126"/>
      <c r="K7" s="103" t="s">
        <v>12</v>
      </c>
      <c r="L7" s="97" t="s">
        <v>84</v>
      </c>
      <c r="M7" s="104" t="s">
        <v>75</v>
      </c>
      <c r="N7" s="104" t="s">
        <v>75</v>
      </c>
      <c r="O7" s="104" t="s">
        <v>75</v>
      </c>
      <c r="P7" s="104" t="s">
        <v>75</v>
      </c>
      <c r="Q7" s="98" t="s">
        <v>76</v>
      </c>
      <c r="R7" s="99" t="s">
        <v>76</v>
      </c>
      <c r="T7" s="103" t="s">
        <v>12</v>
      </c>
      <c r="U7" s="97" t="s">
        <v>84</v>
      </c>
      <c r="V7" s="104" t="s">
        <v>75</v>
      </c>
      <c r="W7" s="104" t="s">
        <v>75</v>
      </c>
      <c r="X7" s="104" t="s">
        <v>75</v>
      </c>
      <c r="Y7" s="104" t="s">
        <v>75</v>
      </c>
      <c r="Z7" s="98" t="s">
        <v>76</v>
      </c>
      <c r="AA7" s="99" t="s">
        <v>76</v>
      </c>
    </row>
    <row r="8" customFormat="false" ht="15" hidden="false" customHeight="false" outlineLevel="0" collapsed="false">
      <c r="A8" s="61" t="n">
        <f aca="false">WEEKNUM(B8,21)</f>
        <v>36</v>
      </c>
      <c r="B8" s="135" t="n">
        <v>44079</v>
      </c>
      <c r="C8" s="128" t="s">
        <v>75</v>
      </c>
      <c r="D8" s="128" t="s">
        <v>86</v>
      </c>
      <c r="E8" s="128" t="s">
        <v>75</v>
      </c>
      <c r="F8" s="128" t="s">
        <v>75</v>
      </c>
      <c r="G8" s="129" t="s">
        <v>86</v>
      </c>
      <c r="H8" s="130"/>
      <c r="I8" s="438"/>
      <c r="J8" s="126"/>
      <c r="K8" s="96" t="s">
        <v>13</v>
      </c>
      <c r="L8" s="97" t="s">
        <v>75</v>
      </c>
      <c r="M8" s="98" t="s">
        <v>75</v>
      </c>
      <c r="N8" s="98" t="s">
        <v>76</v>
      </c>
      <c r="O8" s="98" t="s">
        <v>75</v>
      </c>
      <c r="P8" s="98" t="s">
        <v>75</v>
      </c>
      <c r="Q8" s="98" t="s">
        <v>75</v>
      </c>
      <c r="R8" s="99" t="s">
        <v>76</v>
      </c>
      <c r="T8" s="96" t="s">
        <v>13</v>
      </c>
      <c r="U8" s="97" t="s">
        <v>75</v>
      </c>
      <c r="V8" s="98" t="s">
        <v>75</v>
      </c>
      <c r="W8" s="98" t="s">
        <v>76</v>
      </c>
      <c r="X8" s="98" t="s">
        <v>75</v>
      </c>
      <c r="Y8" s="98" t="s">
        <v>75</v>
      </c>
      <c r="Z8" s="98" t="s">
        <v>75</v>
      </c>
      <c r="AA8" s="99" t="s">
        <v>76</v>
      </c>
    </row>
    <row r="9" customFormat="false" ht="15.75" hidden="false" customHeight="false" outlineLevel="0" collapsed="false">
      <c r="A9" s="61" t="n">
        <f aca="false">WEEKNUM(B9,21)</f>
        <v>36</v>
      </c>
      <c r="B9" s="140" t="n">
        <v>44080</v>
      </c>
      <c r="C9" s="141" t="s">
        <v>86</v>
      </c>
      <c r="D9" s="141" t="s">
        <v>86</v>
      </c>
      <c r="E9" s="141" t="s">
        <v>75</v>
      </c>
      <c r="F9" s="141" t="s">
        <v>86</v>
      </c>
      <c r="G9" s="142" t="s">
        <v>86</v>
      </c>
      <c r="H9" s="143"/>
      <c r="I9" s="439"/>
      <c r="K9" s="107" t="s">
        <v>14</v>
      </c>
      <c r="L9" s="108" t="s">
        <v>75</v>
      </c>
      <c r="M9" s="109" t="s">
        <v>75</v>
      </c>
      <c r="N9" s="109" t="s">
        <v>75</v>
      </c>
      <c r="O9" s="109" t="s">
        <v>75</v>
      </c>
      <c r="P9" s="408" t="s">
        <v>84</v>
      </c>
      <c r="Q9" s="110" t="s">
        <v>76</v>
      </c>
      <c r="R9" s="307" t="s">
        <v>76</v>
      </c>
      <c r="T9" s="107" t="s">
        <v>14</v>
      </c>
      <c r="U9" s="108" t="s">
        <v>75</v>
      </c>
      <c r="V9" s="109" t="s">
        <v>75</v>
      </c>
      <c r="W9" s="109" t="s">
        <v>75</v>
      </c>
      <c r="X9" s="109" t="s">
        <v>75</v>
      </c>
      <c r="Y9" s="408" t="s">
        <v>84</v>
      </c>
      <c r="Z9" s="110" t="s">
        <v>76</v>
      </c>
      <c r="AA9" s="307" t="s">
        <v>76</v>
      </c>
    </row>
    <row r="10" customFormat="false" ht="15.75" hidden="false" customHeight="false" outlineLevel="0" collapsed="false">
      <c r="A10" s="145" t="n">
        <f aca="false">WEEKNUM(B10,21)</f>
        <v>37</v>
      </c>
      <c r="B10" s="114" t="n">
        <v>44081</v>
      </c>
      <c r="C10" s="115" t="s">
        <v>75</v>
      </c>
      <c r="D10" s="115" t="s">
        <v>75</v>
      </c>
      <c r="E10" s="115" t="s">
        <v>75</v>
      </c>
      <c r="F10" s="115" t="s">
        <v>86</v>
      </c>
      <c r="G10" s="116" t="s">
        <v>75</v>
      </c>
      <c r="H10" s="117" t="n">
        <v>5</v>
      </c>
      <c r="I10" s="437"/>
    </row>
    <row r="11" customFormat="false" ht="19.5" hidden="false" customHeight="false" outlineLevel="0" collapsed="false">
      <c r="A11" s="126" t="n">
        <f aca="false">WEEKNUM(B11,21)</f>
        <v>37</v>
      </c>
      <c r="B11" s="135" t="n">
        <v>44082</v>
      </c>
      <c r="C11" s="128" t="s">
        <v>75</v>
      </c>
      <c r="D11" s="128" t="s">
        <v>75</v>
      </c>
      <c r="E11" s="128" t="s">
        <v>86</v>
      </c>
      <c r="F11" s="128" t="s">
        <v>75</v>
      </c>
      <c r="G11" s="129" t="s">
        <v>75</v>
      </c>
      <c r="H11" s="130"/>
      <c r="I11" s="438"/>
      <c r="K11" s="405" t="s">
        <v>108</v>
      </c>
      <c r="L11" s="87" t="s">
        <v>66</v>
      </c>
      <c r="M11" s="88" t="s">
        <v>67</v>
      </c>
      <c r="N11" s="88" t="s">
        <v>68</v>
      </c>
      <c r="O11" s="88" t="s">
        <v>69</v>
      </c>
      <c r="P11" s="88" t="s">
        <v>70</v>
      </c>
      <c r="Q11" s="88" t="s">
        <v>71</v>
      </c>
      <c r="R11" s="89" t="s">
        <v>72</v>
      </c>
      <c r="T11" s="406" t="s">
        <v>109</v>
      </c>
      <c r="U11" s="87" t="s">
        <v>66</v>
      </c>
      <c r="V11" s="88" t="s">
        <v>67</v>
      </c>
      <c r="W11" s="88" t="s">
        <v>68</v>
      </c>
      <c r="X11" s="88" t="s">
        <v>69</v>
      </c>
      <c r="Y11" s="88" t="s">
        <v>70</v>
      </c>
      <c r="Z11" s="88" t="s">
        <v>71</v>
      </c>
      <c r="AA11" s="89" t="s">
        <v>72</v>
      </c>
    </row>
    <row r="12" customFormat="false" ht="15.75" hidden="false" customHeight="false" outlineLevel="0" collapsed="false">
      <c r="A12" s="126" t="n">
        <f aca="false">WEEKNUM(B12,21)</f>
        <v>37</v>
      </c>
      <c r="B12" s="135" t="n">
        <v>44083</v>
      </c>
      <c r="C12" s="128" t="s">
        <v>75</v>
      </c>
      <c r="D12" s="128" t="s">
        <v>75</v>
      </c>
      <c r="E12" s="128" t="s">
        <v>75</v>
      </c>
      <c r="F12" s="128" t="s">
        <v>75</v>
      </c>
      <c r="G12" s="129" t="s">
        <v>86</v>
      </c>
      <c r="H12" s="130"/>
      <c r="I12" s="438"/>
      <c r="K12" s="91" t="s">
        <v>16</v>
      </c>
      <c r="L12" s="92" t="s">
        <v>75</v>
      </c>
      <c r="M12" s="93" t="s">
        <v>75</v>
      </c>
      <c r="N12" s="93" t="s">
        <v>75</v>
      </c>
      <c r="O12" s="94" t="s">
        <v>76</v>
      </c>
      <c r="P12" s="94" t="s">
        <v>76</v>
      </c>
      <c r="Q12" s="93" t="s">
        <v>75</v>
      </c>
      <c r="R12" s="95" t="s">
        <v>75</v>
      </c>
      <c r="T12" s="91" t="s">
        <v>16</v>
      </c>
      <c r="U12" s="92" t="s">
        <v>75</v>
      </c>
      <c r="V12" s="93" t="s">
        <v>75</v>
      </c>
      <c r="W12" s="93" t="s">
        <v>75</v>
      </c>
      <c r="X12" s="94" t="s">
        <v>76</v>
      </c>
      <c r="Y12" s="94" t="s">
        <v>76</v>
      </c>
      <c r="Z12" s="93" t="s">
        <v>75</v>
      </c>
      <c r="AA12" s="95" t="s">
        <v>75</v>
      </c>
    </row>
    <row r="13" customFormat="false" ht="15" hidden="false" customHeight="false" outlineLevel="0" collapsed="false">
      <c r="A13" s="126" t="n">
        <f aca="false">WEEKNUM(B13,21)</f>
        <v>37</v>
      </c>
      <c r="B13" s="135" t="n">
        <v>44084</v>
      </c>
      <c r="C13" s="128" t="s">
        <v>75</v>
      </c>
      <c r="D13" s="128" t="s">
        <v>86</v>
      </c>
      <c r="E13" s="128" t="s">
        <v>75</v>
      </c>
      <c r="F13" s="128" t="s">
        <v>75</v>
      </c>
      <c r="G13" s="129" t="s">
        <v>75</v>
      </c>
      <c r="H13" s="130"/>
      <c r="I13" s="438"/>
      <c r="K13" s="96" t="s">
        <v>11</v>
      </c>
      <c r="L13" s="97" t="s">
        <v>75</v>
      </c>
      <c r="M13" s="98" t="s">
        <v>76</v>
      </c>
      <c r="N13" s="98" t="s">
        <v>75</v>
      </c>
      <c r="O13" s="98" t="s">
        <v>75</v>
      </c>
      <c r="P13" s="98" t="s">
        <v>75</v>
      </c>
      <c r="Q13" s="98" t="s">
        <v>75</v>
      </c>
      <c r="R13" s="99" t="s">
        <v>76</v>
      </c>
      <c r="T13" s="96" t="s">
        <v>11</v>
      </c>
      <c r="U13" s="97" t="s">
        <v>75</v>
      </c>
      <c r="V13" s="98" t="s">
        <v>76</v>
      </c>
      <c r="W13" s="98" t="s">
        <v>75</v>
      </c>
      <c r="X13" s="98" t="s">
        <v>75</v>
      </c>
      <c r="Y13" s="98" t="s">
        <v>75</v>
      </c>
      <c r="Z13" s="98" t="s">
        <v>75</v>
      </c>
      <c r="AA13" s="99" t="s">
        <v>76</v>
      </c>
    </row>
    <row r="14" customFormat="false" ht="15" hidden="false" customHeight="false" outlineLevel="0" collapsed="false">
      <c r="A14" s="126" t="n">
        <f aca="false">WEEKNUM(B14,21)</f>
        <v>37</v>
      </c>
      <c r="B14" s="135" t="n">
        <v>44085</v>
      </c>
      <c r="C14" s="128" t="s">
        <v>75</v>
      </c>
      <c r="D14" s="128" t="s">
        <v>86</v>
      </c>
      <c r="E14" s="128" t="s">
        <v>75</v>
      </c>
      <c r="F14" s="128" t="s">
        <v>75</v>
      </c>
      <c r="G14" s="129" t="s">
        <v>75</v>
      </c>
      <c r="H14" s="130"/>
      <c r="I14" s="438"/>
      <c r="K14" s="103" t="s">
        <v>12</v>
      </c>
      <c r="L14" s="97" t="s">
        <v>84</v>
      </c>
      <c r="M14" s="104" t="s">
        <v>75</v>
      </c>
      <c r="N14" s="104" t="s">
        <v>75</v>
      </c>
      <c r="O14" s="104" t="s">
        <v>75</v>
      </c>
      <c r="P14" s="104" t="s">
        <v>75</v>
      </c>
      <c r="Q14" s="98" t="s">
        <v>76</v>
      </c>
      <c r="R14" s="99" t="s">
        <v>76</v>
      </c>
      <c r="T14" s="103" t="s">
        <v>12</v>
      </c>
      <c r="U14" s="97" t="s">
        <v>84</v>
      </c>
      <c r="V14" s="104" t="s">
        <v>75</v>
      </c>
      <c r="W14" s="104" t="s">
        <v>75</v>
      </c>
      <c r="X14" s="104" t="s">
        <v>75</v>
      </c>
      <c r="Y14" s="104" t="s">
        <v>75</v>
      </c>
      <c r="Z14" s="98" t="s">
        <v>76</v>
      </c>
      <c r="AA14" s="99" t="s">
        <v>76</v>
      </c>
    </row>
    <row r="15" customFormat="false" ht="15" hidden="false" customHeight="false" outlineLevel="0" collapsed="false">
      <c r="A15" s="126" t="n">
        <f aca="false">WEEKNUM(B15,21)</f>
        <v>37</v>
      </c>
      <c r="B15" s="135" t="n">
        <v>44086</v>
      </c>
      <c r="C15" s="128" t="s">
        <v>86</v>
      </c>
      <c r="D15" s="128" t="s">
        <v>75</v>
      </c>
      <c r="E15" s="128" t="s">
        <v>75</v>
      </c>
      <c r="F15" s="128" t="s">
        <v>86</v>
      </c>
      <c r="G15" s="129" t="s">
        <v>75</v>
      </c>
      <c r="H15" s="130"/>
      <c r="I15" s="438"/>
      <c r="K15" s="96" t="s">
        <v>13</v>
      </c>
      <c r="L15" s="97" t="s">
        <v>75</v>
      </c>
      <c r="M15" s="98" t="s">
        <v>75</v>
      </c>
      <c r="N15" s="98" t="s">
        <v>76</v>
      </c>
      <c r="O15" s="98" t="s">
        <v>75</v>
      </c>
      <c r="P15" s="98" t="s">
        <v>75</v>
      </c>
      <c r="Q15" s="98" t="s">
        <v>75</v>
      </c>
      <c r="R15" s="99" t="s">
        <v>76</v>
      </c>
      <c r="T15" s="96" t="s">
        <v>13</v>
      </c>
      <c r="U15" s="97" t="s">
        <v>75</v>
      </c>
      <c r="V15" s="98" t="s">
        <v>75</v>
      </c>
      <c r="W15" s="98" t="s">
        <v>76</v>
      </c>
      <c r="X15" s="98" t="s">
        <v>75</v>
      </c>
      <c r="Y15" s="98" t="s">
        <v>75</v>
      </c>
      <c r="Z15" s="98" t="s">
        <v>75</v>
      </c>
      <c r="AA15" s="99" t="s">
        <v>76</v>
      </c>
    </row>
    <row r="16" customFormat="false" ht="15.75" hidden="false" customHeight="false" outlineLevel="0" collapsed="false">
      <c r="A16" s="139" t="n">
        <f aca="false">WEEKNUM(B16,21)</f>
        <v>37</v>
      </c>
      <c r="B16" s="140" t="n">
        <v>44087</v>
      </c>
      <c r="C16" s="141" t="s">
        <v>86</v>
      </c>
      <c r="D16" s="141" t="s">
        <v>75</v>
      </c>
      <c r="E16" s="141" t="s">
        <v>86</v>
      </c>
      <c r="F16" s="141" t="s">
        <v>86</v>
      </c>
      <c r="G16" s="142" t="s">
        <v>86</v>
      </c>
      <c r="H16" s="143"/>
      <c r="I16" s="439"/>
      <c r="K16" s="107" t="s">
        <v>14</v>
      </c>
      <c r="L16" s="108" t="s">
        <v>75</v>
      </c>
      <c r="M16" s="109" t="s">
        <v>75</v>
      </c>
      <c r="N16" s="408" t="s">
        <v>84</v>
      </c>
      <c r="O16" s="109" t="s">
        <v>75</v>
      </c>
      <c r="P16" s="109" t="s">
        <v>75</v>
      </c>
      <c r="Q16" s="110" t="s">
        <v>76</v>
      </c>
      <c r="R16" s="307" t="s">
        <v>76</v>
      </c>
      <c r="T16" s="107" t="s">
        <v>14</v>
      </c>
      <c r="U16" s="108" t="s">
        <v>75</v>
      </c>
      <c r="V16" s="109" t="s">
        <v>75</v>
      </c>
      <c r="W16" s="109" t="s">
        <v>75</v>
      </c>
      <c r="X16" s="408" t="s">
        <v>84</v>
      </c>
      <c r="Y16" s="109" t="s">
        <v>75</v>
      </c>
      <c r="Z16" s="110" t="s">
        <v>76</v>
      </c>
      <c r="AA16" s="307" t="s">
        <v>76</v>
      </c>
    </row>
    <row r="17" customFormat="false" ht="15.75" hidden="false" customHeight="false" outlineLevel="0" collapsed="false">
      <c r="A17" s="145" t="n">
        <f aca="false">WEEKNUM(B17,21)</f>
        <v>38</v>
      </c>
      <c r="B17" s="114" t="n">
        <v>44088</v>
      </c>
      <c r="C17" s="115" t="s">
        <v>75</v>
      </c>
      <c r="D17" s="115" t="s">
        <v>75</v>
      </c>
      <c r="E17" s="115" t="s">
        <v>88</v>
      </c>
      <c r="F17" s="115" t="s">
        <v>75</v>
      </c>
      <c r="G17" s="116" t="s">
        <v>88</v>
      </c>
      <c r="H17" s="117" t="n">
        <v>1</v>
      </c>
      <c r="I17" s="437"/>
    </row>
    <row r="18" customFormat="false" ht="19.5" hidden="false" customHeight="false" outlineLevel="0" collapsed="false">
      <c r="A18" s="126" t="n">
        <f aca="false">WEEKNUM(B18,21)</f>
        <v>38</v>
      </c>
      <c r="B18" s="135" t="n">
        <v>44089</v>
      </c>
      <c r="C18" s="128" t="s">
        <v>75</v>
      </c>
      <c r="D18" s="128" t="s">
        <v>86</v>
      </c>
      <c r="E18" s="128" t="s">
        <v>75</v>
      </c>
      <c r="F18" s="128" t="s">
        <v>75</v>
      </c>
      <c r="G18" s="129" t="s">
        <v>75</v>
      </c>
      <c r="H18" s="130"/>
      <c r="I18" s="438"/>
      <c r="K18" s="405" t="s">
        <v>110</v>
      </c>
      <c r="L18" s="87" t="s">
        <v>66</v>
      </c>
      <c r="M18" s="88" t="s">
        <v>67</v>
      </c>
      <c r="N18" s="88" t="s">
        <v>68</v>
      </c>
      <c r="O18" s="88" t="s">
        <v>69</v>
      </c>
      <c r="P18" s="88" t="s">
        <v>70</v>
      </c>
      <c r="Q18" s="88" t="s">
        <v>71</v>
      </c>
      <c r="R18" s="89" t="s">
        <v>72</v>
      </c>
      <c r="T18" s="406" t="s">
        <v>111</v>
      </c>
      <c r="U18" s="87" t="s">
        <v>66</v>
      </c>
      <c r="V18" s="88" t="s">
        <v>67</v>
      </c>
      <c r="W18" s="88" t="s">
        <v>68</v>
      </c>
      <c r="X18" s="88" t="s">
        <v>69</v>
      </c>
      <c r="Y18" s="88" t="s">
        <v>70</v>
      </c>
      <c r="Z18" s="88" t="s">
        <v>71</v>
      </c>
      <c r="AA18" s="89" t="s">
        <v>72</v>
      </c>
    </row>
    <row r="19" customFormat="false" ht="15.75" hidden="false" customHeight="false" outlineLevel="0" collapsed="false">
      <c r="A19" s="126" t="n">
        <f aca="false">WEEKNUM(B19,21)</f>
        <v>38</v>
      </c>
      <c r="B19" s="135" t="n">
        <v>44090</v>
      </c>
      <c r="C19" s="128" t="s">
        <v>75</v>
      </c>
      <c r="D19" s="128" t="s">
        <v>75</v>
      </c>
      <c r="E19" s="128" t="s">
        <v>75</v>
      </c>
      <c r="F19" s="128" t="s">
        <v>86</v>
      </c>
      <c r="G19" s="129" t="s">
        <v>75</v>
      </c>
      <c r="H19" s="130"/>
      <c r="I19" s="438"/>
      <c r="K19" s="91" t="s">
        <v>16</v>
      </c>
      <c r="L19" s="92" t="s">
        <v>75</v>
      </c>
      <c r="M19" s="93" t="s">
        <v>75</v>
      </c>
      <c r="N19" s="93" t="s">
        <v>75</v>
      </c>
      <c r="O19" s="94" t="s">
        <v>76</v>
      </c>
      <c r="P19" s="94" t="s">
        <v>76</v>
      </c>
      <c r="Q19" s="93" t="s">
        <v>75</v>
      </c>
      <c r="R19" s="95" t="s">
        <v>75</v>
      </c>
      <c r="T19" s="91" t="s">
        <v>16</v>
      </c>
      <c r="U19" s="92" t="s">
        <v>75</v>
      </c>
      <c r="V19" s="93" t="s">
        <v>75</v>
      </c>
      <c r="W19" s="93" t="s">
        <v>75</v>
      </c>
      <c r="X19" s="94" t="s">
        <v>76</v>
      </c>
      <c r="Y19" s="94" t="s">
        <v>76</v>
      </c>
      <c r="Z19" s="93" t="s">
        <v>75</v>
      </c>
      <c r="AA19" s="95" t="s">
        <v>75</v>
      </c>
    </row>
    <row r="20" customFormat="false" ht="15" hidden="false" customHeight="false" outlineLevel="0" collapsed="false">
      <c r="A20" s="126" t="n">
        <f aca="false">WEEKNUM(B20,21)</f>
        <v>38</v>
      </c>
      <c r="B20" s="135" t="n">
        <v>44091</v>
      </c>
      <c r="C20" s="128" t="s">
        <v>86</v>
      </c>
      <c r="D20" s="128" t="s">
        <v>75</v>
      </c>
      <c r="E20" s="128" t="s">
        <v>75</v>
      </c>
      <c r="F20" s="128" t="s">
        <v>75</v>
      </c>
      <c r="G20" s="129" t="s">
        <v>75</v>
      </c>
      <c r="H20" s="130"/>
      <c r="I20" s="438"/>
      <c r="K20" s="96" t="s">
        <v>11</v>
      </c>
      <c r="L20" s="97" t="s">
        <v>75</v>
      </c>
      <c r="M20" s="98" t="s">
        <v>76</v>
      </c>
      <c r="N20" s="98" t="s">
        <v>75</v>
      </c>
      <c r="O20" s="98" t="s">
        <v>75</v>
      </c>
      <c r="P20" s="98" t="s">
        <v>75</v>
      </c>
      <c r="Q20" s="98" t="s">
        <v>75</v>
      </c>
      <c r="R20" s="99" t="s">
        <v>76</v>
      </c>
      <c r="T20" s="96" t="s">
        <v>11</v>
      </c>
      <c r="U20" s="97" t="s">
        <v>75</v>
      </c>
      <c r="V20" s="98" t="s">
        <v>76</v>
      </c>
      <c r="W20" s="98" t="s">
        <v>75</v>
      </c>
      <c r="X20" s="98" t="s">
        <v>75</v>
      </c>
      <c r="Y20" s="98" t="s">
        <v>75</v>
      </c>
      <c r="Z20" s="98" t="s">
        <v>75</v>
      </c>
      <c r="AA20" s="99" t="s">
        <v>76</v>
      </c>
    </row>
    <row r="21" customFormat="false" ht="15" hidden="false" customHeight="false" outlineLevel="0" collapsed="false">
      <c r="A21" s="126" t="n">
        <f aca="false">WEEKNUM(B21,21)</f>
        <v>38</v>
      </c>
      <c r="B21" s="135" t="n">
        <v>44092</v>
      </c>
      <c r="C21" s="128" t="s">
        <v>86</v>
      </c>
      <c r="D21" s="128" t="s">
        <v>75</v>
      </c>
      <c r="E21" s="128" t="s">
        <v>75</v>
      </c>
      <c r="F21" s="128" t="s">
        <v>75</v>
      </c>
      <c r="G21" s="129" t="s">
        <v>75</v>
      </c>
      <c r="H21" s="130"/>
      <c r="I21" s="438"/>
      <c r="K21" s="103" t="s">
        <v>12</v>
      </c>
      <c r="L21" s="97" t="s">
        <v>84</v>
      </c>
      <c r="M21" s="104" t="s">
        <v>75</v>
      </c>
      <c r="N21" s="104" t="s">
        <v>75</v>
      </c>
      <c r="O21" s="104" t="s">
        <v>75</v>
      </c>
      <c r="P21" s="104" t="s">
        <v>75</v>
      </c>
      <c r="Q21" s="98" t="s">
        <v>76</v>
      </c>
      <c r="R21" s="99" t="s">
        <v>76</v>
      </c>
      <c r="T21" s="103" t="s">
        <v>12</v>
      </c>
      <c r="U21" s="97" t="s">
        <v>84</v>
      </c>
      <c r="V21" s="104" t="s">
        <v>75</v>
      </c>
      <c r="W21" s="104" t="s">
        <v>75</v>
      </c>
      <c r="X21" s="104" t="s">
        <v>75</v>
      </c>
      <c r="Y21" s="104" t="s">
        <v>75</v>
      </c>
      <c r="Z21" s="98" t="s">
        <v>76</v>
      </c>
      <c r="AA21" s="99" t="s">
        <v>76</v>
      </c>
    </row>
    <row r="22" customFormat="false" ht="15" hidden="false" customHeight="false" outlineLevel="0" collapsed="false">
      <c r="A22" s="126" t="n">
        <f aca="false">WEEKNUM(B22,21)</f>
        <v>38</v>
      </c>
      <c r="B22" s="135" t="n">
        <v>44093</v>
      </c>
      <c r="C22" s="128" t="s">
        <v>75</v>
      </c>
      <c r="D22" s="128" t="s">
        <v>75</v>
      </c>
      <c r="E22" s="128" t="s">
        <v>86</v>
      </c>
      <c r="F22" s="128" t="s">
        <v>75</v>
      </c>
      <c r="G22" s="129" t="s">
        <v>86</v>
      </c>
      <c r="H22" s="130"/>
      <c r="I22" s="438"/>
      <c r="K22" s="96" t="s">
        <v>13</v>
      </c>
      <c r="L22" s="97" t="s">
        <v>75</v>
      </c>
      <c r="M22" s="98" t="s">
        <v>75</v>
      </c>
      <c r="N22" s="98" t="s">
        <v>76</v>
      </c>
      <c r="O22" s="98" t="s">
        <v>75</v>
      </c>
      <c r="P22" s="98" t="s">
        <v>75</v>
      </c>
      <c r="Q22" s="98" t="s">
        <v>75</v>
      </c>
      <c r="R22" s="99" t="s">
        <v>76</v>
      </c>
      <c r="T22" s="96" t="s">
        <v>13</v>
      </c>
      <c r="U22" s="97" t="s">
        <v>75</v>
      </c>
      <c r="V22" s="98" t="s">
        <v>75</v>
      </c>
      <c r="W22" s="98" t="s">
        <v>76</v>
      </c>
      <c r="X22" s="98" t="s">
        <v>75</v>
      </c>
      <c r="Y22" s="98" t="s">
        <v>75</v>
      </c>
      <c r="Z22" s="98" t="s">
        <v>75</v>
      </c>
      <c r="AA22" s="99" t="s">
        <v>76</v>
      </c>
    </row>
    <row r="23" customFormat="false" ht="15.75" hidden="false" customHeight="false" outlineLevel="0" collapsed="false">
      <c r="A23" s="139" t="n">
        <f aca="false">WEEKNUM(B23,21)</f>
        <v>38</v>
      </c>
      <c r="B23" s="140" t="n">
        <v>44094</v>
      </c>
      <c r="C23" s="141" t="s">
        <v>75</v>
      </c>
      <c r="D23" s="141" t="s">
        <v>86</v>
      </c>
      <c r="E23" s="141" t="s">
        <v>86</v>
      </c>
      <c r="F23" s="141" t="s">
        <v>86</v>
      </c>
      <c r="G23" s="142" t="s">
        <v>86</v>
      </c>
      <c r="H23" s="143"/>
      <c r="I23" s="439"/>
      <c r="K23" s="107" t="s">
        <v>14</v>
      </c>
      <c r="L23" s="108" t="s">
        <v>75</v>
      </c>
      <c r="M23" s="109" t="s">
        <v>75</v>
      </c>
      <c r="N23" s="109" t="s">
        <v>75</v>
      </c>
      <c r="O23" s="109" t="s">
        <v>75</v>
      </c>
      <c r="P23" s="408" t="s">
        <v>84</v>
      </c>
      <c r="Q23" s="110" t="s">
        <v>76</v>
      </c>
      <c r="R23" s="307" t="s">
        <v>76</v>
      </c>
      <c r="T23" s="107" t="s">
        <v>14</v>
      </c>
      <c r="U23" s="108" t="s">
        <v>75</v>
      </c>
      <c r="V23" s="109" t="s">
        <v>75</v>
      </c>
      <c r="W23" s="408" t="s">
        <v>84</v>
      </c>
      <c r="X23" s="109" t="s">
        <v>75</v>
      </c>
      <c r="Y23" s="109" t="s">
        <v>75</v>
      </c>
      <c r="Z23" s="110" t="s">
        <v>76</v>
      </c>
      <c r="AA23" s="307" t="s">
        <v>76</v>
      </c>
    </row>
    <row r="24" customFormat="false" ht="15.75" hidden="false" customHeight="false" outlineLevel="0" collapsed="false">
      <c r="A24" s="145" t="n">
        <f aca="false">WEEKNUM(B24,21)</f>
        <v>39</v>
      </c>
      <c r="B24" s="114" t="n">
        <v>44095</v>
      </c>
      <c r="C24" s="115" t="s">
        <v>75</v>
      </c>
      <c r="D24" s="115" t="s">
        <v>86</v>
      </c>
      <c r="E24" s="115" t="s">
        <v>75</v>
      </c>
      <c r="F24" s="115" t="s">
        <v>75</v>
      </c>
      <c r="G24" s="116" t="s">
        <v>75</v>
      </c>
      <c r="H24" s="117" t="n">
        <v>2</v>
      </c>
      <c r="I24" s="437"/>
    </row>
    <row r="25" customFormat="false" ht="19.5" hidden="false" customHeight="false" outlineLevel="0" collapsed="false">
      <c r="A25" s="126" t="n">
        <f aca="false">WEEKNUM(B25,21)</f>
        <v>39</v>
      </c>
      <c r="B25" s="135" t="n">
        <v>44096</v>
      </c>
      <c r="C25" s="128" t="s">
        <v>86</v>
      </c>
      <c r="D25" s="128" t="s">
        <v>75</v>
      </c>
      <c r="E25" s="128" t="s">
        <v>75</v>
      </c>
      <c r="F25" s="128" t="s">
        <v>75</v>
      </c>
      <c r="G25" s="129" t="s">
        <v>75</v>
      </c>
      <c r="H25" s="130"/>
      <c r="I25" s="438"/>
      <c r="K25" s="405" t="s">
        <v>112</v>
      </c>
      <c r="L25" s="87" t="s">
        <v>66</v>
      </c>
      <c r="M25" s="88" t="s">
        <v>67</v>
      </c>
      <c r="N25" s="88" t="s">
        <v>68</v>
      </c>
      <c r="O25" s="88" t="s">
        <v>69</v>
      </c>
      <c r="P25" s="88" t="s">
        <v>70</v>
      </c>
      <c r="Q25" s="88" t="s">
        <v>71</v>
      </c>
      <c r="R25" s="89" t="s">
        <v>72</v>
      </c>
      <c r="T25" s="406" t="s">
        <v>113</v>
      </c>
      <c r="U25" s="87" t="s">
        <v>66</v>
      </c>
      <c r="V25" s="88" t="s">
        <v>67</v>
      </c>
      <c r="W25" s="88" t="s">
        <v>68</v>
      </c>
      <c r="X25" s="88" t="s">
        <v>69</v>
      </c>
      <c r="Y25" s="88" t="s">
        <v>70</v>
      </c>
      <c r="Z25" s="88" t="s">
        <v>71</v>
      </c>
      <c r="AA25" s="89" t="s">
        <v>72</v>
      </c>
    </row>
    <row r="26" customFormat="false" ht="15.75" hidden="false" customHeight="false" outlineLevel="0" collapsed="false">
      <c r="A26" s="126" t="n">
        <f aca="false">WEEKNUM(B26,21)</f>
        <v>39</v>
      </c>
      <c r="B26" s="135" t="n">
        <v>44097</v>
      </c>
      <c r="C26" s="128" t="s">
        <v>75</v>
      </c>
      <c r="D26" s="128" t="s">
        <v>75</v>
      </c>
      <c r="E26" s="128" t="s">
        <v>86</v>
      </c>
      <c r="F26" s="128" t="s">
        <v>75</v>
      </c>
      <c r="G26" s="129" t="s">
        <v>75</v>
      </c>
      <c r="H26" s="130"/>
      <c r="I26" s="438"/>
      <c r="K26" s="91" t="s">
        <v>16</v>
      </c>
      <c r="L26" s="92" t="s">
        <v>75</v>
      </c>
      <c r="M26" s="93" t="s">
        <v>75</v>
      </c>
      <c r="N26" s="93" t="s">
        <v>75</v>
      </c>
      <c r="O26" s="94" t="s">
        <v>76</v>
      </c>
      <c r="P26" s="94" t="s">
        <v>76</v>
      </c>
      <c r="Q26" s="93" t="s">
        <v>75</v>
      </c>
      <c r="R26" s="95" t="s">
        <v>75</v>
      </c>
      <c r="T26" s="91" t="s">
        <v>16</v>
      </c>
      <c r="U26" s="92" t="s">
        <v>75</v>
      </c>
      <c r="V26" s="93" t="s">
        <v>75</v>
      </c>
      <c r="W26" s="93" t="s">
        <v>75</v>
      </c>
      <c r="X26" s="94" t="s">
        <v>76</v>
      </c>
      <c r="Y26" s="94" t="s">
        <v>76</v>
      </c>
      <c r="Z26" s="93" t="s">
        <v>75</v>
      </c>
      <c r="AA26" s="95" t="s">
        <v>75</v>
      </c>
    </row>
    <row r="27" customFormat="false" ht="15" hidden="false" customHeight="false" outlineLevel="0" collapsed="false">
      <c r="A27" s="126" t="n">
        <f aca="false">WEEKNUM(B27,21)</f>
        <v>39</v>
      </c>
      <c r="B27" s="135" t="n">
        <v>44098</v>
      </c>
      <c r="C27" s="128" t="s">
        <v>75</v>
      </c>
      <c r="D27" s="128" t="s">
        <v>75</v>
      </c>
      <c r="E27" s="128" t="s">
        <v>75</v>
      </c>
      <c r="F27" s="128" t="s">
        <v>75</v>
      </c>
      <c r="G27" s="129" t="s">
        <v>86</v>
      </c>
      <c r="H27" s="130"/>
      <c r="I27" s="438"/>
      <c r="K27" s="96" t="s">
        <v>11</v>
      </c>
      <c r="L27" s="97" t="s">
        <v>75</v>
      </c>
      <c r="M27" s="98" t="s">
        <v>76</v>
      </c>
      <c r="N27" s="98" t="s">
        <v>75</v>
      </c>
      <c r="O27" s="98" t="s">
        <v>75</v>
      </c>
      <c r="P27" s="98" t="s">
        <v>75</v>
      </c>
      <c r="Q27" s="98" t="s">
        <v>75</v>
      </c>
      <c r="R27" s="99" t="s">
        <v>76</v>
      </c>
      <c r="T27" s="96" t="s">
        <v>11</v>
      </c>
      <c r="U27" s="97" t="s">
        <v>75</v>
      </c>
      <c r="V27" s="98" t="s">
        <v>76</v>
      </c>
      <c r="W27" s="98" t="s">
        <v>75</v>
      </c>
      <c r="X27" s="98" t="s">
        <v>75</v>
      </c>
      <c r="Y27" s="98" t="s">
        <v>75</v>
      </c>
      <c r="Z27" s="98" t="s">
        <v>75</v>
      </c>
      <c r="AA27" s="99" t="s">
        <v>76</v>
      </c>
    </row>
    <row r="28" customFormat="false" ht="15" hidden="false" customHeight="false" outlineLevel="0" collapsed="false">
      <c r="A28" s="126" t="n">
        <f aca="false">WEEKNUM(B28,21)</f>
        <v>39</v>
      </c>
      <c r="B28" s="135" t="n">
        <v>44099</v>
      </c>
      <c r="C28" s="128" t="s">
        <v>75</v>
      </c>
      <c r="D28" s="128" t="s">
        <v>75</v>
      </c>
      <c r="E28" s="128" t="s">
        <v>75</v>
      </c>
      <c r="F28" s="128" t="s">
        <v>75</v>
      </c>
      <c r="G28" s="129" t="s">
        <v>86</v>
      </c>
      <c r="H28" s="130"/>
      <c r="I28" s="438"/>
      <c r="K28" s="103" t="s">
        <v>12</v>
      </c>
      <c r="L28" s="97" t="s">
        <v>84</v>
      </c>
      <c r="M28" s="104" t="s">
        <v>75</v>
      </c>
      <c r="N28" s="104" t="s">
        <v>75</v>
      </c>
      <c r="O28" s="104" t="s">
        <v>75</v>
      </c>
      <c r="P28" s="104" t="s">
        <v>75</v>
      </c>
      <c r="Q28" s="98" t="s">
        <v>76</v>
      </c>
      <c r="R28" s="99" t="s">
        <v>76</v>
      </c>
      <c r="T28" s="103" t="s">
        <v>12</v>
      </c>
      <c r="U28" s="97" t="s">
        <v>84</v>
      </c>
      <c r="V28" s="104" t="s">
        <v>75</v>
      </c>
      <c r="W28" s="104" t="s">
        <v>75</v>
      </c>
      <c r="X28" s="104" t="s">
        <v>75</v>
      </c>
      <c r="Y28" s="104" t="s">
        <v>75</v>
      </c>
      <c r="Z28" s="98" t="s">
        <v>76</v>
      </c>
      <c r="AA28" s="99" t="s">
        <v>76</v>
      </c>
    </row>
    <row r="29" customFormat="false" ht="15" hidden="false" customHeight="false" outlineLevel="0" collapsed="false">
      <c r="A29" s="126" t="n">
        <f aca="false">WEEKNUM(B29,21)</f>
        <v>39</v>
      </c>
      <c r="B29" s="135" t="n">
        <v>44100</v>
      </c>
      <c r="C29" s="128" t="s">
        <v>75</v>
      </c>
      <c r="D29" s="128" t="s">
        <v>86</v>
      </c>
      <c r="E29" s="128" t="s">
        <v>75</v>
      </c>
      <c r="F29" s="128" t="s">
        <v>86</v>
      </c>
      <c r="G29" s="129" t="s">
        <v>75</v>
      </c>
      <c r="H29" s="130"/>
      <c r="I29" s="438"/>
      <c r="K29" s="96" t="s">
        <v>13</v>
      </c>
      <c r="L29" s="97" t="s">
        <v>75</v>
      </c>
      <c r="M29" s="98" t="s">
        <v>75</v>
      </c>
      <c r="N29" s="98" t="s">
        <v>76</v>
      </c>
      <c r="O29" s="98" t="s">
        <v>75</v>
      </c>
      <c r="P29" s="98" t="s">
        <v>75</v>
      </c>
      <c r="Q29" s="98" t="s">
        <v>75</v>
      </c>
      <c r="R29" s="99" t="s">
        <v>76</v>
      </c>
      <c r="T29" s="96" t="s">
        <v>13</v>
      </c>
      <c r="U29" s="97" t="s">
        <v>75</v>
      </c>
      <c r="V29" s="98" t="s">
        <v>75</v>
      </c>
      <c r="W29" s="98" t="s">
        <v>76</v>
      </c>
      <c r="X29" s="98" t="s">
        <v>75</v>
      </c>
      <c r="Y29" s="98" t="s">
        <v>75</v>
      </c>
      <c r="Z29" s="98" t="s">
        <v>75</v>
      </c>
      <c r="AA29" s="99" t="s">
        <v>76</v>
      </c>
    </row>
    <row r="30" customFormat="false" ht="15.75" hidden="false" customHeight="false" outlineLevel="0" collapsed="false">
      <c r="A30" s="139" t="n">
        <f aca="false">WEEKNUM(B30,21)</f>
        <v>39</v>
      </c>
      <c r="B30" s="140" t="n">
        <v>44101</v>
      </c>
      <c r="C30" s="141" t="s">
        <v>86</v>
      </c>
      <c r="D30" s="141" t="s">
        <v>86</v>
      </c>
      <c r="E30" s="141" t="s">
        <v>86</v>
      </c>
      <c r="F30" s="141" t="s">
        <v>86</v>
      </c>
      <c r="G30" s="142" t="s">
        <v>75</v>
      </c>
      <c r="H30" s="143"/>
      <c r="I30" s="439"/>
      <c r="K30" s="107" t="s">
        <v>14</v>
      </c>
      <c r="L30" s="108" t="s">
        <v>75</v>
      </c>
      <c r="M30" s="109" t="s">
        <v>75</v>
      </c>
      <c r="N30" s="109" t="s">
        <v>75</v>
      </c>
      <c r="O30" s="408" t="s">
        <v>84</v>
      </c>
      <c r="P30" s="109" t="s">
        <v>75</v>
      </c>
      <c r="Q30" s="110" t="s">
        <v>76</v>
      </c>
      <c r="R30" s="307" t="s">
        <v>76</v>
      </c>
      <c r="T30" s="107" t="s">
        <v>14</v>
      </c>
      <c r="U30" s="108" t="s">
        <v>75</v>
      </c>
      <c r="V30" s="408" t="s">
        <v>84</v>
      </c>
      <c r="W30" s="109" t="s">
        <v>75</v>
      </c>
      <c r="X30" s="109" t="s">
        <v>75</v>
      </c>
      <c r="Y30" s="109" t="s">
        <v>75</v>
      </c>
      <c r="Z30" s="110" t="s">
        <v>76</v>
      </c>
      <c r="AA30" s="307" t="s">
        <v>76</v>
      </c>
    </row>
    <row r="31" customFormat="false" ht="15.75" hidden="false" customHeight="false" outlineLevel="0" collapsed="false">
      <c r="A31" s="145" t="n">
        <f aca="false">WEEKNUM(B31,21)</f>
        <v>40</v>
      </c>
      <c r="B31" s="114" t="n">
        <v>44102</v>
      </c>
      <c r="C31" s="115" t="s">
        <v>86</v>
      </c>
      <c r="D31" s="115" t="s">
        <v>75</v>
      </c>
      <c r="E31" s="115" t="s">
        <v>75</v>
      </c>
      <c r="F31" s="115" t="s">
        <v>75</v>
      </c>
      <c r="G31" s="116" t="s">
        <v>75</v>
      </c>
      <c r="H31" s="117" t="n">
        <v>3</v>
      </c>
      <c r="I31" s="437"/>
    </row>
    <row r="32" customFormat="false" ht="19.5" hidden="false" customHeight="false" outlineLevel="0" collapsed="false">
      <c r="A32" s="126" t="n">
        <f aca="false">WEEKNUM(B32,21)</f>
        <v>40</v>
      </c>
      <c r="B32" s="135" t="n">
        <v>44103</v>
      </c>
      <c r="C32" s="128" t="s">
        <v>75</v>
      </c>
      <c r="D32" s="128" t="s">
        <v>75</v>
      </c>
      <c r="E32" s="128" t="s">
        <v>75</v>
      </c>
      <c r="F32" s="128" t="s">
        <v>75</v>
      </c>
      <c r="G32" s="129" t="s">
        <v>86</v>
      </c>
      <c r="H32" s="130"/>
      <c r="I32" s="438"/>
      <c r="K32" s="405" t="s">
        <v>114</v>
      </c>
      <c r="L32" s="87" t="s">
        <v>66</v>
      </c>
      <c r="M32" s="88" t="s">
        <v>67</v>
      </c>
      <c r="N32" s="88" t="s">
        <v>68</v>
      </c>
      <c r="O32" s="88" t="s">
        <v>69</v>
      </c>
      <c r="P32" s="88" t="s">
        <v>70</v>
      </c>
      <c r="Q32" s="88" t="s">
        <v>71</v>
      </c>
      <c r="R32" s="89" t="s">
        <v>72</v>
      </c>
      <c r="T32" s="406" t="s">
        <v>115</v>
      </c>
      <c r="U32" s="87" t="s">
        <v>66</v>
      </c>
      <c r="V32" s="88" t="s">
        <v>67</v>
      </c>
      <c r="W32" s="88" t="s">
        <v>68</v>
      </c>
      <c r="X32" s="88" t="s">
        <v>69</v>
      </c>
      <c r="Y32" s="88" t="s">
        <v>70</v>
      </c>
      <c r="Z32" s="88" t="s">
        <v>71</v>
      </c>
      <c r="AA32" s="89" t="s">
        <v>72</v>
      </c>
    </row>
    <row r="33" customFormat="false" ht="15.75" hidden="false" customHeight="false" outlineLevel="0" collapsed="false">
      <c r="A33" s="126" t="n">
        <f aca="false">WEEKNUM(B33,21)</f>
        <v>40</v>
      </c>
      <c r="B33" s="135" t="n">
        <v>44104</v>
      </c>
      <c r="C33" s="128" t="s">
        <v>75</v>
      </c>
      <c r="D33" s="128" t="s">
        <v>86</v>
      </c>
      <c r="E33" s="128" t="s">
        <v>75</v>
      </c>
      <c r="F33" s="128" t="s">
        <v>75</v>
      </c>
      <c r="G33" s="129" t="s">
        <v>75</v>
      </c>
      <c r="H33" s="130"/>
      <c r="I33" s="438"/>
      <c r="K33" s="91" t="s">
        <v>16</v>
      </c>
      <c r="L33" s="92" t="s">
        <v>75</v>
      </c>
      <c r="M33" s="93" t="s">
        <v>75</v>
      </c>
      <c r="N33" s="93" t="s">
        <v>75</v>
      </c>
      <c r="O33" s="94" t="s">
        <v>76</v>
      </c>
      <c r="P33" s="94" t="s">
        <v>76</v>
      </c>
      <c r="Q33" s="93" t="s">
        <v>75</v>
      </c>
      <c r="R33" s="95" t="s">
        <v>75</v>
      </c>
      <c r="T33" s="91" t="s">
        <v>16</v>
      </c>
      <c r="U33" s="92" t="s">
        <v>75</v>
      </c>
      <c r="V33" s="93" t="s">
        <v>75</v>
      </c>
      <c r="W33" s="93" t="s">
        <v>75</v>
      </c>
      <c r="X33" s="94" t="s">
        <v>76</v>
      </c>
      <c r="Y33" s="94" t="s">
        <v>76</v>
      </c>
      <c r="Z33" s="93" t="s">
        <v>75</v>
      </c>
      <c r="AA33" s="95" t="s">
        <v>75</v>
      </c>
    </row>
    <row r="34" customFormat="false" ht="15" hidden="false" customHeight="false" outlineLevel="0" collapsed="false">
      <c r="A34" s="126" t="n">
        <f aca="false">WEEKNUM(B34,21)</f>
        <v>40</v>
      </c>
      <c r="B34" s="135" t="n">
        <v>44105</v>
      </c>
      <c r="C34" s="128" t="s">
        <v>75</v>
      </c>
      <c r="D34" s="128" t="s">
        <v>75</v>
      </c>
      <c r="E34" s="128" t="s">
        <v>75</v>
      </c>
      <c r="F34" s="128" t="s">
        <v>86</v>
      </c>
      <c r="G34" s="129" t="s">
        <v>75</v>
      </c>
      <c r="H34" s="130"/>
      <c r="I34" s="438"/>
      <c r="K34" s="96" t="s">
        <v>11</v>
      </c>
      <c r="L34" s="97" t="s">
        <v>75</v>
      </c>
      <c r="M34" s="98" t="s">
        <v>76</v>
      </c>
      <c r="N34" s="98" t="s">
        <v>75</v>
      </c>
      <c r="O34" s="98" t="s">
        <v>75</v>
      </c>
      <c r="P34" s="98" t="s">
        <v>75</v>
      </c>
      <c r="Q34" s="98" t="s">
        <v>75</v>
      </c>
      <c r="R34" s="99" t="s">
        <v>76</v>
      </c>
      <c r="T34" s="96" t="s">
        <v>11</v>
      </c>
      <c r="U34" s="97" t="s">
        <v>75</v>
      </c>
      <c r="V34" s="98" t="s">
        <v>76</v>
      </c>
      <c r="W34" s="98" t="s">
        <v>75</v>
      </c>
      <c r="X34" s="98" t="s">
        <v>75</v>
      </c>
      <c r="Y34" s="98" t="s">
        <v>75</v>
      </c>
      <c r="Z34" s="98" t="s">
        <v>75</v>
      </c>
      <c r="AA34" s="99" t="s">
        <v>76</v>
      </c>
    </row>
    <row r="35" customFormat="false" ht="15" hidden="false" customHeight="false" outlineLevel="0" collapsed="false">
      <c r="A35" s="126" t="n">
        <f aca="false">WEEKNUM(B35,21)</f>
        <v>40</v>
      </c>
      <c r="B35" s="135" t="n">
        <v>44106</v>
      </c>
      <c r="C35" s="128" t="s">
        <v>75</v>
      </c>
      <c r="D35" s="128" t="s">
        <v>75</v>
      </c>
      <c r="E35" s="128" t="s">
        <v>75</v>
      </c>
      <c r="F35" s="128" t="s">
        <v>86</v>
      </c>
      <c r="G35" s="129" t="s">
        <v>75</v>
      </c>
      <c r="H35" s="130"/>
      <c r="I35" s="438"/>
      <c r="K35" s="103" t="s">
        <v>12</v>
      </c>
      <c r="L35" s="97" t="s">
        <v>84</v>
      </c>
      <c r="M35" s="104" t="s">
        <v>75</v>
      </c>
      <c r="N35" s="104" t="s">
        <v>75</v>
      </c>
      <c r="O35" s="104" t="s">
        <v>75</v>
      </c>
      <c r="P35" s="104" t="s">
        <v>75</v>
      </c>
      <c r="Q35" s="98" t="s">
        <v>76</v>
      </c>
      <c r="R35" s="99" t="s">
        <v>76</v>
      </c>
      <c r="T35" s="103" t="s">
        <v>12</v>
      </c>
      <c r="U35" s="97" t="s">
        <v>84</v>
      </c>
      <c r="V35" s="104" t="s">
        <v>75</v>
      </c>
      <c r="W35" s="104" t="s">
        <v>75</v>
      </c>
      <c r="X35" s="104" t="s">
        <v>75</v>
      </c>
      <c r="Y35" s="104" t="s">
        <v>75</v>
      </c>
      <c r="Z35" s="98" t="s">
        <v>76</v>
      </c>
      <c r="AA35" s="99" t="s">
        <v>76</v>
      </c>
    </row>
    <row r="36" customFormat="false" ht="15" hidden="false" customHeight="false" outlineLevel="0" collapsed="false">
      <c r="A36" s="126" t="n">
        <f aca="false">WEEKNUM(B36,21)</f>
        <v>40</v>
      </c>
      <c r="B36" s="135" t="n">
        <v>44107</v>
      </c>
      <c r="C36" s="128" t="s">
        <v>86</v>
      </c>
      <c r="D36" s="128" t="s">
        <v>75</v>
      </c>
      <c r="E36" s="128" t="s">
        <v>86</v>
      </c>
      <c r="F36" s="128" t="s">
        <v>75</v>
      </c>
      <c r="G36" s="129" t="s">
        <v>75</v>
      </c>
      <c r="H36" s="130"/>
      <c r="I36" s="438"/>
      <c r="K36" s="96" t="s">
        <v>13</v>
      </c>
      <c r="L36" s="97" t="s">
        <v>75</v>
      </c>
      <c r="M36" s="98" t="s">
        <v>75</v>
      </c>
      <c r="N36" s="98" t="s">
        <v>76</v>
      </c>
      <c r="O36" s="98" t="s">
        <v>75</v>
      </c>
      <c r="P36" s="98" t="s">
        <v>75</v>
      </c>
      <c r="Q36" s="98" t="s">
        <v>75</v>
      </c>
      <c r="R36" s="99" t="s">
        <v>76</v>
      </c>
      <c r="T36" s="96" t="s">
        <v>13</v>
      </c>
      <c r="U36" s="97" t="s">
        <v>75</v>
      </c>
      <c r="V36" s="98" t="s">
        <v>75</v>
      </c>
      <c r="W36" s="98" t="s">
        <v>76</v>
      </c>
      <c r="X36" s="98" t="s">
        <v>75</v>
      </c>
      <c r="Y36" s="98" t="s">
        <v>75</v>
      </c>
      <c r="Z36" s="98" t="s">
        <v>75</v>
      </c>
      <c r="AA36" s="99" t="s">
        <v>76</v>
      </c>
    </row>
    <row r="37" customFormat="false" ht="15.75" hidden="false" customHeight="false" outlineLevel="0" collapsed="false">
      <c r="A37" s="139" t="n">
        <f aca="false">WEEKNUM(B37,21)</f>
        <v>40</v>
      </c>
      <c r="B37" s="140" t="n">
        <v>44108</v>
      </c>
      <c r="C37" s="141" t="s">
        <v>86</v>
      </c>
      <c r="D37" s="141" t="s">
        <v>86</v>
      </c>
      <c r="E37" s="141" t="s">
        <v>86</v>
      </c>
      <c r="F37" s="141" t="s">
        <v>75</v>
      </c>
      <c r="G37" s="142" t="s">
        <v>86</v>
      </c>
      <c r="H37" s="143"/>
      <c r="I37" s="439"/>
      <c r="K37" s="107" t="s">
        <v>14</v>
      </c>
      <c r="L37" s="108" t="s">
        <v>75</v>
      </c>
      <c r="M37" s="109" t="s">
        <v>75</v>
      </c>
      <c r="N37" s="408" t="s">
        <v>84</v>
      </c>
      <c r="O37" s="109" t="s">
        <v>75</v>
      </c>
      <c r="P37" s="109" t="s">
        <v>75</v>
      </c>
      <c r="Q37" s="110" t="s">
        <v>76</v>
      </c>
      <c r="R37" s="307" t="s">
        <v>76</v>
      </c>
      <c r="T37" s="107" t="s">
        <v>14</v>
      </c>
      <c r="U37" s="440" t="s">
        <v>84</v>
      </c>
      <c r="V37" s="109" t="s">
        <v>75</v>
      </c>
      <c r="W37" s="109" t="s">
        <v>75</v>
      </c>
      <c r="X37" s="109" t="s">
        <v>75</v>
      </c>
      <c r="Y37" s="109" t="s">
        <v>75</v>
      </c>
      <c r="Z37" s="110" t="s">
        <v>76</v>
      </c>
      <c r="AA37" s="307" t="s">
        <v>76</v>
      </c>
    </row>
    <row r="38" customFormat="false" ht="15.75" hidden="false" customHeight="false" outlineLevel="0" collapsed="false">
      <c r="A38" s="145" t="n">
        <f aca="false">WEEKNUM(B38,21)</f>
        <v>41</v>
      </c>
      <c r="B38" s="114" t="n">
        <v>44109</v>
      </c>
      <c r="C38" s="115" t="s">
        <v>75</v>
      </c>
      <c r="D38" s="115" t="s">
        <v>75</v>
      </c>
      <c r="E38" s="115" t="s">
        <v>75</v>
      </c>
      <c r="F38" s="115" t="s">
        <v>75</v>
      </c>
      <c r="G38" s="116" t="s">
        <v>86</v>
      </c>
      <c r="H38" s="117" t="n">
        <v>4</v>
      </c>
      <c r="I38" s="437"/>
    </row>
    <row r="39" customFormat="false" ht="19.5" hidden="false" customHeight="false" outlineLevel="0" collapsed="false">
      <c r="A39" s="126" t="n">
        <f aca="false">WEEKNUM(B39,21)</f>
        <v>41</v>
      </c>
      <c r="B39" s="135" t="n">
        <v>44110</v>
      </c>
      <c r="C39" s="128" t="s">
        <v>75</v>
      </c>
      <c r="D39" s="128" t="s">
        <v>75</v>
      </c>
      <c r="E39" s="128" t="s">
        <v>75</v>
      </c>
      <c r="F39" s="128" t="s">
        <v>86</v>
      </c>
      <c r="G39" s="129" t="s">
        <v>75</v>
      </c>
      <c r="H39" s="130"/>
      <c r="I39" s="438"/>
      <c r="K39" s="405" t="s">
        <v>116</v>
      </c>
      <c r="L39" s="87" t="s">
        <v>66</v>
      </c>
      <c r="M39" s="88" t="s">
        <v>67</v>
      </c>
      <c r="N39" s="88" t="s">
        <v>68</v>
      </c>
      <c r="O39" s="88" t="s">
        <v>69</v>
      </c>
      <c r="P39" s="88" t="s">
        <v>70</v>
      </c>
      <c r="Q39" s="88" t="s">
        <v>71</v>
      </c>
      <c r="R39" s="89" t="s">
        <v>72</v>
      </c>
      <c r="T39" s="406" t="s">
        <v>117</v>
      </c>
      <c r="U39" s="87" t="s">
        <v>66</v>
      </c>
      <c r="V39" s="88" t="s">
        <v>67</v>
      </c>
      <c r="W39" s="88" t="s">
        <v>68</v>
      </c>
      <c r="X39" s="88" t="s">
        <v>69</v>
      </c>
      <c r="Y39" s="88" t="s">
        <v>70</v>
      </c>
      <c r="Z39" s="88" t="s">
        <v>71</v>
      </c>
      <c r="AA39" s="89" t="s">
        <v>72</v>
      </c>
    </row>
    <row r="40" customFormat="false" ht="15.75" hidden="false" customHeight="false" outlineLevel="0" collapsed="false">
      <c r="A40" s="126" t="n">
        <f aca="false">WEEKNUM(B40,21)</f>
        <v>41</v>
      </c>
      <c r="B40" s="135" t="n">
        <v>44111</v>
      </c>
      <c r="C40" s="128" t="s">
        <v>86</v>
      </c>
      <c r="D40" s="128" t="s">
        <v>75</v>
      </c>
      <c r="E40" s="128" t="s">
        <v>75</v>
      </c>
      <c r="F40" s="128" t="s">
        <v>75</v>
      </c>
      <c r="G40" s="129" t="s">
        <v>75</v>
      </c>
      <c r="H40" s="130"/>
      <c r="I40" s="438"/>
      <c r="K40" s="91" t="s">
        <v>16</v>
      </c>
      <c r="L40" s="92" t="s">
        <v>75</v>
      </c>
      <c r="M40" s="93" t="s">
        <v>75</v>
      </c>
      <c r="N40" s="93" t="s">
        <v>75</v>
      </c>
      <c r="O40" s="94" t="s">
        <v>76</v>
      </c>
      <c r="P40" s="94" t="s">
        <v>76</v>
      </c>
      <c r="Q40" s="93" t="s">
        <v>75</v>
      </c>
      <c r="R40" s="95" t="s">
        <v>75</v>
      </c>
      <c r="T40" s="91" t="s">
        <v>16</v>
      </c>
      <c r="U40" s="92" t="s">
        <v>75</v>
      </c>
      <c r="V40" s="93" t="s">
        <v>75</v>
      </c>
      <c r="W40" s="93" t="s">
        <v>75</v>
      </c>
      <c r="X40" s="94" t="s">
        <v>76</v>
      </c>
      <c r="Y40" s="94" t="s">
        <v>76</v>
      </c>
      <c r="Z40" s="93" t="s">
        <v>75</v>
      </c>
      <c r="AA40" s="95" t="s">
        <v>75</v>
      </c>
    </row>
    <row r="41" customFormat="false" ht="15" hidden="false" customHeight="false" outlineLevel="0" collapsed="false">
      <c r="A41" s="126" t="n">
        <f aca="false">WEEKNUM(B41,21)</f>
        <v>41</v>
      </c>
      <c r="B41" s="135" t="n">
        <v>44112</v>
      </c>
      <c r="C41" s="128" t="s">
        <v>75</v>
      </c>
      <c r="D41" s="128" t="s">
        <v>75</v>
      </c>
      <c r="E41" s="128" t="s">
        <v>86</v>
      </c>
      <c r="F41" s="128" t="s">
        <v>75</v>
      </c>
      <c r="G41" s="129" t="s">
        <v>75</v>
      </c>
      <c r="H41" s="130"/>
      <c r="I41" s="438"/>
      <c r="K41" s="96" t="s">
        <v>11</v>
      </c>
      <c r="L41" s="97" t="s">
        <v>75</v>
      </c>
      <c r="M41" s="98" t="s">
        <v>76</v>
      </c>
      <c r="N41" s="98" t="s">
        <v>75</v>
      </c>
      <c r="O41" s="98" t="s">
        <v>75</v>
      </c>
      <c r="P41" s="98" t="s">
        <v>75</v>
      </c>
      <c r="Q41" s="98" t="s">
        <v>75</v>
      </c>
      <c r="R41" s="99" t="s">
        <v>76</v>
      </c>
      <c r="T41" s="96" t="s">
        <v>11</v>
      </c>
      <c r="U41" s="97" t="s">
        <v>75</v>
      </c>
      <c r="V41" s="98" t="s">
        <v>76</v>
      </c>
      <c r="W41" s="98" t="s">
        <v>75</v>
      </c>
      <c r="X41" s="98" t="s">
        <v>75</v>
      </c>
      <c r="Y41" s="98" t="s">
        <v>75</v>
      </c>
      <c r="Z41" s="98" t="s">
        <v>75</v>
      </c>
      <c r="AA41" s="99" t="s">
        <v>76</v>
      </c>
    </row>
    <row r="42" customFormat="false" ht="15" hidden="false" customHeight="false" outlineLevel="0" collapsed="false">
      <c r="A42" s="126" t="n">
        <f aca="false">WEEKNUM(B42,21)</f>
        <v>41</v>
      </c>
      <c r="B42" s="135" t="n">
        <v>44113</v>
      </c>
      <c r="C42" s="128" t="s">
        <v>75</v>
      </c>
      <c r="D42" s="128" t="s">
        <v>75</v>
      </c>
      <c r="E42" s="128" t="s">
        <v>86</v>
      </c>
      <c r="F42" s="128" t="s">
        <v>75</v>
      </c>
      <c r="G42" s="129" t="s">
        <v>75</v>
      </c>
      <c r="H42" s="130"/>
      <c r="I42" s="438"/>
      <c r="K42" s="103" t="s">
        <v>12</v>
      </c>
      <c r="L42" s="97" t="s">
        <v>84</v>
      </c>
      <c r="M42" s="104" t="s">
        <v>75</v>
      </c>
      <c r="N42" s="104" t="s">
        <v>75</v>
      </c>
      <c r="O42" s="104" t="s">
        <v>75</v>
      </c>
      <c r="P42" s="104" t="s">
        <v>75</v>
      </c>
      <c r="Q42" s="98" t="s">
        <v>76</v>
      </c>
      <c r="R42" s="99" t="s">
        <v>76</v>
      </c>
      <c r="T42" s="103" t="s">
        <v>12</v>
      </c>
      <c r="U42" s="97" t="s">
        <v>84</v>
      </c>
      <c r="V42" s="104" t="s">
        <v>75</v>
      </c>
      <c r="W42" s="104" t="s">
        <v>75</v>
      </c>
      <c r="X42" s="104" t="s">
        <v>75</v>
      </c>
      <c r="Y42" s="104" t="s">
        <v>75</v>
      </c>
      <c r="Z42" s="98" t="s">
        <v>76</v>
      </c>
      <c r="AA42" s="99" t="s">
        <v>76</v>
      </c>
    </row>
    <row r="43" customFormat="false" ht="15" hidden="false" customHeight="false" outlineLevel="0" collapsed="false">
      <c r="A43" s="126" t="n">
        <f aca="false">WEEKNUM(B43,21)</f>
        <v>41</v>
      </c>
      <c r="B43" s="135" t="n">
        <v>44114</v>
      </c>
      <c r="C43" s="128" t="s">
        <v>75</v>
      </c>
      <c r="D43" s="128" t="s">
        <v>86</v>
      </c>
      <c r="E43" s="128" t="s">
        <v>75</v>
      </c>
      <c r="F43" s="128" t="s">
        <v>75</v>
      </c>
      <c r="G43" s="129" t="s">
        <v>86</v>
      </c>
      <c r="H43" s="130"/>
      <c r="I43" s="438"/>
      <c r="K43" s="96" t="s">
        <v>13</v>
      </c>
      <c r="L43" s="97" t="s">
        <v>75</v>
      </c>
      <c r="M43" s="98" t="s">
        <v>75</v>
      </c>
      <c r="N43" s="98" t="s">
        <v>76</v>
      </c>
      <c r="O43" s="98" t="s">
        <v>75</v>
      </c>
      <c r="P43" s="98" t="s">
        <v>75</v>
      </c>
      <c r="Q43" s="98" t="s">
        <v>75</v>
      </c>
      <c r="R43" s="99" t="s">
        <v>76</v>
      </c>
      <c r="T43" s="96" t="s">
        <v>13</v>
      </c>
      <c r="U43" s="97" t="s">
        <v>75</v>
      </c>
      <c r="V43" s="98" t="s">
        <v>75</v>
      </c>
      <c r="W43" s="98" t="s">
        <v>76</v>
      </c>
      <c r="X43" s="98" t="s">
        <v>75</v>
      </c>
      <c r="Y43" s="98" t="s">
        <v>75</v>
      </c>
      <c r="Z43" s="98" t="s">
        <v>75</v>
      </c>
      <c r="AA43" s="99" t="s">
        <v>76</v>
      </c>
    </row>
    <row r="44" customFormat="false" ht="15.75" hidden="false" customHeight="false" outlineLevel="0" collapsed="false">
      <c r="A44" s="139" t="n">
        <f aca="false">WEEKNUM(B44,21)</f>
        <v>41</v>
      </c>
      <c r="B44" s="140" t="n">
        <v>44115</v>
      </c>
      <c r="C44" s="141" t="s">
        <v>86</v>
      </c>
      <c r="D44" s="141" t="s">
        <v>86</v>
      </c>
      <c r="E44" s="141" t="s">
        <v>75</v>
      </c>
      <c r="F44" s="141" t="s">
        <v>86</v>
      </c>
      <c r="G44" s="142" t="s">
        <v>86</v>
      </c>
      <c r="H44" s="143"/>
      <c r="I44" s="439"/>
      <c r="K44" s="107" t="s">
        <v>14</v>
      </c>
      <c r="L44" s="108" t="s">
        <v>75</v>
      </c>
      <c r="M44" s="408" t="s">
        <v>84</v>
      </c>
      <c r="N44" s="109" t="s">
        <v>75</v>
      </c>
      <c r="O44" s="109" t="s">
        <v>75</v>
      </c>
      <c r="P44" s="109" t="s">
        <v>75</v>
      </c>
      <c r="Q44" s="110" t="s">
        <v>76</v>
      </c>
      <c r="R44" s="307" t="s">
        <v>76</v>
      </c>
      <c r="T44" s="107" t="s">
        <v>14</v>
      </c>
      <c r="U44" s="440" t="s">
        <v>84</v>
      </c>
      <c r="V44" s="109" t="s">
        <v>75</v>
      </c>
      <c r="W44" s="109" t="s">
        <v>75</v>
      </c>
      <c r="X44" s="109" t="s">
        <v>75</v>
      </c>
      <c r="Y44" s="109" t="s">
        <v>75</v>
      </c>
      <c r="Z44" s="110" t="s">
        <v>76</v>
      </c>
      <c r="AA44" s="307" t="s">
        <v>76</v>
      </c>
    </row>
    <row r="45" customFormat="false" ht="15.75" hidden="false" customHeight="false" outlineLevel="0" collapsed="false">
      <c r="A45" s="145" t="n">
        <f aca="false">WEEKNUM(B45,21)</f>
        <v>42</v>
      </c>
      <c r="B45" s="114" t="n">
        <v>44116</v>
      </c>
      <c r="C45" s="115" t="s">
        <v>75</v>
      </c>
      <c r="D45" s="115" t="s">
        <v>75</v>
      </c>
      <c r="E45" s="115" t="s">
        <v>75</v>
      </c>
      <c r="F45" s="115" t="s">
        <v>86</v>
      </c>
      <c r="G45" s="116" t="s">
        <v>75</v>
      </c>
      <c r="H45" s="117" t="n">
        <v>5</v>
      </c>
      <c r="I45" s="437"/>
    </row>
    <row r="46" customFormat="false" ht="19.5" hidden="false" customHeight="false" outlineLevel="0" collapsed="false">
      <c r="A46" s="126" t="n">
        <f aca="false">WEEKNUM(B46,21)</f>
        <v>42</v>
      </c>
      <c r="B46" s="135" t="n">
        <v>44117</v>
      </c>
      <c r="C46" s="128" t="s">
        <v>75</v>
      </c>
      <c r="D46" s="128" t="s">
        <v>75</v>
      </c>
      <c r="E46" s="128" t="s">
        <v>86</v>
      </c>
      <c r="F46" s="128" t="s">
        <v>75</v>
      </c>
      <c r="G46" s="129" t="s">
        <v>75</v>
      </c>
      <c r="H46" s="130"/>
      <c r="I46" s="438"/>
      <c r="T46" s="406" t="s">
        <v>118</v>
      </c>
      <c r="U46" s="87" t="s">
        <v>66</v>
      </c>
      <c r="V46" s="88" t="s">
        <v>67</v>
      </c>
      <c r="W46" s="88" t="s">
        <v>68</v>
      </c>
      <c r="X46" s="88" t="s">
        <v>69</v>
      </c>
      <c r="Y46" s="88" t="s">
        <v>70</v>
      </c>
      <c r="Z46" s="88" t="s">
        <v>71</v>
      </c>
      <c r="AA46" s="89" t="s">
        <v>72</v>
      </c>
    </row>
    <row r="47" customFormat="false" ht="15.75" hidden="false" customHeight="false" outlineLevel="0" collapsed="false">
      <c r="A47" s="126" t="n">
        <f aca="false">WEEKNUM(B47,21)</f>
        <v>42</v>
      </c>
      <c r="B47" s="135" t="n">
        <v>44118</v>
      </c>
      <c r="C47" s="128" t="s">
        <v>75</v>
      </c>
      <c r="D47" s="128" t="s">
        <v>75</v>
      </c>
      <c r="E47" s="128" t="s">
        <v>75</v>
      </c>
      <c r="F47" s="128" t="s">
        <v>75</v>
      </c>
      <c r="G47" s="129" t="s">
        <v>86</v>
      </c>
      <c r="H47" s="130"/>
      <c r="I47" s="438"/>
      <c r="T47" s="91" t="s">
        <v>16</v>
      </c>
      <c r="U47" s="92" t="s">
        <v>75</v>
      </c>
      <c r="V47" s="93" t="s">
        <v>75</v>
      </c>
      <c r="W47" s="93" t="s">
        <v>75</v>
      </c>
      <c r="X47" s="94" t="s">
        <v>76</v>
      </c>
      <c r="Y47" s="94" t="s">
        <v>76</v>
      </c>
      <c r="Z47" s="93" t="s">
        <v>75</v>
      </c>
      <c r="AA47" s="95" t="s">
        <v>75</v>
      </c>
    </row>
    <row r="48" customFormat="false" ht="15" hidden="false" customHeight="false" outlineLevel="0" collapsed="false">
      <c r="A48" s="126" t="n">
        <f aca="false">WEEKNUM(B48,21)</f>
        <v>42</v>
      </c>
      <c r="B48" s="135" t="n">
        <v>44119</v>
      </c>
      <c r="C48" s="128" t="s">
        <v>75</v>
      </c>
      <c r="D48" s="128" t="s">
        <v>86</v>
      </c>
      <c r="E48" s="128" t="s">
        <v>75</v>
      </c>
      <c r="F48" s="128" t="s">
        <v>75</v>
      </c>
      <c r="G48" s="129" t="s">
        <v>75</v>
      </c>
      <c r="H48" s="130"/>
      <c r="I48" s="438"/>
      <c r="T48" s="96" t="s">
        <v>11</v>
      </c>
      <c r="U48" s="97" t="s">
        <v>75</v>
      </c>
      <c r="V48" s="98" t="s">
        <v>76</v>
      </c>
      <c r="W48" s="98" t="s">
        <v>75</v>
      </c>
      <c r="X48" s="98" t="s">
        <v>75</v>
      </c>
      <c r="Y48" s="98" t="s">
        <v>75</v>
      </c>
      <c r="Z48" s="98" t="s">
        <v>75</v>
      </c>
      <c r="AA48" s="99" t="s">
        <v>76</v>
      </c>
    </row>
    <row r="49" customFormat="false" ht="15" hidden="false" customHeight="false" outlineLevel="0" collapsed="false">
      <c r="A49" s="126" t="n">
        <f aca="false">WEEKNUM(B49,21)</f>
        <v>42</v>
      </c>
      <c r="B49" s="135" t="n">
        <v>44120</v>
      </c>
      <c r="C49" s="128" t="s">
        <v>75</v>
      </c>
      <c r="D49" s="128" t="s">
        <v>86</v>
      </c>
      <c r="E49" s="128" t="s">
        <v>75</v>
      </c>
      <c r="F49" s="128" t="s">
        <v>75</v>
      </c>
      <c r="G49" s="129" t="s">
        <v>75</v>
      </c>
      <c r="H49" s="130"/>
      <c r="I49" s="438"/>
      <c r="T49" s="103" t="s">
        <v>12</v>
      </c>
      <c r="U49" s="97" t="s">
        <v>84</v>
      </c>
      <c r="V49" s="104" t="s">
        <v>75</v>
      </c>
      <c r="W49" s="104" t="s">
        <v>75</v>
      </c>
      <c r="X49" s="104" t="s">
        <v>75</v>
      </c>
      <c r="Y49" s="104" t="s">
        <v>75</v>
      </c>
      <c r="Z49" s="98" t="s">
        <v>76</v>
      </c>
      <c r="AA49" s="99" t="s">
        <v>76</v>
      </c>
    </row>
    <row r="50" customFormat="false" ht="15" hidden="false" customHeight="false" outlineLevel="0" collapsed="false">
      <c r="A50" s="126" t="n">
        <f aca="false">WEEKNUM(B50,21)</f>
        <v>42</v>
      </c>
      <c r="B50" s="135" t="n">
        <v>44121</v>
      </c>
      <c r="C50" s="128" t="s">
        <v>86</v>
      </c>
      <c r="D50" s="128" t="s">
        <v>75</v>
      </c>
      <c r="E50" s="128" t="s">
        <v>75</v>
      </c>
      <c r="F50" s="128" t="s">
        <v>86</v>
      </c>
      <c r="G50" s="129" t="s">
        <v>75</v>
      </c>
      <c r="H50" s="130"/>
      <c r="I50" s="438"/>
      <c r="T50" s="96" t="s">
        <v>13</v>
      </c>
      <c r="U50" s="97" t="s">
        <v>75</v>
      </c>
      <c r="V50" s="98" t="s">
        <v>75</v>
      </c>
      <c r="W50" s="98" t="s">
        <v>76</v>
      </c>
      <c r="X50" s="98" t="s">
        <v>75</v>
      </c>
      <c r="Y50" s="98" t="s">
        <v>75</v>
      </c>
      <c r="Z50" s="98" t="s">
        <v>75</v>
      </c>
      <c r="AA50" s="99" t="s">
        <v>76</v>
      </c>
    </row>
    <row r="51" customFormat="false" ht="15.75" hidden="false" customHeight="false" outlineLevel="0" collapsed="false">
      <c r="A51" s="139" t="n">
        <f aca="false">WEEKNUM(B51,21)</f>
        <v>42</v>
      </c>
      <c r="B51" s="140" t="n">
        <v>44122</v>
      </c>
      <c r="C51" s="141" t="s">
        <v>86</v>
      </c>
      <c r="D51" s="141" t="s">
        <v>75</v>
      </c>
      <c r="E51" s="141" t="s">
        <v>86</v>
      </c>
      <c r="F51" s="141" t="s">
        <v>86</v>
      </c>
      <c r="G51" s="142" t="s">
        <v>86</v>
      </c>
      <c r="H51" s="143"/>
      <c r="I51" s="439"/>
      <c r="T51" s="107" t="s">
        <v>14</v>
      </c>
      <c r="U51" s="440" t="s">
        <v>84</v>
      </c>
      <c r="V51" s="109" t="s">
        <v>75</v>
      </c>
      <c r="W51" s="109" t="s">
        <v>75</v>
      </c>
      <c r="X51" s="109" t="s">
        <v>75</v>
      </c>
      <c r="Y51" s="109" t="s">
        <v>75</v>
      </c>
      <c r="Z51" s="110" t="s">
        <v>76</v>
      </c>
      <c r="AA51" s="307" t="s">
        <v>76</v>
      </c>
    </row>
    <row r="52" customFormat="false" ht="15" hidden="false" customHeight="false" outlineLevel="0" collapsed="false">
      <c r="A52" s="149" t="n">
        <f aca="false">WEEKNUM(B52,21)</f>
        <v>43</v>
      </c>
      <c r="B52" s="150" t="n">
        <v>44123</v>
      </c>
      <c r="C52" s="151" t="s">
        <v>75</v>
      </c>
      <c r="D52" s="151" t="s">
        <v>75</v>
      </c>
      <c r="E52" s="151" t="s">
        <v>88</v>
      </c>
      <c r="F52" s="151" t="s">
        <v>75</v>
      </c>
      <c r="G52" s="152" t="s">
        <v>88</v>
      </c>
      <c r="H52" s="153" t="n">
        <v>1</v>
      </c>
      <c r="I52" s="154" t="s">
        <v>42</v>
      </c>
    </row>
    <row r="53" customFormat="false" ht="15" hidden="false" customHeight="false" outlineLevel="0" collapsed="false">
      <c r="A53" s="155" t="n">
        <f aca="false">WEEKNUM(B53,21)</f>
        <v>43</v>
      </c>
      <c r="B53" s="156" t="n">
        <v>44124</v>
      </c>
      <c r="C53" s="157" t="s">
        <v>75</v>
      </c>
      <c r="D53" s="157" t="s">
        <v>86</v>
      </c>
      <c r="E53" s="157" t="s">
        <v>75</v>
      </c>
      <c r="F53" s="157" t="s">
        <v>75</v>
      </c>
      <c r="G53" s="158" t="s">
        <v>75</v>
      </c>
      <c r="H53" s="159"/>
      <c r="I53" s="160" t="s">
        <v>42</v>
      </c>
    </row>
    <row r="54" customFormat="false" ht="15" hidden="false" customHeight="false" outlineLevel="0" collapsed="false">
      <c r="A54" s="155" t="n">
        <f aca="false">WEEKNUM(B54,21)</f>
        <v>43</v>
      </c>
      <c r="B54" s="156" t="n">
        <v>44125</v>
      </c>
      <c r="C54" s="157" t="s">
        <v>75</v>
      </c>
      <c r="D54" s="157" t="s">
        <v>75</v>
      </c>
      <c r="E54" s="157" t="s">
        <v>75</v>
      </c>
      <c r="F54" s="157" t="s">
        <v>86</v>
      </c>
      <c r="G54" s="158" t="s">
        <v>75</v>
      </c>
      <c r="H54" s="159"/>
      <c r="I54" s="160" t="s">
        <v>42</v>
      </c>
    </row>
    <row r="55" customFormat="false" ht="15" hidden="false" customHeight="false" outlineLevel="0" collapsed="false">
      <c r="A55" s="155" t="n">
        <f aca="false">WEEKNUM(B55,21)</f>
        <v>43</v>
      </c>
      <c r="B55" s="156" t="n">
        <v>44126</v>
      </c>
      <c r="C55" s="157" t="s">
        <v>86</v>
      </c>
      <c r="D55" s="157" t="s">
        <v>75</v>
      </c>
      <c r="E55" s="157" t="s">
        <v>75</v>
      </c>
      <c r="F55" s="157" t="s">
        <v>75</v>
      </c>
      <c r="G55" s="158" t="s">
        <v>75</v>
      </c>
      <c r="H55" s="159"/>
      <c r="I55" s="160" t="s">
        <v>42</v>
      </c>
    </row>
    <row r="56" customFormat="false" ht="15" hidden="false" customHeight="false" outlineLevel="0" collapsed="false">
      <c r="A56" s="155" t="n">
        <f aca="false">WEEKNUM(B56,21)</f>
        <v>43</v>
      </c>
      <c r="B56" s="156" t="n">
        <v>44127</v>
      </c>
      <c r="C56" s="157" t="s">
        <v>86</v>
      </c>
      <c r="D56" s="157" t="s">
        <v>75</v>
      </c>
      <c r="E56" s="157" t="s">
        <v>75</v>
      </c>
      <c r="F56" s="157" t="s">
        <v>75</v>
      </c>
      <c r="G56" s="158" t="s">
        <v>75</v>
      </c>
      <c r="H56" s="159"/>
      <c r="I56" s="160" t="s">
        <v>42</v>
      </c>
    </row>
    <row r="57" customFormat="false" ht="15" hidden="false" customHeight="false" outlineLevel="0" collapsed="false">
      <c r="A57" s="155" t="n">
        <f aca="false">WEEKNUM(B57,21)</f>
        <v>43</v>
      </c>
      <c r="B57" s="156" t="n">
        <v>44128</v>
      </c>
      <c r="C57" s="157" t="s">
        <v>75</v>
      </c>
      <c r="D57" s="157" t="s">
        <v>75</v>
      </c>
      <c r="E57" s="157" t="s">
        <v>86</v>
      </c>
      <c r="F57" s="157" t="s">
        <v>75</v>
      </c>
      <c r="G57" s="158" t="s">
        <v>86</v>
      </c>
      <c r="H57" s="159"/>
      <c r="I57" s="160" t="s">
        <v>42</v>
      </c>
    </row>
    <row r="58" customFormat="false" ht="15.75" hidden="false" customHeight="false" outlineLevel="0" collapsed="false">
      <c r="A58" s="161" t="n">
        <f aca="false">WEEKNUM(B58,21)</f>
        <v>43</v>
      </c>
      <c r="B58" s="162" t="n">
        <v>44129</v>
      </c>
      <c r="C58" s="163" t="s">
        <v>75</v>
      </c>
      <c r="D58" s="163" t="s">
        <v>86</v>
      </c>
      <c r="E58" s="163" t="s">
        <v>86</v>
      </c>
      <c r="F58" s="163" t="s">
        <v>86</v>
      </c>
      <c r="G58" s="164" t="s">
        <v>86</v>
      </c>
      <c r="H58" s="165"/>
      <c r="I58" s="166" t="s">
        <v>42</v>
      </c>
    </row>
    <row r="59" customFormat="false" ht="15" hidden="false" customHeight="false" outlineLevel="0" collapsed="false">
      <c r="A59" s="381" t="n">
        <f aca="false">WEEKNUM(B59,21)</f>
        <v>44</v>
      </c>
      <c r="B59" s="317" t="n">
        <v>44130</v>
      </c>
      <c r="C59" s="318" t="s">
        <v>75</v>
      </c>
      <c r="D59" s="318" t="s">
        <v>86</v>
      </c>
      <c r="E59" s="318" t="s">
        <v>75</v>
      </c>
      <c r="F59" s="318" t="s">
        <v>75</v>
      </c>
      <c r="G59" s="319" t="s">
        <v>75</v>
      </c>
      <c r="H59" s="153" t="n">
        <v>2</v>
      </c>
      <c r="I59" s="154" t="s">
        <v>42</v>
      </c>
    </row>
    <row r="60" customFormat="false" ht="15" hidden="false" customHeight="false" outlineLevel="0" collapsed="false">
      <c r="A60" s="381" t="n">
        <f aca="false">WEEKNUM(B60,21)</f>
        <v>44</v>
      </c>
      <c r="B60" s="156" t="n">
        <v>44131</v>
      </c>
      <c r="C60" s="157" t="s">
        <v>86</v>
      </c>
      <c r="D60" s="157" t="s">
        <v>75</v>
      </c>
      <c r="E60" s="157" t="s">
        <v>75</v>
      </c>
      <c r="F60" s="157" t="s">
        <v>75</v>
      </c>
      <c r="G60" s="158" t="s">
        <v>75</v>
      </c>
      <c r="H60" s="159"/>
      <c r="I60" s="160" t="s">
        <v>42</v>
      </c>
    </row>
    <row r="61" customFormat="false" ht="15" hidden="false" customHeight="false" outlineLevel="0" collapsed="false">
      <c r="A61" s="381" t="n">
        <f aca="false">WEEKNUM(B61,21)</f>
        <v>44</v>
      </c>
      <c r="B61" s="156" t="n">
        <v>44132</v>
      </c>
      <c r="C61" s="157" t="s">
        <v>75</v>
      </c>
      <c r="D61" s="157" t="s">
        <v>75</v>
      </c>
      <c r="E61" s="157" t="s">
        <v>86</v>
      </c>
      <c r="F61" s="157" t="s">
        <v>75</v>
      </c>
      <c r="G61" s="158" t="s">
        <v>75</v>
      </c>
      <c r="H61" s="159"/>
      <c r="I61" s="160" t="s">
        <v>42</v>
      </c>
    </row>
    <row r="62" customFormat="false" ht="15" hidden="false" customHeight="false" outlineLevel="0" collapsed="false">
      <c r="A62" s="381" t="n">
        <f aca="false">WEEKNUM(B62,21)</f>
        <v>44</v>
      </c>
      <c r="B62" s="156" t="n">
        <v>44133</v>
      </c>
      <c r="C62" s="157" t="s">
        <v>75</v>
      </c>
      <c r="D62" s="157" t="s">
        <v>75</v>
      </c>
      <c r="E62" s="157" t="s">
        <v>75</v>
      </c>
      <c r="F62" s="157" t="s">
        <v>75</v>
      </c>
      <c r="G62" s="158" t="s">
        <v>86</v>
      </c>
      <c r="H62" s="159"/>
      <c r="I62" s="160" t="s">
        <v>42</v>
      </c>
    </row>
    <row r="63" customFormat="false" ht="15" hidden="false" customHeight="false" outlineLevel="0" collapsed="false">
      <c r="A63" s="381" t="n">
        <f aca="false">WEEKNUM(B63,21)</f>
        <v>44</v>
      </c>
      <c r="B63" s="156" t="n">
        <v>44134</v>
      </c>
      <c r="C63" s="157" t="s">
        <v>75</v>
      </c>
      <c r="D63" s="157" t="s">
        <v>75</v>
      </c>
      <c r="E63" s="157" t="s">
        <v>75</v>
      </c>
      <c r="F63" s="157" t="s">
        <v>75</v>
      </c>
      <c r="G63" s="158" t="s">
        <v>86</v>
      </c>
      <c r="H63" s="159"/>
      <c r="I63" s="160" t="s">
        <v>42</v>
      </c>
    </row>
    <row r="64" customFormat="false" ht="15" hidden="false" customHeight="false" outlineLevel="0" collapsed="false">
      <c r="A64" s="381" t="n">
        <f aca="false">WEEKNUM(B64,21)</f>
        <v>44</v>
      </c>
      <c r="B64" s="156" t="n">
        <v>44135</v>
      </c>
      <c r="C64" s="157" t="s">
        <v>75</v>
      </c>
      <c r="D64" s="157" t="s">
        <v>86</v>
      </c>
      <c r="E64" s="157" t="s">
        <v>75</v>
      </c>
      <c r="F64" s="157" t="s">
        <v>86</v>
      </c>
      <c r="G64" s="158" t="s">
        <v>75</v>
      </c>
      <c r="H64" s="159"/>
      <c r="I64" s="160" t="s">
        <v>42</v>
      </c>
    </row>
    <row r="65" customFormat="false" ht="15.75" hidden="false" customHeight="false" outlineLevel="0" collapsed="false">
      <c r="A65" s="382" t="n">
        <f aca="false">WEEKNUM(B65,21)</f>
        <v>44</v>
      </c>
      <c r="B65" s="168" t="n">
        <v>44136</v>
      </c>
      <c r="C65" s="169" t="s">
        <v>86</v>
      </c>
      <c r="D65" s="169" t="s">
        <v>86</v>
      </c>
      <c r="E65" s="169" t="s">
        <v>86</v>
      </c>
      <c r="F65" s="169" t="s">
        <v>86</v>
      </c>
      <c r="G65" s="170" t="s">
        <v>75</v>
      </c>
      <c r="H65" s="185"/>
      <c r="I65" s="208" t="s">
        <v>42</v>
      </c>
      <c r="K65" s="85"/>
    </row>
    <row r="66" customFormat="false" ht="15.75" hidden="false" customHeight="false" outlineLevel="0" collapsed="false">
      <c r="A66" s="284" t="n">
        <f aca="false">WEEKNUM(B66,21)</f>
        <v>45</v>
      </c>
      <c r="B66" s="174" t="n">
        <v>44137</v>
      </c>
      <c r="C66" s="175" t="s">
        <v>75</v>
      </c>
      <c r="D66" s="175" t="s">
        <v>75</v>
      </c>
      <c r="E66" s="175" t="s">
        <v>88</v>
      </c>
      <c r="F66" s="175" t="s">
        <v>75</v>
      </c>
      <c r="G66" s="441" t="s">
        <v>88</v>
      </c>
      <c r="H66" s="177" t="n">
        <v>1</v>
      </c>
      <c r="I66" s="442" t="s">
        <v>48</v>
      </c>
      <c r="J66" s="443"/>
    </row>
    <row r="67" customFormat="false" ht="15" hidden="false" customHeight="false" outlineLevel="0" collapsed="false">
      <c r="A67" s="61" t="n">
        <f aca="false">WEEKNUM(B67,21)</f>
        <v>45</v>
      </c>
      <c r="B67" s="135" t="n">
        <v>44138</v>
      </c>
      <c r="C67" s="128" t="s">
        <v>75</v>
      </c>
      <c r="D67" s="128" t="s">
        <v>86</v>
      </c>
      <c r="E67" s="128" t="s">
        <v>75</v>
      </c>
      <c r="F67" s="128" t="s">
        <v>75</v>
      </c>
      <c r="G67" s="129" t="s">
        <v>75</v>
      </c>
      <c r="H67" s="130"/>
      <c r="I67" s="438"/>
    </row>
    <row r="68" customFormat="false" ht="15" hidden="false" customHeight="false" outlineLevel="0" collapsed="false">
      <c r="A68" s="61" t="n">
        <f aca="false">WEEKNUM(B68,21)</f>
        <v>45</v>
      </c>
      <c r="B68" s="135" t="n">
        <v>44139</v>
      </c>
      <c r="C68" s="128" t="s">
        <v>75</v>
      </c>
      <c r="D68" s="128" t="s">
        <v>75</v>
      </c>
      <c r="E68" s="128" t="s">
        <v>75</v>
      </c>
      <c r="F68" s="128" t="s">
        <v>86</v>
      </c>
      <c r="G68" s="129" t="s">
        <v>75</v>
      </c>
      <c r="H68" s="130"/>
      <c r="I68" s="438"/>
    </row>
    <row r="69" customFormat="false" ht="15" hidden="false" customHeight="false" outlineLevel="0" collapsed="false">
      <c r="A69" s="61" t="n">
        <f aca="false">WEEKNUM(B69,21)</f>
        <v>45</v>
      </c>
      <c r="B69" s="135" t="n">
        <v>44140</v>
      </c>
      <c r="C69" s="128" t="s">
        <v>86</v>
      </c>
      <c r="D69" s="128" t="s">
        <v>75</v>
      </c>
      <c r="E69" s="128" t="s">
        <v>75</v>
      </c>
      <c r="F69" s="128" t="s">
        <v>75</v>
      </c>
      <c r="G69" s="129" t="s">
        <v>75</v>
      </c>
      <c r="H69" s="130"/>
      <c r="I69" s="438"/>
    </row>
    <row r="70" customFormat="false" ht="15" hidden="false" customHeight="false" outlineLevel="0" collapsed="false">
      <c r="A70" s="61" t="n">
        <f aca="false">WEEKNUM(B70,21)</f>
        <v>45</v>
      </c>
      <c r="B70" s="135" t="n">
        <v>44141</v>
      </c>
      <c r="C70" s="128" t="s">
        <v>86</v>
      </c>
      <c r="D70" s="128" t="s">
        <v>75</v>
      </c>
      <c r="E70" s="128" t="s">
        <v>75</v>
      </c>
      <c r="F70" s="128" t="s">
        <v>75</v>
      </c>
      <c r="G70" s="129" t="s">
        <v>75</v>
      </c>
      <c r="H70" s="130"/>
      <c r="I70" s="438"/>
    </row>
    <row r="71" customFormat="false" ht="15" hidden="false" customHeight="false" outlineLevel="0" collapsed="false">
      <c r="A71" s="61" t="n">
        <f aca="false">WEEKNUM(B71,21)</f>
        <v>45</v>
      </c>
      <c r="B71" s="135" t="n">
        <v>44142</v>
      </c>
      <c r="C71" s="128" t="s">
        <v>75</v>
      </c>
      <c r="D71" s="128" t="s">
        <v>75</v>
      </c>
      <c r="E71" s="128" t="s">
        <v>86</v>
      </c>
      <c r="F71" s="128" t="s">
        <v>75</v>
      </c>
      <c r="G71" s="129" t="s">
        <v>86</v>
      </c>
      <c r="H71" s="130"/>
      <c r="I71" s="438"/>
    </row>
    <row r="72" customFormat="false" ht="15.75" hidden="false" customHeight="false" outlineLevel="0" collapsed="false">
      <c r="A72" s="61" t="n">
        <f aca="false">WEEKNUM(B72,21)</f>
        <v>45</v>
      </c>
      <c r="B72" s="140" t="n">
        <v>44143</v>
      </c>
      <c r="C72" s="141" t="s">
        <v>75</v>
      </c>
      <c r="D72" s="141" t="s">
        <v>86</v>
      </c>
      <c r="E72" s="141" t="s">
        <v>86</v>
      </c>
      <c r="F72" s="141" t="s">
        <v>86</v>
      </c>
      <c r="G72" s="142" t="s">
        <v>86</v>
      </c>
      <c r="H72" s="143"/>
      <c r="I72" s="439"/>
    </row>
    <row r="73" customFormat="false" ht="15" hidden="false" customHeight="false" outlineLevel="0" collapsed="false">
      <c r="A73" s="145" t="n">
        <f aca="false">WEEKNUM(B73,21)</f>
        <v>46</v>
      </c>
      <c r="B73" s="114" t="n">
        <v>44144</v>
      </c>
      <c r="C73" s="115" t="s">
        <v>75</v>
      </c>
      <c r="D73" s="115" t="s">
        <v>86</v>
      </c>
      <c r="E73" s="115" t="s">
        <v>75</v>
      </c>
      <c r="F73" s="115" t="s">
        <v>75</v>
      </c>
      <c r="G73" s="116" t="s">
        <v>75</v>
      </c>
      <c r="H73" s="117" t="n">
        <v>2</v>
      </c>
      <c r="I73" s="437"/>
    </row>
    <row r="74" customFormat="false" ht="15" hidden="false" customHeight="false" outlineLevel="0" collapsed="false">
      <c r="A74" s="126" t="n">
        <f aca="false">WEEKNUM(B74,21)</f>
        <v>46</v>
      </c>
      <c r="B74" s="135" t="n">
        <v>44145</v>
      </c>
      <c r="C74" s="128" t="s">
        <v>86</v>
      </c>
      <c r="D74" s="128" t="s">
        <v>75</v>
      </c>
      <c r="E74" s="128" t="s">
        <v>75</v>
      </c>
      <c r="F74" s="128" t="s">
        <v>75</v>
      </c>
      <c r="G74" s="129" t="s">
        <v>75</v>
      </c>
      <c r="H74" s="130"/>
      <c r="I74" s="438"/>
    </row>
    <row r="75" customFormat="false" ht="15" hidden="false" customHeight="false" outlineLevel="0" collapsed="false">
      <c r="A75" s="126" t="n">
        <f aca="false">WEEKNUM(B75,21)</f>
        <v>46</v>
      </c>
      <c r="B75" s="135" t="n">
        <v>44146</v>
      </c>
      <c r="C75" s="128" t="s">
        <v>75</v>
      </c>
      <c r="D75" s="128" t="s">
        <v>75</v>
      </c>
      <c r="E75" s="128" t="s">
        <v>86</v>
      </c>
      <c r="F75" s="128" t="s">
        <v>75</v>
      </c>
      <c r="G75" s="129" t="s">
        <v>75</v>
      </c>
      <c r="H75" s="130"/>
      <c r="I75" s="438"/>
    </row>
    <row r="76" customFormat="false" ht="15" hidden="false" customHeight="false" outlineLevel="0" collapsed="false">
      <c r="A76" s="126" t="n">
        <f aca="false">WEEKNUM(B76,21)</f>
        <v>46</v>
      </c>
      <c r="B76" s="135" t="n">
        <v>44147</v>
      </c>
      <c r="C76" s="128" t="s">
        <v>75</v>
      </c>
      <c r="D76" s="128" t="s">
        <v>75</v>
      </c>
      <c r="E76" s="128" t="s">
        <v>75</v>
      </c>
      <c r="F76" s="128" t="s">
        <v>75</v>
      </c>
      <c r="G76" s="129" t="s">
        <v>86</v>
      </c>
      <c r="H76" s="130"/>
      <c r="I76" s="438"/>
    </row>
    <row r="77" customFormat="false" ht="15" hidden="false" customHeight="false" outlineLevel="0" collapsed="false">
      <c r="A77" s="126" t="n">
        <f aca="false">WEEKNUM(B77,21)</f>
        <v>46</v>
      </c>
      <c r="B77" s="135" t="n">
        <v>44148</v>
      </c>
      <c r="C77" s="128" t="s">
        <v>75</v>
      </c>
      <c r="D77" s="128" t="s">
        <v>75</v>
      </c>
      <c r="E77" s="128" t="s">
        <v>75</v>
      </c>
      <c r="F77" s="128" t="s">
        <v>75</v>
      </c>
      <c r="G77" s="129" t="s">
        <v>86</v>
      </c>
      <c r="H77" s="130"/>
      <c r="I77" s="438"/>
    </row>
    <row r="78" customFormat="false" ht="15" hidden="false" customHeight="false" outlineLevel="0" collapsed="false">
      <c r="A78" s="126" t="n">
        <f aca="false">WEEKNUM(B78,21)</f>
        <v>46</v>
      </c>
      <c r="B78" s="135" t="n">
        <v>44149</v>
      </c>
      <c r="C78" s="128" t="s">
        <v>75</v>
      </c>
      <c r="D78" s="128" t="s">
        <v>86</v>
      </c>
      <c r="E78" s="128" t="s">
        <v>75</v>
      </c>
      <c r="F78" s="128" t="s">
        <v>86</v>
      </c>
      <c r="G78" s="129" t="s">
        <v>75</v>
      </c>
      <c r="H78" s="130"/>
      <c r="I78" s="438"/>
    </row>
    <row r="79" customFormat="false" ht="15.75" hidden="false" customHeight="false" outlineLevel="0" collapsed="false">
      <c r="A79" s="139" t="n">
        <f aca="false">WEEKNUM(B79,21)</f>
        <v>46</v>
      </c>
      <c r="B79" s="140" t="n">
        <v>44150</v>
      </c>
      <c r="C79" s="141" t="s">
        <v>86</v>
      </c>
      <c r="D79" s="141" t="s">
        <v>86</v>
      </c>
      <c r="E79" s="141" t="s">
        <v>86</v>
      </c>
      <c r="F79" s="141" t="s">
        <v>86</v>
      </c>
      <c r="G79" s="142" t="s">
        <v>75</v>
      </c>
      <c r="H79" s="143"/>
      <c r="I79" s="439"/>
    </row>
    <row r="80" customFormat="false" ht="15" hidden="false" customHeight="false" outlineLevel="0" collapsed="false">
      <c r="A80" s="145" t="n">
        <f aca="false">WEEKNUM(B80,21)</f>
        <v>47</v>
      </c>
      <c r="B80" s="114" t="n">
        <v>44151</v>
      </c>
      <c r="C80" s="115" t="s">
        <v>86</v>
      </c>
      <c r="D80" s="115" t="s">
        <v>75</v>
      </c>
      <c r="E80" s="115" t="s">
        <v>75</v>
      </c>
      <c r="F80" s="115" t="s">
        <v>75</v>
      </c>
      <c r="G80" s="116" t="s">
        <v>75</v>
      </c>
      <c r="H80" s="117" t="n">
        <v>3</v>
      </c>
      <c r="I80" s="437"/>
    </row>
    <row r="81" customFormat="false" ht="15" hidden="false" customHeight="false" outlineLevel="0" collapsed="false">
      <c r="A81" s="126" t="n">
        <f aca="false">WEEKNUM(B81,21)</f>
        <v>47</v>
      </c>
      <c r="B81" s="135" t="n">
        <v>44152</v>
      </c>
      <c r="C81" s="128" t="s">
        <v>75</v>
      </c>
      <c r="D81" s="128" t="s">
        <v>75</v>
      </c>
      <c r="E81" s="128" t="s">
        <v>75</v>
      </c>
      <c r="F81" s="128" t="s">
        <v>75</v>
      </c>
      <c r="G81" s="129" t="s">
        <v>86</v>
      </c>
      <c r="H81" s="130"/>
      <c r="I81" s="438"/>
    </row>
    <row r="82" customFormat="false" ht="15" hidden="false" customHeight="false" outlineLevel="0" collapsed="false">
      <c r="A82" s="126" t="n">
        <f aca="false">WEEKNUM(B82,21)</f>
        <v>47</v>
      </c>
      <c r="B82" s="135" t="n">
        <v>44153</v>
      </c>
      <c r="C82" s="128" t="s">
        <v>75</v>
      </c>
      <c r="D82" s="128" t="s">
        <v>86</v>
      </c>
      <c r="E82" s="128" t="s">
        <v>75</v>
      </c>
      <c r="F82" s="128" t="s">
        <v>75</v>
      </c>
      <c r="G82" s="129" t="s">
        <v>75</v>
      </c>
      <c r="H82" s="130"/>
      <c r="I82" s="438"/>
    </row>
    <row r="83" customFormat="false" ht="15" hidden="false" customHeight="false" outlineLevel="0" collapsed="false">
      <c r="A83" s="126" t="n">
        <f aca="false">WEEKNUM(B83,21)</f>
        <v>47</v>
      </c>
      <c r="B83" s="135" t="n">
        <v>44154</v>
      </c>
      <c r="C83" s="128" t="s">
        <v>75</v>
      </c>
      <c r="D83" s="128" t="s">
        <v>75</v>
      </c>
      <c r="E83" s="128" t="s">
        <v>75</v>
      </c>
      <c r="F83" s="128" t="s">
        <v>86</v>
      </c>
      <c r="G83" s="129" t="s">
        <v>75</v>
      </c>
      <c r="H83" s="130"/>
      <c r="I83" s="438"/>
    </row>
    <row r="84" customFormat="false" ht="15" hidden="false" customHeight="false" outlineLevel="0" collapsed="false">
      <c r="A84" s="126" t="n">
        <f aca="false">WEEKNUM(B84,21)</f>
        <v>47</v>
      </c>
      <c r="B84" s="135" t="n">
        <v>44155</v>
      </c>
      <c r="C84" s="128" t="s">
        <v>75</v>
      </c>
      <c r="D84" s="128" t="s">
        <v>75</v>
      </c>
      <c r="E84" s="128" t="s">
        <v>75</v>
      </c>
      <c r="F84" s="128" t="s">
        <v>86</v>
      </c>
      <c r="G84" s="129" t="s">
        <v>75</v>
      </c>
      <c r="H84" s="130"/>
      <c r="I84" s="438"/>
    </row>
    <row r="85" customFormat="false" ht="15" hidden="false" customHeight="false" outlineLevel="0" collapsed="false">
      <c r="A85" s="126" t="n">
        <f aca="false">WEEKNUM(B85,21)</f>
        <v>47</v>
      </c>
      <c r="B85" s="135" t="n">
        <v>44156</v>
      </c>
      <c r="C85" s="128" t="s">
        <v>86</v>
      </c>
      <c r="D85" s="128" t="s">
        <v>75</v>
      </c>
      <c r="E85" s="128" t="s">
        <v>86</v>
      </c>
      <c r="F85" s="128" t="s">
        <v>75</v>
      </c>
      <c r="G85" s="129" t="s">
        <v>75</v>
      </c>
      <c r="H85" s="130"/>
      <c r="I85" s="438"/>
    </row>
    <row r="86" customFormat="false" ht="15.75" hidden="false" customHeight="false" outlineLevel="0" collapsed="false">
      <c r="A86" s="139" t="n">
        <f aca="false">WEEKNUM(B86,21)</f>
        <v>47</v>
      </c>
      <c r="B86" s="140" t="n">
        <v>44157</v>
      </c>
      <c r="C86" s="141" t="s">
        <v>86</v>
      </c>
      <c r="D86" s="141" t="s">
        <v>86</v>
      </c>
      <c r="E86" s="141" t="s">
        <v>86</v>
      </c>
      <c r="F86" s="141" t="s">
        <v>75</v>
      </c>
      <c r="G86" s="142" t="s">
        <v>86</v>
      </c>
      <c r="H86" s="143"/>
      <c r="I86" s="439"/>
    </row>
    <row r="87" customFormat="false" ht="15" hidden="false" customHeight="false" outlineLevel="0" collapsed="false">
      <c r="A87" s="145" t="n">
        <f aca="false">WEEKNUM(B87,21)</f>
        <v>48</v>
      </c>
      <c r="B87" s="114" t="n">
        <v>44158</v>
      </c>
      <c r="C87" s="115" t="s">
        <v>75</v>
      </c>
      <c r="D87" s="115" t="s">
        <v>75</v>
      </c>
      <c r="E87" s="115" t="s">
        <v>75</v>
      </c>
      <c r="F87" s="115" t="s">
        <v>75</v>
      </c>
      <c r="G87" s="116" t="s">
        <v>86</v>
      </c>
      <c r="H87" s="117" t="n">
        <v>4</v>
      </c>
      <c r="I87" s="437"/>
    </row>
    <row r="88" customFormat="false" ht="15" hidden="false" customHeight="false" outlineLevel="0" collapsed="false">
      <c r="A88" s="126" t="n">
        <f aca="false">WEEKNUM(B88,21)</f>
        <v>48</v>
      </c>
      <c r="B88" s="135" t="n">
        <v>44159</v>
      </c>
      <c r="C88" s="128" t="s">
        <v>75</v>
      </c>
      <c r="D88" s="128" t="s">
        <v>75</v>
      </c>
      <c r="E88" s="128" t="s">
        <v>75</v>
      </c>
      <c r="F88" s="128" t="s">
        <v>86</v>
      </c>
      <c r="G88" s="129" t="s">
        <v>75</v>
      </c>
      <c r="H88" s="130"/>
      <c r="I88" s="438"/>
    </row>
    <row r="89" customFormat="false" ht="15" hidden="false" customHeight="false" outlineLevel="0" collapsed="false">
      <c r="A89" s="126" t="n">
        <f aca="false">WEEKNUM(B89,21)</f>
        <v>48</v>
      </c>
      <c r="B89" s="135" t="n">
        <v>44160</v>
      </c>
      <c r="C89" s="128" t="s">
        <v>86</v>
      </c>
      <c r="D89" s="128" t="s">
        <v>75</v>
      </c>
      <c r="E89" s="128" t="s">
        <v>75</v>
      </c>
      <c r="F89" s="128" t="s">
        <v>75</v>
      </c>
      <c r="G89" s="129" t="s">
        <v>75</v>
      </c>
      <c r="H89" s="130"/>
      <c r="I89" s="438"/>
    </row>
    <row r="90" customFormat="false" ht="15" hidden="false" customHeight="false" outlineLevel="0" collapsed="false">
      <c r="A90" s="126" t="n">
        <f aca="false">WEEKNUM(B90,21)</f>
        <v>48</v>
      </c>
      <c r="B90" s="135" t="n">
        <v>44161</v>
      </c>
      <c r="C90" s="128" t="s">
        <v>75</v>
      </c>
      <c r="D90" s="128" t="s">
        <v>75</v>
      </c>
      <c r="E90" s="128" t="s">
        <v>86</v>
      </c>
      <c r="F90" s="128" t="s">
        <v>75</v>
      </c>
      <c r="G90" s="129" t="s">
        <v>75</v>
      </c>
      <c r="H90" s="130"/>
      <c r="I90" s="438"/>
    </row>
    <row r="91" customFormat="false" ht="15" hidden="false" customHeight="false" outlineLevel="0" collapsed="false">
      <c r="A91" s="126" t="n">
        <f aca="false">WEEKNUM(B91,21)</f>
        <v>48</v>
      </c>
      <c r="B91" s="135" t="n">
        <v>44162</v>
      </c>
      <c r="C91" s="128" t="s">
        <v>75</v>
      </c>
      <c r="D91" s="128" t="s">
        <v>75</v>
      </c>
      <c r="E91" s="128" t="s">
        <v>86</v>
      </c>
      <c r="F91" s="128" t="s">
        <v>75</v>
      </c>
      <c r="G91" s="129" t="s">
        <v>75</v>
      </c>
      <c r="H91" s="130"/>
      <c r="I91" s="438"/>
    </row>
    <row r="92" customFormat="false" ht="15" hidden="false" customHeight="false" outlineLevel="0" collapsed="false">
      <c r="A92" s="126" t="n">
        <f aca="false">WEEKNUM(B92,21)</f>
        <v>48</v>
      </c>
      <c r="B92" s="135" t="n">
        <v>44163</v>
      </c>
      <c r="C92" s="128" t="s">
        <v>75</v>
      </c>
      <c r="D92" s="128" t="s">
        <v>86</v>
      </c>
      <c r="E92" s="128" t="s">
        <v>75</v>
      </c>
      <c r="F92" s="128" t="s">
        <v>75</v>
      </c>
      <c r="G92" s="129" t="s">
        <v>86</v>
      </c>
      <c r="H92" s="130"/>
      <c r="I92" s="438"/>
    </row>
    <row r="93" customFormat="false" ht="15.75" hidden="false" customHeight="false" outlineLevel="0" collapsed="false">
      <c r="A93" s="139" t="n">
        <f aca="false">WEEKNUM(B93,21)</f>
        <v>48</v>
      </c>
      <c r="B93" s="140" t="n">
        <v>44164</v>
      </c>
      <c r="C93" s="141" t="s">
        <v>86</v>
      </c>
      <c r="D93" s="141" t="s">
        <v>86</v>
      </c>
      <c r="E93" s="141" t="s">
        <v>75</v>
      </c>
      <c r="F93" s="141" t="s">
        <v>86</v>
      </c>
      <c r="G93" s="142" t="s">
        <v>86</v>
      </c>
      <c r="H93" s="143"/>
      <c r="I93" s="439"/>
    </row>
    <row r="94" customFormat="false" ht="15" hidden="false" customHeight="false" outlineLevel="0" collapsed="false">
      <c r="A94" s="145" t="n">
        <f aca="false">WEEKNUM(B94,21)</f>
        <v>49</v>
      </c>
      <c r="B94" s="114" t="n">
        <v>44165</v>
      </c>
      <c r="C94" s="187" t="s">
        <v>75</v>
      </c>
      <c r="D94" s="187" t="s">
        <v>75</v>
      </c>
      <c r="E94" s="187" t="s">
        <v>75</v>
      </c>
      <c r="F94" s="187" t="s">
        <v>86</v>
      </c>
      <c r="G94" s="188" t="s">
        <v>75</v>
      </c>
      <c r="H94" s="189" t="n">
        <v>5</v>
      </c>
      <c r="I94" s="437"/>
    </row>
    <row r="95" customFormat="false" ht="15" hidden="false" customHeight="false" outlineLevel="0" collapsed="false">
      <c r="A95" s="126" t="n">
        <f aca="false">WEEKNUM(B95,21)</f>
        <v>49</v>
      </c>
      <c r="B95" s="135" t="n">
        <v>44166</v>
      </c>
      <c r="C95" s="137" t="s">
        <v>75</v>
      </c>
      <c r="D95" s="137" t="s">
        <v>75</v>
      </c>
      <c r="E95" s="137" t="s">
        <v>86</v>
      </c>
      <c r="F95" s="137" t="s">
        <v>75</v>
      </c>
      <c r="G95" s="190" t="s">
        <v>75</v>
      </c>
      <c r="H95" s="191"/>
      <c r="I95" s="438"/>
    </row>
    <row r="96" customFormat="false" ht="15" hidden="false" customHeight="false" outlineLevel="0" collapsed="false">
      <c r="A96" s="126" t="n">
        <f aca="false">WEEKNUM(B96,21)</f>
        <v>49</v>
      </c>
      <c r="B96" s="135" t="n">
        <v>44167</v>
      </c>
      <c r="C96" s="137" t="s">
        <v>75</v>
      </c>
      <c r="D96" s="137" t="s">
        <v>75</v>
      </c>
      <c r="E96" s="137" t="s">
        <v>75</v>
      </c>
      <c r="F96" s="137" t="s">
        <v>75</v>
      </c>
      <c r="G96" s="190" t="s">
        <v>86</v>
      </c>
      <c r="H96" s="191"/>
      <c r="I96" s="438"/>
    </row>
    <row r="97" customFormat="false" ht="15" hidden="false" customHeight="false" outlineLevel="0" collapsed="false">
      <c r="A97" s="126" t="n">
        <f aca="false">WEEKNUM(B97,21)</f>
        <v>49</v>
      </c>
      <c r="B97" s="135" t="n">
        <v>44168</v>
      </c>
      <c r="C97" s="137" t="s">
        <v>75</v>
      </c>
      <c r="D97" s="137" t="s">
        <v>86</v>
      </c>
      <c r="E97" s="137" t="s">
        <v>75</v>
      </c>
      <c r="F97" s="137" t="s">
        <v>75</v>
      </c>
      <c r="G97" s="190" t="s">
        <v>75</v>
      </c>
      <c r="H97" s="191"/>
      <c r="I97" s="438"/>
    </row>
    <row r="98" customFormat="false" ht="15" hidden="false" customHeight="false" outlineLevel="0" collapsed="false">
      <c r="A98" s="126" t="n">
        <f aca="false">WEEKNUM(B98,21)</f>
        <v>49</v>
      </c>
      <c r="B98" s="135" t="n">
        <v>44169</v>
      </c>
      <c r="C98" s="137" t="s">
        <v>75</v>
      </c>
      <c r="D98" s="137" t="s">
        <v>86</v>
      </c>
      <c r="E98" s="137" t="s">
        <v>75</v>
      </c>
      <c r="F98" s="137" t="s">
        <v>75</v>
      </c>
      <c r="G98" s="190" t="s">
        <v>75</v>
      </c>
      <c r="H98" s="191"/>
      <c r="I98" s="438"/>
    </row>
    <row r="99" customFormat="false" ht="15" hidden="false" customHeight="false" outlineLevel="0" collapsed="false">
      <c r="A99" s="126" t="n">
        <f aca="false">WEEKNUM(B99,21)</f>
        <v>49</v>
      </c>
      <c r="B99" s="135" t="n">
        <v>44170</v>
      </c>
      <c r="C99" s="137" t="s">
        <v>86</v>
      </c>
      <c r="D99" s="137" t="s">
        <v>75</v>
      </c>
      <c r="E99" s="137" t="s">
        <v>75</v>
      </c>
      <c r="F99" s="137" t="s">
        <v>86</v>
      </c>
      <c r="G99" s="190" t="s">
        <v>75</v>
      </c>
      <c r="H99" s="191"/>
      <c r="I99" s="438"/>
    </row>
    <row r="100" customFormat="false" ht="15.75" hidden="false" customHeight="false" outlineLevel="0" collapsed="false">
      <c r="A100" s="139" t="n">
        <f aca="false">WEEKNUM(B100,21)</f>
        <v>49</v>
      </c>
      <c r="B100" s="140" t="n">
        <v>44171</v>
      </c>
      <c r="C100" s="192" t="s">
        <v>86</v>
      </c>
      <c r="D100" s="192" t="s">
        <v>75</v>
      </c>
      <c r="E100" s="192" t="s">
        <v>86</v>
      </c>
      <c r="F100" s="192" t="s">
        <v>86</v>
      </c>
      <c r="G100" s="193" t="s">
        <v>86</v>
      </c>
      <c r="H100" s="194"/>
      <c r="I100" s="439"/>
    </row>
    <row r="101" customFormat="false" ht="15" hidden="false" customHeight="false" outlineLevel="0" collapsed="false">
      <c r="A101" s="145" t="n">
        <f aca="false">WEEKNUM(B101,21)</f>
        <v>50</v>
      </c>
      <c r="B101" s="114" t="n">
        <v>44172</v>
      </c>
      <c r="C101" s="187" t="s">
        <v>75</v>
      </c>
      <c r="D101" s="187" t="s">
        <v>75</v>
      </c>
      <c r="E101" s="187" t="s">
        <v>88</v>
      </c>
      <c r="F101" s="187" t="s">
        <v>75</v>
      </c>
      <c r="G101" s="187" t="s">
        <v>88</v>
      </c>
      <c r="H101" s="189" t="n">
        <v>1</v>
      </c>
      <c r="I101" s="437"/>
    </row>
    <row r="102" customFormat="false" ht="15" hidden="false" customHeight="false" outlineLevel="0" collapsed="false">
      <c r="A102" s="126" t="n">
        <f aca="false">WEEKNUM(B102,21)</f>
        <v>50</v>
      </c>
      <c r="B102" s="135" t="n">
        <v>44173</v>
      </c>
      <c r="C102" s="137" t="s">
        <v>75</v>
      </c>
      <c r="D102" s="137" t="s">
        <v>86</v>
      </c>
      <c r="E102" s="137" t="s">
        <v>75</v>
      </c>
      <c r="F102" s="137" t="s">
        <v>75</v>
      </c>
      <c r="G102" s="190" t="s">
        <v>75</v>
      </c>
      <c r="H102" s="191"/>
      <c r="I102" s="438"/>
    </row>
    <row r="103" customFormat="false" ht="15" hidden="false" customHeight="false" outlineLevel="0" collapsed="false">
      <c r="A103" s="126" t="n">
        <f aca="false">WEEKNUM(B103,21)</f>
        <v>50</v>
      </c>
      <c r="B103" s="135" t="n">
        <v>44174</v>
      </c>
      <c r="C103" s="137" t="s">
        <v>75</v>
      </c>
      <c r="D103" s="137" t="s">
        <v>75</v>
      </c>
      <c r="E103" s="137" t="s">
        <v>75</v>
      </c>
      <c r="F103" s="137" t="s">
        <v>86</v>
      </c>
      <c r="G103" s="190" t="s">
        <v>75</v>
      </c>
      <c r="H103" s="191"/>
      <c r="I103" s="438"/>
    </row>
    <row r="104" customFormat="false" ht="15" hidden="false" customHeight="false" outlineLevel="0" collapsed="false">
      <c r="A104" s="126" t="n">
        <f aca="false">WEEKNUM(B104,21)</f>
        <v>50</v>
      </c>
      <c r="B104" s="135" t="n">
        <v>44175</v>
      </c>
      <c r="C104" s="137" t="s">
        <v>86</v>
      </c>
      <c r="D104" s="137" t="s">
        <v>75</v>
      </c>
      <c r="E104" s="137" t="s">
        <v>75</v>
      </c>
      <c r="F104" s="137" t="s">
        <v>75</v>
      </c>
      <c r="G104" s="190" t="s">
        <v>75</v>
      </c>
      <c r="H104" s="191"/>
      <c r="I104" s="438"/>
    </row>
    <row r="105" customFormat="false" ht="15" hidden="false" customHeight="false" outlineLevel="0" collapsed="false">
      <c r="A105" s="126" t="n">
        <f aca="false">WEEKNUM(B105,21)</f>
        <v>50</v>
      </c>
      <c r="B105" s="135" t="n">
        <v>44176</v>
      </c>
      <c r="C105" s="137" t="s">
        <v>86</v>
      </c>
      <c r="D105" s="137" t="s">
        <v>75</v>
      </c>
      <c r="E105" s="137" t="s">
        <v>75</v>
      </c>
      <c r="F105" s="137" t="s">
        <v>75</v>
      </c>
      <c r="G105" s="190" t="s">
        <v>75</v>
      </c>
      <c r="H105" s="191"/>
      <c r="I105" s="438"/>
    </row>
    <row r="106" customFormat="false" ht="15" hidden="false" customHeight="false" outlineLevel="0" collapsed="false">
      <c r="A106" s="126" t="n">
        <f aca="false">WEEKNUM(B106,21)</f>
        <v>50</v>
      </c>
      <c r="B106" s="135" t="n">
        <v>44177</v>
      </c>
      <c r="C106" s="137" t="s">
        <v>75</v>
      </c>
      <c r="D106" s="137" t="s">
        <v>75</v>
      </c>
      <c r="E106" s="137" t="s">
        <v>86</v>
      </c>
      <c r="F106" s="137" t="s">
        <v>75</v>
      </c>
      <c r="G106" s="190" t="s">
        <v>86</v>
      </c>
      <c r="H106" s="191"/>
      <c r="I106" s="438"/>
    </row>
    <row r="107" customFormat="false" ht="15.75" hidden="false" customHeight="false" outlineLevel="0" collapsed="false">
      <c r="A107" s="139" t="n">
        <f aca="false">WEEKNUM(B107,21)</f>
        <v>50</v>
      </c>
      <c r="B107" s="140" t="n">
        <v>44178</v>
      </c>
      <c r="C107" s="192" t="s">
        <v>75</v>
      </c>
      <c r="D107" s="192" t="s">
        <v>86</v>
      </c>
      <c r="E107" s="192" t="s">
        <v>86</v>
      </c>
      <c r="F107" s="192" t="s">
        <v>86</v>
      </c>
      <c r="G107" s="193" t="s">
        <v>86</v>
      </c>
      <c r="H107" s="194"/>
      <c r="I107" s="439"/>
    </row>
    <row r="108" customFormat="false" ht="15" hidden="false" customHeight="false" outlineLevel="0" collapsed="false">
      <c r="A108" s="145" t="n">
        <f aca="false">WEEKNUM(B108,21)</f>
        <v>51</v>
      </c>
      <c r="B108" s="114" t="n">
        <v>44179</v>
      </c>
      <c r="C108" s="115" t="s">
        <v>75</v>
      </c>
      <c r="D108" s="115" t="s">
        <v>86</v>
      </c>
      <c r="E108" s="115" t="s">
        <v>75</v>
      </c>
      <c r="F108" s="115" t="s">
        <v>75</v>
      </c>
      <c r="G108" s="116" t="s">
        <v>75</v>
      </c>
      <c r="H108" s="117" t="n">
        <v>2</v>
      </c>
      <c r="I108" s="437"/>
    </row>
    <row r="109" customFormat="false" ht="15" hidden="false" customHeight="false" outlineLevel="0" collapsed="false">
      <c r="A109" s="126" t="n">
        <f aca="false">WEEKNUM(B109,21)</f>
        <v>51</v>
      </c>
      <c r="B109" s="135" t="n">
        <v>44180</v>
      </c>
      <c r="C109" s="128" t="s">
        <v>86</v>
      </c>
      <c r="D109" s="128" t="s">
        <v>75</v>
      </c>
      <c r="E109" s="128" t="s">
        <v>75</v>
      </c>
      <c r="F109" s="128" t="s">
        <v>75</v>
      </c>
      <c r="G109" s="129" t="s">
        <v>75</v>
      </c>
      <c r="H109" s="130"/>
      <c r="I109" s="438"/>
    </row>
    <row r="110" customFormat="false" ht="15" hidden="false" customHeight="false" outlineLevel="0" collapsed="false">
      <c r="A110" s="126" t="n">
        <f aca="false">WEEKNUM(B110,21)</f>
        <v>51</v>
      </c>
      <c r="B110" s="135" t="n">
        <v>44181</v>
      </c>
      <c r="C110" s="128" t="s">
        <v>75</v>
      </c>
      <c r="D110" s="128" t="s">
        <v>75</v>
      </c>
      <c r="E110" s="128" t="s">
        <v>86</v>
      </c>
      <c r="F110" s="128" t="s">
        <v>75</v>
      </c>
      <c r="G110" s="129" t="s">
        <v>75</v>
      </c>
      <c r="H110" s="130"/>
      <c r="I110" s="438"/>
    </row>
    <row r="111" customFormat="false" ht="15" hidden="false" customHeight="false" outlineLevel="0" collapsed="false">
      <c r="A111" s="126" t="n">
        <f aca="false">WEEKNUM(B111,21)</f>
        <v>51</v>
      </c>
      <c r="B111" s="135" t="n">
        <v>44182</v>
      </c>
      <c r="C111" s="128" t="s">
        <v>75</v>
      </c>
      <c r="D111" s="128" t="s">
        <v>75</v>
      </c>
      <c r="E111" s="128" t="s">
        <v>75</v>
      </c>
      <c r="F111" s="128" t="s">
        <v>75</v>
      </c>
      <c r="G111" s="129" t="s">
        <v>86</v>
      </c>
      <c r="H111" s="130"/>
      <c r="I111" s="438"/>
    </row>
    <row r="112" customFormat="false" ht="15" hidden="false" customHeight="false" outlineLevel="0" collapsed="false">
      <c r="A112" s="126" t="n">
        <f aca="false">WEEKNUM(B112,21)</f>
        <v>51</v>
      </c>
      <c r="B112" s="135" t="n">
        <v>44183</v>
      </c>
      <c r="C112" s="128" t="s">
        <v>75</v>
      </c>
      <c r="D112" s="128" t="s">
        <v>75</v>
      </c>
      <c r="E112" s="128" t="s">
        <v>75</v>
      </c>
      <c r="F112" s="128" t="s">
        <v>75</v>
      </c>
      <c r="G112" s="129" t="s">
        <v>86</v>
      </c>
      <c r="H112" s="130"/>
      <c r="I112" s="438"/>
    </row>
    <row r="113" customFormat="false" ht="15" hidden="false" customHeight="false" outlineLevel="0" collapsed="false">
      <c r="A113" s="126" t="n">
        <f aca="false">WEEKNUM(B113,21)</f>
        <v>51</v>
      </c>
      <c r="B113" s="135" t="n">
        <v>44184</v>
      </c>
      <c r="C113" s="128" t="s">
        <v>75</v>
      </c>
      <c r="D113" s="128" t="s">
        <v>86</v>
      </c>
      <c r="E113" s="128" t="s">
        <v>75</v>
      </c>
      <c r="F113" s="128" t="s">
        <v>86</v>
      </c>
      <c r="G113" s="129" t="s">
        <v>75</v>
      </c>
      <c r="H113" s="130"/>
      <c r="I113" s="438"/>
    </row>
    <row r="114" customFormat="false" ht="15.75" hidden="false" customHeight="false" outlineLevel="0" collapsed="false">
      <c r="A114" s="139" t="n">
        <f aca="false">WEEKNUM(B114,21)</f>
        <v>51</v>
      </c>
      <c r="B114" s="140" t="n">
        <v>44185</v>
      </c>
      <c r="C114" s="141" t="s">
        <v>86</v>
      </c>
      <c r="D114" s="141" t="s">
        <v>86</v>
      </c>
      <c r="E114" s="141" t="s">
        <v>86</v>
      </c>
      <c r="F114" s="141" t="s">
        <v>86</v>
      </c>
      <c r="G114" s="142" t="s">
        <v>75</v>
      </c>
      <c r="H114" s="143"/>
      <c r="I114" s="439"/>
    </row>
    <row r="115" customFormat="false" ht="15" hidden="false" customHeight="false" outlineLevel="0" collapsed="false">
      <c r="A115" s="381" t="n">
        <f aca="false">WEEKNUM(B115,21)</f>
        <v>52</v>
      </c>
      <c r="B115" s="150" t="n">
        <v>44186</v>
      </c>
      <c r="C115" s="151" t="s">
        <v>86</v>
      </c>
      <c r="D115" s="151" t="s">
        <v>75</v>
      </c>
      <c r="E115" s="151" t="s">
        <v>75</v>
      </c>
      <c r="F115" s="151" t="s">
        <v>75</v>
      </c>
      <c r="G115" s="152" t="s">
        <v>75</v>
      </c>
      <c r="H115" s="153" t="n">
        <v>3</v>
      </c>
      <c r="I115" s="154" t="s">
        <v>93</v>
      </c>
    </row>
    <row r="116" customFormat="false" ht="15" hidden="false" customHeight="false" outlineLevel="0" collapsed="false">
      <c r="A116" s="381" t="n">
        <f aca="false">WEEKNUM(B116,21)</f>
        <v>52</v>
      </c>
      <c r="B116" s="156" t="n">
        <v>44187</v>
      </c>
      <c r="C116" s="157" t="s">
        <v>75</v>
      </c>
      <c r="D116" s="157" t="s">
        <v>75</v>
      </c>
      <c r="E116" s="157" t="s">
        <v>75</v>
      </c>
      <c r="F116" s="157" t="s">
        <v>75</v>
      </c>
      <c r="G116" s="158" t="s">
        <v>86</v>
      </c>
      <c r="H116" s="159"/>
      <c r="I116" s="160" t="s">
        <v>93</v>
      </c>
    </row>
    <row r="117" customFormat="false" ht="15" hidden="false" customHeight="false" outlineLevel="0" collapsed="false">
      <c r="A117" s="381" t="n">
        <f aca="false">WEEKNUM(B117,21)</f>
        <v>52</v>
      </c>
      <c r="B117" s="156" t="n">
        <v>44188</v>
      </c>
      <c r="C117" s="157" t="s">
        <v>75</v>
      </c>
      <c r="D117" s="157" t="s">
        <v>86</v>
      </c>
      <c r="E117" s="157" t="s">
        <v>75</v>
      </c>
      <c r="F117" s="157" t="s">
        <v>75</v>
      </c>
      <c r="G117" s="158" t="s">
        <v>75</v>
      </c>
      <c r="H117" s="159"/>
      <c r="I117" s="160" t="s">
        <v>93</v>
      </c>
    </row>
    <row r="118" customFormat="false" ht="15" hidden="false" customHeight="false" outlineLevel="0" collapsed="false">
      <c r="A118" s="381" t="n">
        <f aca="false">WEEKNUM(B118,21)</f>
        <v>52</v>
      </c>
      <c r="B118" s="156" t="n">
        <v>44189</v>
      </c>
      <c r="C118" s="157" t="s">
        <v>75</v>
      </c>
      <c r="D118" s="157" t="s">
        <v>75</v>
      </c>
      <c r="E118" s="157" t="s">
        <v>75</v>
      </c>
      <c r="F118" s="157" t="s">
        <v>86</v>
      </c>
      <c r="G118" s="158" t="s">
        <v>75</v>
      </c>
      <c r="H118" s="159"/>
      <c r="I118" s="160" t="s">
        <v>93</v>
      </c>
    </row>
    <row r="119" customFormat="false" ht="15" hidden="false" customHeight="false" outlineLevel="0" collapsed="false">
      <c r="A119" s="381" t="n">
        <f aca="false">WEEKNUM(B119,21)</f>
        <v>52</v>
      </c>
      <c r="B119" s="195" t="n">
        <v>44190</v>
      </c>
      <c r="C119" s="157" t="s">
        <v>75</v>
      </c>
      <c r="D119" s="157" t="s">
        <v>75</v>
      </c>
      <c r="E119" s="157" t="s">
        <v>75</v>
      </c>
      <c r="F119" s="157" t="s">
        <v>86</v>
      </c>
      <c r="G119" s="158" t="s">
        <v>75</v>
      </c>
      <c r="H119" s="159"/>
      <c r="I119" s="444" t="s">
        <v>93</v>
      </c>
    </row>
    <row r="120" customFormat="false" ht="15" hidden="false" customHeight="false" outlineLevel="0" collapsed="false">
      <c r="A120" s="381" t="n">
        <f aca="false">WEEKNUM(B120,21)</f>
        <v>52</v>
      </c>
      <c r="B120" s="156" t="n">
        <v>44191</v>
      </c>
      <c r="C120" s="157" t="s">
        <v>86</v>
      </c>
      <c r="D120" s="157" t="s">
        <v>75</v>
      </c>
      <c r="E120" s="157" t="s">
        <v>86</v>
      </c>
      <c r="F120" s="157" t="s">
        <v>75</v>
      </c>
      <c r="G120" s="158" t="s">
        <v>75</v>
      </c>
      <c r="H120" s="159"/>
      <c r="I120" s="160" t="s">
        <v>93</v>
      </c>
    </row>
    <row r="121" customFormat="false" ht="15.75" hidden="false" customHeight="false" outlineLevel="0" collapsed="false">
      <c r="A121" s="381" t="n">
        <f aca="false">WEEKNUM(B121,21)</f>
        <v>52</v>
      </c>
      <c r="B121" s="162" t="n">
        <v>44192</v>
      </c>
      <c r="C121" s="163" t="s">
        <v>86</v>
      </c>
      <c r="D121" s="163" t="s">
        <v>86</v>
      </c>
      <c r="E121" s="163" t="s">
        <v>86</v>
      </c>
      <c r="F121" s="163" t="s">
        <v>75</v>
      </c>
      <c r="G121" s="164" t="s">
        <v>86</v>
      </c>
      <c r="H121" s="165"/>
      <c r="I121" s="166" t="s">
        <v>93</v>
      </c>
    </row>
    <row r="122" customFormat="false" ht="15" hidden="false" customHeight="false" outlineLevel="0" collapsed="false">
      <c r="A122" s="381" t="n">
        <f aca="false">WEEKNUM(B122,21)</f>
        <v>53</v>
      </c>
      <c r="B122" s="150" t="n">
        <v>44193</v>
      </c>
      <c r="C122" s="151" t="s">
        <v>75</v>
      </c>
      <c r="D122" s="151" t="s">
        <v>75</v>
      </c>
      <c r="E122" s="151" t="s">
        <v>75</v>
      </c>
      <c r="F122" s="151" t="s">
        <v>75</v>
      </c>
      <c r="G122" s="152" t="s">
        <v>86</v>
      </c>
      <c r="H122" s="153" t="n">
        <v>4</v>
      </c>
      <c r="I122" s="154" t="s">
        <v>93</v>
      </c>
    </row>
    <row r="123" customFormat="false" ht="15" hidden="false" customHeight="false" outlineLevel="0" collapsed="false">
      <c r="A123" s="381" t="n">
        <f aca="false">WEEKNUM(B123,21)</f>
        <v>53</v>
      </c>
      <c r="B123" s="156" t="n">
        <v>44194</v>
      </c>
      <c r="C123" s="157" t="s">
        <v>75</v>
      </c>
      <c r="D123" s="157" t="s">
        <v>75</v>
      </c>
      <c r="E123" s="157" t="s">
        <v>75</v>
      </c>
      <c r="F123" s="157" t="s">
        <v>86</v>
      </c>
      <c r="G123" s="158" t="s">
        <v>75</v>
      </c>
      <c r="H123" s="159"/>
      <c r="I123" s="160" t="s">
        <v>93</v>
      </c>
    </row>
    <row r="124" customFormat="false" ht="15" hidden="false" customHeight="false" outlineLevel="0" collapsed="false">
      <c r="A124" s="381" t="n">
        <f aca="false">WEEKNUM(B124,21)</f>
        <v>53</v>
      </c>
      <c r="B124" s="156" t="n">
        <v>44195</v>
      </c>
      <c r="C124" s="157" t="s">
        <v>86</v>
      </c>
      <c r="D124" s="157" t="s">
        <v>75</v>
      </c>
      <c r="E124" s="157" t="s">
        <v>75</v>
      </c>
      <c r="F124" s="157" t="s">
        <v>75</v>
      </c>
      <c r="G124" s="158" t="s">
        <v>75</v>
      </c>
      <c r="H124" s="159"/>
      <c r="I124" s="160" t="s">
        <v>93</v>
      </c>
    </row>
    <row r="125" customFormat="false" ht="15" hidden="false" customHeight="false" outlineLevel="0" collapsed="false">
      <c r="A125" s="381" t="n">
        <f aca="false">WEEKNUM(B125,21)</f>
        <v>53</v>
      </c>
      <c r="B125" s="156" t="n">
        <v>44196</v>
      </c>
      <c r="C125" s="157" t="s">
        <v>75</v>
      </c>
      <c r="D125" s="157" t="s">
        <v>75</v>
      </c>
      <c r="E125" s="157" t="s">
        <v>86</v>
      </c>
      <c r="F125" s="157" t="s">
        <v>75</v>
      </c>
      <c r="G125" s="158" t="s">
        <v>75</v>
      </c>
      <c r="H125" s="159"/>
      <c r="I125" s="160" t="s">
        <v>93</v>
      </c>
    </row>
    <row r="126" customFormat="false" ht="15" hidden="false" customHeight="false" outlineLevel="0" collapsed="false">
      <c r="A126" s="381" t="n">
        <f aca="false">WEEKNUM(B126,21)</f>
        <v>53</v>
      </c>
      <c r="B126" s="195" t="n">
        <v>44197</v>
      </c>
      <c r="C126" s="157" t="s">
        <v>75</v>
      </c>
      <c r="D126" s="157" t="s">
        <v>75</v>
      </c>
      <c r="E126" s="157" t="s">
        <v>86</v>
      </c>
      <c r="F126" s="157" t="s">
        <v>75</v>
      </c>
      <c r="G126" s="158" t="s">
        <v>75</v>
      </c>
      <c r="H126" s="159"/>
      <c r="I126" s="196" t="s">
        <v>121</v>
      </c>
    </row>
    <row r="127" customFormat="false" ht="15" hidden="false" customHeight="false" outlineLevel="0" collapsed="false">
      <c r="A127" s="381" t="n">
        <f aca="false">WEEKNUM(B127,21)</f>
        <v>53</v>
      </c>
      <c r="B127" s="156" t="n">
        <v>44198</v>
      </c>
      <c r="C127" s="157" t="s">
        <v>75</v>
      </c>
      <c r="D127" s="157" t="s">
        <v>86</v>
      </c>
      <c r="E127" s="157" t="s">
        <v>75</v>
      </c>
      <c r="F127" s="157" t="s">
        <v>75</v>
      </c>
      <c r="G127" s="158" t="s">
        <v>86</v>
      </c>
      <c r="H127" s="159"/>
      <c r="I127" s="160" t="s">
        <v>93</v>
      </c>
    </row>
    <row r="128" customFormat="false" ht="15.75" hidden="false" customHeight="false" outlineLevel="0" collapsed="false">
      <c r="A128" s="381" t="n">
        <f aca="false">WEEKNUM(B128,21)</f>
        <v>53</v>
      </c>
      <c r="B128" s="162" t="n">
        <v>44199</v>
      </c>
      <c r="C128" s="163" t="s">
        <v>86</v>
      </c>
      <c r="D128" s="163" t="s">
        <v>86</v>
      </c>
      <c r="E128" s="163" t="s">
        <v>75</v>
      </c>
      <c r="F128" s="163" t="s">
        <v>86</v>
      </c>
      <c r="G128" s="164" t="s">
        <v>86</v>
      </c>
      <c r="H128" s="165"/>
      <c r="I128" s="166" t="s">
        <v>93</v>
      </c>
    </row>
    <row r="129" customFormat="false" ht="15" hidden="false" customHeight="false" outlineLevel="0" collapsed="false">
      <c r="A129" s="145" t="n">
        <f aca="false">WEEKNUM(B129,21)</f>
        <v>1</v>
      </c>
      <c r="B129" s="114" t="n">
        <v>44200</v>
      </c>
      <c r="C129" s="115" t="s">
        <v>75</v>
      </c>
      <c r="D129" s="115" t="s">
        <v>75</v>
      </c>
      <c r="E129" s="115" t="s">
        <v>75</v>
      </c>
      <c r="F129" s="115" t="s">
        <v>86</v>
      </c>
      <c r="G129" s="116" t="s">
        <v>75</v>
      </c>
      <c r="H129" s="117" t="n">
        <v>5</v>
      </c>
      <c r="I129" s="437"/>
    </row>
    <row r="130" customFormat="false" ht="15" hidden="false" customHeight="false" outlineLevel="0" collapsed="false">
      <c r="A130" s="126" t="n">
        <f aca="false">WEEKNUM(B130,21)</f>
        <v>1</v>
      </c>
      <c r="B130" s="135" t="n">
        <v>44201</v>
      </c>
      <c r="C130" s="128" t="s">
        <v>75</v>
      </c>
      <c r="D130" s="128" t="s">
        <v>75</v>
      </c>
      <c r="E130" s="128" t="s">
        <v>86</v>
      </c>
      <c r="F130" s="128" t="s">
        <v>75</v>
      </c>
      <c r="G130" s="129" t="s">
        <v>75</v>
      </c>
      <c r="H130" s="130"/>
      <c r="I130" s="438"/>
    </row>
    <row r="131" customFormat="false" ht="15" hidden="false" customHeight="false" outlineLevel="0" collapsed="false">
      <c r="A131" s="126" t="n">
        <f aca="false">WEEKNUM(B131,21)</f>
        <v>1</v>
      </c>
      <c r="B131" s="135" t="n">
        <v>44202</v>
      </c>
      <c r="C131" s="128" t="s">
        <v>75</v>
      </c>
      <c r="D131" s="128" t="s">
        <v>75</v>
      </c>
      <c r="E131" s="128" t="s">
        <v>75</v>
      </c>
      <c r="F131" s="128" t="s">
        <v>75</v>
      </c>
      <c r="G131" s="129" t="s">
        <v>86</v>
      </c>
      <c r="H131" s="130"/>
      <c r="I131" s="438"/>
    </row>
    <row r="132" customFormat="false" ht="15" hidden="false" customHeight="false" outlineLevel="0" collapsed="false">
      <c r="A132" s="126" t="n">
        <f aca="false">WEEKNUM(B132,21)</f>
        <v>1</v>
      </c>
      <c r="B132" s="135" t="n">
        <v>44203</v>
      </c>
      <c r="C132" s="128" t="s">
        <v>75</v>
      </c>
      <c r="D132" s="128" t="s">
        <v>86</v>
      </c>
      <c r="E132" s="128" t="s">
        <v>75</v>
      </c>
      <c r="F132" s="128" t="s">
        <v>75</v>
      </c>
      <c r="G132" s="129" t="s">
        <v>75</v>
      </c>
      <c r="H132" s="130"/>
      <c r="I132" s="438"/>
    </row>
    <row r="133" customFormat="false" ht="15" hidden="false" customHeight="false" outlineLevel="0" collapsed="false">
      <c r="A133" s="126" t="n">
        <f aca="false">WEEKNUM(B133,21)</f>
        <v>1</v>
      </c>
      <c r="B133" s="135" t="n">
        <v>44204</v>
      </c>
      <c r="C133" s="128" t="s">
        <v>75</v>
      </c>
      <c r="D133" s="128" t="s">
        <v>86</v>
      </c>
      <c r="E133" s="128" t="s">
        <v>75</v>
      </c>
      <c r="F133" s="128" t="s">
        <v>75</v>
      </c>
      <c r="G133" s="129" t="s">
        <v>75</v>
      </c>
      <c r="H133" s="130"/>
      <c r="I133" s="438"/>
    </row>
    <row r="134" customFormat="false" ht="15" hidden="false" customHeight="false" outlineLevel="0" collapsed="false">
      <c r="A134" s="126" t="n">
        <f aca="false">WEEKNUM(B134,21)</f>
        <v>1</v>
      </c>
      <c r="B134" s="135" t="n">
        <v>44205</v>
      </c>
      <c r="C134" s="128" t="s">
        <v>86</v>
      </c>
      <c r="D134" s="128" t="s">
        <v>75</v>
      </c>
      <c r="E134" s="128" t="s">
        <v>75</v>
      </c>
      <c r="F134" s="128" t="s">
        <v>86</v>
      </c>
      <c r="G134" s="129" t="s">
        <v>75</v>
      </c>
      <c r="H134" s="130"/>
      <c r="I134" s="438"/>
    </row>
    <row r="135" customFormat="false" ht="15.75" hidden="false" customHeight="false" outlineLevel="0" collapsed="false">
      <c r="A135" s="139" t="n">
        <f aca="false">WEEKNUM(B135,21)</f>
        <v>1</v>
      </c>
      <c r="B135" s="140" t="n">
        <v>44206</v>
      </c>
      <c r="C135" s="141" t="s">
        <v>86</v>
      </c>
      <c r="D135" s="141" t="s">
        <v>75</v>
      </c>
      <c r="E135" s="141" t="s">
        <v>86</v>
      </c>
      <c r="F135" s="141" t="s">
        <v>86</v>
      </c>
      <c r="G135" s="142" t="s">
        <v>86</v>
      </c>
      <c r="H135" s="143"/>
      <c r="I135" s="439"/>
    </row>
    <row r="136" customFormat="false" ht="15" hidden="false" customHeight="false" outlineLevel="0" collapsed="false">
      <c r="A136" s="145" t="n">
        <f aca="false">WEEKNUM(B136,21)</f>
        <v>2</v>
      </c>
      <c r="B136" s="114" t="n">
        <v>44207</v>
      </c>
      <c r="C136" s="115" t="s">
        <v>75</v>
      </c>
      <c r="D136" s="115" t="s">
        <v>75</v>
      </c>
      <c r="E136" s="115" t="s">
        <v>88</v>
      </c>
      <c r="F136" s="115" t="s">
        <v>75</v>
      </c>
      <c r="G136" s="115" t="s">
        <v>88</v>
      </c>
      <c r="H136" s="117" t="n">
        <v>1</v>
      </c>
      <c r="I136" s="437"/>
    </row>
    <row r="137" customFormat="false" ht="15" hidden="false" customHeight="false" outlineLevel="0" collapsed="false">
      <c r="A137" s="126" t="n">
        <f aca="false">WEEKNUM(B137,21)</f>
        <v>2</v>
      </c>
      <c r="B137" s="135" t="n">
        <v>44208</v>
      </c>
      <c r="C137" s="128" t="s">
        <v>75</v>
      </c>
      <c r="D137" s="128" t="s">
        <v>86</v>
      </c>
      <c r="E137" s="128" t="s">
        <v>75</v>
      </c>
      <c r="F137" s="128" t="s">
        <v>75</v>
      </c>
      <c r="G137" s="129" t="s">
        <v>75</v>
      </c>
      <c r="H137" s="130"/>
      <c r="I137" s="438"/>
    </row>
    <row r="138" customFormat="false" ht="15" hidden="false" customHeight="false" outlineLevel="0" collapsed="false">
      <c r="A138" s="126" t="n">
        <f aca="false">WEEKNUM(B138,21)</f>
        <v>2</v>
      </c>
      <c r="B138" s="135" t="n">
        <v>44209</v>
      </c>
      <c r="C138" s="128" t="s">
        <v>75</v>
      </c>
      <c r="D138" s="128" t="s">
        <v>75</v>
      </c>
      <c r="E138" s="128" t="s">
        <v>75</v>
      </c>
      <c r="F138" s="128" t="s">
        <v>86</v>
      </c>
      <c r="G138" s="129" t="s">
        <v>75</v>
      </c>
      <c r="H138" s="130"/>
      <c r="I138" s="438"/>
    </row>
    <row r="139" customFormat="false" ht="15" hidden="false" customHeight="false" outlineLevel="0" collapsed="false">
      <c r="A139" s="126" t="n">
        <f aca="false">WEEKNUM(B139,21)</f>
        <v>2</v>
      </c>
      <c r="B139" s="135" t="n">
        <v>44210</v>
      </c>
      <c r="C139" s="128" t="s">
        <v>86</v>
      </c>
      <c r="D139" s="128" t="s">
        <v>75</v>
      </c>
      <c r="E139" s="128" t="s">
        <v>75</v>
      </c>
      <c r="F139" s="128" t="s">
        <v>75</v>
      </c>
      <c r="G139" s="129" t="s">
        <v>75</v>
      </c>
      <c r="H139" s="130"/>
      <c r="I139" s="438"/>
    </row>
    <row r="140" customFormat="false" ht="15" hidden="false" customHeight="false" outlineLevel="0" collapsed="false">
      <c r="A140" s="126" t="n">
        <f aca="false">WEEKNUM(B140,21)</f>
        <v>2</v>
      </c>
      <c r="B140" s="135" t="n">
        <v>44211</v>
      </c>
      <c r="C140" s="128" t="s">
        <v>86</v>
      </c>
      <c r="D140" s="128" t="s">
        <v>75</v>
      </c>
      <c r="E140" s="128" t="s">
        <v>75</v>
      </c>
      <c r="F140" s="128" t="s">
        <v>75</v>
      </c>
      <c r="G140" s="129" t="s">
        <v>75</v>
      </c>
      <c r="H140" s="130"/>
      <c r="I140" s="438"/>
    </row>
    <row r="141" customFormat="false" ht="15" hidden="false" customHeight="false" outlineLevel="0" collapsed="false">
      <c r="A141" s="126" t="n">
        <f aca="false">WEEKNUM(B141,21)</f>
        <v>2</v>
      </c>
      <c r="B141" s="135" t="n">
        <v>44212</v>
      </c>
      <c r="C141" s="128" t="s">
        <v>75</v>
      </c>
      <c r="D141" s="128" t="s">
        <v>75</v>
      </c>
      <c r="E141" s="128" t="s">
        <v>86</v>
      </c>
      <c r="F141" s="128" t="s">
        <v>75</v>
      </c>
      <c r="G141" s="129" t="s">
        <v>86</v>
      </c>
      <c r="H141" s="130"/>
      <c r="I141" s="438"/>
    </row>
    <row r="142" customFormat="false" ht="15.75" hidden="false" customHeight="false" outlineLevel="0" collapsed="false">
      <c r="A142" s="139" t="n">
        <f aca="false">WEEKNUM(B142,21)</f>
        <v>2</v>
      </c>
      <c r="B142" s="140" t="n">
        <v>44213</v>
      </c>
      <c r="C142" s="141" t="s">
        <v>75</v>
      </c>
      <c r="D142" s="141" t="s">
        <v>86</v>
      </c>
      <c r="E142" s="141" t="s">
        <v>86</v>
      </c>
      <c r="F142" s="141" t="s">
        <v>86</v>
      </c>
      <c r="G142" s="142" t="s">
        <v>86</v>
      </c>
      <c r="H142" s="143"/>
      <c r="I142" s="439"/>
    </row>
    <row r="143" customFormat="false" ht="15" hidden="false" customHeight="false" outlineLevel="0" collapsed="false">
      <c r="A143" s="145" t="n">
        <f aca="false">WEEKNUM(B143,21)</f>
        <v>3</v>
      </c>
      <c r="B143" s="114" t="n">
        <v>44214</v>
      </c>
      <c r="C143" s="115" t="s">
        <v>75</v>
      </c>
      <c r="D143" s="115" t="s">
        <v>86</v>
      </c>
      <c r="E143" s="115" t="s">
        <v>75</v>
      </c>
      <c r="F143" s="115" t="s">
        <v>75</v>
      </c>
      <c r="G143" s="116" t="s">
        <v>75</v>
      </c>
      <c r="H143" s="117" t="n">
        <v>2</v>
      </c>
      <c r="I143" s="437"/>
    </row>
    <row r="144" customFormat="false" ht="15" hidden="false" customHeight="false" outlineLevel="0" collapsed="false">
      <c r="A144" s="126" t="n">
        <f aca="false">WEEKNUM(B144,21)</f>
        <v>3</v>
      </c>
      <c r="B144" s="135" t="n">
        <v>44215</v>
      </c>
      <c r="C144" s="128" t="s">
        <v>86</v>
      </c>
      <c r="D144" s="128" t="s">
        <v>75</v>
      </c>
      <c r="E144" s="128" t="s">
        <v>75</v>
      </c>
      <c r="F144" s="128" t="s">
        <v>75</v>
      </c>
      <c r="G144" s="129" t="s">
        <v>75</v>
      </c>
      <c r="H144" s="130"/>
      <c r="I144" s="438"/>
    </row>
    <row r="145" customFormat="false" ht="15" hidden="false" customHeight="false" outlineLevel="0" collapsed="false">
      <c r="A145" s="126" t="n">
        <f aca="false">WEEKNUM(B145,21)</f>
        <v>3</v>
      </c>
      <c r="B145" s="135" t="n">
        <v>44216</v>
      </c>
      <c r="C145" s="128" t="s">
        <v>75</v>
      </c>
      <c r="D145" s="128" t="s">
        <v>75</v>
      </c>
      <c r="E145" s="128" t="s">
        <v>86</v>
      </c>
      <c r="F145" s="128" t="s">
        <v>75</v>
      </c>
      <c r="G145" s="129" t="s">
        <v>75</v>
      </c>
      <c r="H145" s="130"/>
      <c r="I145" s="438"/>
    </row>
    <row r="146" customFormat="false" ht="15" hidden="false" customHeight="false" outlineLevel="0" collapsed="false">
      <c r="A146" s="126" t="n">
        <f aca="false">WEEKNUM(B146,21)</f>
        <v>3</v>
      </c>
      <c r="B146" s="135" t="n">
        <v>44217</v>
      </c>
      <c r="C146" s="128" t="s">
        <v>75</v>
      </c>
      <c r="D146" s="128" t="s">
        <v>75</v>
      </c>
      <c r="E146" s="128" t="s">
        <v>75</v>
      </c>
      <c r="F146" s="128" t="s">
        <v>75</v>
      </c>
      <c r="G146" s="129" t="s">
        <v>86</v>
      </c>
      <c r="H146" s="130"/>
      <c r="I146" s="438"/>
    </row>
    <row r="147" customFormat="false" ht="15" hidden="false" customHeight="false" outlineLevel="0" collapsed="false">
      <c r="A147" s="126" t="n">
        <f aca="false">WEEKNUM(B147,21)</f>
        <v>3</v>
      </c>
      <c r="B147" s="135" t="n">
        <v>44218</v>
      </c>
      <c r="C147" s="128" t="s">
        <v>75</v>
      </c>
      <c r="D147" s="128" t="s">
        <v>75</v>
      </c>
      <c r="E147" s="128" t="s">
        <v>75</v>
      </c>
      <c r="F147" s="128" t="s">
        <v>75</v>
      </c>
      <c r="G147" s="129" t="s">
        <v>86</v>
      </c>
      <c r="H147" s="130"/>
      <c r="I147" s="438"/>
    </row>
    <row r="148" customFormat="false" ht="15" hidden="false" customHeight="false" outlineLevel="0" collapsed="false">
      <c r="A148" s="126" t="n">
        <f aca="false">WEEKNUM(B148,21)</f>
        <v>3</v>
      </c>
      <c r="B148" s="135" t="n">
        <v>44219</v>
      </c>
      <c r="C148" s="128" t="s">
        <v>75</v>
      </c>
      <c r="D148" s="128" t="s">
        <v>86</v>
      </c>
      <c r="E148" s="128" t="s">
        <v>75</v>
      </c>
      <c r="F148" s="128" t="s">
        <v>86</v>
      </c>
      <c r="G148" s="129" t="s">
        <v>75</v>
      </c>
      <c r="H148" s="130"/>
      <c r="I148" s="438"/>
    </row>
    <row r="149" customFormat="false" ht="15.75" hidden="false" customHeight="false" outlineLevel="0" collapsed="false">
      <c r="A149" s="139" t="n">
        <f aca="false">WEEKNUM(B149,21)</f>
        <v>3</v>
      </c>
      <c r="B149" s="140" t="n">
        <v>44220</v>
      </c>
      <c r="C149" s="141" t="s">
        <v>86</v>
      </c>
      <c r="D149" s="141" t="s">
        <v>86</v>
      </c>
      <c r="E149" s="141" t="s">
        <v>86</v>
      </c>
      <c r="F149" s="141" t="s">
        <v>86</v>
      </c>
      <c r="G149" s="142" t="s">
        <v>75</v>
      </c>
      <c r="H149" s="143"/>
      <c r="I149" s="439"/>
    </row>
    <row r="150" customFormat="false" ht="15" hidden="false" customHeight="false" outlineLevel="0" collapsed="false">
      <c r="A150" s="145" t="n">
        <f aca="false">WEEKNUM(B150,21)</f>
        <v>4</v>
      </c>
      <c r="B150" s="114" t="n">
        <v>44221</v>
      </c>
      <c r="C150" s="115" t="s">
        <v>86</v>
      </c>
      <c r="D150" s="115" t="s">
        <v>75</v>
      </c>
      <c r="E150" s="115" t="s">
        <v>75</v>
      </c>
      <c r="F150" s="115" t="s">
        <v>75</v>
      </c>
      <c r="G150" s="116" t="s">
        <v>75</v>
      </c>
      <c r="H150" s="117" t="n">
        <v>3</v>
      </c>
      <c r="I150" s="437"/>
    </row>
    <row r="151" customFormat="false" ht="15" hidden="false" customHeight="false" outlineLevel="0" collapsed="false">
      <c r="A151" s="126" t="n">
        <f aca="false">WEEKNUM(B151,21)</f>
        <v>4</v>
      </c>
      <c r="B151" s="135" t="n">
        <v>44222</v>
      </c>
      <c r="C151" s="128" t="s">
        <v>75</v>
      </c>
      <c r="D151" s="128" t="s">
        <v>75</v>
      </c>
      <c r="E151" s="128" t="s">
        <v>75</v>
      </c>
      <c r="F151" s="128" t="s">
        <v>75</v>
      </c>
      <c r="G151" s="129" t="s">
        <v>86</v>
      </c>
      <c r="H151" s="130"/>
      <c r="I151" s="438"/>
    </row>
    <row r="152" customFormat="false" ht="15" hidden="false" customHeight="false" outlineLevel="0" collapsed="false">
      <c r="A152" s="126" t="n">
        <f aca="false">WEEKNUM(B152,21)</f>
        <v>4</v>
      </c>
      <c r="B152" s="135" t="n">
        <v>44223</v>
      </c>
      <c r="C152" s="128" t="s">
        <v>75</v>
      </c>
      <c r="D152" s="128" t="s">
        <v>86</v>
      </c>
      <c r="E152" s="128" t="s">
        <v>75</v>
      </c>
      <c r="F152" s="128" t="s">
        <v>75</v>
      </c>
      <c r="G152" s="129" t="s">
        <v>75</v>
      </c>
      <c r="H152" s="130"/>
      <c r="I152" s="438"/>
    </row>
    <row r="153" customFormat="false" ht="15" hidden="false" customHeight="false" outlineLevel="0" collapsed="false">
      <c r="A153" s="126" t="n">
        <f aca="false">WEEKNUM(B153,21)</f>
        <v>4</v>
      </c>
      <c r="B153" s="135" t="n">
        <v>44224</v>
      </c>
      <c r="C153" s="128" t="s">
        <v>75</v>
      </c>
      <c r="D153" s="128" t="s">
        <v>75</v>
      </c>
      <c r="E153" s="128" t="s">
        <v>75</v>
      </c>
      <c r="F153" s="128" t="s">
        <v>86</v>
      </c>
      <c r="G153" s="129" t="s">
        <v>75</v>
      </c>
      <c r="H153" s="130"/>
      <c r="I153" s="438"/>
    </row>
    <row r="154" customFormat="false" ht="15" hidden="false" customHeight="false" outlineLevel="0" collapsed="false">
      <c r="A154" s="126" t="n">
        <f aca="false">WEEKNUM(B154,21)</f>
        <v>4</v>
      </c>
      <c r="B154" s="135" t="n">
        <v>44225</v>
      </c>
      <c r="C154" s="128" t="s">
        <v>75</v>
      </c>
      <c r="D154" s="128" t="s">
        <v>75</v>
      </c>
      <c r="E154" s="128" t="s">
        <v>75</v>
      </c>
      <c r="F154" s="128" t="s">
        <v>86</v>
      </c>
      <c r="G154" s="129" t="s">
        <v>75</v>
      </c>
      <c r="H154" s="130"/>
      <c r="I154" s="438"/>
    </row>
    <row r="155" customFormat="false" ht="15" hidden="false" customHeight="false" outlineLevel="0" collapsed="false">
      <c r="A155" s="126" t="n">
        <f aca="false">WEEKNUM(B155,21)</f>
        <v>4</v>
      </c>
      <c r="B155" s="135" t="n">
        <v>44226</v>
      </c>
      <c r="C155" s="128" t="s">
        <v>86</v>
      </c>
      <c r="D155" s="128" t="s">
        <v>75</v>
      </c>
      <c r="E155" s="128" t="s">
        <v>86</v>
      </c>
      <c r="F155" s="128" t="s">
        <v>75</v>
      </c>
      <c r="G155" s="129" t="s">
        <v>75</v>
      </c>
      <c r="H155" s="130"/>
      <c r="I155" s="438"/>
    </row>
    <row r="156" customFormat="false" ht="15.75" hidden="false" customHeight="false" outlineLevel="0" collapsed="false">
      <c r="A156" s="139" t="n">
        <f aca="false">WEEKNUM(B156,21)</f>
        <v>4</v>
      </c>
      <c r="B156" s="140" t="n">
        <v>44227</v>
      </c>
      <c r="C156" s="141" t="s">
        <v>86</v>
      </c>
      <c r="D156" s="141" t="s">
        <v>86</v>
      </c>
      <c r="E156" s="141" t="s">
        <v>86</v>
      </c>
      <c r="F156" s="141" t="s">
        <v>75</v>
      </c>
      <c r="G156" s="142" t="s">
        <v>86</v>
      </c>
      <c r="H156" s="143"/>
      <c r="I156" s="439"/>
    </row>
    <row r="157" customFormat="false" ht="15" hidden="false" customHeight="false" outlineLevel="0" collapsed="false">
      <c r="A157" s="145" t="n">
        <f aca="false">WEEKNUM(B157,21)</f>
        <v>5</v>
      </c>
      <c r="B157" s="114" t="n">
        <v>44228</v>
      </c>
      <c r="C157" s="187" t="s">
        <v>75</v>
      </c>
      <c r="D157" s="187" t="s">
        <v>75</v>
      </c>
      <c r="E157" s="187" t="s">
        <v>75</v>
      </c>
      <c r="F157" s="187" t="s">
        <v>75</v>
      </c>
      <c r="G157" s="188" t="s">
        <v>86</v>
      </c>
      <c r="H157" s="189" t="n">
        <v>4</v>
      </c>
      <c r="I157" s="437"/>
    </row>
    <row r="158" customFormat="false" ht="15" hidden="false" customHeight="false" outlineLevel="0" collapsed="false">
      <c r="A158" s="126" t="n">
        <f aca="false">WEEKNUM(B158,21)</f>
        <v>5</v>
      </c>
      <c r="B158" s="135" t="n">
        <v>44229</v>
      </c>
      <c r="C158" s="137" t="s">
        <v>75</v>
      </c>
      <c r="D158" s="137" t="s">
        <v>75</v>
      </c>
      <c r="E158" s="137" t="s">
        <v>75</v>
      </c>
      <c r="F158" s="137" t="s">
        <v>86</v>
      </c>
      <c r="G158" s="190" t="s">
        <v>75</v>
      </c>
      <c r="H158" s="191"/>
      <c r="I158" s="438"/>
    </row>
    <row r="159" customFormat="false" ht="15" hidden="false" customHeight="false" outlineLevel="0" collapsed="false">
      <c r="A159" s="126" t="n">
        <f aca="false">WEEKNUM(B159,21)</f>
        <v>5</v>
      </c>
      <c r="B159" s="135" t="n">
        <v>44230</v>
      </c>
      <c r="C159" s="137" t="s">
        <v>86</v>
      </c>
      <c r="D159" s="137" t="s">
        <v>75</v>
      </c>
      <c r="E159" s="137" t="s">
        <v>75</v>
      </c>
      <c r="F159" s="137" t="s">
        <v>75</v>
      </c>
      <c r="G159" s="190" t="s">
        <v>75</v>
      </c>
      <c r="H159" s="191"/>
      <c r="I159" s="438"/>
    </row>
    <row r="160" customFormat="false" ht="15" hidden="false" customHeight="false" outlineLevel="0" collapsed="false">
      <c r="A160" s="126" t="n">
        <f aca="false">WEEKNUM(B160,21)</f>
        <v>5</v>
      </c>
      <c r="B160" s="135" t="n">
        <v>44231</v>
      </c>
      <c r="C160" s="137" t="s">
        <v>75</v>
      </c>
      <c r="D160" s="137" t="s">
        <v>75</v>
      </c>
      <c r="E160" s="137" t="s">
        <v>86</v>
      </c>
      <c r="F160" s="137" t="s">
        <v>75</v>
      </c>
      <c r="G160" s="190" t="s">
        <v>75</v>
      </c>
      <c r="H160" s="191"/>
      <c r="I160" s="438"/>
    </row>
    <row r="161" customFormat="false" ht="15" hidden="false" customHeight="false" outlineLevel="0" collapsed="false">
      <c r="A161" s="126" t="n">
        <f aca="false">WEEKNUM(B161,21)</f>
        <v>5</v>
      </c>
      <c r="B161" s="135" t="n">
        <v>44232</v>
      </c>
      <c r="C161" s="137" t="s">
        <v>75</v>
      </c>
      <c r="D161" s="137" t="s">
        <v>75</v>
      </c>
      <c r="E161" s="137" t="s">
        <v>86</v>
      </c>
      <c r="F161" s="137" t="s">
        <v>75</v>
      </c>
      <c r="G161" s="190" t="s">
        <v>75</v>
      </c>
      <c r="H161" s="191"/>
      <c r="I161" s="438"/>
    </row>
    <row r="162" customFormat="false" ht="15" hidden="false" customHeight="false" outlineLevel="0" collapsed="false">
      <c r="A162" s="126" t="n">
        <f aca="false">WEEKNUM(B162,21)</f>
        <v>5</v>
      </c>
      <c r="B162" s="135" t="n">
        <v>44233</v>
      </c>
      <c r="C162" s="137" t="s">
        <v>75</v>
      </c>
      <c r="D162" s="137" t="s">
        <v>86</v>
      </c>
      <c r="E162" s="137" t="s">
        <v>75</v>
      </c>
      <c r="F162" s="137" t="s">
        <v>75</v>
      </c>
      <c r="G162" s="190" t="s">
        <v>86</v>
      </c>
      <c r="H162" s="191"/>
      <c r="I162" s="438"/>
    </row>
    <row r="163" customFormat="false" ht="15.75" hidden="false" customHeight="false" outlineLevel="0" collapsed="false">
      <c r="A163" s="139" t="n">
        <f aca="false">WEEKNUM(B163,21)</f>
        <v>5</v>
      </c>
      <c r="B163" s="140" t="n">
        <v>44234</v>
      </c>
      <c r="C163" s="192" t="s">
        <v>86</v>
      </c>
      <c r="D163" s="192" t="s">
        <v>86</v>
      </c>
      <c r="E163" s="192" t="s">
        <v>75</v>
      </c>
      <c r="F163" s="192" t="s">
        <v>86</v>
      </c>
      <c r="G163" s="193" t="s">
        <v>86</v>
      </c>
      <c r="H163" s="194"/>
      <c r="I163" s="439"/>
    </row>
    <row r="164" customFormat="false" ht="15" hidden="false" customHeight="false" outlineLevel="0" collapsed="false">
      <c r="A164" s="145" t="n">
        <f aca="false">WEEKNUM(B164,21)</f>
        <v>6</v>
      </c>
      <c r="B164" s="114" t="n">
        <v>44235</v>
      </c>
      <c r="C164" s="187" t="s">
        <v>75</v>
      </c>
      <c r="D164" s="187" t="s">
        <v>75</v>
      </c>
      <c r="E164" s="187" t="s">
        <v>75</v>
      </c>
      <c r="F164" s="187" t="s">
        <v>86</v>
      </c>
      <c r="G164" s="188" t="s">
        <v>75</v>
      </c>
      <c r="H164" s="189" t="n">
        <v>5</v>
      </c>
      <c r="I164" s="437"/>
    </row>
    <row r="165" customFormat="false" ht="15" hidden="false" customHeight="false" outlineLevel="0" collapsed="false">
      <c r="A165" s="126" t="n">
        <f aca="false">WEEKNUM(B165,21)</f>
        <v>6</v>
      </c>
      <c r="B165" s="135" t="n">
        <v>44236</v>
      </c>
      <c r="C165" s="137" t="s">
        <v>75</v>
      </c>
      <c r="D165" s="137" t="s">
        <v>75</v>
      </c>
      <c r="E165" s="137" t="s">
        <v>86</v>
      </c>
      <c r="F165" s="137" t="s">
        <v>75</v>
      </c>
      <c r="G165" s="190" t="s">
        <v>75</v>
      </c>
      <c r="H165" s="191"/>
      <c r="I165" s="438"/>
    </row>
    <row r="166" customFormat="false" ht="15" hidden="false" customHeight="false" outlineLevel="0" collapsed="false">
      <c r="A166" s="126" t="n">
        <f aca="false">WEEKNUM(B166,21)</f>
        <v>6</v>
      </c>
      <c r="B166" s="135" t="n">
        <v>44237</v>
      </c>
      <c r="C166" s="137" t="s">
        <v>75</v>
      </c>
      <c r="D166" s="137" t="s">
        <v>75</v>
      </c>
      <c r="E166" s="137" t="s">
        <v>75</v>
      </c>
      <c r="F166" s="137" t="s">
        <v>75</v>
      </c>
      <c r="G166" s="190" t="s">
        <v>86</v>
      </c>
      <c r="H166" s="191"/>
      <c r="I166" s="438"/>
    </row>
    <row r="167" customFormat="false" ht="15" hidden="false" customHeight="false" outlineLevel="0" collapsed="false">
      <c r="A167" s="126" t="n">
        <f aca="false">WEEKNUM(B167,21)</f>
        <v>6</v>
      </c>
      <c r="B167" s="135" t="n">
        <v>44238</v>
      </c>
      <c r="C167" s="137" t="s">
        <v>75</v>
      </c>
      <c r="D167" s="137" t="s">
        <v>86</v>
      </c>
      <c r="E167" s="137" t="s">
        <v>75</v>
      </c>
      <c r="F167" s="137" t="s">
        <v>75</v>
      </c>
      <c r="G167" s="190" t="s">
        <v>75</v>
      </c>
      <c r="H167" s="191"/>
      <c r="I167" s="438"/>
    </row>
    <row r="168" customFormat="false" ht="15" hidden="false" customHeight="false" outlineLevel="0" collapsed="false">
      <c r="A168" s="126" t="n">
        <f aca="false">WEEKNUM(B168,21)</f>
        <v>6</v>
      </c>
      <c r="B168" s="135" t="n">
        <v>44239</v>
      </c>
      <c r="C168" s="137" t="s">
        <v>75</v>
      </c>
      <c r="D168" s="137" t="s">
        <v>86</v>
      </c>
      <c r="E168" s="137" t="s">
        <v>75</v>
      </c>
      <c r="F168" s="137" t="s">
        <v>75</v>
      </c>
      <c r="G168" s="190" t="s">
        <v>75</v>
      </c>
      <c r="H168" s="191"/>
      <c r="I168" s="438"/>
    </row>
    <row r="169" customFormat="false" ht="15" hidden="false" customHeight="false" outlineLevel="0" collapsed="false">
      <c r="A169" s="126" t="n">
        <f aca="false">WEEKNUM(B169,21)</f>
        <v>6</v>
      </c>
      <c r="B169" s="135" t="n">
        <v>44240</v>
      </c>
      <c r="C169" s="137" t="s">
        <v>86</v>
      </c>
      <c r="D169" s="137" t="s">
        <v>75</v>
      </c>
      <c r="E169" s="137" t="s">
        <v>75</v>
      </c>
      <c r="F169" s="137" t="s">
        <v>86</v>
      </c>
      <c r="G169" s="190" t="s">
        <v>75</v>
      </c>
      <c r="H169" s="191"/>
      <c r="I169" s="438"/>
    </row>
    <row r="170" customFormat="false" ht="15.75" hidden="false" customHeight="false" outlineLevel="0" collapsed="false">
      <c r="A170" s="139" t="n">
        <f aca="false">WEEKNUM(B170,21)</f>
        <v>6</v>
      </c>
      <c r="B170" s="140" t="n">
        <v>44241</v>
      </c>
      <c r="C170" s="192" t="s">
        <v>86</v>
      </c>
      <c r="D170" s="192" t="s">
        <v>75</v>
      </c>
      <c r="E170" s="192" t="s">
        <v>86</v>
      </c>
      <c r="F170" s="192" t="s">
        <v>86</v>
      </c>
      <c r="G170" s="193" t="s">
        <v>86</v>
      </c>
      <c r="H170" s="194"/>
      <c r="I170" s="439"/>
    </row>
    <row r="171" customFormat="false" ht="15" hidden="false" customHeight="false" outlineLevel="0" collapsed="false">
      <c r="A171" s="145" t="n">
        <f aca="false">WEEKNUM(B171,21)</f>
        <v>7</v>
      </c>
      <c r="B171" s="114" t="n">
        <v>44242</v>
      </c>
      <c r="C171" s="115" t="s">
        <v>75</v>
      </c>
      <c r="D171" s="115" t="s">
        <v>75</v>
      </c>
      <c r="E171" s="115" t="s">
        <v>88</v>
      </c>
      <c r="F171" s="115" t="s">
        <v>75</v>
      </c>
      <c r="G171" s="115" t="s">
        <v>88</v>
      </c>
      <c r="H171" s="117" t="n">
        <v>1</v>
      </c>
      <c r="I171" s="437"/>
    </row>
    <row r="172" customFormat="false" ht="15" hidden="false" customHeight="false" outlineLevel="0" collapsed="false">
      <c r="A172" s="126" t="n">
        <f aca="false">WEEKNUM(B172,21)</f>
        <v>7</v>
      </c>
      <c r="B172" s="135" t="n">
        <v>44243</v>
      </c>
      <c r="C172" s="128" t="s">
        <v>75</v>
      </c>
      <c r="D172" s="128" t="s">
        <v>86</v>
      </c>
      <c r="E172" s="128" t="s">
        <v>75</v>
      </c>
      <c r="F172" s="128" t="s">
        <v>75</v>
      </c>
      <c r="G172" s="129" t="s">
        <v>75</v>
      </c>
      <c r="H172" s="130"/>
      <c r="I172" s="438"/>
    </row>
    <row r="173" customFormat="false" ht="15" hidden="false" customHeight="false" outlineLevel="0" collapsed="false">
      <c r="A173" s="126" t="n">
        <f aca="false">WEEKNUM(B173,21)</f>
        <v>7</v>
      </c>
      <c r="B173" s="135" t="n">
        <v>44244</v>
      </c>
      <c r="C173" s="128" t="s">
        <v>75</v>
      </c>
      <c r="D173" s="128" t="s">
        <v>75</v>
      </c>
      <c r="E173" s="128" t="s">
        <v>75</v>
      </c>
      <c r="F173" s="128" t="s">
        <v>86</v>
      </c>
      <c r="G173" s="129" t="s">
        <v>75</v>
      </c>
      <c r="H173" s="130"/>
      <c r="I173" s="438"/>
    </row>
    <row r="174" customFormat="false" ht="15" hidden="false" customHeight="false" outlineLevel="0" collapsed="false">
      <c r="A174" s="126" t="n">
        <f aca="false">WEEKNUM(B174,21)</f>
        <v>7</v>
      </c>
      <c r="B174" s="135" t="n">
        <v>44245</v>
      </c>
      <c r="C174" s="128" t="s">
        <v>86</v>
      </c>
      <c r="D174" s="128" t="s">
        <v>75</v>
      </c>
      <c r="E174" s="128" t="s">
        <v>75</v>
      </c>
      <c r="F174" s="128" t="s">
        <v>75</v>
      </c>
      <c r="G174" s="129" t="s">
        <v>75</v>
      </c>
      <c r="H174" s="130"/>
      <c r="I174" s="438"/>
    </row>
    <row r="175" customFormat="false" ht="15" hidden="false" customHeight="false" outlineLevel="0" collapsed="false">
      <c r="A175" s="126" t="n">
        <f aca="false">WEEKNUM(B175,21)</f>
        <v>7</v>
      </c>
      <c r="B175" s="135" t="n">
        <v>44246</v>
      </c>
      <c r="C175" s="128" t="s">
        <v>86</v>
      </c>
      <c r="D175" s="128" t="s">
        <v>75</v>
      </c>
      <c r="E175" s="128" t="s">
        <v>75</v>
      </c>
      <c r="F175" s="128" t="s">
        <v>75</v>
      </c>
      <c r="G175" s="129" t="s">
        <v>75</v>
      </c>
      <c r="H175" s="130"/>
      <c r="I175" s="438"/>
    </row>
    <row r="176" customFormat="false" ht="15" hidden="false" customHeight="false" outlineLevel="0" collapsed="false">
      <c r="A176" s="126" t="n">
        <f aca="false">WEEKNUM(B176,21)</f>
        <v>7</v>
      </c>
      <c r="B176" s="135" t="n">
        <v>44247</v>
      </c>
      <c r="C176" s="128" t="s">
        <v>75</v>
      </c>
      <c r="D176" s="128" t="s">
        <v>75</v>
      </c>
      <c r="E176" s="128" t="s">
        <v>86</v>
      </c>
      <c r="F176" s="128" t="s">
        <v>75</v>
      </c>
      <c r="G176" s="129" t="s">
        <v>86</v>
      </c>
      <c r="H176" s="130"/>
      <c r="I176" s="438"/>
    </row>
    <row r="177" customFormat="false" ht="15.75" hidden="false" customHeight="false" outlineLevel="0" collapsed="false">
      <c r="A177" s="139" t="n">
        <f aca="false">WEEKNUM(B177,21)</f>
        <v>7</v>
      </c>
      <c r="B177" s="140" t="n">
        <v>44248</v>
      </c>
      <c r="C177" s="141" t="s">
        <v>75</v>
      </c>
      <c r="D177" s="141" t="s">
        <v>86</v>
      </c>
      <c r="E177" s="141" t="s">
        <v>86</v>
      </c>
      <c r="F177" s="141" t="s">
        <v>86</v>
      </c>
      <c r="G177" s="142" t="s">
        <v>86</v>
      </c>
      <c r="H177" s="143"/>
      <c r="I177" s="439"/>
    </row>
    <row r="178" customFormat="false" ht="15" hidden="false" customHeight="false" outlineLevel="0" collapsed="false">
      <c r="A178" s="381" t="n">
        <f aca="false">WEEKNUM(B178,21)</f>
        <v>8</v>
      </c>
      <c r="B178" s="150" t="n">
        <v>44249</v>
      </c>
      <c r="C178" s="151" t="s">
        <v>75</v>
      </c>
      <c r="D178" s="151" t="s">
        <v>86</v>
      </c>
      <c r="E178" s="151" t="s">
        <v>75</v>
      </c>
      <c r="F178" s="151" t="s">
        <v>75</v>
      </c>
      <c r="G178" s="152" t="s">
        <v>75</v>
      </c>
      <c r="H178" s="153" t="n">
        <v>2</v>
      </c>
      <c r="I178" s="154" t="s">
        <v>50</v>
      </c>
    </row>
    <row r="179" customFormat="false" ht="15" hidden="false" customHeight="false" outlineLevel="0" collapsed="false">
      <c r="A179" s="381" t="n">
        <f aca="false">WEEKNUM(B179,21)</f>
        <v>8</v>
      </c>
      <c r="B179" s="156" t="n">
        <v>44250</v>
      </c>
      <c r="C179" s="157" t="s">
        <v>86</v>
      </c>
      <c r="D179" s="157" t="s">
        <v>75</v>
      </c>
      <c r="E179" s="157" t="s">
        <v>75</v>
      </c>
      <c r="F179" s="157" t="s">
        <v>75</v>
      </c>
      <c r="G179" s="158" t="s">
        <v>75</v>
      </c>
      <c r="H179" s="159"/>
      <c r="I179" s="160" t="s">
        <v>50</v>
      </c>
    </row>
    <row r="180" customFormat="false" ht="15" hidden="false" customHeight="false" outlineLevel="0" collapsed="false">
      <c r="A180" s="381" t="n">
        <f aca="false">WEEKNUM(B180,21)</f>
        <v>8</v>
      </c>
      <c r="B180" s="156" t="n">
        <v>44251</v>
      </c>
      <c r="C180" s="157" t="s">
        <v>75</v>
      </c>
      <c r="D180" s="157" t="s">
        <v>75</v>
      </c>
      <c r="E180" s="157" t="s">
        <v>86</v>
      </c>
      <c r="F180" s="157" t="s">
        <v>75</v>
      </c>
      <c r="G180" s="158" t="s">
        <v>75</v>
      </c>
      <c r="H180" s="159"/>
      <c r="I180" s="160" t="s">
        <v>50</v>
      </c>
    </row>
    <row r="181" customFormat="false" ht="15" hidden="false" customHeight="false" outlineLevel="0" collapsed="false">
      <c r="A181" s="381" t="n">
        <f aca="false">WEEKNUM(B181,21)</f>
        <v>8</v>
      </c>
      <c r="B181" s="156" t="n">
        <v>44252</v>
      </c>
      <c r="C181" s="157" t="s">
        <v>75</v>
      </c>
      <c r="D181" s="157" t="s">
        <v>75</v>
      </c>
      <c r="E181" s="157" t="s">
        <v>75</v>
      </c>
      <c r="F181" s="157" t="s">
        <v>75</v>
      </c>
      <c r="G181" s="158" t="s">
        <v>86</v>
      </c>
      <c r="H181" s="159"/>
      <c r="I181" s="160" t="s">
        <v>50</v>
      </c>
    </row>
    <row r="182" customFormat="false" ht="15" hidden="false" customHeight="false" outlineLevel="0" collapsed="false">
      <c r="A182" s="381" t="n">
        <f aca="false">WEEKNUM(B182,21)</f>
        <v>8</v>
      </c>
      <c r="B182" s="156" t="n">
        <v>44253</v>
      </c>
      <c r="C182" s="157" t="s">
        <v>75</v>
      </c>
      <c r="D182" s="157" t="s">
        <v>75</v>
      </c>
      <c r="E182" s="157" t="s">
        <v>75</v>
      </c>
      <c r="F182" s="157" t="s">
        <v>75</v>
      </c>
      <c r="G182" s="158" t="s">
        <v>86</v>
      </c>
      <c r="H182" s="159"/>
      <c r="I182" s="160" t="s">
        <v>50</v>
      </c>
    </row>
    <row r="183" customFormat="false" ht="15" hidden="false" customHeight="false" outlineLevel="0" collapsed="false">
      <c r="A183" s="381" t="n">
        <f aca="false">WEEKNUM(B183,21)</f>
        <v>8</v>
      </c>
      <c r="B183" s="156" t="n">
        <v>44254</v>
      </c>
      <c r="C183" s="157" t="s">
        <v>75</v>
      </c>
      <c r="D183" s="157" t="s">
        <v>86</v>
      </c>
      <c r="E183" s="157" t="s">
        <v>75</v>
      </c>
      <c r="F183" s="157" t="s">
        <v>86</v>
      </c>
      <c r="G183" s="158" t="s">
        <v>75</v>
      </c>
      <c r="H183" s="159"/>
      <c r="I183" s="160" t="s">
        <v>50</v>
      </c>
    </row>
    <row r="184" customFormat="false" ht="15.75" hidden="false" customHeight="false" outlineLevel="0" collapsed="false">
      <c r="A184" s="381" t="n">
        <f aca="false">WEEKNUM(B184,21)</f>
        <v>8</v>
      </c>
      <c r="B184" s="162" t="n">
        <v>44255</v>
      </c>
      <c r="C184" s="163" t="s">
        <v>86</v>
      </c>
      <c r="D184" s="163" t="s">
        <v>86</v>
      </c>
      <c r="E184" s="163" t="s">
        <v>86</v>
      </c>
      <c r="F184" s="163" t="s">
        <v>86</v>
      </c>
      <c r="G184" s="164" t="s">
        <v>75</v>
      </c>
      <c r="H184" s="165"/>
      <c r="I184" s="166" t="s">
        <v>50</v>
      </c>
    </row>
    <row r="185" customFormat="false" ht="15" hidden="false" customHeight="false" outlineLevel="0" collapsed="false">
      <c r="A185" s="381" t="n">
        <f aca="false">WEEKNUM(B185,21)</f>
        <v>9</v>
      </c>
      <c r="B185" s="150" t="n">
        <v>44256</v>
      </c>
      <c r="C185" s="151" t="s">
        <v>86</v>
      </c>
      <c r="D185" s="151" t="s">
        <v>75</v>
      </c>
      <c r="E185" s="151" t="s">
        <v>75</v>
      </c>
      <c r="F185" s="151" t="s">
        <v>75</v>
      </c>
      <c r="G185" s="152" t="s">
        <v>75</v>
      </c>
      <c r="H185" s="153" t="n">
        <v>3</v>
      </c>
      <c r="I185" s="154" t="s">
        <v>50</v>
      </c>
    </row>
    <row r="186" customFormat="false" ht="15" hidden="false" customHeight="false" outlineLevel="0" collapsed="false">
      <c r="A186" s="381" t="n">
        <f aca="false">WEEKNUM(B186,21)</f>
        <v>9</v>
      </c>
      <c r="B186" s="156" t="n">
        <v>44257</v>
      </c>
      <c r="C186" s="157" t="s">
        <v>75</v>
      </c>
      <c r="D186" s="157" t="s">
        <v>75</v>
      </c>
      <c r="E186" s="157" t="s">
        <v>75</v>
      </c>
      <c r="F186" s="157" t="s">
        <v>75</v>
      </c>
      <c r="G186" s="158" t="s">
        <v>86</v>
      </c>
      <c r="H186" s="159"/>
      <c r="I186" s="160" t="s">
        <v>50</v>
      </c>
    </row>
    <row r="187" customFormat="false" ht="15" hidden="false" customHeight="false" outlineLevel="0" collapsed="false">
      <c r="A187" s="381" t="n">
        <f aca="false">WEEKNUM(B187,21)</f>
        <v>9</v>
      </c>
      <c r="B187" s="156" t="n">
        <v>44258</v>
      </c>
      <c r="C187" s="157" t="s">
        <v>75</v>
      </c>
      <c r="D187" s="157" t="s">
        <v>86</v>
      </c>
      <c r="E187" s="157" t="s">
        <v>75</v>
      </c>
      <c r="F187" s="157" t="s">
        <v>75</v>
      </c>
      <c r="G187" s="158" t="s">
        <v>75</v>
      </c>
      <c r="H187" s="159"/>
      <c r="I187" s="160" t="s">
        <v>50</v>
      </c>
    </row>
    <row r="188" customFormat="false" ht="15" hidden="false" customHeight="false" outlineLevel="0" collapsed="false">
      <c r="A188" s="381" t="n">
        <f aca="false">WEEKNUM(B188,21)</f>
        <v>9</v>
      </c>
      <c r="B188" s="156" t="n">
        <v>44259</v>
      </c>
      <c r="C188" s="157" t="s">
        <v>75</v>
      </c>
      <c r="D188" s="157" t="s">
        <v>75</v>
      </c>
      <c r="E188" s="157" t="s">
        <v>75</v>
      </c>
      <c r="F188" s="157" t="s">
        <v>86</v>
      </c>
      <c r="G188" s="158" t="s">
        <v>75</v>
      </c>
      <c r="H188" s="159"/>
      <c r="I188" s="160" t="s">
        <v>50</v>
      </c>
    </row>
    <row r="189" customFormat="false" ht="15" hidden="false" customHeight="false" outlineLevel="0" collapsed="false">
      <c r="A189" s="381" t="n">
        <f aca="false">WEEKNUM(B189,21)</f>
        <v>9</v>
      </c>
      <c r="B189" s="156" t="n">
        <v>44260</v>
      </c>
      <c r="C189" s="157" t="s">
        <v>75</v>
      </c>
      <c r="D189" s="157" t="s">
        <v>75</v>
      </c>
      <c r="E189" s="157" t="s">
        <v>75</v>
      </c>
      <c r="F189" s="157" t="s">
        <v>86</v>
      </c>
      <c r="G189" s="158" t="s">
        <v>75</v>
      </c>
      <c r="H189" s="159"/>
      <c r="I189" s="160" t="s">
        <v>50</v>
      </c>
    </row>
    <row r="190" customFormat="false" ht="15" hidden="false" customHeight="false" outlineLevel="0" collapsed="false">
      <c r="A190" s="381" t="n">
        <f aca="false">WEEKNUM(B190,21)</f>
        <v>9</v>
      </c>
      <c r="B190" s="156" t="n">
        <v>44261</v>
      </c>
      <c r="C190" s="157" t="s">
        <v>86</v>
      </c>
      <c r="D190" s="157" t="s">
        <v>75</v>
      </c>
      <c r="E190" s="157" t="s">
        <v>86</v>
      </c>
      <c r="F190" s="157" t="s">
        <v>75</v>
      </c>
      <c r="G190" s="158" t="s">
        <v>75</v>
      </c>
      <c r="H190" s="159"/>
      <c r="I190" s="160" t="s">
        <v>50</v>
      </c>
    </row>
    <row r="191" customFormat="false" ht="15.75" hidden="false" customHeight="false" outlineLevel="0" collapsed="false">
      <c r="A191" s="381" t="n">
        <f aca="false">WEEKNUM(B191,21)</f>
        <v>9</v>
      </c>
      <c r="B191" s="162" t="n">
        <v>44262</v>
      </c>
      <c r="C191" s="163" t="s">
        <v>86</v>
      </c>
      <c r="D191" s="163" t="s">
        <v>86</v>
      </c>
      <c r="E191" s="163" t="s">
        <v>86</v>
      </c>
      <c r="F191" s="163" t="s">
        <v>75</v>
      </c>
      <c r="G191" s="164" t="s">
        <v>86</v>
      </c>
      <c r="H191" s="165"/>
      <c r="I191" s="166" t="s">
        <v>50</v>
      </c>
    </row>
    <row r="192" customFormat="false" ht="15" hidden="false" customHeight="false" outlineLevel="0" collapsed="false">
      <c r="A192" s="145" t="n">
        <f aca="false">WEEKNUM(B192,21)</f>
        <v>10</v>
      </c>
      <c r="B192" s="114" t="n">
        <v>44263</v>
      </c>
      <c r="C192" s="115" t="s">
        <v>75</v>
      </c>
      <c r="D192" s="115" t="s">
        <v>75</v>
      </c>
      <c r="E192" s="115" t="s">
        <v>75</v>
      </c>
      <c r="F192" s="115" t="s">
        <v>75</v>
      </c>
      <c r="G192" s="116" t="s">
        <v>86</v>
      </c>
      <c r="H192" s="117" t="n">
        <v>4</v>
      </c>
      <c r="I192" s="437"/>
    </row>
    <row r="193" customFormat="false" ht="15" hidden="false" customHeight="false" outlineLevel="0" collapsed="false">
      <c r="A193" s="126" t="n">
        <f aca="false">WEEKNUM(B193,21)</f>
        <v>10</v>
      </c>
      <c r="B193" s="135" t="n">
        <v>44264</v>
      </c>
      <c r="C193" s="128" t="s">
        <v>75</v>
      </c>
      <c r="D193" s="128" t="s">
        <v>75</v>
      </c>
      <c r="E193" s="128" t="s">
        <v>75</v>
      </c>
      <c r="F193" s="128" t="s">
        <v>86</v>
      </c>
      <c r="G193" s="129" t="s">
        <v>75</v>
      </c>
      <c r="H193" s="130"/>
      <c r="I193" s="438"/>
    </row>
    <row r="194" customFormat="false" ht="15" hidden="false" customHeight="false" outlineLevel="0" collapsed="false">
      <c r="A194" s="126" t="n">
        <f aca="false">WEEKNUM(B194,21)</f>
        <v>10</v>
      </c>
      <c r="B194" s="135" t="n">
        <v>44265</v>
      </c>
      <c r="C194" s="128" t="s">
        <v>86</v>
      </c>
      <c r="D194" s="128" t="s">
        <v>75</v>
      </c>
      <c r="E194" s="128" t="s">
        <v>75</v>
      </c>
      <c r="F194" s="128" t="s">
        <v>75</v>
      </c>
      <c r="G194" s="129" t="s">
        <v>75</v>
      </c>
      <c r="H194" s="130"/>
      <c r="I194" s="438"/>
    </row>
    <row r="195" customFormat="false" ht="15" hidden="false" customHeight="false" outlineLevel="0" collapsed="false">
      <c r="A195" s="126" t="n">
        <f aca="false">WEEKNUM(B195,21)</f>
        <v>10</v>
      </c>
      <c r="B195" s="135" t="n">
        <v>44266</v>
      </c>
      <c r="C195" s="128" t="s">
        <v>75</v>
      </c>
      <c r="D195" s="128" t="s">
        <v>75</v>
      </c>
      <c r="E195" s="128" t="s">
        <v>86</v>
      </c>
      <c r="F195" s="128" t="s">
        <v>75</v>
      </c>
      <c r="G195" s="129" t="s">
        <v>75</v>
      </c>
      <c r="H195" s="130"/>
      <c r="I195" s="438"/>
    </row>
    <row r="196" customFormat="false" ht="15" hidden="false" customHeight="false" outlineLevel="0" collapsed="false">
      <c r="A196" s="126" t="n">
        <f aca="false">WEEKNUM(B196,21)</f>
        <v>10</v>
      </c>
      <c r="B196" s="135" t="n">
        <v>44267</v>
      </c>
      <c r="C196" s="128" t="s">
        <v>75</v>
      </c>
      <c r="D196" s="128" t="s">
        <v>75</v>
      </c>
      <c r="E196" s="128" t="s">
        <v>86</v>
      </c>
      <c r="F196" s="128" t="s">
        <v>75</v>
      </c>
      <c r="G196" s="129" t="s">
        <v>75</v>
      </c>
      <c r="H196" s="130"/>
      <c r="I196" s="438"/>
    </row>
    <row r="197" customFormat="false" ht="15" hidden="false" customHeight="false" outlineLevel="0" collapsed="false">
      <c r="A197" s="126" t="n">
        <f aca="false">WEEKNUM(B197,21)</f>
        <v>10</v>
      </c>
      <c r="B197" s="135" t="n">
        <v>44268</v>
      </c>
      <c r="C197" s="137" t="s">
        <v>75</v>
      </c>
      <c r="D197" s="137" t="s">
        <v>86</v>
      </c>
      <c r="E197" s="137" t="s">
        <v>75</v>
      </c>
      <c r="F197" s="137" t="s">
        <v>75</v>
      </c>
      <c r="G197" s="190" t="s">
        <v>86</v>
      </c>
      <c r="H197" s="191"/>
      <c r="I197" s="438"/>
    </row>
    <row r="198" customFormat="false" ht="15.75" hidden="false" customHeight="false" outlineLevel="0" collapsed="false">
      <c r="A198" s="139" t="n">
        <f aca="false">WEEKNUM(B198,21)</f>
        <v>10</v>
      </c>
      <c r="B198" s="140" t="n">
        <v>44269</v>
      </c>
      <c r="C198" s="192" t="s">
        <v>86</v>
      </c>
      <c r="D198" s="192" t="s">
        <v>86</v>
      </c>
      <c r="E198" s="192" t="s">
        <v>75</v>
      </c>
      <c r="F198" s="192" t="s">
        <v>86</v>
      </c>
      <c r="G198" s="193" t="s">
        <v>86</v>
      </c>
      <c r="H198" s="194"/>
      <c r="I198" s="439"/>
    </row>
    <row r="199" customFormat="false" ht="15" hidden="false" customHeight="false" outlineLevel="0" collapsed="false">
      <c r="A199" s="145" t="n">
        <f aca="false">WEEKNUM(B199,21)</f>
        <v>11</v>
      </c>
      <c r="B199" s="114" t="n">
        <v>44270</v>
      </c>
      <c r="C199" s="197" t="s">
        <v>75</v>
      </c>
      <c r="D199" s="197" t="s">
        <v>75</v>
      </c>
      <c r="E199" s="197" t="s">
        <v>75</v>
      </c>
      <c r="F199" s="197" t="s">
        <v>86</v>
      </c>
      <c r="G199" s="198" t="s">
        <v>75</v>
      </c>
      <c r="H199" s="191" t="n">
        <v>5</v>
      </c>
      <c r="I199" s="437"/>
    </row>
    <row r="200" customFormat="false" ht="15" hidden="false" customHeight="false" outlineLevel="0" collapsed="false">
      <c r="A200" s="126" t="n">
        <f aca="false">WEEKNUM(B200,21)</f>
        <v>11</v>
      </c>
      <c r="B200" s="135" t="n">
        <v>44271</v>
      </c>
      <c r="C200" s="128" t="s">
        <v>75</v>
      </c>
      <c r="D200" s="128" t="s">
        <v>75</v>
      </c>
      <c r="E200" s="128" t="s">
        <v>86</v>
      </c>
      <c r="F200" s="128" t="s">
        <v>75</v>
      </c>
      <c r="G200" s="129" t="s">
        <v>75</v>
      </c>
      <c r="H200" s="130"/>
      <c r="I200" s="438"/>
    </row>
    <row r="201" customFormat="false" ht="15" hidden="false" customHeight="false" outlineLevel="0" collapsed="false">
      <c r="A201" s="126" t="n">
        <f aca="false">WEEKNUM(B201,21)</f>
        <v>11</v>
      </c>
      <c r="B201" s="135" t="n">
        <v>44272</v>
      </c>
      <c r="C201" s="128" t="s">
        <v>75</v>
      </c>
      <c r="D201" s="128" t="s">
        <v>75</v>
      </c>
      <c r="E201" s="128" t="s">
        <v>75</v>
      </c>
      <c r="F201" s="128" t="s">
        <v>75</v>
      </c>
      <c r="G201" s="129" t="s">
        <v>86</v>
      </c>
      <c r="H201" s="130"/>
      <c r="I201" s="438"/>
    </row>
    <row r="202" customFormat="false" ht="15" hidden="false" customHeight="false" outlineLevel="0" collapsed="false">
      <c r="A202" s="126" t="n">
        <f aca="false">WEEKNUM(B202,21)</f>
        <v>11</v>
      </c>
      <c r="B202" s="135" t="n">
        <v>44273</v>
      </c>
      <c r="C202" s="128" t="s">
        <v>75</v>
      </c>
      <c r="D202" s="128" t="s">
        <v>86</v>
      </c>
      <c r="E202" s="128" t="s">
        <v>75</v>
      </c>
      <c r="F202" s="128" t="s">
        <v>75</v>
      </c>
      <c r="G202" s="129" t="s">
        <v>75</v>
      </c>
      <c r="H202" s="130"/>
      <c r="I202" s="438"/>
    </row>
    <row r="203" customFormat="false" ht="15" hidden="false" customHeight="false" outlineLevel="0" collapsed="false">
      <c r="A203" s="126" t="n">
        <f aca="false">WEEKNUM(B203,21)</f>
        <v>11</v>
      </c>
      <c r="B203" s="135" t="n">
        <v>44274</v>
      </c>
      <c r="C203" s="128" t="s">
        <v>75</v>
      </c>
      <c r="D203" s="128" t="s">
        <v>86</v>
      </c>
      <c r="E203" s="128" t="s">
        <v>75</v>
      </c>
      <c r="F203" s="128" t="s">
        <v>75</v>
      </c>
      <c r="G203" s="129" t="s">
        <v>75</v>
      </c>
      <c r="H203" s="130"/>
      <c r="I203" s="438"/>
    </row>
    <row r="204" customFormat="false" ht="15" hidden="false" customHeight="false" outlineLevel="0" collapsed="false">
      <c r="A204" s="126" t="n">
        <f aca="false">WEEKNUM(B204,21)</f>
        <v>11</v>
      </c>
      <c r="B204" s="135" t="n">
        <v>44275</v>
      </c>
      <c r="C204" s="128" t="s">
        <v>86</v>
      </c>
      <c r="D204" s="128" t="s">
        <v>75</v>
      </c>
      <c r="E204" s="128" t="s">
        <v>75</v>
      </c>
      <c r="F204" s="128" t="s">
        <v>86</v>
      </c>
      <c r="G204" s="129" t="s">
        <v>75</v>
      </c>
      <c r="H204" s="130"/>
      <c r="I204" s="438"/>
    </row>
    <row r="205" customFormat="false" ht="15.75" hidden="false" customHeight="false" outlineLevel="0" collapsed="false">
      <c r="A205" s="139" t="n">
        <f aca="false">WEEKNUM(B205,21)</f>
        <v>11</v>
      </c>
      <c r="B205" s="140" t="n">
        <v>44276</v>
      </c>
      <c r="C205" s="141" t="s">
        <v>86</v>
      </c>
      <c r="D205" s="141" t="s">
        <v>75</v>
      </c>
      <c r="E205" s="141" t="s">
        <v>86</v>
      </c>
      <c r="F205" s="141" t="s">
        <v>86</v>
      </c>
      <c r="G205" s="142" t="s">
        <v>86</v>
      </c>
      <c r="H205" s="143"/>
      <c r="I205" s="439"/>
    </row>
    <row r="206" customFormat="false" ht="15" hidden="false" customHeight="false" outlineLevel="0" collapsed="false">
      <c r="A206" s="145" t="n">
        <f aca="false">WEEKNUM(B206,21)</f>
        <v>12</v>
      </c>
      <c r="B206" s="114" t="n">
        <v>44277</v>
      </c>
      <c r="C206" s="115" t="s">
        <v>75</v>
      </c>
      <c r="D206" s="115" t="s">
        <v>75</v>
      </c>
      <c r="E206" s="115" t="s">
        <v>88</v>
      </c>
      <c r="F206" s="115" t="s">
        <v>75</v>
      </c>
      <c r="G206" s="115" t="s">
        <v>88</v>
      </c>
      <c r="H206" s="117" t="n">
        <v>1</v>
      </c>
      <c r="I206" s="437"/>
    </row>
    <row r="207" customFormat="false" ht="15" hidden="false" customHeight="false" outlineLevel="0" collapsed="false">
      <c r="A207" s="126" t="n">
        <f aca="false">WEEKNUM(B207,21)</f>
        <v>12</v>
      </c>
      <c r="B207" s="135" t="n">
        <v>44278</v>
      </c>
      <c r="C207" s="128" t="s">
        <v>75</v>
      </c>
      <c r="D207" s="128" t="s">
        <v>86</v>
      </c>
      <c r="E207" s="128" t="s">
        <v>75</v>
      </c>
      <c r="F207" s="128" t="s">
        <v>75</v>
      </c>
      <c r="G207" s="129" t="s">
        <v>75</v>
      </c>
      <c r="H207" s="130"/>
      <c r="I207" s="438"/>
    </row>
    <row r="208" customFormat="false" ht="15" hidden="false" customHeight="false" outlineLevel="0" collapsed="false">
      <c r="A208" s="126" t="n">
        <f aca="false">WEEKNUM(B208,21)</f>
        <v>12</v>
      </c>
      <c r="B208" s="135" t="n">
        <v>44279</v>
      </c>
      <c r="C208" s="128" t="s">
        <v>75</v>
      </c>
      <c r="D208" s="128" t="s">
        <v>75</v>
      </c>
      <c r="E208" s="128" t="s">
        <v>75</v>
      </c>
      <c r="F208" s="128" t="s">
        <v>86</v>
      </c>
      <c r="G208" s="129" t="s">
        <v>75</v>
      </c>
      <c r="H208" s="130"/>
      <c r="I208" s="438"/>
    </row>
    <row r="209" customFormat="false" ht="15" hidden="false" customHeight="false" outlineLevel="0" collapsed="false">
      <c r="A209" s="126" t="n">
        <f aca="false">WEEKNUM(B209,21)</f>
        <v>12</v>
      </c>
      <c r="B209" s="135" t="n">
        <v>44280</v>
      </c>
      <c r="C209" s="128" t="s">
        <v>86</v>
      </c>
      <c r="D209" s="128" t="s">
        <v>75</v>
      </c>
      <c r="E209" s="128" t="s">
        <v>75</v>
      </c>
      <c r="F209" s="128" t="s">
        <v>75</v>
      </c>
      <c r="G209" s="129" t="s">
        <v>75</v>
      </c>
      <c r="H209" s="130"/>
      <c r="I209" s="438"/>
    </row>
    <row r="210" customFormat="false" ht="15" hidden="false" customHeight="false" outlineLevel="0" collapsed="false">
      <c r="A210" s="126" t="n">
        <f aca="false">WEEKNUM(B210,21)</f>
        <v>12</v>
      </c>
      <c r="B210" s="135" t="n">
        <v>44281</v>
      </c>
      <c r="C210" s="128" t="s">
        <v>86</v>
      </c>
      <c r="D210" s="128" t="s">
        <v>75</v>
      </c>
      <c r="E210" s="128" t="s">
        <v>75</v>
      </c>
      <c r="F210" s="128" t="s">
        <v>75</v>
      </c>
      <c r="G210" s="129" t="s">
        <v>75</v>
      </c>
      <c r="H210" s="130"/>
      <c r="I210" s="438"/>
    </row>
    <row r="211" customFormat="false" ht="15" hidden="false" customHeight="false" outlineLevel="0" collapsed="false">
      <c r="A211" s="126" t="n">
        <f aca="false">WEEKNUM(B211,21)</f>
        <v>12</v>
      </c>
      <c r="B211" s="135" t="n">
        <v>44282</v>
      </c>
      <c r="C211" s="128" t="s">
        <v>75</v>
      </c>
      <c r="D211" s="128" t="s">
        <v>75</v>
      </c>
      <c r="E211" s="128" t="s">
        <v>86</v>
      </c>
      <c r="F211" s="128" t="s">
        <v>75</v>
      </c>
      <c r="G211" s="129" t="s">
        <v>86</v>
      </c>
      <c r="H211" s="130"/>
      <c r="I211" s="438"/>
    </row>
    <row r="212" customFormat="false" ht="15.75" hidden="false" customHeight="false" outlineLevel="0" collapsed="false">
      <c r="A212" s="139" t="n">
        <f aca="false">WEEKNUM(B212,21)</f>
        <v>12</v>
      </c>
      <c r="B212" s="140" t="n">
        <v>44283</v>
      </c>
      <c r="C212" s="141" t="s">
        <v>75</v>
      </c>
      <c r="D212" s="141" t="s">
        <v>86</v>
      </c>
      <c r="E212" s="141" t="s">
        <v>86</v>
      </c>
      <c r="F212" s="141" t="s">
        <v>86</v>
      </c>
      <c r="G212" s="142" t="s">
        <v>86</v>
      </c>
      <c r="H212" s="143"/>
      <c r="I212" s="439"/>
    </row>
    <row r="213" customFormat="false" ht="15" hidden="false" customHeight="false" outlineLevel="0" collapsed="false">
      <c r="A213" s="145" t="n">
        <f aca="false">WEEKNUM(B213,21)</f>
        <v>13</v>
      </c>
      <c r="B213" s="114" t="n">
        <v>44284</v>
      </c>
      <c r="C213" s="115" t="s">
        <v>75</v>
      </c>
      <c r="D213" s="115" t="s">
        <v>86</v>
      </c>
      <c r="E213" s="115" t="s">
        <v>75</v>
      </c>
      <c r="F213" s="115" t="s">
        <v>75</v>
      </c>
      <c r="G213" s="116" t="s">
        <v>75</v>
      </c>
      <c r="H213" s="117" t="n">
        <v>2</v>
      </c>
      <c r="I213" s="437"/>
    </row>
    <row r="214" customFormat="false" ht="15" hidden="false" customHeight="false" outlineLevel="0" collapsed="false">
      <c r="A214" s="126" t="n">
        <f aca="false">WEEKNUM(B214,21)</f>
        <v>13</v>
      </c>
      <c r="B214" s="135" t="n">
        <v>44285</v>
      </c>
      <c r="C214" s="128" t="s">
        <v>86</v>
      </c>
      <c r="D214" s="128" t="s">
        <v>75</v>
      </c>
      <c r="E214" s="128" t="s">
        <v>75</v>
      </c>
      <c r="F214" s="128" t="s">
        <v>75</v>
      </c>
      <c r="G214" s="129" t="s">
        <v>75</v>
      </c>
      <c r="H214" s="130"/>
      <c r="I214" s="438"/>
    </row>
    <row r="215" customFormat="false" ht="15" hidden="false" customHeight="false" outlineLevel="0" collapsed="false">
      <c r="A215" s="126" t="n">
        <f aca="false">WEEKNUM(B215,21)</f>
        <v>13</v>
      </c>
      <c r="B215" s="135" t="n">
        <v>44286</v>
      </c>
      <c r="C215" s="128" t="s">
        <v>75</v>
      </c>
      <c r="D215" s="128" t="s">
        <v>75</v>
      </c>
      <c r="E215" s="128" t="s">
        <v>86</v>
      </c>
      <c r="F215" s="128" t="s">
        <v>75</v>
      </c>
      <c r="G215" s="129" t="s">
        <v>75</v>
      </c>
      <c r="H215" s="130"/>
      <c r="I215" s="438"/>
    </row>
    <row r="216" customFormat="false" ht="15" hidden="false" customHeight="false" outlineLevel="0" collapsed="false">
      <c r="A216" s="126" t="n">
        <f aca="false">WEEKNUM(B216,21)</f>
        <v>13</v>
      </c>
      <c r="B216" s="135" t="n">
        <v>44287</v>
      </c>
      <c r="C216" s="128" t="s">
        <v>75</v>
      </c>
      <c r="D216" s="128" t="s">
        <v>75</v>
      </c>
      <c r="E216" s="128" t="s">
        <v>75</v>
      </c>
      <c r="F216" s="128" t="s">
        <v>75</v>
      </c>
      <c r="G216" s="129" t="s">
        <v>86</v>
      </c>
      <c r="H216" s="130"/>
      <c r="I216" s="438"/>
    </row>
    <row r="217" customFormat="false" ht="15" hidden="false" customHeight="false" outlineLevel="0" collapsed="false">
      <c r="A217" s="126" t="n">
        <f aca="false">WEEKNUM(B217,21)</f>
        <v>13</v>
      </c>
      <c r="B217" s="135" t="n">
        <v>44288</v>
      </c>
      <c r="C217" s="128" t="s">
        <v>75</v>
      </c>
      <c r="D217" s="128" t="s">
        <v>75</v>
      </c>
      <c r="E217" s="128" t="s">
        <v>75</v>
      </c>
      <c r="F217" s="128" t="s">
        <v>75</v>
      </c>
      <c r="G217" s="129" t="s">
        <v>86</v>
      </c>
      <c r="H217" s="130"/>
      <c r="I217" s="438"/>
    </row>
    <row r="218" customFormat="false" ht="15" hidden="false" customHeight="false" outlineLevel="0" collapsed="false">
      <c r="A218" s="126" t="n">
        <f aca="false">WEEKNUM(B218,21)</f>
        <v>13</v>
      </c>
      <c r="B218" s="135" t="n">
        <v>44289</v>
      </c>
      <c r="C218" s="128" t="s">
        <v>75</v>
      </c>
      <c r="D218" s="128" t="s">
        <v>86</v>
      </c>
      <c r="E218" s="128" t="s">
        <v>75</v>
      </c>
      <c r="F218" s="128" t="s">
        <v>86</v>
      </c>
      <c r="G218" s="129" t="s">
        <v>75</v>
      </c>
      <c r="H218" s="130"/>
      <c r="I218" s="438"/>
    </row>
    <row r="219" customFormat="false" ht="15.75" hidden="false" customHeight="false" outlineLevel="0" collapsed="false">
      <c r="A219" s="167" t="n">
        <f aca="false">WEEKNUM(B219,21)</f>
        <v>13</v>
      </c>
      <c r="B219" s="168" t="n">
        <v>44290</v>
      </c>
      <c r="C219" s="169" t="s">
        <v>86</v>
      </c>
      <c r="D219" s="169" t="s">
        <v>86</v>
      </c>
      <c r="E219" s="169" t="s">
        <v>86</v>
      </c>
      <c r="F219" s="169" t="s">
        <v>86</v>
      </c>
      <c r="G219" s="170" t="s">
        <v>75</v>
      </c>
      <c r="H219" s="171"/>
      <c r="I219" s="335" t="s">
        <v>33</v>
      </c>
    </row>
    <row r="220" customFormat="false" ht="15" hidden="false" customHeight="false" outlineLevel="0" collapsed="false">
      <c r="A220" s="382" t="n">
        <f aca="false">WEEKNUM(B220,21)</f>
        <v>14</v>
      </c>
      <c r="B220" s="383" t="n">
        <v>44291</v>
      </c>
      <c r="C220" s="201" t="s">
        <v>86</v>
      </c>
      <c r="D220" s="201" t="s">
        <v>75</v>
      </c>
      <c r="E220" s="201" t="s">
        <v>75</v>
      </c>
      <c r="F220" s="201" t="s">
        <v>75</v>
      </c>
      <c r="G220" s="202" t="s">
        <v>75</v>
      </c>
      <c r="H220" s="203" t="n">
        <v>3</v>
      </c>
      <c r="I220" s="445" t="s">
        <v>34</v>
      </c>
    </row>
    <row r="221" customFormat="false" ht="15" hidden="false" customHeight="false" outlineLevel="0" collapsed="false">
      <c r="A221" s="61" t="n">
        <f aca="false">WEEKNUM(B221,21)</f>
        <v>14</v>
      </c>
      <c r="B221" s="205" t="n">
        <v>44292</v>
      </c>
      <c r="C221" s="137" t="s">
        <v>75</v>
      </c>
      <c r="D221" s="137" t="s">
        <v>75</v>
      </c>
      <c r="E221" s="137" t="s">
        <v>75</v>
      </c>
      <c r="F221" s="137" t="s">
        <v>75</v>
      </c>
      <c r="G221" s="190" t="s">
        <v>86</v>
      </c>
      <c r="H221" s="191"/>
      <c r="I221" s="365"/>
    </row>
    <row r="222" customFormat="false" ht="15" hidden="false" customHeight="false" outlineLevel="0" collapsed="false">
      <c r="A222" s="61" t="n">
        <f aca="false">WEEKNUM(B222,21)</f>
        <v>14</v>
      </c>
      <c r="B222" s="205" t="n">
        <v>44293</v>
      </c>
      <c r="C222" s="137" t="s">
        <v>75</v>
      </c>
      <c r="D222" s="137" t="s">
        <v>86</v>
      </c>
      <c r="E222" s="137" t="s">
        <v>75</v>
      </c>
      <c r="F222" s="137" t="s">
        <v>75</v>
      </c>
      <c r="G222" s="190" t="s">
        <v>75</v>
      </c>
      <c r="H222" s="191"/>
      <c r="I222" s="365"/>
    </row>
    <row r="223" customFormat="false" ht="15" hidden="false" customHeight="false" outlineLevel="0" collapsed="false">
      <c r="A223" s="61" t="n">
        <f aca="false">WEEKNUM(B223,21)</f>
        <v>14</v>
      </c>
      <c r="B223" s="205" t="n">
        <v>44294</v>
      </c>
      <c r="C223" s="137" t="s">
        <v>75</v>
      </c>
      <c r="D223" s="137" t="s">
        <v>75</v>
      </c>
      <c r="E223" s="137" t="s">
        <v>75</v>
      </c>
      <c r="F223" s="137" t="s">
        <v>86</v>
      </c>
      <c r="G223" s="190" t="s">
        <v>75</v>
      </c>
      <c r="H223" s="191"/>
      <c r="I223" s="365"/>
    </row>
    <row r="224" customFormat="false" ht="15" hidden="false" customHeight="false" outlineLevel="0" collapsed="false">
      <c r="A224" s="61" t="n">
        <f aca="false">WEEKNUM(B224,21)</f>
        <v>14</v>
      </c>
      <c r="B224" s="205" t="n">
        <v>44295</v>
      </c>
      <c r="C224" s="137" t="s">
        <v>75</v>
      </c>
      <c r="D224" s="137" t="s">
        <v>75</v>
      </c>
      <c r="E224" s="137" t="s">
        <v>75</v>
      </c>
      <c r="F224" s="137" t="s">
        <v>86</v>
      </c>
      <c r="G224" s="190" t="s">
        <v>75</v>
      </c>
      <c r="H224" s="191"/>
      <c r="I224" s="365"/>
    </row>
    <row r="225" customFormat="false" ht="15" hidden="false" customHeight="false" outlineLevel="0" collapsed="false">
      <c r="A225" s="61" t="n">
        <f aca="false">WEEKNUM(B225,21)</f>
        <v>14</v>
      </c>
      <c r="B225" s="205" t="n">
        <v>44296</v>
      </c>
      <c r="C225" s="137" t="s">
        <v>86</v>
      </c>
      <c r="D225" s="137" t="s">
        <v>75</v>
      </c>
      <c r="E225" s="137" t="s">
        <v>86</v>
      </c>
      <c r="F225" s="137" t="s">
        <v>75</v>
      </c>
      <c r="G225" s="190" t="s">
        <v>75</v>
      </c>
      <c r="H225" s="191"/>
      <c r="I225" s="365"/>
    </row>
    <row r="226" customFormat="false" ht="15.75" hidden="false" customHeight="false" outlineLevel="0" collapsed="false">
      <c r="A226" s="61" t="n">
        <f aca="false">WEEKNUM(B226,21)</f>
        <v>14</v>
      </c>
      <c r="B226" s="206" t="n">
        <v>44297</v>
      </c>
      <c r="C226" s="192" t="s">
        <v>86</v>
      </c>
      <c r="D226" s="192" t="s">
        <v>86</v>
      </c>
      <c r="E226" s="192" t="s">
        <v>86</v>
      </c>
      <c r="F226" s="192" t="s">
        <v>75</v>
      </c>
      <c r="G226" s="193" t="s">
        <v>86</v>
      </c>
      <c r="H226" s="194"/>
      <c r="I226" s="446"/>
    </row>
    <row r="227" customFormat="false" ht="15" hidden="false" customHeight="false" outlineLevel="0" collapsed="false">
      <c r="A227" s="145" t="n">
        <f aca="false">WEEKNUM(B227,21)</f>
        <v>15</v>
      </c>
      <c r="B227" s="207" t="n">
        <v>44298</v>
      </c>
      <c r="C227" s="187" t="s">
        <v>75</v>
      </c>
      <c r="D227" s="187" t="s">
        <v>75</v>
      </c>
      <c r="E227" s="187" t="s">
        <v>75</v>
      </c>
      <c r="F227" s="187" t="s">
        <v>75</v>
      </c>
      <c r="G227" s="188" t="s">
        <v>86</v>
      </c>
      <c r="H227" s="189" t="n">
        <v>4</v>
      </c>
      <c r="I227" s="447"/>
    </row>
    <row r="228" customFormat="false" ht="15" hidden="false" customHeight="false" outlineLevel="0" collapsed="false">
      <c r="A228" s="126" t="n">
        <f aca="false">WEEKNUM(B228,21)</f>
        <v>15</v>
      </c>
      <c r="B228" s="205" t="n">
        <v>44299</v>
      </c>
      <c r="C228" s="137" t="s">
        <v>75</v>
      </c>
      <c r="D228" s="137" t="s">
        <v>75</v>
      </c>
      <c r="E228" s="137" t="s">
        <v>75</v>
      </c>
      <c r="F228" s="137" t="s">
        <v>86</v>
      </c>
      <c r="G228" s="190" t="s">
        <v>75</v>
      </c>
      <c r="H228" s="191"/>
      <c r="I228" s="365"/>
    </row>
    <row r="229" customFormat="false" ht="15" hidden="false" customHeight="false" outlineLevel="0" collapsed="false">
      <c r="A229" s="126" t="n">
        <f aca="false">WEEKNUM(B229,21)</f>
        <v>15</v>
      </c>
      <c r="B229" s="205" t="n">
        <v>44300</v>
      </c>
      <c r="C229" s="137" t="s">
        <v>86</v>
      </c>
      <c r="D229" s="137" t="s">
        <v>75</v>
      </c>
      <c r="E229" s="137" t="s">
        <v>75</v>
      </c>
      <c r="F229" s="137" t="s">
        <v>75</v>
      </c>
      <c r="G229" s="190" t="s">
        <v>75</v>
      </c>
      <c r="H229" s="191"/>
      <c r="I229" s="365"/>
    </row>
    <row r="230" customFormat="false" ht="15" hidden="false" customHeight="false" outlineLevel="0" collapsed="false">
      <c r="A230" s="126" t="n">
        <f aca="false">WEEKNUM(B230,21)</f>
        <v>15</v>
      </c>
      <c r="B230" s="205" t="n">
        <v>44301</v>
      </c>
      <c r="C230" s="137" t="s">
        <v>75</v>
      </c>
      <c r="D230" s="137" t="s">
        <v>75</v>
      </c>
      <c r="E230" s="137" t="s">
        <v>86</v>
      </c>
      <c r="F230" s="137" t="s">
        <v>75</v>
      </c>
      <c r="G230" s="190" t="s">
        <v>75</v>
      </c>
      <c r="H230" s="191"/>
      <c r="I230" s="365"/>
    </row>
    <row r="231" customFormat="false" ht="15" hidden="false" customHeight="false" outlineLevel="0" collapsed="false">
      <c r="A231" s="126" t="n">
        <f aca="false">WEEKNUM(B231,21)</f>
        <v>15</v>
      </c>
      <c r="B231" s="205" t="n">
        <v>44302</v>
      </c>
      <c r="C231" s="137" t="s">
        <v>75</v>
      </c>
      <c r="D231" s="137" t="s">
        <v>75</v>
      </c>
      <c r="E231" s="137" t="s">
        <v>86</v>
      </c>
      <c r="F231" s="137" t="s">
        <v>75</v>
      </c>
      <c r="G231" s="190" t="s">
        <v>75</v>
      </c>
      <c r="H231" s="191"/>
      <c r="I231" s="365"/>
    </row>
    <row r="232" customFormat="false" ht="15" hidden="false" customHeight="false" outlineLevel="0" collapsed="false">
      <c r="A232" s="126" t="n">
        <f aca="false">WEEKNUM(B232,21)</f>
        <v>15</v>
      </c>
      <c r="B232" s="205" t="n">
        <v>44303</v>
      </c>
      <c r="C232" s="137" t="s">
        <v>75</v>
      </c>
      <c r="D232" s="137" t="s">
        <v>86</v>
      </c>
      <c r="E232" s="137" t="s">
        <v>75</v>
      </c>
      <c r="F232" s="137" t="s">
        <v>75</v>
      </c>
      <c r="G232" s="190" t="s">
        <v>86</v>
      </c>
      <c r="H232" s="191"/>
      <c r="I232" s="365"/>
    </row>
    <row r="233" customFormat="false" ht="15.75" hidden="false" customHeight="false" outlineLevel="0" collapsed="false">
      <c r="A233" s="139" t="n">
        <f aca="false">WEEKNUM(B233,21)</f>
        <v>15</v>
      </c>
      <c r="B233" s="206" t="n">
        <v>44304</v>
      </c>
      <c r="C233" s="192" t="s">
        <v>86</v>
      </c>
      <c r="D233" s="192" t="s">
        <v>86</v>
      </c>
      <c r="E233" s="192" t="s">
        <v>75</v>
      </c>
      <c r="F233" s="192" t="s">
        <v>86</v>
      </c>
      <c r="G233" s="193" t="s">
        <v>86</v>
      </c>
      <c r="H233" s="194"/>
      <c r="I233" s="446"/>
    </row>
    <row r="234" customFormat="false" ht="15" hidden="false" customHeight="false" outlineLevel="0" collapsed="false">
      <c r="A234" s="145" t="n">
        <f aca="false">WEEKNUM(B234,21)</f>
        <v>16</v>
      </c>
      <c r="B234" s="114" t="n">
        <v>44305</v>
      </c>
      <c r="C234" s="115" t="s">
        <v>75</v>
      </c>
      <c r="D234" s="115" t="s">
        <v>75</v>
      </c>
      <c r="E234" s="115" t="s">
        <v>75</v>
      </c>
      <c r="F234" s="115" t="s">
        <v>86</v>
      </c>
      <c r="G234" s="116" t="s">
        <v>75</v>
      </c>
      <c r="H234" s="117" t="n">
        <v>5</v>
      </c>
      <c r="I234" s="437"/>
    </row>
    <row r="235" customFormat="false" ht="15" hidden="false" customHeight="false" outlineLevel="0" collapsed="false">
      <c r="A235" s="126" t="n">
        <f aca="false">WEEKNUM(B235,21)</f>
        <v>16</v>
      </c>
      <c r="B235" s="135" t="n">
        <v>44306</v>
      </c>
      <c r="C235" s="128" t="s">
        <v>75</v>
      </c>
      <c r="D235" s="128" t="s">
        <v>75</v>
      </c>
      <c r="E235" s="128" t="s">
        <v>86</v>
      </c>
      <c r="F235" s="128" t="s">
        <v>75</v>
      </c>
      <c r="G235" s="129" t="s">
        <v>75</v>
      </c>
      <c r="H235" s="130"/>
      <c r="I235" s="438"/>
    </row>
    <row r="236" customFormat="false" ht="15" hidden="false" customHeight="false" outlineLevel="0" collapsed="false">
      <c r="A236" s="126" t="n">
        <f aca="false">WEEKNUM(B236,21)</f>
        <v>16</v>
      </c>
      <c r="B236" s="135" t="n">
        <v>44307</v>
      </c>
      <c r="C236" s="128" t="s">
        <v>75</v>
      </c>
      <c r="D236" s="128" t="s">
        <v>75</v>
      </c>
      <c r="E236" s="128" t="s">
        <v>75</v>
      </c>
      <c r="F236" s="128" t="s">
        <v>75</v>
      </c>
      <c r="G236" s="129" t="s">
        <v>86</v>
      </c>
      <c r="H236" s="130"/>
      <c r="I236" s="438"/>
    </row>
    <row r="237" customFormat="false" ht="15" hidden="false" customHeight="false" outlineLevel="0" collapsed="false">
      <c r="A237" s="126" t="n">
        <f aca="false">WEEKNUM(B237,21)</f>
        <v>16</v>
      </c>
      <c r="B237" s="205" t="n">
        <v>44308</v>
      </c>
      <c r="C237" s="137" t="s">
        <v>75</v>
      </c>
      <c r="D237" s="137" t="s">
        <v>86</v>
      </c>
      <c r="E237" s="137" t="s">
        <v>75</v>
      </c>
      <c r="F237" s="137" t="s">
        <v>75</v>
      </c>
      <c r="G237" s="190" t="s">
        <v>75</v>
      </c>
      <c r="H237" s="191"/>
      <c r="I237" s="438"/>
    </row>
    <row r="238" customFormat="false" ht="15" hidden="false" customHeight="false" outlineLevel="0" collapsed="false">
      <c r="A238" s="126" t="n">
        <f aca="false">WEEKNUM(B238,21)</f>
        <v>16</v>
      </c>
      <c r="B238" s="205" t="n">
        <v>44309</v>
      </c>
      <c r="C238" s="137" t="s">
        <v>75</v>
      </c>
      <c r="D238" s="137" t="s">
        <v>86</v>
      </c>
      <c r="E238" s="137" t="s">
        <v>75</v>
      </c>
      <c r="F238" s="137" t="s">
        <v>75</v>
      </c>
      <c r="G238" s="190" t="s">
        <v>75</v>
      </c>
      <c r="H238" s="191"/>
      <c r="I238" s="438"/>
    </row>
    <row r="239" customFormat="false" ht="15" hidden="false" customHeight="false" outlineLevel="0" collapsed="false">
      <c r="A239" s="126" t="n">
        <f aca="false">WEEKNUM(B239,21)</f>
        <v>16</v>
      </c>
      <c r="B239" s="205" t="n">
        <v>44310</v>
      </c>
      <c r="C239" s="137" t="s">
        <v>86</v>
      </c>
      <c r="D239" s="137" t="s">
        <v>75</v>
      </c>
      <c r="E239" s="137" t="s">
        <v>75</v>
      </c>
      <c r="F239" s="137" t="s">
        <v>86</v>
      </c>
      <c r="G239" s="190" t="s">
        <v>75</v>
      </c>
      <c r="H239" s="191"/>
      <c r="I239" s="438"/>
    </row>
    <row r="240" customFormat="false" ht="15.75" hidden="false" customHeight="false" outlineLevel="0" collapsed="false">
      <c r="A240" s="139" t="n">
        <f aca="false">WEEKNUM(B240,21)</f>
        <v>16</v>
      </c>
      <c r="B240" s="206" t="n">
        <v>44311</v>
      </c>
      <c r="C240" s="192" t="s">
        <v>86</v>
      </c>
      <c r="D240" s="192" t="s">
        <v>75</v>
      </c>
      <c r="E240" s="192" t="s">
        <v>86</v>
      </c>
      <c r="F240" s="192" t="s">
        <v>86</v>
      </c>
      <c r="G240" s="193" t="s">
        <v>86</v>
      </c>
      <c r="H240" s="194"/>
      <c r="I240" s="439"/>
    </row>
    <row r="241" customFormat="false" ht="15" hidden="false" customHeight="false" outlineLevel="0" collapsed="false">
      <c r="A241" s="381" t="n">
        <f aca="false">WEEKNUM(B241,21)</f>
        <v>17</v>
      </c>
      <c r="B241" s="150" t="n">
        <v>44312</v>
      </c>
      <c r="C241" s="151" t="s">
        <v>75</v>
      </c>
      <c r="D241" s="151" t="s">
        <v>75</v>
      </c>
      <c r="E241" s="151" t="s">
        <v>88</v>
      </c>
      <c r="F241" s="151" t="s">
        <v>75</v>
      </c>
      <c r="G241" s="151" t="s">
        <v>88</v>
      </c>
      <c r="H241" s="153" t="n">
        <v>1</v>
      </c>
      <c r="I241" s="154" t="s">
        <v>51</v>
      </c>
    </row>
    <row r="242" customFormat="false" ht="15" hidden="false" customHeight="false" outlineLevel="0" collapsed="false">
      <c r="A242" s="381" t="n">
        <f aca="false">WEEKNUM(B242,21)</f>
        <v>17</v>
      </c>
      <c r="B242" s="156" t="n">
        <v>44313</v>
      </c>
      <c r="C242" s="157" t="s">
        <v>75</v>
      </c>
      <c r="D242" s="157" t="s">
        <v>86</v>
      </c>
      <c r="E242" s="157" t="s">
        <v>75</v>
      </c>
      <c r="F242" s="157" t="s">
        <v>75</v>
      </c>
      <c r="G242" s="158" t="s">
        <v>75</v>
      </c>
      <c r="H242" s="159"/>
      <c r="I242" s="160" t="s">
        <v>51</v>
      </c>
    </row>
    <row r="243" customFormat="false" ht="15" hidden="false" customHeight="false" outlineLevel="0" collapsed="false">
      <c r="A243" s="381" t="n">
        <f aca="false">WEEKNUM(B243,21)</f>
        <v>17</v>
      </c>
      <c r="B243" s="156" t="n">
        <v>44314</v>
      </c>
      <c r="C243" s="157" t="s">
        <v>75</v>
      </c>
      <c r="D243" s="157" t="s">
        <v>75</v>
      </c>
      <c r="E243" s="157" t="s">
        <v>75</v>
      </c>
      <c r="F243" s="157" t="s">
        <v>86</v>
      </c>
      <c r="G243" s="158" t="s">
        <v>75</v>
      </c>
      <c r="H243" s="159"/>
      <c r="I243" s="160" t="s">
        <v>51</v>
      </c>
    </row>
    <row r="244" customFormat="false" ht="15" hidden="false" customHeight="false" outlineLevel="0" collapsed="false">
      <c r="A244" s="381" t="n">
        <f aca="false">WEEKNUM(B244,21)</f>
        <v>17</v>
      </c>
      <c r="B244" s="156" t="n">
        <v>44315</v>
      </c>
      <c r="C244" s="157" t="s">
        <v>86</v>
      </c>
      <c r="D244" s="157" t="s">
        <v>75</v>
      </c>
      <c r="E244" s="157" t="s">
        <v>75</v>
      </c>
      <c r="F244" s="157" t="s">
        <v>75</v>
      </c>
      <c r="G244" s="158" t="s">
        <v>75</v>
      </c>
      <c r="H244" s="159"/>
      <c r="I244" s="160" t="s">
        <v>51</v>
      </c>
    </row>
    <row r="245" customFormat="false" ht="15" hidden="false" customHeight="false" outlineLevel="0" collapsed="false">
      <c r="A245" s="381" t="n">
        <f aca="false">WEEKNUM(B245,21)</f>
        <v>17</v>
      </c>
      <c r="B245" s="156" t="n">
        <v>44316</v>
      </c>
      <c r="C245" s="157" t="s">
        <v>86</v>
      </c>
      <c r="D245" s="157" t="s">
        <v>75</v>
      </c>
      <c r="E245" s="157" t="s">
        <v>75</v>
      </c>
      <c r="F245" s="157" t="s">
        <v>75</v>
      </c>
      <c r="G245" s="158" t="s">
        <v>75</v>
      </c>
      <c r="H245" s="159"/>
      <c r="I245" s="160" t="s">
        <v>51</v>
      </c>
    </row>
    <row r="246" customFormat="false" ht="15" hidden="false" customHeight="false" outlineLevel="0" collapsed="false">
      <c r="A246" s="382" t="n">
        <f aca="false">WEEKNUM(B246,21)</f>
        <v>17</v>
      </c>
      <c r="B246" s="182" t="n">
        <v>44317</v>
      </c>
      <c r="C246" s="183" t="s">
        <v>75</v>
      </c>
      <c r="D246" s="183" t="s">
        <v>75</v>
      </c>
      <c r="E246" s="183" t="s">
        <v>86</v>
      </c>
      <c r="F246" s="183" t="s">
        <v>75</v>
      </c>
      <c r="G246" s="184" t="s">
        <v>86</v>
      </c>
      <c r="H246" s="185"/>
      <c r="I246" s="208" t="s">
        <v>35</v>
      </c>
    </row>
    <row r="247" customFormat="false" ht="15.75" hidden="false" customHeight="false" outlineLevel="0" collapsed="false">
      <c r="A247" s="381" t="n">
        <f aca="false">WEEKNUM(B247,21)</f>
        <v>17</v>
      </c>
      <c r="B247" s="162" t="n">
        <v>44318</v>
      </c>
      <c r="C247" s="163" t="s">
        <v>75</v>
      </c>
      <c r="D247" s="163" t="s">
        <v>86</v>
      </c>
      <c r="E247" s="163" t="s">
        <v>86</v>
      </c>
      <c r="F247" s="163" t="s">
        <v>86</v>
      </c>
      <c r="G247" s="164" t="s">
        <v>86</v>
      </c>
      <c r="H247" s="165"/>
      <c r="I247" s="166" t="s">
        <v>51</v>
      </c>
    </row>
    <row r="248" customFormat="false" ht="15" hidden="false" customHeight="false" outlineLevel="0" collapsed="false">
      <c r="A248" s="381" t="n">
        <f aca="false">WEEKNUM(B248,21)</f>
        <v>18</v>
      </c>
      <c r="B248" s="150" t="n">
        <v>44319</v>
      </c>
      <c r="C248" s="151" t="s">
        <v>75</v>
      </c>
      <c r="D248" s="151" t="s">
        <v>86</v>
      </c>
      <c r="E248" s="151" t="s">
        <v>75</v>
      </c>
      <c r="F248" s="151" t="s">
        <v>75</v>
      </c>
      <c r="G248" s="152" t="s">
        <v>75</v>
      </c>
      <c r="H248" s="153" t="n">
        <v>2</v>
      </c>
      <c r="I248" s="154" t="s">
        <v>51</v>
      </c>
    </row>
    <row r="249" customFormat="false" ht="15" hidden="false" customHeight="false" outlineLevel="0" collapsed="false">
      <c r="A249" s="381" t="n">
        <f aca="false">WEEKNUM(B249,21)</f>
        <v>18</v>
      </c>
      <c r="B249" s="156" t="n">
        <v>44320</v>
      </c>
      <c r="C249" s="157" t="s">
        <v>86</v>
      </c>
      <c r="D249" s="157" t="s">
        <v>75</v>
      </c>
      <c r="E249" s="157" t="s">
        <v>75</v>
      </c>
      <c r="F249" s="157" t="s">
        <v>75</v>
      </c>
      <c r="G249" s="158" t="s">
        <v>75</v>
      </c>
      <c r="H249" s="159"/>
      <c r="I249" s="160" t="s">
        <v>51</v>
      </c>
    </row>
    <row r="250" customFormat="false" ht="15" hidden="false" customHeight="false" outlineLevel="0" collapsed="false">
      <c r="A250" s="381" t="n">
        <f aca="false">WEEKNUM(B250,21)</f>
        <v>18</v>
      </c>
      <c r="B250" s="156" t="n">
        <v>44321</v>
      </c>
      <c r="C250" s="157" t="s">
        <v>75</v>
      </c>
      <c r="D250" s="157" t="s">
        <v>75</v>
      </c>
      <c r="E250" s="157" t="s">
        <v>86</v>
      </c>
      <c r="F250" s="157" t="s">
        <v>75</v>
      </c>
      <c r="G250" s="158" t="s">
        <v>75</v>
      </c>
      <c r="H250" s="159"/>
      <c r="I250" s="160" t="s">
        <v>51</v>
      </c>
    </row>
    <row r="251" customFormat="false" ht="15" hidden="false" customHeight="false" outlineLevel="0" collapsed="false">
      <c r="A251" s="381" t="n">
        <f aca="false">WEEKNUM(B251,21)</f>
        <v>18</v>
      </c>
      <c r="B251" s="156" t="n">
        <v>44322</v>
      </c>
      <c r="C251" s="157" t="s">
        <v>75</v>
      </c>
      <c r="D251" s="157" t="s">
        <v>75</v>
      </c>
      <c r="E251" s="157" t="s">
        <v>75</v>
      </c>
      <c r="F251" s="157" t="s">
        <v>75</v>
      </c>
      <c r="G251" s="158" t="s">
        <v>86</v>
      </c>
      <c r="H251" s="159"/>
      <c r="I251" s="160" t="s">
        <v>51</v>
      </c>
    </row>
    <row r="252" customFormat="false" ht="15" hidden="false" customHeight="false" outlineLevel="0" collapsed="false">
      <c r="A252" s="381" t="n">
        <f aca="false">WEEKNUM(B252,21)</f>
        <v>18</v>
      </c>
      <c r="B252" s="156" t="n">
        <v>44323</v>
      </c>
      <c r="C252" s="157" t="s">
        <v>75</v>
      </c>
      <c r="D252" s="157" t="s">
        <v>75</v>
      </c>
      <c r="E252" s="157" t="s">
        <v>75</v>
      </c>
      <c r="F252" s="157" t="s">
        <v>75</v>
      </c>
      <c r="G252" s="158" t="s">
        <v>86</v>
      </c>
      <c r="H252" s="159"/>
      <c r="I252" s="160" t="s">
        <v>51</v>
      </c>
    </row>
    <row r="253" customFormat="false" ht="15" hidden="false" customHeight="false" outlineLevel="0" collapsed="false">
      <c r="A253" s="382" t="n">
        <f aca="false">WEEKNUM(B253,21)</f>
        <v>18</v>
      </c>
      <c r="B253" s="182" t="n">
        <v>44324</v>
      </c>
      <c r="C253" s="183" t="s">
        <v>75</v>
      </c>
      <c r="D253" s="183" t="s">
        <v>86</v>
      </c>
      <c r="E253" s="183" t="s">
        <v>75</v>
      </c>
      <c r="F253" s="183" t="s">
        <v>86</v>
      </c>
      <c r="G253" s="184" t="s">
        <v>75</v>
      </c>
      <c r="H253" s="185"/>
      <c r="I253" s="208" t="s">
        <v>36</v>
      </c>
    </row>
    <row r="254" customFormat="false" ht="15.75" hidden="false" customHeight="false" outlineLevel="0" collapsed="false">
      <c r="A254" s="381" t="n">
        <f aca="false">WEEKNUM(B254,21)</f>
        <v>18</v>
      </c>
      <c r="B254" s="162" t="n">
        <v>44325</v>
      </c>
      <c r="C254" s="163" t="s">
        <v>86</v>
      </c>
      <c r="D254" s="163" t="s">
        <v>86</v>
      </c>
      <c r="E254" s="163" t="s">
        <v>86</v>
      </c>
      <c r="F254" s="163" t="s">
        <v>86</v>
      </c>
      <c r="G254" s="164" t="s">
        <v>75</v>
      </c>
      <c r="H254" s="165"/>
      <c r="I254" s="166" t="s">
        <v>51</v>
      </c>
    </row>
    <row r="255" customFormat="false" ht="15" hidden="false" customHeight="false" outlineLevel="0" collapsed="false">
      <c r="A255" s="61" t="n">
        <f aca="false">WEEKNUM(B255,21)</f>
        <v>19</v>
      </c>
      <c r="B255" s="114" t="n">
        <v>44326</v>
      </c>
      <c r="C255" s="115" t="s">
        <v>86</v>
      </c>
      <c r="D255" s="115" t="s">
        <v>75</v>
      </c>
      <c r="E255" s="115" t="s">
        <v>75</v>
      </c>
      <c r="F255" s="115" t="s">
        <v>75</v>
      </c>
      <c r="G255" s="116" t="s">
        <v>75</v>
      </c>
      <c r="H255" s="117" t="n">
        <v>3</v>
      </c>
      <c r="I255" s="437"/>
    </row>
    <row r="256" customFormat="false" ht="15" hidden="false" customHeight="false" outlineLevel="0" collapsed="false">
      <c r="A256" s="61" t="n">
        <f aca="false">WEEKNUM(B256,21)</f>
        <v>19</v>
      </c>
      <c r="B256" s="135" t="n">
        <v>44327</v>
      </c>
      <c r="C256" s="128" t="s">
        <v>75</v>
      </c>
      <c r="D256" s="128" t="s">
        <v>75</v>
      </c>
      <c r="E256" s="128" t="s">
        <v>75</v>
      </c>
      <c r="F256" s="128" t="s">
        <v>75</v>
      </c>
      <c r="G256" s="129" t="s">
        <v>86</v>
      </c>
      <c r="H256" s="130"/>
      <c r="I256" s="438"/>
    </row>
    <row r="257" customFormat="false" ht="15" hidden="false" customHeight="false" outlineLevel="0" collapsed="false">
      <c r="A257" s="61" t="n">
        <f aca="false">WEEKNUM(B257,21)</f>
        <v>19</v>
      </c>
      <c r="B257" s="135" t="n">
        <v>44328</v>
      </c>
      <c r="C257" s="128" t="s">
        <v>75</v>
      </c>
      <c r="D257" s="128" t="s">
        <v>86</v>
      </c>
      <c r="E257" s="128" t="s">
        <v>75</v>
      </c>
      <c r="F257" s="128" t="s">
        <v>75</v>
      </c>
      <c r="G257" s="129" t="s">
        <v>75</v>
      </c>
      <c r="H257" s="130"/>
      <c r="I257" s="438"/>
    </row>
    <row r="258" customFormat="false" ht="15" hidden="false" customHeight="false" outlineLevel="0" collapsed="false">
      <c r="A258" s="382" t="n">
        <f aca="false">WEEKNUM(B258,21)</f>
        <v>19</v>
      </c>
      <c r="B258" s="182" t="n">
        <v>44329</v>
      </c>
      <c r="C258" s="183" t="s">
        <v>75</v>
      </c>
      <c r="D258" s="183" t="s">
        <v>75</v>
      </c>
      <c r="E258" s="183" t="s">
        <v>75</v>
      </c>
      <c r="F258" s="183" t="s">
        <v>86</v>
      </c>
      <c r="G258" s="184" t="s">
        <v>75</v>
      </c>
      <c r="H258" s="185"/>
      <c r="I258" s="208" t="s">
        <v>37</v>
      </c>
    </row>
    <row r="259" customFormat="false" ht="15" hidden="false" customHeight="false" outlineLevel="0" collapsed="false">
      <c r="A259" s="448" t="n">
        <f aca="false">WEEKNUM(B259,21)</f>
        <v>19</v>
      </c>
      <c r="B259" s="210" t="n">
        <v>44330</v>
      </c>
      <c r="C259" s="211" t="s">
        <v>75</v>
      </c>
      <c r="D259" s="211" t="s">
        <v>75</v>
      </c>
      <c r="E259" s="211" t="s">
        <v>75</v>
      </c>
      <c r="F259" s="211" t="s">
        <v>86</v>
      </c>
      <c r="G259" s="212" t="s">
        <v>75</v>
      </c>
      <c r="H259" s="213"/>
      <c r="I259" s="214" t="s">
        <v>53</v>
      </c>
    </row>
    <row r="260" customFormat="false" ht="15" hidden="false" customHeight="false" outlineLevel="0" collapsed="false">
      <c r="A260" s="448" t="n">
        <f aca="false">WEEKNUM(B260,21)</f>
        <v>19</v>
      </c>
      <c r="B260" s="210" t="n">
        <v>44331</v>
      </c>
      <c r="C260" s="211" t="s">
        <v>86</v>
      </c>
      <c r="D260" s="211" t="s">
        <v>75</v>
      </c>
      <c r="E260" s="211" t="s">
        <v>86</v>
      </c>
      <c r="F260" s="211" t="s">
        <v>75</v>
      </c>
      <c r="G260" s="212" t="s">
        <v>75</v>
      </c>
      <c r="H260" s="213"/>
      <c r="I260" s="214" t="s">
        <v>53</v>
      </c>
    </row>
    <row r="261" customFormat="false" ht="15.75" hidden="false" customHeight="false" outlineLevel="0" collapsed="false">
      <c r="A261" s="448" t="n">
        <f aca="false">WEEKNUM(B261,21)</f>
        <v>19</v>
      </c>
      <c r="B261" s="216" t="n">
        <v>44332</v>
      </c>
      <c r="C261" s="217" t="s">
        <v>86</v>
      </c>
      <c r="D261" s="217" t="s">
        <v>86</v>
      </c>
      <c r="E261" s="217" t="s">
        <v>86</v>
      </c>
      <c r="F261" s="217" t="s">
        <v>75</v>
      </c>
      <c r="G261" s="218" t="s">
        <v>86</v>
      </c>
      <c r="H261" s="219"/>
      <c r="I261" s="214" t="s">
        <v>53</v>
      </c>
    </row>
    <row r="262" customFormat="false" ht="15" hidden="false" customHeight="false" outlineLevel="0" collapsed="false">
      <c r="A262" s="61" t="n">
        <f aca="false">WEEKNUM(B262,21)</f>
        <v>20</v>
      </c>
      <c r="B262" s="114" t="n">
        <v>44333</v>
      </c>
      <c r="C262" s="115" t="s">
        <v>75</v>
      </c>
      <c r="D262" s="115" t="s">
        <v>75</v>
      </c>
      <c r="E262" s="115" t="s">
        <v>75</v>
      </c>
      <c r="F262" s="115" t="s">
        <v>75</v>
      </c>
      <c r="G262" s="116" t="s">
        <v>86</v>
      </c>
      <c r="H262" s="117" t="n">
        <v>4</v>
      </c>
      <c r="I262" s="437"/>
    </row>
    <row r="263" customFormat="false" ht="15" hidden="false" customHeight="false" outlineLevel="0" collapsed="false">
      <c r="A263" s="61" t="n">
        <f aca="false">WEEKNUM(B263,21)</f>
        <v>20</v>
      </c>
      <c r="B263" s="135" t="n">
        <v>44334</v>
      </c>
      <c r="C263" s="128" t="s">
        <v>75</v>
      </c>
      <c r="D263" s="128" t="s">
        <v>75</v>
      </c>
      <c r="E263" s="128" t="s">
        <v>75</v>
      </c>
      <c r="F263" s="128" t="s">
        <v>86</v>
      </c>
      <c r="G263" s="129" t="s">
        <v>75</v>
      </c>
      <c r="H263" s="130"/>
      <c r="I263" s="438"/>
    </row>
    <row r="264" customFormat="false" ht="15" hidden="false" customHeight="false" outlineLevel="0" collapsed="false">
      <c r="A264" s="61" t="n">
        <f aca="false">WEEKNUM(B264,21)</f>
        <v>20</v>
      </c>
      <c r="B264" s="135" t="n">
        <v>44335</v>
      </c>
      <c r="C264" s="128" t="s">
        <v>86</v>
      </c>
      <c r="D264" s="128" t="s">
        <v>75</v>
      </c>
      <c r="E264" s="128" t="s">
        <v>75</v>
      </c>
      <c r="F264" s="128" t="s">
        <v>75</v>
      </c>
      <c r="G264" s="129" t="s">
        <v>75</v>
      </c>
      <c r="H264" s="130"/>
      <c r="I264" s="438"/>
    </row>
    <row r="265" customFormat="false" ht="15" hidden="false" customHeight="false" outlineLevel="0" collapsed="false">
      <c r="A265" s="61" t="n">
        <f aca="false">WEEKNUM(B265,21)</f>
        <v>20</v>
      </c>
      <c r="B265" s="135" t="n">
        <v>44336</v>
      </c>
      <c r="C265" s="128" t="s">
        <v>75</v>
      </c>
      <c r="D265" s="128" t="s">
        <v>75</v>
      </c>
      <c r="E265" s="128" t="s">
        <v>86</v>
      </c>
      <c r="F265" s="128" t="s">
        <v>75</v>
      </c>
      <c r="G265" s="129" t="s">
        <v>75</v>
      </c>
      <c r="H265" s="130"/>
      <c r="I265" s="438"/>
    </row>
    <row r="266" customFormat="false" ht="15" hidden="false" customHeight="false" outlineLevel="0" collapsed="false">
      <c r="A266" s="61" t="n">
        <f aca="false">WEEKNUM(B266,21)</f>
        <v>20</v>
      </c>
      <c r="B266" s="135" t="n">
        <v>44337</v>
      </c>
      <c r="C266" s="128" t="s">
        <v>75</v>
      </c>
      <c r="D266" s="128" t="s">
        <v>75</v>
      </c>
      <c r="E266" s="128" t="s">
        <v>86</v>
      </c>
      <c r="F266" s="128" t="s">
        <v>75</v>
      </c>
      <c r="G266" s="129" t="s">
        <v>75</v>
      </c>
      <c r="H266" s="130"/>
      <c r="I266" s="438"/>
    </row>
    <row r="267" customFormat="false" ht="15" hidden="false" customHeight="false" outlineLevel="0" collapsed="false">
      <c r="A267" s="61" t="n">
        <f aca="false">WEEKNUM(B267,21)</f>
        <v>20</v>
      </c>
      <c r="B267" s="135" t="n">
        <v>44338</v>
      </c>
      <c r="C267" s="128" t="s">
        <v>75</v>
      </c>
      <c r="D267" s="128" t="s">
        <v>86</v>
      </c>
      <c r="E267" s="128" t="s">
        <v>75</v>
      </c>
      <c r="F267" s="128" t="s">
        <v>75</v>
      </c>
      <c r="G267" s="129" t="s">
        <v>86</v>
      </c>
      <c r="H267" s="130"/>
      <c r="I267" s="438"/>
    </row>
    <row r="268" customFormat="false" ht="15.75" hidden="false" customHeight="false" outlineLevel="0" collapsed="false">
      <c r="A268" s="382" t="n">
        <f aca="false">WEEKNUM(B268,21)</f>
        <v>20</v>
      </c>
      <c r="B268" s="168" t="n">
        <v>44339</v>
      </c>
      <c r="C268" s="169" t="s">
        <v>86</v>
      </c>
      <c r="D268" s="169" t="s">
        <v>86</v>
      </c>
      <c r="E268" s="169" t="s">
        <v>75</v>
      </c>
      <c r="F268" s="169" t="s">
        <v>86</v>
      </c>
      <c r="G268" s="170" t="s">
        <v>86</v>
      </c>
      <c r="H268" s="171"/>
      <c r="I268" s="172"/>
    </row>
    <row r="269" customFormat="false" ht="15" hidden="false" customHeight="false" outlineLevel="0" collapsed="false">
      <c r="A269" s="382" t="n">
        <f aca="false">WEEKNUM(B269,21)</f>
        <v>21</v>
      </c>
      <c r="B269" s="200" t="n">
        <v>44340</v>
      </c>
      <c r="C269" s="201" t="s">
        <v>75</v>
      </c>
      <c r="D269" s="201" t="s">
        <v>75</v>
      </c>
      <c r="E269" s="201" t="s">
        <v>75</v>
      </c>
      <c r="F269" s="201" t="s">
        <v>86</v>
      </c>
      <c r="G269" s="202" t="s">
        <v>75</v>
      </c>
      <c r="H269" s="203" t="n">
        <v>5</v>
      </c>
      <c r="I269" s="204"/>
    </row>
    <row r="270" customFormat="false" ht="15" hidden="false" customHeight="false" outlineLevel="0" collapsed="false">
      <c r="A270" s="61" t="n">
        <f aca="false">WEEKNUM(B270,21)</f>
        <v>21</v>
      </c>
      <c r="B270" s="135" t="n">
        <v>44341</v>
      </c>
      <c r="C270" s="128" t="s">
        <v>75</v>
      </c>
      <c r="D270" s="128" t="s">
        <v>75</v>
      </c>
      <c r="E270" s="128" t="s">
        <v>86</v>
      </c>
      <c r="F270" s="128" t="s">
        <v>75</v>
      </c>
      <c r="G270" s="129" t="s">
        <v>75</v>
      </c>
      <c r="H270" s="130"/>
      <c r="I270" s="438"/>
    </row>
    <row r="271" customFormat="false" ht="15" hidden="false" customHeight="false" outlineLevel="0" collapsed="false">
      <c r="A271" s="61" t="n">
        <f aca="false">WEEKNUM(B271,21)</f>
        <v>21</v>
      </c>
      <c r="B271" s="135" t="n">
        <v>44342</v>
      </c>
      <c r="C271" s="128" t="s">
        <v>75</v>
      </c>
      <c r="D271" s="128" t="s">
        <v>75</v>
      </c>
      <c r="E271" s="128" t="s">
        <v>75</v>
      </c>
      <c r="F271" s="128" t="s">
        <v>75</v>
      </c>
      <c r="G271" s="129" t="s">
        <v>86</v>
      </c>
      <c r="H271" s="130"/>
      <c r="I271" s="438"/>
    </row>
    <row r="272" customFormat="false" ht="15" hidden="false" customHeight="false" outlineLevel="0" collapsed="false">
      <c r="A272" s="61" t="n">
        <f aca="false">WEEKNUM(B272,21)</f>
        <v>21</v>
      </c>
      <c r="B272" s="135" t="n">
        <v>44343</v>
      </c>
      <c r="C272" s="128" t="s">
        <v>75</v>
      </c>
      <c r="D272" s="128" t="s">
        <v>86</v>
      </c>
      <c r="E272" s="128" t="s">
        <v>75</v>
      </c>
      <c r="F272" s="128" t="s">
        <v>75</v>
      </c>
      <c r="G272" s="129" t="s">
        <v>75</v>
      </c>
      <c r="H272" s="130"/>
      <c r="I272" s="438"/>
    </row>
    <row r="273" customFormat="false" ht="15" hidden="false" customHeight="false" outlineLevel="0" collapsed="false">
      <c r="A273" s="61" t="n">
        <f aca="false">WEEKNUM(B273,21)</f>
        <v>21</v>
      </c>
      <c r="B273" s="135" t="n">
        <v>44344</v>
      </c>
      <c r="C273" s="128" t="s">
        <v>75</v>
      </c>
      <c r="D273" s="128" t="s">
        <v>86</v>
      </c>
      <c r="E273" s="128" t="s">
        <v>75</v>
      </c>
      <c r="F273" s="128" t="s">
        <v>75</v>
      </c>
      <c r="G273" s="129" t="s">
        <v>75</v>
      </c>
      <c r="H273" s="130"/>
      <c r="I273" s="438"/>
    </row>
    <row r="274" customFormat="false" ht="15" hidden="false" customHeight="false" outlineLevel="0" collapsed="false">
      <c r="A274" s="61" t="n">
        <f aca="false">WEEKNUM(B274,21)</f>
        <v>21</v>
      </c>
      <c r="B274" s="135" t="n">
        <v>44345</v>
      </c>
      <c r="C274" s="128" t="s">
        <v>86</v>
      </c>
      <c r="D274" s="128" t="s">
        <v>75</v>
      </c>
      <c r="E274" s="128" t="s">
        <v>75</v>
      </c>
      <c r="F274" s="128" t="s">
        <v>86</v>
      </c>
      <c r="G274" s="129" t="s">
        <v>75</v>
      </c>
      <c r="H274" s="130"/>
      <c r="I274" s="438"/>
    </row>
    <row r="275" customFormat="false" ht="15.75" hidden="false" customHeight="false" outlineLevel="0" collapsed="false">
      <c r="A275" s="61" t="n">
        <f aca="false">WEEKNUM(B275,21)</f>
        <v>21</v>
      </c>
      <c r="B275" s="140" t="n">
        <v>44346</v>
      </c>
      <c r="C275" s="141" t="s">
        <v>86</v>
      </c>
      <c r="D275" s="141" t="s">
        <v>75</v>
      </c>
      <c r="E275" s="141" t="s">
        <v>86</v>
      </c>
      <c r="F275" s="141" t="s">
        <v>86</v>
      </c>
      <c r="G275" s="142" t="s">
        <v>86</v>
      </c>
      <c r="H275" s="143"/>
      <c r="I275" s="439"/>
    </row>
    <row r="276" customFormat="false" ht="15" hidden="false" customHeight="false" outlineLevel="0" collapsed="false">
      <c r="A276" s="145" t="n">
        <f aca="false">WEEKNUM(B276,21)</f>
        <v>22</v>
      </c>
      <c r="B276" s="114" t="n">
        <v>44347</v>
      </c>
      <c r="C276" s="115" t="s">
        <v>75</v>
      </c>
      <c r="D276" s="115" t="s">
        <v>75</v>
      </c>
      <c r="E276" s="115" t="s">
        <v>88</v>
      </c>
      <c r="F276" s="115" t="s">
        <v>75</v>
      </c>
      <c r="G276" s="115" t="s">
        <v>88</v>
      </c>
      <c r="H276" s="117" t="n">
        <v>1</v>
      </c>
      <c r="I276" s="437"/>
    </row>
    <row r="277" customFormat="false" ht="15" hidden="false" customHeight="false" outlineLevel="0" collapsed="false">
      <c r="A277" s="126" t="n">
        <f aca="false">WEEKNUM(B277,21)</f>
        <v>22</v>
      </c>
      <c r="B277" s="135" t="n">
        <v>44348</v>
      </c>
      <c r="C277" s="128" t="s">
        <v>75</v>
      </c>
      <c r="D277" s="128" t="s">
        <v>86</v>
      </c>
      <c r="E277" s="128" t="s">
        <v>75</v>
      </c>
      <c r="F277" s="128" t="s">
        <v>75</v>
      </c>
      <c r="G277" s="129" t="s">
        <v>75</v>
      </c>
      <c r="H277" s="130"/>
      <c r="I277" s="438"/>
    </row>
    <row r="278" customFormat="false" ht="15" hidden="false" customHeight="false" outlineLevel="0" collapsed="false">
      <c r="A278" s="126" t="n">
        <f aca="false">WEEKNUM(B278,21)</f>
        <v>22</v>
      </c>
      <c r="B278" s="135" t="n">
        <v>44349</v>
      </c>
      <c r="C278" s="128" t="s">
        <v>75</v>
      </c>
      <c r="D278" s="128" t="s">
        <v>75</v>
      </c>
      <c r="E278" s="128" t="s">
        <v>75</v>
      </c>
      <c r="F278" s="128" t="s">
        <v>86</v>
      </c>
      <c r="G278" s="129" t="s">
        <v>75</v>
      </c>
      <c r="H278" s="130"/>
      <c r="I278" s="438"/>
    </row>
    <row r="279" customFormat="false" ht="15" hidden="false" customHeight="false" outlineLevel="0" collapsed="false">
      <c r="A279" s="126" t="n">
        <f aca="false">WEEKNUM(B279,21)</f>
        <v>22</v>
      </c>
      <c r="B279" s="135" t="n">
        <v>44350</v>
      </c>
      <c r="C279" s="128" t="s">
        <v>86</v>
      </c>
      <c r="D279" s="128" t="s">
        <v>75</v>
      </c>
      <c r="E279" s="128" t="s">
        <v>75</v>
      </c>
      <c r="F279" s="128" t="s">
        <v>75</v>
      </c>
      <c r="G279" s="129" t="s">
        <v>75</v>
      </c>
      <c r="H279" s="130"/>
      <c r="I279" s="438"/>
    </row>
    <row r="280" customFormat="false" ht="15" hidden="false" customHeight="false" outlineLevel="0" collapsed="false">
      <c r="A280" s="126" t="n">
        <f aca="false">WEEKNUM(B280,21)</f>
        <v>22</v>
      </c>
      <c r="B280" s="135" t="n">
        <v>44351</v>
      </c>
      <c r="C280" s="128" t="s">
        <v>86</v>
      </c>
      <c r="D280" s="128" t="s">
        <v>75</v>
      </c>
      <c r="E280" s="128" t="s">
        <v>75</v>
      </c>
      <c r="F280" s="128" t="s">
        <v>75</v>
      </c>
      <c r="G280" s="129" t="s">
        <v>75</v>
      </c>
      <c r="H280" s="130"/>
      <c r="I280" s="438"/>
    </row>
    <row r="281" customFormat="false" ht="15" hidden="false" customHeight="false" outlineLevel="0" collapsed="false">
      <c r="A281" s="126" t="n">
        <f aca="false">WEEKNUM(B281,21)</f>
        <v>22</v>
      </c>
      <c r="B281" s="135" t="n">
        <v>44352</v>
      </c>
      <c r="C281" s="128" t="s">
        <v>75</v>
      </c>
      <c r="D281" s="128" t="s">
        <v>75</v>
      </c>
      <c r="E281" s="128" t="s">
        <v>86</v>
      </c>
      <c r="F281" s="128" t="s">
        <v>75</v>
      </c>
      <c r="G281" s="129" t="s">
        <v>86</v>
      </c>
      <c r="H281" s="130"/>
      <c r="I281" s="438"/>
    </row>
    <row r="282" customFormat="false" ht="15.75" hidden="false" customHeight="false" outlineLevel="0" collapsed="false">
      <c r="A282" s="139" t="n">
        <f aca="false">WEEKNUM(B282,21)</f>
        <v>22</v>
      </c>
      <c r="B282" s="140" t="n">
        <v>44353</v>
      </c>
      <c r="C282" s="141" t="s">
        <v>75</v>
      </c>
      <c r="D282" s="141" t="s">
        <v>86</v>
      </c>
      <c r="E282" s="141" t="s">
        <v>86</v>
      </c>
      <c r="F282" s="141" t="s">
        <v>86</v>
      </c>
      <c r="G282" s="142" t="s">
        <v>86</v>
      </c>
      <c r="H282" s="143"/>
      <c r="I282" s="439"/>
    </row>
    <row r="283" customFormat="false" ht="15" hidden="false" customHeight="false" outlineLevel="0" collapsed="false">
      <c r="A283" s="145" t="n">
        <f aca="false">WEEKNUM(B283,21)</f>
        <v>23</v>
      </c>
      <c r="B283" s="114" t="n">
        <v>44354</v>
      </c>
      <c r="C283" s="115" t="s">
        <v>75</v>
      </c>
      <c r="D283" s="115" t="s">
        <v>86</v>
      </c>
      <c r="E283" s="115" t="s">
        <v>75</v>
      </c>
      <c r="F283" s="115" t="s">
        <v>75</v>
      </c>
      <c r="G283" s="116" t="s">
        <v>75</v>
      </c>
      <c r="H283" s="117" t="n">
        <v>2</v>
      </c>
      <c r="I283" s="437"/>
    </row>
    <row r="284" customFormat="false" ht="15" hidden="false" customHeight="false" outlineLevel="0" collapsed="false">
      <c r="A284" s="126" t="n">
        <f aca="false">WEEKNUM(B284,21)</f>
        <v>23</v>
      </c>
      <c r="B284" s="135" t="n">
        <v>44355</v>
      </c>
      <c r="C284" s="128" t="s">
        <v>86</v>
      </c>
      <c r="D284" s="128" t="s">
        <v>75</v>
      </c>
      <c r="E284" s="128" t="s">
        <v>75</v>
      </c>
      <c r="F284" s="128" t="s">
        <v>75</v>
      </c>
      <c r="G284" s="129" t="s">
        <v>75</v>
      </c>
      <c r="H284" s="130"/>
      <c r="I284" s="438"/>
    </row>
    <row r="285" customFormat="false" ht="15" hidden="false" customHeight="false" outlineLevel="0" collapsed="false">
      <c r="A285" s="126" t="n">
        <f aca="false">WEEKNUM(B285,21)</f>
        <v>23</v>
      </c>
      <c r="B285" s="135" t="n">
        <v>44356</v>
      </c>
      <c r="C285" s="128" t="s">
        <v>75</v>
      </c>
      <c r="D285" s="128" t="s">
        <v>75</v>
      </c>
      <c r="E285" s="128" t="s">
        <v>86</v>
      </c>
      <c r="F285" s="128" t="s">
        <v>75</v>
      </c>
      <c r="G285" s="129" t="s">
        <v>75</v>
      </c>
      <c r="H285" s="130"/>
      <c r="I285" s="438"/>
    </row>
    <row r="286" customFormat="false" ht="15" hidden="false" customHeight="false" outlineLevel="0" collapsed="false">
      <c r="A286" s="126" t="n">
        <f aca="false">WEEKNUM(B286,21)</f>
        <v>23</v>
      </c>
      <c r="B286" s="135" t="n">
        <v>44357</v>
      </c>
      <c r="C286" s="128" t="s">
        <v>75</v>
      </c>
      <c r="D286" s="128" t="s">
        <v>75</v>
      </c>
      <c r="E286" s="128" t="s">
        <v>75</v>
      </c>
      <c r="F286" s="128" t="s">
        <v>75</v>
      </c>
      <c r="G286" s="129" t="s">
        <v>86</v>
      </c>
      <c r="H286" s="130"/>
      <c r="I286" s="438"/>
    </row>
    <row r="287" customFormat="false" ht="15" hidden="false" customHeight="false" outlineLevel="0" collapsed="false">
      <c r="A287" s="126" t="n">
        <f aca="false">WEEKNUM(B287,21)</f>
        <v>23</v>
      </c>
      <c r="B287" s="135" t="n">
        <v>44358</v>
      </c>
      <c r="C287" s="128" t="s">
        <v>75</v>
      </c>
      <c r="D287" s="128" t="s">
        <v>75</v>
      </c>
      <c r="E287" s="128" t="s">
        <v>75</v>
      </c>
      <c r="F287" s="128" t="s">
        <v>75</v>
      </c>
      <c r="G287" s="129" t="s">
        <v>86</v>
      </c>
      <c r="H287" s="130"/>
      <c r="I287" s="438"/>
    </row>
    <row r="288" customFormat="false" ht="15" hidden="false" customHeight="false" outlineLevel="0" collapsed="false">
      <c r="A288" s="126" t="n">
        <f aca="false">WEEKNUM(B288,21)</f>
        <v>23</v>
      </c>
      <c r="B288" s="135" t="n">
        <v>44359</v>
      </c>
      <c r="C288" s="128" t="s">
        <v>75</v>
      </c>
      <c r="D288" s="128" t="s">
        <v>86</v>
      </c>
      <c r="E288" s="128" t="s">
        <v>75</v>
      </c>
      <c r="F288" s="128" t="s">
        <v>86</v>
      </c>
      <c r="G288" s="129" t="s">
        <v>75</v>
      </c>
      <c r="H288" s="130"/>
      <c r="I288" s="438"/>
    </row>
    <row r="289" customFormat="false" ht="15.75" hidden="false" customHeight="false" outlineLevel="0" collapsed="false">
      <c r="A289" s="139" t="n">
        <f aca="false">WEEKNUM(B289,21)</f>
        <v>23</v>
      </c>
      <c r="B289" s="140" t="n">
        <v>44360</v>
      </c>
      <c r="C289" s="141" t="s">
        <v>86</v>
      </c>
      <c r="D289" s="141" t="s">
        <v>86</v>
      </c>
      <c r="E289" s="141" t="s">
        <v>86</v>
      </c>
      <c r="F289" s="141" t="s">
        <v>86</v>
      </c>
      <c r="G289" s="142" t="s">
        <v>75</v>
      </c>
      <c r="H289" s="143"/>
      <c r="I289" s="439"/>
    </row>
    <row r="290" customFormat="false" ht="15" hidden="false" customHeight="false" outlineLevel="0" collapsed="false">
      <c r="A290" s="145" t="n">
        <f aca="false">WEEKNUM(B290,21)</f>
        <v>24</v>
      </c>
      <c r="B290" s="114" t="n">
        <v>44361</v>
      </c>
      <c r="C290" s="115" t="s">
        <v>86</v>
      </c>
      <c r="D290" s="115" t="s">
        <v>75</v>
      </c>
      <c r="E290" s="115" t="s">
        <v>75</v>
      </c>
      <c r="F290" s="115" t="s">
        <v>75</v>
      </c>
      <c r="G290" s="116" t="s">
        <v>75</v>
      </c>
      <c r="H290" s="117" t="n">
        <v>3</v>
      </c>
      <c r="I290" s="437"/>
    </row>
    <row r="291" customFormat="false" ht="15" hidden="false" customHeight="false" outlineLevel="0" collapsed="false">
      <c r="A291" s="126" t="n">
        <f aca="false">WEEKNUM(B291,21)</f>
        <v>24</v>
      </c>
      <c r="B291" s="135" t="n">
        <v>44362</v>
      </c>
      <c r="C291" s="137" t="s">
        <v>75</v>
      </c>
      <c r="D291" s="137" t="s">
        <v>75</v>
      </c>
      <c r="E291" s="137" t="s">
        <v>75</v>
      </c>
      <c r="F291" s="137" t="s">
        <v>75</v>
      </c>
      <c r="G291" s="190" t="s">
        <v>86</v>
      </c>
      <c r="H291" s="191"/>
      <c r="I291" s="438"/>
    </row>
    <row r="292" customFormat="false" ht="15" hidden="false" customHeight="false" outlineLevel="0" collapsed="false">
      <c r="A292" s="126" t="n">
        <f aca="false">WEEKNUM(B292,21)</f>
        <v>24</v>
      </c>
      <c r="B292" s="135" t="n">
        <v>44363</v>
      </c>
      <c r="C292" s="137" t="s">
        <v>75</v>
      </c>
      <c r="D292" s="137" t="s">
        <v>86</v>
      </c>
      <c r="E292" s="137" t="s">
        <v>75</v>
      </c>
      <c r="F292" s="137" t="s">
        <v>75</v>
      </c>
      <c r="G292" s="190" t="s">
        <v>75</v>
      </c>
      <c r="H292" s="191"/>
      <c r="I292" s="438"/>
    </row>
    <row r="293" customFormat="false" ht="15" hidden="false" customHeight="false" outlineLevel="0" collapsed="false">
      <c r="A293" s="126" t="n">
        <f aca="false">WEEKNUM(B293,21)</f>
        <v>24</v>
      </c>
      <c r="B293" s="135" t="n">
        <v>44364</v>
      </c>
      <c r="C293" s="137" t="s">
        <v>75</v>
      </c>
      <c r="D293" s="137" t="s">
        <v>75</v>
      </c>
      <c r="E293" s="137" t="s">
        <v>75</v>
      </c>
      <c r="F293" s="137" t="s">
        <v>86</v>
      </c>
      <c r="G293" s="190" t="s">
        <v>75</v>
      </c>
      <c r="H293" s="191"/>
      <c r="I293" s="438"/>
    </row>
    <row r="294" customFormat="false" ht="15" hidden="false" customHeight="false" outlineLevel="0" collapsed="false">
      <c r="A294" s="126" t="n">
        <f aca="false">WEEKNUM(B294,21)</f>
        <v>24</v>
      </c>
      <c r="B294" s="135" t="n">
        <v>44365</v>
      </c>
      <c r="C294" s="137" t="s">
        <v>75</v>
      </c>
      <c r="D294" s="137" t="s">
        <v>75</v>
      </c>
      <c r="E294" s="137" t="s">
        <v>75</v>
      </c>
      <c r="F294" s="137" t="s">
        <v>86</v>
      </c>
      <c r="G294" s="190" t="s">
        <v>75</v>
      </c>
      <c r="H294" s="191"/>
      <c r="I294" s="438"/>
    </row>
    <row r="295" customFormat="false" ht="15" hidden="false" customHeight="false" outlineLevel="0" collapsed="false">
      <c r="A295" s="126" t="n">
        <f aca="false">WEEKNUM(B295,21)</f>
        <v>24</v>
      </c>
      <c r="B295" s="135" t="n">
        <v>44366</v>
      </c>
      <c r="C295" s="137" t="s">
        <v>86</v>
      </c>
      <c r="D295" s="137" t="s">
        <v>75</v>
      </c>
      <c r="E295" s="137" t="s">
        <v>86</v>
      </c>
      <c r="F295" s="137" t="s">
        <v>75</v>
      </c>
      <c r="G295" s="190" t="s">
        <v>75</v>
      </c>
      <c r="H295" s="191"/>
      <c r="I295" s="438"/>
    </row>
    <row r="296" customFormat="false" ht="15.75" hidden="false" customHeight="false" outlineLevel="0" collapsed="false">
      <c r="A296" s="139" t="n">
        <f aca="false">WEEKNUM(B296,21)</f>
        <v>24</v>
      </c>
      <c r="B296" s="140" t="n">
        <v>44367</v>
      </c>
      <c r="C296" s="192" t="s">
        <v>86</v>
      </c>
      <c r="D296" s="192" t="s">
        <v>86</v>
      </c>
      <c r="E296" s="192" t="s">
        <v>86</v>
      </c>
      <c r="F296" s="192" t="s">
        <v>75</v>
      </c>
      <c r="G296" s="193" t="s">
        <v>86</v>
      </c>
      <c r="H296" s="194"/>
      <c r="I296" s="439"/>
    </row>
    <row r="297" customFormat="false" ht="15" hidden="false" customHeight="false" outlineLevel="0" collapsed="false">
      <c r="A297" s="145" t="n">
        <f aca="false">WEEKNUM(B297,21)</f>
        <v>25</v>
      </c>
      <c r="B297" s="114" t="n">
        <v>44368</v>
      </c>
      <c r="C297" s="187" t="s">
        <v>75</v>
      </c>
      <c r="D297" s="187" t="s">
        <v>75</v>
      </c>
      <c r="E297" s="187" t="s">
        <v>75</v>
      </c>
      <c r="F297" s="187" t="s">
        <v>75</v>
      </c>
      <c r="G297" s="188" t="s">
        <v>86</v>
      </c>
      <c r="H297" s="189" t="n">
        <v>4</v>
      </c>
      <c r="I297" s="437"/>
    </row>
    <row r="298" customFormat="false" ht="15" hidden="false" customHeight="false" outlineLevel="0" collapsed="false">
      <c r="A298" s="126" t="n">
        <f aca="false">WEEKNUM(B298,21)</f>
        <v>25</v>
      </c>
      <c r="B298" s="135" t="n">
        <v>44369</v>
      </c>
      <c r="C298" s="137" t="s">
        <v>75</v>
      </c>
      <c r="D298" s="137" t="s">
        <v>75</v>
      </c>
      <c r="E298" s="137" t="s">
        <v>75</v>
      </c>
      <c r="F298" s="137" t="s">
        <v>86</v>
      </c>
      <c r="G298" s="190" t="s">
        <v>75</v>
      </c>
      <c r="H298" s="191"/>
      <c r="I298" s="438"/>
    </row>
    <row r="299" customFormat="false" ht="15" hidden="false" customHeight="false" outlineLevel="0" collapsed="false">
      <c r="A299" s="126" t="n">
        <f aca="false">WEEKNUM(B299,21)</f>
        <v>25</v>
      </c>
      <c r="B299" s="135" t="n">
        <v>44370</v>
      </c>
      <c r="C299" s="137" t="s">
        <v>86</v>
      </c>
      <c r="D299" s="137" t="s">
        <v>75</v>
      </c>
      <c r="E299" s="137" t="s">
        <v>75</v>
      </c>
      <c r="F299" s="137" t="s">
        <v>75</v>
      </c>
      <c r="G299" s="190" t="s">
        <v>75</v>
      </c>
      <c r="H299" s="191"/>
      <c r="I299" s="438"/>
    </row>
    <row r="300" customFormat="false" ht="15" hidden="false" customHeight="false" outlineLevel="0" collapsed="false">
      <c r="A300" s="126" t="n">
        <f aca="false">WEEKNUM(B300,21)</f>
        <v>25</v>
      </c>
      <c r="B300" s="135" t="n">
        <v>44371</v>
      </c>
      <c r="C300" s="137" t="s">
        <v>75</v>
      </c>
      <c r="D300" s="137" t="s">
        <v>75</v>
      </c>
      <c r="E300" s="137" t="s">
        <v>86</v>
      </c>
      <c r="F300" s="137" t="s">
        <v>75</v>
      </c>
      <c r="G300" s="190" t="s">
        <v>75</v>
      </c>
      <c r="H300" s="191"/>
      <c r="I300" s="438"/>
    </row>
    <row r="301" customFormat="false" ht="15" hidden="false" customHeight="false" outlineLevel="0" collapsed="false">
      <c r="A301" s="126" t="n">
        <f aca="false">WEEKNUM(B301,21)</f>
        <v>25</v>
      </c>
      <c r="B301" s="135" t="n">
        <v>44372</v>
      </c>
      <c r="C301" s="137" t="s">
        <v>75</v>
      </c>
      <c r="D301" s="137" t="s">
        <v>75</v>
      </c>
      <c r="E301" s="137" t="s">
        <v>86</v>
      </c>
      <c r="F301" s="137" t="s">
        <v>75</v>
      </c>
      <c r="G301" s="190" t="s">
        <v>75</v>
      </c>
      <c r="H301" s="191"/>
      <c r="I301" s="438"/>
    </row>
    <row r="302" customFormat="false" ht="15" hidden="false" customHeight="false" outlineLevel="0" collapsed="false">
      <c r="A302" s="126" t="n">
        <f aca="false">WEEKNUM(B302,21)</f>
        <v>25</v>
      </c>
      <c r="B302" s="135" t="n">
        <v>44373</v>
      </c>
      <c r="C302" s="137" t="s">
        <v>75</v>
      </c>
      <c r="D302" s="137" t="s">
        <v>86</v>
      </c>
      <c r="E302" s="137" t="s">
        <v>75</v>
      </c>
      <c r="F302" s="137" t="s">
        <v>75</v>
      </c>
      <c r="G302" s="190" t="s">
        <v>86</v>
      </c>
      <c r="H302" s="191"/>
      <c r="I302" s="438"/>
    </row>
    <row r="303" customFormat="false" ht="15.75" hidden="false" customHeight="false" outlineLevel="0" collapsed="false">
      <c r="A303" s="139" t="n">
        <f aca="false">WEEKNUM(B303,21)</f>
        <v>25</v>
      </c>
      <c r="B303" s="140" t="n">
        <v>44374</v>
      </c>
      <c r="C303" s="192" t="s">
        <v>86</v>
      </c>
      <c r="D303" s="192" t="s">
        <v>86</v>
      </c>
      <c r="E303" s="192" t="s">
        <v>75</v>
      </c>
      <c r="F303" s="192" t="s">
        <v>86</v>
      </c>
      <c r="G303" s="193" t="s">
        <v>86</v>
      </c>
      <c r="H303" s="194"/>
      <c r="I303" s="439"/>
    </row>
    <row r="304" customFormat="false" ht="15" hidden="false" customHeight="false" outlineLevel="0" collapsed="false">
      <c r="A304" s="145" t="n">
        <f aca="false">WEEKNUM(B304,21)</f>
        <v>26</v>
      </c>
      <c r="B304" s="114" t="n">
        <v>44375</v>
      </c>
      <c r="C304" s="187" t="s">
        <v>75</v>
      </c>
      <c r="D304" s="187" t="s">
        <v>75</v>
      </c>
      <c r="E304" s="187" t="s">
        <v>75</v>
      </c>
      <c r="F304" s="187" t="s">
        <v>86</v>
      </c>
      <c r="G304" s="188" t="s">
        <v>75</v>
      </c>
      <c r="H304" s="189" t="n">
        <v>5</v>
      </c>
      <c r="I304" s="437"/>
    </row>
    <row r="305" customFormat="false" ht="15" hidden="false" customHeight="false" outlineLevel="0" collapsed="false">
      <c r="A305" s="126" t="n">
        <f aca="false">WEEKNUM(B305,21)</f>
        <v>26</v>
      </c>
      <c r="B305" s="135" t="n">
        <v>44376</v>
      </c>
      <c r="C305" s="137" t="s">
        <v>75</v>
      </c>
      <c r="D305" s="137" t="s">
        <v>75</v>
      </c>
      <c r="E305" s="137" t="s">
        <v>86</v>
      </c>
      <c r="F305" s="137" t="s">
        <v>75</v>
      </c>
      <c r="G305" s="190" t="s">
        <v>75</v>
      </c>
      <c r="H305" s="191"/>
      <c r="I305" s="438"/>
    </row>
    <row r="306" customFormat="false" ht="15" hidden="false" customHeight="false" outlineLevel="0" collapsed="false">
      <c r="A306" s="126" t="n">
        <f aca="false">WEEKNUM(B306,21)</f>
        <v>26</v>
      </c>
      <c r="B306" s="135" t="n">
        <v>44377</v>
      </c>
      <c r="C306" s="137" t="s">
        <v>75</v>
      </c>
      <c r="D306" s="137" t="s">
        <v>75</v>
      </c>
      <c r="E306" s="137" t="s">
        <v>75</v>
      </c>
      <c r="F306" s="137" t="s">
        <v>75</v>
      </c>
      <c r="G306" s="190" t="s">
        <v>86</v>
      </c>
      <c r="H306" s="191"/>
      <c r="I306" s="438"/>
    </row>
    <row r="307" customFormat="false" ht="15" hidden="false" customHeight="false" outlineLevel="0" collapsed="false">
      <c r="A307" s="126" t="n">
        <f aca="false">WEEKNUM(B307,21)</f>
        <v>26</v>
      </c>
      <c r="B307" s="135" t="n">
        <v>44378</v>
      </c>
      <c r="C307" s="137" t="s">
        <v>75</v>
      </c>
      <c r="D307" s="137" t="s">
        <v>86</v>
      </c>
      <c r="E307" s="137" t="s">
        <v>75</v>
      </c>
      <c r="F307" s="137" t="s">
        <v>75</v>
      </c>
      <c r="G307" s="190" t="s">
        <v>75</v>
      </c>
      <c r="H307" s="191"/>
      <c r="I307" s="438"/>
    </row>
    <row r="308" customFormat="false" ht="15" hidden="false" customHeight="false" outlineLevel="0" collapsed="false">
      <c r="A308" s="126" t="n">
        <f aca="false">WEEKNUM(B308,21)</f>
        <v>26</v>
      </c>
      <c r="B308" s="135" t="n">
        <v>44379</v>
      </c>
      <c r="C308" s="137" t="s">
        <v>75</v>
      </c>
      <c r="D308" s="137" t="s">
        <v>86</v>
      </c>
      <c r="E308" s="137" t="s">
        <v>75</v>
      </c>
      <c r="F308" s="137" t="s">
        <v>75</v>
      </c>
      <c r="G308" s="190" t="s">
        <v>75</v>
      </c>
      <c r="H308" s="191"/>
      <c r="I308" s="438"/>
    </row>
    <row r="309" customFormat="false" ht="15" hidden="false" customHeight="false" outlineLevel="0" collapsed="false">
      <c r="A309" s="126" t="n">
        <f aca="false">WEEKNUM(B309,21)</f>
        <v>26</v>
      </c>
      <c r="B309" s="135" t="n">
        <v>44380</v>
      </c>
      <c r="C309" s="137" t="s">
        <v>86</v>
      </c>
      <c r="D309" s="137" t="s">
        <v>75</v>
      </c>
      <c r="E309" s="137" t="s">
        <v>75</v>
      </c>
      <c r="F309" s="137" t="s">
        <v>86</v>
      </c>
      <c r="G309" s="190" t="s">
        <v>75</v>
      </c>
      <c r="H309" s="191"/>
      <c r="I309" s="438"/>
    </row>
    <row r="310" customFormat="false" ht="15.75" hidden="false" customHeight="false" outlineLevel="0" collapsed="false">
      <c r="A310" s="139" t="n">
        <f aca="false">WEEKNUM(B310,21)</f>
        <v>26</v>
      </c>
      <c r="B310" s="140" t="n">
        <v>44381</v>
      </c>
      <c r="C310" s="192" t="s">
        <v>86</v>
      </c>
      <c r="D310" s="192" t="s">
        <v>75</v>
      </c>
      <c r="E310" s="192" t="s">
        <v>86</v>
      </c>
      <c r="F310" s="192" t="s">
        <v>86</v>
      </c>
      <c r="G310" s="193" t="s">
        <v>86</v>
      </c>
      <c r="H310" s="194"/>
      <c r="I310" s="439"/>
    </row>
    <row r="311" customFormat="false" ht="15" hidden="false" customHeight="false" outlineLevel="0" collapsed="false">
      <c r="A311" s="449" t="n">
        <f aca="false">WEEKNUM(B311,21)</f>
        <v>27</v>
      </c>
      <c r="B311" s="450" t="n">
        <v>44382</v>
      </c>
      <c r="C311" s="187" t="s">
        <v>75</v>
      </c>
      <c r="D311" s="187" t="s">
        <v>75</v>
      </c>
      <c r="E311" s="187" t="s">
        <v>88</v>
      </c>
      <c r="F311" s="187" t="s">
        <v>75</v>
      </c>
      <c r="G311" s="187" t="s">
        <v>88</v>
      </c>
      <c r="H311" s="451" t="n">
        <v>1</v>
      </c>
      <c r="I311" s="452"/>
    </row>
    <row r="312" customFormat="false" ht="15.75" hidden="false" customHeight="false" outlineLevel="0" collapsed="false">
      <c r="A312" s="453" t="n">
        <f aca="false">WEEKNUM(B312,21)</f>
        <v>27</v>
      </c>
      <c r="B312" s="454" t="n">
        <v>44383</v>
      </c>
      <c r="C312" s="455" t="s">
        <v>75</v>
      </c>
      <c r="D312" s="455" t="s">
        <v>86</v>
      </c>
      <c r="E312" s="455" t="s">
        <v>75</v>
      </c>
      <c r="F312" s="455" t="s">
        <v>75</v>
      </c>
      <c r="G312" s="455" t="s">
        <v>75</v>
      </c>
      <c r="H312" s="456"/>
      <c r="I312" s="457"/>
      <c r="J312" s="147"/>
    </row>
    <row r="313" customFormat="false" ht="15.75" hidden="false" customHeight="false" outlineLevel="0" collapsed="false">
      <c r="A313" s="458" t="n">
        <f aca="false">WEEKNUM(B313,21)</f>
        <v>27</v>
      </c>
      <c r="B313" s="459" t="n">
        <v>44384</v>
      </c>
      <c r="C313" s="460" t="s">
        <v>75</v>
      </c>
      <c r="D313" s="460" t="s">
        <v>75</v>
      </c>
      <c r="E313" s="460" t="s">
        <v>75</v>
      </c>
      <c r="F313" s="460" t="s">
        <v>86</v>
      </c>
      <c r="G313" s="461" t="s">
        <v>75</v>
      </c>
      <c r="H313" s="462"/>
      <c r="I313" s="463" t="s">
        <v>54</v>
      </c>
      <c r="J313" s="464"/>
    </row>
    <row r="314" customFormat="false" ht="15" hidden="false" customHeight="false" outlineLevel="0" collapsed="false">
      <c r="A314" s="238" t="n">
        <f aca="false">WEEKNUM(B314,21)</f>
        <v>27</v>
      </c>
      <c r="B314" s="389" t="n">
        <v>44385</v>
      </c>
      <c r="C314" s="267" t="s">
        <v>86</v>
      </c>
      <c r="D314" s="267" t="s">
        <v>75</v>
      </c>
      <c r="E314" s="267" t="s">
        <v>75</v>
      </c>
      <c r="F314" s="267" t="s">
        <v>75</v>
      </c>
      <c r="G314" s="268" t="s">
        <v>75</v>
      </c>
      <c r="H314" s="351"/>
      <c r="I314" s="465"/>
    </row>
    <row r="315" customFormat="false" ht="15" hidden="false" customHeight="false" outlineLevel="0" collapsed="false">
      <c r="A315" s="238" t="n">
        <f aca="false">WEEKNUM(B315,21)</f>
        <v>27</v>
      </c>
      <c r="B315" s="239" t="n">
        <v>44386</v>
      </c>
      <c r="C315" s="240" t="s">
        <v>86</v>
      </c>
      <c r="D315" s="240" t="s">
        <v>75</v>
      </c>
      <c r="E315" s="240" t="s">
        <v>75</v>
      </c>
      <c r="F315" s="240" t="s">
        <v>75</v>
      </c>
      <c r="G315" s="241" t="s">
        <v>75</v>
      </c>
      <c r="H315" s="351"/>
      <c r="I315" s="465"/>
    </row>
    <row r="316" customFormat="false" ht="15" hidden="false" customHeight="false" outlineLevel="0" collapsed="false">
      <c r="A316" s="238" t="n">
        <f aca="false">WEEKNUM(B316,21)</f>
        <v>27</v>
      </c>
      <c r="B316" s="239" t="n">
        <v>44387</v>
      </c>
      <c r="C316" s="240" t="s">
        <v>75</v>
      </c>
      <c r="D316" s="240" t="s">
        <v>75</v>
      </c>
      <c r="E316" s="240" t="s">
        <v>86</v>
      </c>
      <c r="F316" s="240" t="s">
        <v>75</v>
      </c>
      <c r="G316" s="241" t="s">
        <v>86</v>
      </c>
      <c r="H316" s="351"/>
      <c r="I316" s="465"/>
    </row>
    <row r="317" customFormat="false" ht="15.75" hidden="false" customHeight="false" outlineLevel="0" collapsed="false">
      <c r="A317" s="243" t="n">
        <f aca="false">WEEKNUM(B317,21)</f>
        <v>27</v>
      </c>
      <c r="B317" s="244" t="n">
        <v>44388</v>
      </c>
      <c r="C317" s="245" t="s">
        <v>75</v>
      </c>
      <c r="D317" s="245" t="s">
        <v>86</v>
      </c>
      <c r="E317" s="245" t="s">
        <v>86</v>
      </c>
      <c r="F317" s="245" t="s">
        <v>86</v>
      </c>
      <c r="G317" s="246" t="s">
        <v>86</v>
      </c>
      <c r="H317" s="353"/>
      <c r="I317" s="466"/>
    </row>
    <row r="318" customFormat="false" ht="15" hidden="false" customHeight="false" outlineLevel="0" collapsed="false">
      <c r="A318" s="388" t="n">
        <f aca="false">WEEKNUM(B318,21)</f>
        <v>28</v>
      </c>
      <c r="B318" s="389" t="n">
        <v>44389</v>
      </c>
      <c r="C318" s="267" t="s">
        <v>75</v>
      </c>
      <c r="D318" s="267" t="s">
        <v>86</v>
      </c>
      <c r="E318" s="267" t="s">
        <v>75</v>
      </c>
      <c r="F318" s="267" t="s">
        <v>75</v>
      </c>
      <c r="G318" s="268" t="s">
        <v>75</v>
      </c>
      <c r="H318" s="351" t="n">
        <v>2</v>
      </c>
      <c r="I318" s="465"/>
    </row>
    <row r="319" customFormat="false" ht="15" hidden="false" customHeight="false" outlineLevel="0" collapsed="false">
      <c r="A319" s="388" t="n">
        <f aca="false">WEEKNUM(B319,21)</f>
        <v>28</v>
      </c>
      <c r="B319" s="239" t="n">
        <v>44390</v>
      </c>
      <c r="C319" s="240" t="s">
        <v>86</v>
      </c>
      <c r="D319" s="240" t="s">
        <v>75</v>
      </c>
      <c r="E319" s="240" t="s">
        <v>75</v>
      </c>
      <c r="F319" s="240" t="s">
        <v>75</v>
      </c>
      <c r="G319" s="241" t="s">
        <v>75</v>
      </c>
      <c r="H319" s="351"/>
      <c r="I319" s="465"/>
    </row>
    <row r="320" customFormat="false" ht="15" hidden="false" customHeight="false" outlineLevel="0" collapsed="false">
      <c r="A320" s="390" t="n">
        <f aca="false">WEEKNUM(B320,21)</f>
        <v>28</v>
      </c>
      <c r="B320" s="256" t="n">
        <v>44391</v>
      </c>
      <c r="C320" s="257" t="s">
        <v>75</v>
      </c>
      <c r="D320" s="257" t="s">
        <v>75</v>
      </c>
      <c r="E320" s="257" t="s">
        <v>86</v>
      </c>
      <c r="F320" s="257" t="s">
        <v>75</v>
      </c>
      <c r="G320" s="258" t="s">
        <v>75</v>
      </c>
      <c r="H320" s="259"/>
      <c r="I320" s="260" t="s">
        <v>55</v>
      </c>
    </row>
    <row r="321" customFormat="false" ht="15" hidden="false" customHeight="false" outlineLevel="0" collapsed="false">
      <c r="A321" s="388" t="n">
        <f aca="false">WEEKNUM(B321,21)</f>
        <v>28</v>
      </c>
      <c r="B321" s="239" t="n">
        <v>44392</v>
      </c>
      <c r="C321" s="240" t="s">
        <v>75</v>
      </c>
      <c r="D321" s="240" t="s">
        <v>75</v>
      </c>
      <c r="E321" s="240" t="s">
        <v>75</v>
      </c>
      <c r="F321" s="240" t="s">
        <v>75</v>
      </c>
      <c r="G321" s="241" t="s">
        <v>86</v>
      </c>
      <c r="H321" s="351"/>
      <c r="I321" s="465"/>
    </row>
    <row r="322" customFormat="false" ht="15" hidden="false" customHeight="false" outlineLevel="0" collapsed="false">
      <c r="A322" s="388" t="n">
        <f aca="false">WEEKNUM(B322,21)</f>
        <v>28</v>
      </c>
      <c r="B322" s="239" t="n">
        <v>44393</v>
      </c>
      <c r="C322" s="240" t="s">
        <v>75</v>
      </c>
      <c r="D322" s="240" t="s">
        <v>75</v>
      </c>
      <c r="E322" s="240" t="s">
        <v>75</v>
      </c>
      <c r="F322" s="240" t="s">
        <v>75</v>
      </c>
      <c r="G322" s="241" t="s">
        <v>86</v>
      </c>
      <c r="H322" s="351"/>
      <c r="I322" s="465"/>
    </row>
    <row r="323" customFormat="false" ht="15" hidden="false" customHeight="false" outlineLevel="0" collapsed="false">
      <c r="A323" s="388" t="n">
        <f aca="false">WEEKNUM(B323,21)</f>
        <v>28</v>
      </c>
      <c r="B323" s="239" t="n">
        <v>44394</v>
      </c>
      <c r="C323" s="240" t="s">
        <v>75</v>
      </c>
      <c r="D323" s="240" t="s">
        <v>86</v>
      </c>
      <c r="E323" s="240" t="s">
        <v>75</v>
      </c>
      <c r="F323" s="240" t="s">
        <v>86</v>
      </c>
      <c r="G323" s="241" t="s">
        <v>75</v>
      </c>
      <c r="H323" s="351"/>
      <c r="I323" s="465"/>
    </row>
    <row r="324" customFormat="false" ht="15.75" hidden="false" customHeight="false" outlineLevel="0" collapsed="false">
      <c r="A324" s="388" t="n">
        <f aca="false">WEEKNUM(B324,21)</f>
        <v>28</v>
      </c>
      <c r="B324" s="244" t="n">
        <v>44395</v>
      </c>
      <c r="C324" s="245" t="s">
        <v>86</v>
      </c>
      <c r="D324" s="245" t="s">
        <v>86</v>
      </c>
      <c r="E324" s="245" t="s">
        <v>86</v>
      </c>
      <c r="F324" s="245" t="s">
        <v>86</v>
      </c>
      <c r="G324" s="246" t="s">
        <v>75</v>
      </c>
      <c r="H324" s="353"/>
      <c r="I324" s="466"/>
    </row>
    <row r="325" customFormat="false" ht="15" hidden="false" customHeight="false" outlineLevel="0" collapsed="false">
      <c r="A325" s="249" t="n">
        <f aca="false">WEEKNUM(B325,21)</f>
        <v>29</v>
      </c>
      <c r="B325" s="250" t="n">
        <v>44396</v>
      </c>
      <c r="C325" s="251" t="s">
        <v>86</v>
      </c>
      <c r="D325" s="251" t="s">
        <v>75</v>
      </c>
      <c r="E325" s="251" t="s">
        <v>75</v>
      </c>
      <c r="F325" s="251" t="s">
        <v>75</v>
      </c>
      <c r="G325" s="252" t="s">
        <v>75</v>
      </c>
      <c r="H325" s="467" t="n">
        <v>3</v>
      </c>
      <c r="I325" s="468"/>
    </row>
    <row r="326" customFormat="false" ht="15" hidden="false" customHeight="false" outlineLevel="0" collapsed="false">
      <c r="A326" s="238" t="n">
        <f aca="false">WEEKNUM(B326,21)</f>
        <v>29</v>
      </c>
      <c r="B326" s="239" t="n">
        <v>44397</v>
      </c>
      <c r="C326" s="240" t="s">
        <v>75</v>
      </c>
      <c r="D326" s="240" t="s">
        <v>75</v>
      </c>
      <c r="E326" s="240" t="s">
        <v>75</v>
      </c>
      <c r="F326" s="240" t="s">
        <v>75</v>
      </c>
      <c r="G326" s="241" t="s">
        <v>86</v>
      </c>
      <c r="H326" s="469"/>
      <c r="I326" s="465"/>
    </row>
    <row r="327" customFormat="false" ht="15" hidden="false" customHeight="false" outlineLevel="0" collapsed="false">
      <c r="A327" s="238" t="n">
        <f aca="false">WEEKNUM(B327,21)</f>
        <v>29</v>
      </c>
      <c r="B327" s="239" t="n">
        <v>44398</v>
      </c>
      <c r="C327" s="240" t="s">
        <v>75</v>
      </c>
      <c r="D327" s="240" t="s">
        <v>86</v>
      </c>
      <c r="E327" s="240" t="s">
        <v>75</v>
      </c>
      <c r="F327" s="240" t="s">
        <v>75</v>
      </c>
      <c r="G327" s="241" t="s">
        <v>75</v>
      </c>
      <c r="H327" s="469"/>
      <c r="I327" s="465"/>
    </row>
    <row r="328" customFormat="false" ht="15" hidden="false" customHeight="false" outlineLevel="0" collapsed="false">
      <c r="A328" s="238" t="n">
        <f aca="false">WEEKNUM(B328,21)</f>
        <v>29</v>
      </c>
      <c r="B328" s="239" t="n">
        <v>44399</v>
      </c>
      <c r="C328" s="240" t="s">
        <v>75</v>
      </c>
      <c r="D328" s="240" t="s">
        <v>75</v>
      </c>
      <c r="E328" s="240" t="s">
        <v>75</v>
      </c>
      <c r="F328" s="240" t="s">
        <v>86</v>
      </c>
      <c r="G328" s="241" t="s">
        <v>75</v>
      </c>
      <c r="H328" s="469"/>
      <c r="I328" s="465"/>
    </row>
    <row r="329" customFormat="false" ht="15" hidden="false" customHeight="false" outlineLevel="0" collapsed="false">
      <c r="A329" s="238" t="n">
        <f aca="false">WEEKNUM(B329,21)</f>
        <v>29</v>
      </c>
      <c r="B329" s="239" t="n">
        <v>44400</v>
      </c>
      <c r="C329" s="240" t="s">
        <v>75</v>
      </c>
      <c r="D329" s="240" t="s">
        <v>75</v>
      </c>
      <c r="E329" s="240" t="s">
        <v>75</v>
      </c>
      <c r="F329" s="240" t="s">
        <v>86</v>
      </c>
      <c r="G329" s="241" t="s">
        <v>75</v>
      </c>
      <c r="H329" s="469"/>
      <c r="I329" s="465"/>
    </row>
    <row r="330" customFormat="false" ht="15" hidden="false" customHeight="false" outlineLevel="0" collapsed="false">
      <c r="A330" s="238" t="n">
        <f aca="false">WEEKNUM(B330,21)</f>
        <v>29</v>
      </c>
      <c r="B330" s="239" t="n">
        <v>44401</v>
      </c>
      <c r="C330" s="240" t="s">
        <v>86</v>
      </c>
      <c r="D330" s="240" t="s">
        <v>75</v>
      </c>
      <c r="E330" s="240" t="s">
        <v>86</v>
      </c>
      <c r="F330" s="240" t="s">
        <v>75</v>
      </c>
      <c r="G330" s="241" t="s">
        <v>75</v>
      </c>
      <c r="H330" s="469"/>
      <c r="I330" s="465"/>
    </row>
    <row r="331" customFormat="false" ht="15.75" hidden="false" customHeight="false" outlineLevel="0" collapsed="false">
      <c r="A331" s="243" t="n">
        <f aca="false">WEEKNUM(B331,21)</f>
        <v>29</v>
      </c>
      <c r="B331" s="244" t="n">
        <v>44402</v>
      </c>
      <c r="C331" s="245" t="s">
        <v>86</v>
      </c>
      <c r="D331" s="245" t="s">
        <v>86</v>
      </c>
      <c r="E331" s="245" t="s">
        <v>86</v>
      </c>
      <c r="F331" s="245" t="s">
        <v>75</v>
      </c>
      <c r="G331" s="246" t="s">
        <v>86</v>
      </c>
      <c r="H331" s="470"/>
      <c r="I331" s="466"/>
    </row>
    <row r="332" customFormat="false" ht="15" hidden="false" customHeight="false" outlineLevel="0" collapsed="false">
      <c r="A332" s="238" t="n">
        <f aca="false">WEEKNUM(B332,21)</f>
        <v>30</v>
      </c>
      <c r="B332" s="250" t="n">
        <v>44403</v>
      </c>
      <c r="C332" s="251" t="s">
        <v>75</v>
      </c>
      <c r="D332" s="251" t="s">
        <v>75</v>
      </c>
      <c r="E332" s="251" t="s">
        <v>75</v>
      </c>
      <c r="F332" s="251" t="s">
        <v>75</v>
      </c>
      <c r="G332" s="252" t="s">
        <v>86</v>
      </c>
      <c r="H332" s="351" t="n">
        <v>4</v>
      </c>
      <c r="I332" s="465"/>
    </row>
    <row r="333" customFormat="false" ht="15" hidden="false" customHeight="false" outlineLevel="0" collapsed="false">
      <c r="A333" s="238" t="n">
        <f aca="false">WEEKNUM(B333,21)</f>
        <v>30</v>
      </c>
      <c r="B333" s="239" t="n">
        <v>44404</v>
      </c>
      <c r="C333" s="240" t="s">
        <v>75</v>
      </c>
      <c r="D333" s="240" t="s">
        <v>75</v>
      </c>
      <c r="E333" s="240" t="s">
        <v>75</v>
      </c>
      <c r="F333" s="240" t="s">
        <v>86</v>
      </c>
      <c r="G333" s="241" t="s">
        <v>75</v>
      </c>
      <c r="H333" s="351"/>
      <c r="I333" s="465"/>
    </row>
    <row r="334" customFormat="false" ht="15" hidden="false" customHeight="false" outlineLevel="0" collapsed="false">
      <c r="A334" s="238" t="n">
        <f aca="false">WEEKNUM(B334,21)</f>
        <v>30</v>
      </c>
      <c r="B334" s="239" t="n">
        <v>44405</v>
      </c>
      <c r="C334" s="240" t="s">
        <v>86</v>
      </c>
      <c r="D334" s="240" t="s">
        <v>75</v>
      </c>
      <c r="E334" s="240" t="s">
        <v>75</v>
      </c>
      <c r="F334" s="240" t="s">
        <v>75</v>
      </c>
      <c r="G334" s="241" t="s">
        <v>75</v>
      </c>
      <c r="H334" s="351"/>
      <c r="I334" s="465"/>
    </row>
    <row r="335" customFormat="false" ht="15" hidden="false" customHeight="false" outlineLevel="0" collapsed="false">
      <c r="A335" s="238" t="n">
        <f aca="false">WEEKNUM(B335,21)</f>
        <v>30</v>
      </c>
      <c r="B335" s="239" t="n">
        <v>44406</v>
      </c>
      <c r="C335" s="240" t="s">
        <v>75</v>
      </c>
      <c r="D335" s="240" t="s">
        <v>75</v>
      </c>
      <c r="E335" s="240" t="s">
        <v>86</v>
      </c>
      <c r="F335" s="240" t="s">
        <v>75</v>
      </c>
      <c r="G335" s="241" t="s">
        <v>75</v>
      </c>
      <c r="H335" s="351"/>
      <c r="I335" s="465"/>
    </row>
    <row r="336" customFormat="false" ht="15" hidden="false" customHeight="false" outlineLevel="0" collapsed="false">
      <c r="A336" s="238" t="n">
        <f aca="false">WEEKNUM(B336,21)</f>
        <v>30</v>
      </c>
      <c r="B336" s="239" t="n">
        <v>44407</v>
      </c>
      <c r="C336" s="240" t="s">
        <v>75</v>
      </c>
      <c r="D336" s="240" t="s">
        <v>75</v>
      </c>
      <c r="E336" s="240" t="s">
        <v>86</v>
      </c>
      <c r="F336" s="240" t="s">
        <v>75</v>
      </c>
      <c r="G336" s="241" t="s">
        <v>75</v>
      </c>
      <c r="H336" s="351"/>
      <c r="I336" s="465"/>
    </row>
    <row r="337" customFormat="false" ht="15" hidden="false" customHeight="false" outlineLevel="0" collapsed="false">
      <c r="A337" s="238" t="n">
        <f aca="false">WEEKNUM(B337,21)</f>
        <v>30</v>
      </c>
      <c r="B337" s="239" t="n">
        <v>44408</v>
      </c>
      <c r="C337" s="240" t="s">
        <v>75</v>
      </c>
      <c r="D337" s="240" t="s">
        <v>86</v>
      </c>
      <c r="E337" s="240" t="s">
        <v>75</v>
      </c>
      <c r="F337" s="240" t="s">
        <v>75</v>
      </c>
      <c r="G337" s="241" t="s">
        <v>86</v>
      </c>
      <c r="H337" s="351"/>
      <c r="I337" s="465"/>
    </row>
    <row r="338" customFormat="false" ht="15.75" hidden="false" customHeight="false" outlineLevel="0" collapsed="false">
      <c r="A338" s="243" t="n">
        <f aca="false">WEEKNUM(B338,21)</f>
        <v>30</v>
      </c>
      <c r="B338" s="244" t="n">
        <v>44409</v>
      </c>
      <c r="C338" s="245" t="s">
        <v>86</v>
      </c>
      <c r="D338" s="245" t="s">
        <v>86</v>
      </c>
      <c r="E338" s="245" t="s">
        <v>75</v>
      </c>
      <c r="F338" s="245" t="s">
        <v>86</v>
      </c>
      <c r="G338" s="246" t="s">
        <v>86</v>
      </c>
      <c r="H338" s="353"/>
      <c r="I338" s="466"/>
    </row>
    <row r="339" customFormat="false" ht="15" hidden="false" customHeight="false" outlineLevel="0" collapsed="false">
      <c r="A339" s="388" t="n">
        <f aca="false">WEEKNUM(B339,21)</f>
        <v>31</v>
      </c>
      <c r="B339" s="389" t="n">
        <v>44410</v>
      </c>
      <c r="C339" s="267" t="s">
        <v>75</v>
      </c>
      <c r="D339" s="267" t="s">
        <v>75</v>
      </c>
      <c r="E339" s="267" t="s">
        <v>75</v>
      </c>
      <c r="F339" s="267" t="s">
        <v>86</v>
      </c>
      <c r="G339" s="268" t="s">
        <v>75</v>
      </c>
      <c r="H339" s="355" t="n">
        <v>5</v>
      </c>
      <c r="I339" s="468"/>
    </row>
    <row r="340" customFormat="false" ht="15" hidden="false" customHeight="false" outlineLevel="0" collapsed="false">
      <c r="A340" s="388" t="n">
        <f aca="false">WEEKNUM(B340,21)</f>
        <v>31</v>
      </c>
      <c r="B340" s="239" t="n">
        <v>44411</v>
      </c>
      <c r="C340" s="240" t="s">
        <v>75</v>
      </c>
      <c r="D340" s="240" t="s">
        <v>75</v>
      </c>
      <c r="E340" s="240" t="s">
        <v>86</v>
      </c>
      <c r="F340" s="240" t="s">
        <v>75</v>
      </c>
      <c r="G340" s="241" t="s">
        <v>75</v>
      </c>
      <c r="H340" s="351"/>
      <c r="I340" s="465"/>
    </row>
    <row r="341" customFormat="false" ht="15" hidden="false" customHeight="false" outlineLevel="0" collapsed="false">
      <c r="A341" s="388" t="n">
        <f aca="false">WEEKNUM(B341,21)</f>
        <v>31</v>
      </c>
      <c r="B341" s="239" t="n">
        <v>44412</v>
      </c>
      <c r="C341" s="240" t="s">
        <v>75</v>
      </c>
      <c r="D341" s="240" t="s">
        <v>75</v>
      </c>
      <c r="E341" s="240" t="s">
        <v>75</v>
      </c>
      <c r="F341" s="240" t="s">
        <v>75</v>
      </c>
      <c r="G341" s="241" t="s">
        <v>86</v>
      </c>
      <c r="H341" s="351"/>
      <c r="I341" s="465"/>
    </row>
    <row r="342" customFormat="false" ht="15" hidden="false" customHeight="false" outlineLevel="0" collapsed="false">
      <c r="A342" s="388" t="n">
        <f aca="false">WEEKNUM(B342,21)</f>
        <v>31</v>
      </c>
      <c r="B342" s="239" t="n">
        <v>44413</v>
      </c>
      <c r="C342" s="240" t="s">
        <v>75</v>
      </c>
      <c r="D342" s="240" t="s">
        <v>86</v>
      </c>
      <c r="E342" s="240" t="s">
        <v>75</v>
      </c>
      <c r="F342" s="240" t="s">
        <v>75</v>
      </c>
      <c r="G342" s="241" t="s">
        <v>75</v>
      </c>
      <c r="H342" s="351"/>
      <c r="I342" s="465"/>
    </row>
    <row r="343" customFormat="false" ht="15" hidden="false" customHeight="false" outlineLevel="0" collapsed="false">
      <c r="A343" s="388" t="n">
        <f aca="false">WEEKNUM(B343,21)</f>
        <v>31</v>
      </c>
      <c r="B343" s="239" t="n">
        <v>44414</v>
      </c>
      <c r="C343" s="240" t="s">
        <v>75</v>
      </c>
      <c r="D343" s="240" t="s">
        <v>86</v>
      </c>
      <c r="E343" s="240" t="s">
        <v>75</v>
      </c>
      <c r="F343" s="240" t="s">
        <v>75</v>
      </c>
      <c r="G343" s="241" t="s">
        <v>75</v>
      </c>
      <c r="H343" s="351"/>
      <c r="I343" s="465"/>
    </row>
    <row r="344" customFormat="false" ht="15" hidden="false" customHeight="false" outlineLevel="0" collapsed="false">
      <c r="A344" s="388" t="n">
        <f aca="false">WEEKNUM(B344,21)</f>
        <v>31</v>
      </c>
      <c r="B344" s="239" t="n">
        <v>44415</v>
      </c>
      <c r="C344" s="240" t="s">
        <v>86</v>
      </c>
      <c r="D344" s="240" t="s">
        <v>75</v>
      </c>
      <c r="E344" s="240" t="s">
        <v>75</v>
      </c>
      <c r="F344" s="240" t="s">
        <v>86</v>
      </c>
      <c r="G344" s="241" t="s">
        <v>75</v>
      </c>
      <c r="H344" s="351"/>
      <c r="I344" s="465"/>
    </row>
    <row r="345" customFormat="false" ht="15.75" hidden="false" customHeight="false" outlineLevel="0" collapsed="false">
      <c r="A345" s="388" t="n">
        <f aca="false">WEEKNUM(B345,21)</f>
        <v>31</v>
      </c>
      <c r="B345" s="392" t="n">
        <v>44416</v>
      </c>
      <c r="C345" s="269" t="s">
        <v>86</v>
      </c>
      <c r="D345" s="269" t="s">
        <v>75</v>
      </c>
      <c r="E345" s="269" t="s">
        <v>86</v>
      </c>
      <c r="F345" s="269" t="s">
        <v>86</v>
      </c>
      <c r="G345" s="270" t="s">
        <v>86</v>
      </c>
      <c r="H345" s="353"/>
      <c r="I345" s="466"/>
    </row>
    <row r="346" customFormat="false" ht="15" hidden="false" customHeight="false" outlineLevel="0" collapsed="false">
      <c r="A346" s="249" t="n">
        <f aca="false">WEEKNUM(B346,21)</f>
        <v>32</v>
      </c>
      <c r="B346" s="250" t="n">
        <v>44417</v>
      </c>
      <c r="C346" s="251" t="s">
        <v>75</v>
      </c>
      <c r="D346" s="251" t="s">
        <v>75</v>
      </c>
      <c r="E346" s="251" t="s">
        <v>88</v>
      </c>
      <c r="F346" s="251" t="s">
        <v>75</v>
      </c>
      <c r="G346" s="252" t="s">
        <v>88</v>
      </c>
      <c r="H346" s="355" t="n">
        <v>1</v>
      </c>
      <c r="I346" s="468"/>
    </row>
    <row r="347" customFormat="false" ht="15" hidden="false" customHeight="false" outlineLevel="0" collapsed="false">
      <c r="A347" s="238" t="n">
        <f aca="false">WEEKNUM(B347,21)</f>
        <v>32</v>
      </c>
      <c r="B347" s="239" t="n">
        <v>44418</v>
      </c>
      <c r="C347" s="240" t="s">
        <v>75</v>
      </c>
      <c r="D347" s="240" t="s">
        <v>86</v>
      </c>
      <c r="E347" s="240" t="s">
        <v>75</v>
      </c>
      <c r="F347" s="240" t="s">
        <v>75</v>
      </c>
      <c r="G347" s="241" t="s">
        <v>75</v>
      </c>
      <c r="H347" s="351"/>
      <c r="I347" s="465"/>
    </row>
    <row r="348" customFormat="false" ht="15" hidden="false" customHeight="false" outlineLevel="0" collapsed="false">
      <c r="A348" s="238" t="n">
        <f aca="false">WEEKNUM(B348,21)</f>
        <v>32</v>
      </c>
      <c r="B348" s="239" t="n">
        <v>44419</v>
      </c>
      <c r="C348" s="240" t="s">
        <v>75</v>
      </c>
      <c r="D348" s="240" t="s">
        <v>75</v>
      </c>
      <c r="E348" s="240" t="s">
        <v>75</v>
      </c>
      <c r="F348" s="240" t="s">
        <v>86</v>
      </c>
      <c r="G348" s="241" t="s">
        <v>75</v>
      </c>
      <c r="H348" s="351"/>
      <c r="I348" s="465"/>
    </row>
    <row r="349" customFormat="false" ht="15" hidden="false" customHeight="false" outlineLevel="0" collapsed="false">
      <c r="A349" s="238" t="n">
        <f aca="false">WEEKNUM(B349,21)</f>
        <v>32</v>
      </c>
      <c r="B349" s="239" t="n">
        <v>44420</v>
      </c>
      <c r="C349" s="240" t="s">
        <v>86</v>
      </c>
      <c r="D349" s="240" t="s">
        <v>75</v>
      </c>
      <c r="E349" s="240" t="s">
        <v>75</v>
      </c>
      <c r="F349" s="240" t="s">
        <v>75</v>
      </c>
      <c r="G349" s="241" t="s">
        <v>75</v>
      </c>
      <c r="H349" s="351"/>
      <c r="I349" s="465"/>
    </row>
    <row r="350" customFormat="false" ht="15" hidden="false" customHeight="false" outlineLevel="0" collapsed="false">
      <c r="A350" s="238" t="n">
        <f aca="false">WEEKNUM(B350,21)</f>
        <v>32</v>
      </c>
      <c r="B350" s="239" t="n">
        <v>44421</v>
      </c>
      <c r="C350" s="240" t="s">
        <v>86</v>
      </c>
      <c r="D350" s="240" t="s">
        <v>75</v>
      </c>
      <c r="E350" s="240" t="s">
        <v>75</v>
      </c>
      <c r="F350" s="240" t="s">
        <v>75</v>
      </c>
      <c r="G350" s="241" t="s">
        <v>75</v>
      </c>
      <c r="H350" s="351"/>
      <c r="I350" s="465"/>
    </row>
    <row r="351" customFormat="false" ht="15" hidden="false" customHeight="false" outlineLevel="0" collapsed="false">
      <c r="A351" s="238" t="n">
        <f aca="false">WEEKNUM(B351,21)</f>
        <v>32</v>
      </c>
      <c r="B351" s="239" t="n">
        <v>44422</v>
      </c>
      <c r="C351" s="240" t="s">
        <v>75</v>
      </c>
      <c r="D351" s="240" t="s">
        <v>75</v>
      </c>
      <c r="E351" s="240" t="s">
        <v>86</v>
      </c>
      <c r="F351" s="240" t="s">
        <v>75</v>
      </c>
      <c r="G351" s="241" t="s">
        <v>86</v>
      </c>
      <c r="H351" s="351"/>
      <c r="I351" s="465"/>
    </row>
    <row r="352" customFormat="false" ht="15.75" hidden="false" customHeight="false" outlineLevel="0" collapsed="false">
      <c r="A352" s="261" t="n">
        <f aca="false">WEEKNUM(B352,21)</f>
        <v>32</v>
      </c>
      <c r="B352" s="262" t="n">
        <v>44423</v>
      </c>
      <c r="C352" s="263" t="s">
        <v>75</v>
      </c>
      <c r="D352" s="263" t="s">
        <v>86</v>
      </c>
      <c r="E352" s="263" t="s">
        <v>86</v>
      </c>
      <c r="F352" s="263" t="s">
        <v>86</v>
      </c>
      <c r="G352" s="264" t="s">
        <v>86</v>
      </c>
      <c r="H352" s="265"/>
      <c r="I352" s="266" t="s">
        <v>41</v>
      </c>
    </row>
    <row r="353" customFormat="false" ht="15" hidden="false" customHeight="false" outlineLevel="0" collapsed="false">
      <c r="A353" s="388" t="n">
        <f aca="false">WEEKNUM(B353,21)</f>
        <v>33</v>
      </c>
      <c r="B353" s="389" t="n">
        <v>44424</v>
      </c>
      <c r="C353" s="267" t="s">
        <v>75</v>
      </c>
      <c r="D353" s="267" t="s">
        <v>75</v>
      </c>
      <c r="E353" s="267" t="s">
        <v>75</v>
      </c>
      <c r="F353" s="267" t="s">
        <v>75</v>
      </c>
      <c r="G353" s="268" t="s">
        <v>86</v>
      </c>
      <c r="H353" s="355" t="n">
        <v>4</v>
      </c>
      <c r="I353" s="468"/>
    </row>
    <row r="354" customFormat="false" ht="15" hidden="false" customHeight="false" outlineLevel="0" collapsed="false">
      <c r="A354" s="388" t="n">
        <f aca="false">WEEKNUM(B354,21)</f>
        <v>33</v>
      </c>
      <c r="B354" s="239" t="n">
        <v>44425</v>
      </c>
      <c r="C354" s="240" t="s">
        <v>75</v>
      </c>
      <c r="D354" s="240" t="s">
        <v>75</v>
      </c>
      <c r="E354" s="240" t="s">
        <v>75</v>
      </c>
      <c r="F354" s="240" t="s">
        <v>86</v>
      </c>
      <c r="G354" s="241" t="s">
        <v>75</v>
      </c>
      <c r="H354" s="351"/>
      <c r="I354" s="465"/>
    </row>
    <row r="355" customFormat="false" ht="15" hidden="false" customHeight="false" outlineLevel="0" collapsed="false">
      <c r="A355" s="388" t="n">
        <f aca="false">WEEKNUM(B355,21)</f>
        <v>33</v>
      </c>
      <c r="B355" s="239" t="n">
        <v>44426</v>
      </c>
      <c r="C355" s="240" t="s">
        <v>86</v>
      </c>
      <c r="D355" s="240" t="s">
        <v>75</v>
      </c>
      <c r="E355" s="240" t="s">
        <v>75</v>
      </c>
      <c r="F355" s="240" t="s">
        <v>75</v>
      </c>
      <c r="G355" s="241" t="s">
        <v>75</v>
      </c>
      <c r="H355" s="351"/>
      <c r="I355" s="465"/>
    </row>
    <row r="356" customFormat="false" ht="15" hidden="false" customHeight="false" outlineLevel="0" collapsed="false">
      <c r="A356" s="388" t="n">
        <f aca="false">WEEKNUM(B356,21)</f>
        <v>33</v>
      </c>
      <c r="B356" s="239" t="n">
        <v>44427</v>
      </c>
      <c r="C356" s="240" t="s">
        <v>75</v>
      </c>
      <c r="D356" s="240" t="s">
        <v>75</v>
      </c>
      <c r="E356" s="240" t="s">
        <v>86</v>
      </c>
      <c r="F356" s="240" t="s">
        <v>75</v>
      </c>
      <c r="G356" s="241" t="s">
        <v>75</v>
      </c>
      <c r="H356" s="351"/>
      <c r="I356" s="465"/>
    </row>
    <row r="357" customFormat="false" ht="15" hidden="false" customHeight="false" outlineLevel="0" collapsed="false">
      <c r="A357" s="388" t="n">
        <f aca="false">WEEKNUM(B357,21)</f>
        <v>33</v>
      </c>
      <c r="B357" s="239" t="n">
        <v>44428</v>
      </c>
      <c r="C357" s="240" t="s">
        <v>75</v>
      </c>
      <c r="D357" s="240" t="s">
        <v>75</v>
      </c>
      <c r="E357" s="240" t="s">
        <v>86</v>
      </c>
      <c r="F357" s="240" t="s">
        <v>75</v>
      </c>
      <c r="G357" s="241" t="s">
        <v>75</v>
      </c>
      <c r="H357" s="351"/>
      <c r="I357" s="465"/>
    </row>
    <row r="358" customFormat="false" ht="15" hidden="false" customHeight="false" outlineLevel="0" collapsed="false">
      <c r="A358" s="388" t="n">
        <f aca="false">WEEKNUM(B358,21)</f>
        <v>33</v>
      </c>
      <c r="B358" s="239" t="n">
        <v>44429</v>
      </c>
      <c r="C358" s="240" t="s">
        <v>75</v>
      </c>
      <c r="D358" s="240" t="s">
        <v>86</v>
      </c>
      <c r="E358" s="240" t="s">
        <v>75</v>
      </c>
      <c r="F358" s="240" t="s">
        <v>75</v>
      </c>
      <c r="G358" s="241" t="s">
        <v>86</v>
      </c>
      <c r="H358" s="351"/>
      <c r="I358" s="465"/>
    </row>
    <row r="359" customFormat="false" ht="15.75" hidden="false" customHeight="false" outlineLevel="0" collapsed="false">
      <c r="A359" s="388" t="n">
        <f aca="false">WEEKNUM(B359,21)</f>
        <v>33</v>
      </c>
      <c r="B359" s="244" t="n">
        <v>44430</v>
      </c>
      <c r="C359" s="245" t="s">
        <v>86</v>
      </c>
      <c r="D359" s="245" t="s">
        <v>86</v>
      </c>
      <c r="E359" s="245" t="s">
        <v>75</v>
      </c>
      <c r="F359" s="245" t="s">
        <v>86</v>
      </c>
      <c r="G359" s="246" t="s">
        <v>86</v>
      </c>
      <c r="H359" s="353"/>
      <c r="I359" s="466"/>
    </row>
    <row r="360" customFormat="false" ht="15" hidden="false" customHeight="false" outlineLevel="0" collapsed="false">
      <c r="A360" s="388" t="n">
        <f aca="false">WEEKNUM(B360,21)</f>
        <v>34</v>
      </c>
      <c r="B360" s="250" t="n">
        <v>44431</v>
      </c>
      <c r="C360" s="251" t="s">
        <v>75</v>
      </c>
      <c r="D360" s="251" t="s">
        <v>75</v>
      </c>
      <c r="E360" s="251" t="s">
        <v>75</v>
      </c>
      <c r="F360" s="251" t="s">
        <v>86</v>
      </c>
      <c r="G360" s="252" t="s">
        <v>75</v>
      </c>
      <c r="H360" s="355" t="n">
        <v>5</v>
      </c>
      <c r="I360" s="468"/>
    </row>
    <row r="361" customFormat="false" ht="15" hidden="false" customHeight="false" outlineLevel="0" collapsed="false">
      <c r="A361" s="388" t="n">
        <f aca="false">WEEKNUM(B361,21)</f>
        <v>34</v>
      </c>
      <c r="B361" s="239" t="n">
        <v>44432</v>
      </c>
      <c r="C361" s="240" t="s">
        <v>75</v>
      </c>
      <c r="D361" s="240" t="s">
        <v>75</v>
      </c>
      <c r="E361" s="240" t="s">
        <v>86</v>
      </c>
      <c r="F361" s="240" t="s">
        <v>75</v>
      </c>
      <c r="G361" s="241" t="s">
        <v>75</v>
      </c>
      <c r="H361" s="351"/>
      <c r="I361" s="465"/>
    </row>
    <row r="362" customFormat="false" ht="15" hidden="false" customHeight="false" outlineLevel="0" collapsed="false">
      <c r="A362" s="388" t="n">
        <f aca="false">WEEKNUM(B362,21)</f>
        <v>34</v>
      </c>
      <c r="B362" s="239" t="n">
        <v>44433</v>
      </c>
      <c r="C362" s="240" t="s">
        <v>75</v>
      </c>
      <c r="D362" s="240" t="s">
        <v>75</v>
      </c>
      <c r="E362" s="240" t="s">
        <v>75</v>
      </c>
      <c r="F362" s="240" t="s">
        <v>75</v>
      </c>
      <c r="G362" s="241" t="s">
        <v>86</v>
      </c>
      <c r="H362" s="351"/>
      <c r="I362" s="465"/>
    </row>
    <row r="363" customFormat="false" ht="15" hidden="false" customHeight="false" outlineLevel="0" collapsed="false">
      <c r="A363" s="388" t="n">
        <f aca="false">WEEKNUM(B363,21)</f>
        <v>34</v>
      </c>
      <c r="B363" s="239" t="n">
        <v>44434</v>
      </c>
      <c r="C363" s="240" t="s">
        <v>75</v>
      </c>
      <c r="D363" s="240" t="s">
        <v>86</v>
      </c>
      <c r="E363" s="240" t="s">
        <v>75</v>
      </c>
      <c r="F363" s="240" t="s">
        <v>75</v>
      </c>
      <c r="G363" s="241" t="s">
        <v>75</v>
      </c>
      <c r="H363" s="351"/>
      <c r="I363" s="465"/>
    </row>
    <row r="364" customFormat="false" ht="15" hidden="false" customHeight="false" outlineLevel="0" collapsed="false">
      <c r="A364" s="388" t="n">
        <f aca="false">WEEKNUM(B364,21)</f>
        <v>34</v>
      </c>
      <c r="B364" s="239" t="n">
        <v>44435</v>
      </c>
      <c r="C364" s="240" t="s">
        <v>75</v>
      </c>
      <c r="D364" s="240" t="s">
        <v>86</v>
      </c>
      <c r="E364" s="240" t="s">
        <v>75</v>
      </c>
      <c r="F364" s="240" t="s">
        <v>75</v>
      </c>
      <c r="G364" s="241" t="s">
        <v>75</v>
      </c>
      <c r="H364" s="351"/>
      <c r="I364" s="465"/>
    </row>
    <row r="365" customFormat="false" ht="15" hidden="false" customHeight="false" outlineLevel="0" collapsed="false">
      <c r="A365" s="388" t="n">
        <f aca="false">WEEKNUM(B365,21)</f>
        <v>34</v>
      </c>
      <c r="B365" s="239" t="n">
        <v>44436</v>
      </c>
      <c r="C365" s="240" t="s">
        <v>86</v>
      </c>
      <c r="D365" s="240" t="s">
        <v>75</v>
      </c>
      <c r="E365" s="240" t="s">
        <v>75</v>
      </c>
      <c r="F365" s="240" t="s">
        <v>86</v>
      </c>
      <c r="G365" s="241" t="s">
        <v>75</v>
      </c>
      <c r="H365" s="351"/>
      <c r="I365" s="465"/>
    </row>
    <row r="366" customFormat="false" ht="15.75" hidden="false" customHeight="false" outlineLevel="0" collapsed="false">
      <c r="A366" s="388" t="n">
        <f aca="false">WEEKNUM(B366,21)</f>
        <v>34</v>
      </c>
      <c r="B366" s="244" t="n">
        <v>44437</v>
      </c>
      <c r="C366" s="245" t="s">
        <v>86</v>
      </c>
      <c r="D366" s="245" t="s">
        <v>75</v>
      </c>
      <c r="E366" s="245" t="s">
        <v>86</v>
      </c>
      <c r="F366" s="245" t="s">
        <v>86</v>
      </c>
      <c r="G366" s="246" t="s">
        <v>86</v>
      </c>
      <c r="H366" s="353"/>
      <c r="I366" s="466"/>
    </row>
    <row r="367" customFormat="false" ht="15" hidden="false" customHeight="false" outlineLevel="0" collapsed="false">
      <c r="A367" s="61" t="n">
        <f aca="false">WEEKNUM(B367,21)</f>
        <v>35</v>
      </c>
      <c r="B367" s="250" t="n">
        <v>44438</v>
      </c>
      <c r="C367" s="251" t="s">
        <v>75</v>
      </c>
      <c r="D367" s="251" t="s">
        <v>75</v>
      </c>
      <c r="E367" s="251" t="s">
        <v>88</v>
      </c>
      <c r="F367" s="251" t="s">
        <v>75</v>
      </c>
      <c r="G367" s="251" t="s">
        <v>88</v>
      </c>
      <c r="H367" s="355" t="n">
        <v>1</v>
      </c>
      <c r="I367" s="468"/>
    </row>
    <row r="368" customFormat="false" ht="15" hidden="false" customHeight="false" outlineLevel="0" collapsed="false">
      <c r="A368" s="61" t="n">
        <f aca="false">WEEKNUM(B368,21)</f>
        <v>35</v>
      </c>
      <c r="B368" s="239" t="n">
        <v>44439</v>
      </c>
      <c r="C368" s="240" t="s">
        <v>75</v>
      </c>
      <c r="D368" s="240" t="s">
        <v>86</v>
      </c>
      <c r="E368" s="240" t="s">
        <v>75</v>
      </c>
      <c r="F368" s="240" t="s">
        <v>75</v>
      </c>
      <c r="G368" s="241" t="s">
        <v>75</v>
      </c>
      <c r="H368" s="351"/>
      <c r="I368" s="465"/>
    </row>
    <row r="369" customFormat="false" ht="15" hidden="false" customHeight="false" outlineLevel="0" collapsed="false">
      <c r="A369" s="61" t="n">
        <f aca="false">WEEKNUM(B369,21)</f>
        <v>35</v>
      </c>
      <c r="B369" s="239" t="n">
        <v>44440</v>
      </c>
      <c r="C369" s="240" t="s">
        <v>75</v>
      </c>
      <c r="D369" s="240" t="s">
        <v>75</v>
      </c>
      <c r="E369" s="240" t="s">
        <v>75</v>
      </c>
      <c r="F369" s="240" t="s">
        <v>86</v>
      </c>
      <c r="G369" s="241" t="s">
        <v>75</v>
      </c>
      <c r="H369" s="351"/>
      <c r="I369" s="465"/>
    </row>
    <row r="370" customFormat="false" ht="15" hidden="false" customHeight="false" outlineLevel="0" collapsed="false">
      <c r="A370" s="61" t="n">
        <f aca="false">WEEKNUM(B370,21)</f>
        <v>35</v>
      </c>
      <c r="B370" s="239" t="n">
        <v>44441</v>
      </c>
      <c r="C370" s="240" t="s">
        <v>86</v>
      </c>
      <c r="D370" s="240" t="s">
        <v>75</v>
      </c>
      <c r="E370" s="240" t="s">
        <v>75</v>
      </c>
      <c r="F370" s="240" t="s">
        <v>75</v>
      </c>
      <c r="G370" s="241" t="s">
        <v>75</v>
      </c>
      <c r="H370" s="351"/>
      <c r="I370" s="465"/>
    </row>
    <row r="371" customFormat="false" ht="15" hidden="false" customHeight="false" outlineLevel="0" collapsed="false">
      <c r="A371" s="61" t="n">
        <f aca="false">WEEKNUM(B371,21)</f>
        <v>35</v>
      </c>
      <c r="B371" s="239" t="n">
        <v>44442</v>
      </c>
      <c r="C371" s="240" t="s">
        <v>86</v>
      </c>
      <c r="D371" s="240" t="s">
        <v>75</v>
      </c>
      <c r="E371" s="240" t="s">
        <v>75</v>
      </c>
      <c r="F371" s="240" t="s">
        <v>75</v>
      </c>
      <c r="G371" s="241" t="s">
        <v>75</v>
      </c>
      <c r="H371" s="351"/>
      <c r="I371" s="465"/>
    </row>
    <row r="372" customFormat="false" ht="15" hidden="false" customHeight="false" outlineLevel="0" collapsed="false">
      <c r="A372" s="61" t="n">
        <f aca="false">WEEKNUM(B372,21)</f>
        <v>35</v>
      </c>
      <c r="B372" s="239" t="n">
        <v>44443</v>
      </c>
      <c r="C372" s="240" t="s">
        <v>75</v>
      </c>
      <c r="D372" s="240" t="s">
        <v>75</v>
      </c>
      <c r="E372" s="240" t="s">
        <v>86</v>
      </c>
      <c r="F372" s="240" t="s">
        <v>75</v>
      </c>
      <c r="G372" s="241" t="s">
        <v>86</v>
      </c>
      <c r="H372" s="351"/>
      <c r="I372" s="465"/>
    </row>
    <row r="373" customFormat="false" ht="15.75" hidden="false" customHeight="false" outlineLevel="0" collapsed="false">
      <c r="A373" s="61" t="n">
        <f aca="false">WEEKNUM(B373,21)</f>
        <v>35</v>
      </c>
      <c r="B373" s="244" t="n">
        <v>44444</v>
      </c>
      <c r="C373" s="245" t="s">
        <v>75</v>
      </c>
      <c r="D373" s="245" t="s">
        <v>86</v>
      </c>
      <c r="E373" s="245" t="s">
        <v>86</v>
      </c>
      <c r="F373" s="245" t="s">
        <v>86</v>
      </c>
      <c r="G373" s="246" t="s">
        <v>86</v>
      </c>
      <c r="H373" s="353"/>
      <c r="I373" s="466"/>
    </row>
  </sheetData>
  <autoFilter ref="B2:I373"/>
  <mergeCells count="4">
    <mergeCell ref="A1:A2"/>
    <mergeCell ref="H1:H2"/>
    <mergeCell ref="K2:R2"/>
    <mergeCell ref="T2:AA2"/>
  </mergeCells>
  <conditionalFormatting sqref="K65">
    <cfRule type="containsText" priority="2" operator="containsText" aboveAverage="0" equalAverage="0" bottom="0" percent="0" rank="0" text="R" dxfId="2659">
      <formula>NOT(ISERROR(SEARCH("R",K65)))</formula>
    </cfRule>
  </conditionalFormatting>
  <conditionalFormatting sqref="C3:G9">
    <cfRule type="containsText" priority="3" operator="containsText" aboveAverage="0" equalAverage="0" bottom="0" percent="0" rank="0" text="R" dxfId="2660">
      <formula>NOT(ISERROR(SEARCH("R",C3)))</formula>
    </cfRule>
  </conditionalFormatting>
  <conditionalFormatting sqref="C53:G58 C52:D52 F52:G52">
    <cfRule type="containsText" priority="4" operator="containsText" aboveAverage="0" equalAverage="0" bottom="0" percent="0" rank="0" text="R" dxfId="2661">
      <formula>NOT(ISERROR(SEARCH("R",C52)))</formula>
    </cfRule>
  </conditionalFormatting>
  <conditionalFormatting sqref="C59:G65">
    <cfRule type="containsText" priority="5" operator="containsText" aboveAverage="0" equalAverage="0" bottom="0" percent="0" rank="0" text="R" dxfId="2662">
      <formula>NOT(ISERROR(SEARCH("R",C59)))</formula>
    </cfRule>
  </conditionalFormatting>
  <conditionalFormatting sqref="C66:G72">
    <cfRule type="containsText" priority="6" operator="containsText" aboveAverage="0" equalAverage="0" bottom="0" percent="0" rank="0" text="R" dxfId="2663">
      <formula>NOT(ISERROR(SEARCH("R",C66)))</formula>
    </cfRule>
  </conditionalFormatting>
  <conditionalFormatting sqref="C115:G121">
    <cfRule type="containsText" priority="7" operator="containsText" aboveAverage="0" equalAverage="0" bottom="0" percent="0" rank="0" text="R" dxfId="2664">
      <formula>NOT(ISERROR(SEARCH("R",C115)))</formula>
    </cfRule>
  </conditionalFormatting>
  <conditionalFormatting sqref="C123:G128 C122:D122 F122:G122">
    <cfRule type="containsText" priority="8" operator="containsText" aboveAverage="0" equalAverage="0" bottom="0" percent="0" rank="0" text="R" dxfId="2665">
      <formula>NOT(ISERROR(SEARCH("R",C122)))</formula>
    </cfRule>
  </conditionalFormatting>
  <conditionalFormatting sqref="C178:G184">
    <cfRule type="containsText" priority="9" operator="containsText" aboveAverage="0" equalAverage="0" bottom="0" percent="0" rank="0" text="R" dxfId="2666">
      <formula>NOT(ISERROR(SEARCH("R",C178)))</formula>
    </cfRule>
  </conditionalFormatting>
  <conditionalFormatting sqref="C185:G191">
    <cfRule type="containsText" priority="10" operator="containsText" aboveAverage="0" equalAverage="0" bottom="0" percent="0" rank="0" text="R" dxfId="2667">
      <formula>NOT(ISERROR(SEARCH("R",C185)))</formula>
    </cfRule>
  </conditionalFormatting>
  <conditionalFormatting sqref="C213:G219">
    <cfRule type="containsText" priority="11" operator="containsText" aboveAverage="0" equalAverage="0" bottom="0" percent="0" rank="0" text="R" dxfId="2668">
      <formula>NOT(ISERROR(SEARCH("R",C213)))</formula>
    </cfRule>
  </conditionalFormatting>
  <conditionalFormatting sqref="C220:G226">
    <cfRule type="containsText" priority="12" operator="containsText" aboveAverage="0" equalAverage="0" bottom="0" percent="0" rank="0" text="R" dxfId="2669">
      <formula>NOT(ISERROR(SEARCH("R",C220)))</formula>
    </cfRule>
  </conditionalFormatting>
  <conditionalFormatting sqref="C241:G247">
    <cfRule type="containsText" priority="13" operator="containsText" aboveAverage="0" equalAverage="0" bottom="0" percent="0" rank="0" text="R" dxfId="2670">
      <formula>NOT(ISERROR(SEARCH("R",C241)))</formula>
    </cfRule>
  </conditionalFormatting>
  <conditionalFormatting sqref="C248:G254">
    <cfRule type="containsText" priority="14" operator="containsText" aboveAverage="0" equalAverage="0" bottom="0" percent="0" rank="0" text="R" dxfId="2671">
      <formula>NOT(ISERROR(SEARCH("R",C248)))</formula>
    </cfRule>
  </conditionalFormatting>
  <conditionalFormatting sqref="C255:G261">
    <cfRule type="containsText" priority="15" operator="containsText" aboveAverage="0" equalAverage="0" bottom="0" percent="0" rank="0" text="R" dxfId="2672">
      <formula>NOT(ISERROR(SEARCH("R",C255)))</formula>
    </cfRule>
  </conditionalFormatting>
  <conditionalFormatting sqref="C263:G268 C262:D262 F262:G262">
    <cfRule type="containsText" priority="16" operator="containsText" aboveAverage="0" equalAverage="0" bottom="0" percent="0" rank="0" text="R" dxfId="2673">
      <formula>NOT(ISERROR(SEARCH("R",C262)))</formula>
    </cfRule>
  </conditionalFormatting>
  <conditionalFormatting sqref="C269:G275">
    <cfRule type="containsText" priority="17" operator="containsText" aboveAverage="0" equalAverage="0" bottom="0" percent="0" rank="0" text="R" dxfId="2674">
      <formula>NOT(ISERROR(SEARCH("R",C269)))</formula>
    </cfRule>
  </conditionalFormatting>
  <conditionalFormatting sqref="C311:G317">
    <cfRule type="containsText" priority="18" operator="containsText" aboveAverage="0" equalAverage="0" bottom="0" percent="0" rank="0" text="R" dxfId="2675">
      <formula>NOT(ISERROR(SEARCH("R",C311)))</formula>
    </cfRule>
  </conditionalFormatting>
  <conditionalFormatting sqref="C318:G324">
    <cfRule type="containsText" priority="19" operator="containsText" aboveAverage="0" equalAverage="0" bottom="0" percent="0" rank="0" text="R" dxfId="2676">
      <formula>NOT(ISERROR(SEARCH("R",C318)))</formula>
    </cfRule>
  </conditionalFormatting>
  <conditionalFormatting sqref="C333:G338 C332:D332 F332:G332">
    <cfRule type="containsText" priority="20" operator="containsText" aboveAverage="0" equalAverage="0" bottom="0" percent="0" rank="0" text="R" dxfId="2677">
      <formula>NOT(ISERROR(SEARCH("R",C332)))</formula>
    </cfRule>
  </conditionalFormatting>
  <conditionalFormatting sqref="C339:G345">
    <cfRule type="containsText" priority="21" operator="containsText" aboveAverage="0" equalAverage="0" bottom="0" percent="0" rank="0" text="R" dxfId="2678">
      <formula>NOT(ISERROR(SEARCH("R",C339)))</formula>
    </cfRule>
  </conditionalFormatting>
  <conditionalFormatting sqref="C346:G352">
    <cfRule type="containsText" priority="22" operator="containsText" aboveAverage="0" equalAverage="0" bottom="0" percent="0" rank="0" text="R" dxfId="2679">
      <formula>NOT(ISERROR(SEARCH("R",C346)))</formula>
    </cfRule>
  </conditionalFormatting>
  <conditionalFormatting sqref="C353:G359">
    <cfRule type="containsText" priority="23" operator="containsText" aboveAverage="0" equalAverage="0" bottom="0" percent="0" rank="0" text="R" dxfId="2680">
      <formula>NOT(ISERROR(SEARCH("R",C353)))</formula>
    </cfRule>
  </conditionalFormatting>
  <conditionalFormatting sqref="C360:G366">
    <cfRule type="containsText" priority="24" operator="containsText" aboveAverage="0" equalAverage="0" bottom="0" percent="0" rank="0" text="R" dxfId="2681">
      <formula>NOT(ISERROR(SEARCH("R",C360)))</formula>
    </cfRule>
  </conditionalFormatting>
  <conditionalFormatting sqref="C368:G373 C367:D367 F367:G367">
    <cfRule type="containsText" priority="25" operator="containsText" aboveAverage="0" equalAverage="0" bottom="0" percent="0" rank="0" text="R" dxfId="2682">
      <formula>NOT(ISERROR(SEARCH("R",C367)))</formula>
    </cfRule>
  </conditionalFormatting>
  <conditionalFormatting sqref="C10:G16">
    <cfRule type="containsText" priority="26" operator="containsText" aboveAverage="0" equalAverage="0" bottom="0" percent="0" rank="0" text="R" dxfId="2683">
      <formula>NOT(ISERROR(SEARCH("R",C10)))</formula>
    </cfRule>
  </conditionalFormatting>
  <conditionalFormatting sqref="C18:G23 C17:D17 F17:G17">
    <cfRule type="containsText" priority="27" operator="containsText" aboveAverage="0" equalAverage="0" bottom="0" percent="0" rank="0" text="R" dxfId="2684">
      <formula>NOT(ISERROR(SEARCH("R",C17)))</formula>
    </cfRule>
  </conditionalFormatting>
  <conditionalFormatting sqref="C24:G30">
    <cfRule type="containsText" priority="28" operator="containsText" aboveAverage="0" equalAverage="0" bottom="0" percent="0" rank="0" text="R" dxfId="2685">
      <formula>NOT(ISERROR(SEARCH("R",C24)))</formula>
    </cfRule>
  </conditionalFormatting>
  <conditionalFormatting sqref="C31:G37">
    <cfRule type="containsText" priority="29" operator="containsText" aboveAverage="0" equalAverage="0" bottom="0" percent="0" rank="0" text="R" dxfId="2686">
      <formula>NOT(ISERROR(SEARCH("R",C31)))</formula>
    </cfRule>
  </conditionalFormatting>
  <conditionalFormatting sqref="C38:G44">
    <cfRule type="containsText" priority="30" operator="containsText" aboveAverage="0" equalAverage="0" bottom="0" percent="0" rank="0" text="R" dxfId="2687">
      <formula>NOT(ISERROR(SEARCH("R",C38)))</formula>
    </cfRule>
  </conditionalFormatting>
  <conditionalFormatting sqref="C45:G51">
    <cfRule type="containsText" priority="31" operator="containsText" aboveAverage="0" equalAverage="0" bottom="0" percent="0" rank="0" text="R" dxfId="2688">
      <formula>NOT(ISERROR(SEARCH("R",C45)))</formula>
    </cfRule>
  </conditionalFormatting>
  <conditionalFormatting sqref="C73:G79">
    <cfRule type="containsText" priority="32" operator="containsText" aboveAverage="0" equalAverage="0" bottom="0" percent="0" rank="0" text="R" dxfId="2689">
      <formula>NOT(ISERROR(SEARCH("R",C73)))</formula>
    </cfRule>
  </conditionalFormatting>
  <conditionalFormatting sqref="C80:G86">
    <cfRule type="containsText" priority="33" operator="containsText" aboveAverage="0" equalAverage="0" bottom="0" percent="0" rank="0" text="R" dxfId="2690">
      <formula>NOT(ISERROR(SEARCH("R",C80)))</formula>
    </cfRule>
  </conditionalFormatting>
  <conditionalFormatting sqref="C88:G93 C87:D87 F87:G87">
    <cfRule type="containsText" priority="34" operator="containsText" aboveAverage="0" equalAverage="0" bottom="0" percent="0" rank="0" text="R" dxfId="2691">
      <formula>NOT(ISERROR(SEARCH("R",C87)))</formula>
    </cfRule>
  </conditionalFormatting>
  <conditionalFormatting sqref="C94:G100">
    <cfRule type="containsText" priority="35" operator="containsText" aboveAverage="0" equalAverage="0" bottom="0" percent="0" rank="0" text="R" dxfId="2692">
      <formula>NOT(ISERROR(SEARCH("R",C94)))</formula>
    </cfRule>
  </conditionalFormatting>
  <conditionalFormatting sqref="C101:G107">
    <cfRule type="containsText" priority="36" operator="containsText" aboveAverage="0" equalAverage="0" bottom="0" percent="0" rank="0" text="R" dxfId="2693">
      <formula>NOT(ISERROR(SEARCH("R",C101)))</formula>
    </cfRule>
  </conditionalFormatting>
  <conditionalFormatting sqref="C108:G114">
    <cfRule type="containsText" priority="37" operator="containsText" aboveAverage="0" equalAverage="0" bottom="0" percent="0" rank="0" text="R" dxfId="2694">
      <formula>NOT(ISERROR(SEARCH("R",C108)))</formula>
    </cfRule>
  </conditionalFormatting>
  <conditionalFormatting sqref="C129:G135">
    <cfRule type="containsText" priority="38" operator="containsText" aboveAverage="0" equalAverage="0" bottom="0" percent="0" rank="0" text="R" dxfId="2695">
      <formula>NOT(ISERROR(SEARCH("R",C129)))</formula>
    </cfRule>
  </conditionalFormatting>
  <conditionalFormatting sqref="C136:G142">
    <cfRule type="containsText" priority="39" operator="containsText" aboveAverage="0" equalAverage="0" bottom="0" percent="0" rank="0" text="R" dxfId="2696">
      <formula>NOT(ISERROR(SEARCH("R",C136)))</formula>
    </cfRule>
  </conditionalFormatting>
  <conditionalFormatting sqref="C143:G149">
    <cfRule type="containsText" priority="40" operator="containsText" aboveAverage="0" equalAverage="0" bottom="0" percent="0" rank="0" text="R" dxfId="2697">
      <formula>NOT(ISERROR(SEARCH("R",C143)))</formula>
    </cfRule>
  </conditionalFormatting>
  <conditionalFormatting sqref="C150:G156">
    <cfRule type="containsText" priority="41" operator="containsText" aboveAverage="0" equalAverage="0" bottom="0" percent="0" rank="0" text="R" dxfId="2698">
      <formula>NOT(ISERROR(SEARCH("R",C150)))</formula>
    </cfRule>
  </conditionalFormatting>
  <conditionalFormatting sqref="C158:G163 C157:D157 F157:G157">
    <cfRule type="containsText" priority="42" operator="containsText" aboveAverage="0" equalAverage="0" bottom="0" percent="0" rank="0" text="R" dxfId="2699">
      <formula>NOT(ISERROR(SEARCH("R",C157)))</formula>
    </cfRule>
  </conditionalFormatting>
  <conditionalFormatting sqref="C164:G170">
    <cfRule type="containsText" priority="43" operator="containsText" aboveAverage="0" equalAverage="0" bottom="0" percent="0" rank="0" text="R" dxfId="2700">
      <formula>NOT(ISERROR(SEARCH("R",C164)))</formula>
    </cfRule>
  </conditionalFormatting>
  <conditionalFormatting sqref="C171:G177">
    <cfRule type="containsText" priority="44" operator="containsText" aboveAverage="0" equalAverage="0" bottom="0" percent="0" rank="0" text="R" dxfId="2701">
      <formula>NOT(ISERROR(SEARCH("R",C171)))</formula>
    </cfRule>
  </conditionalFormatting>
  <conditionalFormatting sqref="C193:G198 C192:D192 F192:G192">
    <cfRule type="containsText" priority="45" operator="containsText" aboveAverage="0" equalAverage="0" bottom="0" percent="0" rank="0" text="R" dxfId="2702">
      <formula>NOT(ISERROR(SEARCH("R",C192)))</formula>
    </cfRule>
  </conditionalFormatting>
  <conditionalFormatting sqref="C199:G205">
    <cfRule type="containsText" priority="46" operator="containsText" aboveAverage="0" equalAverage="0" bottom="0" percent="0" rank="0" text="R" dxfId="2703">
      <formula>NOT(ISERROR(SEARCH("R",C199)))</formula>
    </cfRule>
  </conditionalFormatting>
  <conditionalFormatting sqref="C206:G212">
    <cfRule type="containsText" priority="47" operator="containsText" aboveAverage="0" equalAverage="0" bottom="0" percent="0" rank="0" text="R" dxfId="2704">
      <formula>NOT(ISERROR(SEARCH("R",C206)))</formula>
    </cfRule>
  </conditionalFormatting>
  <conditionalFormatting sqref="C228:G233 C227:D227 F227:G227">
    <cfRule type="containsText" priority="48" operator="containsText" aboveAverage="0" equalAverage="0" bottom="0" percent="0" rank="0" text="R" dxfId="2705">
      <formula>NOT(ISERROR(SEARCH("R",C227)))</formula>
    </cfRule>
  </conditionalFormatting>
  <conditionalFormatting sqref="C234:G240">
    <cfRule type="containsText" priority="49" operator="containsText" aboveAverage="0" equalAverage="0" bottom="0" percent="0" rank="0" text="R" dxfId="2706">
      <formula>NOT(ISERROR(SEARCH("R",C234)))</formula>
    </cfRule>
  </conditionalFormatting>
  <conditionalFormatting sqref="C276:G282">
    <cfRule type="containsText" priority="50" operator="containsText" aboveAverage="0" equalAverage="0" bottom="0" percent="0" rank="0" text="R" dxfId="2707">
      <formula>NOT(ISERROR(SEARCH("R",C276)))</formula>
    </cfRule>
  </conditionalFormatting>
  <conditionalFormatting sqref="C283:G289">
    <cfRule type="containsText" priority="51" operator="containsText" aboveAverage="0" equalAverage="0" bottom="0" percent="0" rank="0" text="R" dxfId="2708">
      <formula>NOT(ISERROR(SEARCH("R",C283)))</formula>
    </cfRule>
  </conditionalFormatting>
  <conditionalFormatting sqref="C290:G296">
    <cfRule type="containsText" priority="52" operator="containsText" aboveAverage="0" equalAverage="0" bottom="0" percent="0" rank="0" text="R" dxfId="2709">
      <formula>NOT(ISERROR(SEARCH("R",C290)))</formula>
    </cfRule>
  </conditionalFormatting>
  <conditionalFormatting sqref="C298:G303 C297:D297 F297:G297">
    <cfRule type="containsText" priority="53" operator="containsText" aboveAverage="0" equalAverage="0" bottom="0" percent="0" rank="0" text="R" dxfId="2710">
      <formula>NOT(ISERROR(SEARCH("R",C297)))</formula>
    </cfRule>
  </conditionalFormatting>
  <conditionalFormatting sqref="C304:G310">
    <cfRule type="containsText" priority="54" operator="containsText" aboveAverage="0" equalAverage="0" bottom="0" percent="0" rank="0" text="R" dxfId="2711">
      <formula>NOT(ISERROR(SEARCH("R",C304)))</formula>
    </cfRule>
  </conditionalFormatting>
  <conditionalFormatting sqref="C325:G330">
    <cfRule type="containsText" priority="55" operator="containsText" aboveAverage="0" equalAverage="0" bottom="0" percent="0" rank="0" text="R" dxfId="2712">
      <formula>NOT(ISERROR(SEARCH("R",C325)))</formula>
    </cfRule>
  </conditionalFormatting>
  <conditionalFormatting sqref="E52 E17">
    <cfRule type="containsText" priority="56" operator="containsText" aboveAverage="0" equalAverage="0" bottom="0" percent="0" rank="0" text="R" dxfId="2713">
      <formula>NOT(ISERROR(SEARCH("R",E17)))</formula>
    </cfRule>
  </conditionalFormatting>
  <conditionalFormatting sqref="E157 E122 E87">
    <cfRule type="containsText" priority="57" operator="containsText" aboveAverage="0" equalAverage="0" bottom="0" percent="0" rank="0" text="R" dxfId="2714">
      <formula>NOT(ISERROR(SEARCH("R",E87)))</formula>
    </cfRule>
  </conditionalFormatting>
  <conditionalFormatting sqref="E192">
    <cfRule type="containsText" priority="58" operator="containsText" aboveAverage="0" equalAverage="0" bottom="0" percent="0" rank="0" text="R" dxfId="2715">
      <formula>NOT(ISERROR(SEARCH("R",E192)))</formula>
    </cfRule>
  </conditionalFormatting>
  <conditionalFormatting sqref="E227">
    <cfRule type="containsText" priority="59" operator="containsText" aboveAverage="0" equalAverage="0" bottom="0" percent="0" rank="0" text="R" dxfId="2716">
      <formula>NOT(ISERROR(SEARCH("R",E227)))</formula>
    </cfRule>
  </conditionalFormatting>
  <conditionalFormatting sqref="E262">
    <cfRule type="containsText" priority="60" operator="containsText" aboveAverage="0" equalAverage="0" bottom="0" percent="0" rank="0" text="R" dxfId="2717">
      <formula>NOT(ISERROR(SEARCH("R",E262)))</formula>
    </cfRule>
  </conditionalFormatting>
  <conditionalFormatting sqref="E297">
    <cfRule type="containsText" priority="61" operator="containsText" aboveAverage="0" equalAverage="0" bottom="0" percent="0" rank="0" text="R" dxfId="2718">
      <formula>NOT(ISERROR(SEARCH("R",E297)))</formula>
    </cfRule>
  </conditionalFormatting>
  <conditionalFormatting sqref="E332">
    <cfRule type="containsText" priority="62" operator="containsText" aboveAverage="0" equalAverage="0" bottom="0" percent="0" rank="0" text="R" dxfId="2719">
      <formula>NOT(ISERROR(SEARCH("R",E332)))</formula>
    </cfRule>
  </conditionalFormatting>
  <conditionalFormatting sqref="E367">
    <cfRule type="containsText" priority="63" operator="containsText" aboveAverage="0" equalAverage="0" bottom="0" percent="0" rank="0" text="R" dxfId="2720">
      <formula>NOT(ISERROR(SEARCH("R",E367)))</formula>
    </cfRule>
  </conditionalFormatting>
  <conditionalFormatting sqref="C3:G330 C332:G373">
    <cfRule type="cellIs" priority="64" operator="equal" aboveAverage="0" equalAverage="0" bottom="0" percent="0" rank="0" text="" dxfId="2721">
      <formula>"RC"</formula>
    </cfRule>
    <cfRule type="cellIs" priority="65" operator="equal" aboveAverage="0" equalAverage="0" bottom="0" percent="0" rank="0" text="" dxfId="2722">
      <formula>"R"</formula>
    </cfRule>
  </conditionalFormatting>
  <conditionalFormatting sqref="G17">
    <cfRule type="containsText" priority="66" operator="containsText" aboveAverage="0" equalAverage="0" bottom="0" percent="0" rank="0" text="R" dxfId="2723">
      <formula>NOT(ISERROR(SEARCH("R",G17)))</formula>
    </cfRule>
  </conditionalFormatting>
  <conditionalFormatting sqref="G52">
    <cfRule type="containsText" priority="67" operator="containsText" aboveAverage="0" equalAverage="0" bottom="0" percent="0" rank="0" text="R" dxfId="2724">
      <formula>NOT(ISERROR(SEARCH("R",G52)))</formula>
    </cfRule>
  </conditionalFormatting>
  <conditionalFormatting sqref="G87">
    <cfRule type="containsText" priority="68" operator="containsText" aboveAverage="0" equalAverage="0" bottom="0" percent="0" rank="0" text="R" dxfId="2725">
      <formula>NOT(ISERROR(SEARCH("R",G87)))</formula>
    </cfRule>
  </conditionalFormatting>
  <conditionalFormatting sqref="G122">
    <cfRule type="containsText" priority="69" operator="containsText" aboveAverage="0" equalAverage="0" bottom="0" percent="0" rank="0" text="R" dxfId="2726">
      <formula>NOT(ISERROR(SEARCH("R",G122)))</formula>
    </cfRule>
  </conditionalFormatting>
  <conditionalFormatting sqref="G157">
    <cfRule type="containsText" priority="70" operator="containsText" aboveAverage="0" equalAverage="0" bottom="0" percent="0" rank="0" text="R" dxfId="2727">
      <formula>NOT(ISERROR(SEARCH("R",G157)))</formula>
    </cfRule>
  </conditionalFormatting>
  <conditionalFormatting sqref="G192">
    <cfRule type="containsText" priority="71" operator="containsText" aboveAverage="0" equalAverage="0" bottom="0" percent="0" rank="0" text="R" dxfId="2728">
      <formula>NOT(ISERROR(SEARCH("R",G192)))</formula>
    </cfRule>
  </conditionalFormatting>
  <conditionalFormatting sqref="G227">
    <cfRule type="containsText" priority="72" operator="containsText" aboveAverage="0" equalAverage="0" bottom="0" percent="0" rank="0" text="R" dxfId="2729">
      <formula>NOT(ISERROR(SEARCH("R",G227)))</formula>
    </cfRule>
  </conditionalFormatting>
  <conditionalFormatting sqref="G262">
    <cfRule type="containsText" priority="73" operator="containsText" aboveAverage="0" equalAverage="0" bottom="0" percent="0" rank="0" text="R" dxfId="2730">
      <formula>NOT(ISERROR(SEARCH("R",G262)))</formula>
    </cfRule>
  </conditionalFormatting>
  <conditionalFormatting sqref="G297">
    <cfRule type="containsText" priority="74" operator="containsText" aboveAverage="0" equalAverage="0" bottom="0" percent="0" rank="0" text="R" dxfId="2731">
      <formula>NOT(ISERROR(SEARCH("R",G297)))</formula>
    </cfRule>
  </conditionalFormatting>
  <conditionalFormatting sqref="G332">
    <cfRule type="containsText" priority="75" operator="containsText" aboveAverage="0" equalAverage="0" bottom="0" percent="0" rank="0" text="R" dxfId="2732">
      <formula>NOT(ISERROR(SEARCH("R",G332)))</formula>
    </cfRule>
  </conditionalFormatting>
  <conditionalFormatting sqref="G367">
    <cfRule type="containsText" priority="76" operator="containsText" aboveAverage="0" equalAverage="0" bottom="0" percent="0" rank="0" text="R" dxfId="2733">
      <formula>NOT(ISERROR(SEARCH("R",G367)))</formula>
    </cfRule>
  </conditionalFormatting>
  <conditionalFormatting sqref="C94:G100">
    <cfRule type="containsText" priority="77" operator="containsText" aboveAverage="0" equalAverage="0" bottom="0" percent="0" rank="0" text="R" dxfId="2734">
      <formula>NOT(ISERROR(SEARCH("R",C94)))</formula>
    </cfRule>
  </conditionalFormatting>
  <conditionalFormatting sqref="C102:G107 C101:D101 F101:G101">
    <cfRule type="containsText" priority="78" operator="containsText" aboveAverage="0" equalAverage="0" bottom="0" percent="0" rank="0" text="R" dxfId="2735">
      <formula>NOT(ISERROR(SEARCH("R",C101)))</formula>
    </cfRule>
  </conditionalFormatting>
  <conditionalFormatting sqref="C157:G163">
    <cfRule type="containsText" priority="79" operator="containsText" aboveAverage="0" equalAverage="0" bottom="0" percent="0" rank="0" text="R" dxfId="2736">
      <formula>NOT(ISERROR(SEARCH("R",C157)))</formula>
    </cfRule>
  </conditionalFormatting>
  <conditionalFormatting sqref="C164:G170">
    <cfRule type="containsText" priority="80" operator="containsText" aboveAverage="0" equalAverage="0" bottom="0" percent="0" rank="0" text="R" dxfId="2737">
      <formula>NOT(ISERROR(SEARCH("R",C164)))</formula>
    </cfRule>
  </conditionalFormatting>
  <conditionalFormatting sqref="C192:G198">
    <cfRule type="containsText" priority="81" operator="containsText" aboveAverage="0" equalAverage="0" bottom="0" percent="0" rank="0" text="R" dxfId="2738">
      <formula>NOT(ISERROR(SEARCH("R",C192)))</formula>
    </cfRule>
  </conditionalFormatting>
  <conditionalFormatting sqref="C199:G205">
    <cfRule type="containsText" priority="82" operator="containsText" aboveAverage="0" equalAverage="0" bottom="0" percent="0" rank="0" text="R" dxfId="2739">
      <formula>NOT(ISERROR(SEARCH("R",C199)))</formula>
    </cfRule>
  </conditionalFormatting>
  <conditionalFormatting sqref="C220:G226">
    <cfRule type="containsText" priority="83" operator="containsText" aboveAverage="0" equalAverage="0" bottom="0" percent="0" rank="0" text="R" dxfId="2740">
      <formula>NOT(ISERROR(SEARCH("R",C220)))</formula>
    </cfRule>
  </conditionalFormatting>
  <conditionalFormatting sqref="C227:G233">
    <cfRule type="containsText" priority="84" operator="containsText" aboveAverage="0" equalAverage="0" bottom="0" percent="0" rank="0" text="R" dxfId="2741">
      <formula>NOT(ISERROR(SEARCH("R",C227)))</formula>
    </cfRule>
  </conditionalFormatting>
  <conditionalFormatting sqref="C234:G240">
    <cfRule type="containsText" priority="85" operator="containsText" aboveAverage="0" equalAverage="0" bottom="0" percent="0" rank="0" text="R" dxfId="2742">
      <formula>NOT(ISERROR(SEARCH("R",C234)))</formula>
    </cfRule>
  </conditionalFormatting>
  <conditionalFormatting sqref="C242:G247 C241:D241 F241:G241">
    <cfRule type="containsText" priority="86" operator="containsText" aboveAverage="0" equalAverage="0" bottom="0" percent="0" rank="0" text="R" dxfId="2743">
      <formula>NOT(ISERROR(SEARCH("R",C241)))</formula>
    </cfRule>
  </conditionalFormatting>
  <conditionalFormatting sqref="C248:G254">
    <cfRule type="containsText" priority="87" operator="containsText" aboveAverage="0" equalAverage="0" bottom="0" percent="0" rank="0" text="R" dxfId="2744">
      <formula>NOT(ISERROR(SEARCH("R",C248)))</formula>
    </cfRule>
  </conditionalFormatting>
  <conditionalFormatting sqref="C290:G296">
    <cfRule type="containsText" priority="88" operator="containsText" aboveAverage="0" equalAverage="0" bottom="0" percent="0" rank="0" text="R" dxfId="2745">
      <formula>NOT(ISERROR(SEARCH("R",C290)))</formula>
    </cfRule>
  </conditionalFormatting>
  <conditionalFormatting sqref="C297:G303">
    <cfRule type="containsText" priority="89" operator="containsText" aboveAverage="0" equalAverage="0" bottom="0" percent="0" rank="0" text="R" dxfId="2746">
      <formula>NOT(ISERROR(SEARCH("R",C297)))</formula>
    </cfRule>
  </conditionalFormatting>
  <conditionalFormatting sqref="C312:G317 C311:D311 F311:G311">
    <cfRule type="containsText" priority="90" operator="containsText" aboveAverage="0" equalAverage="0" bottom="0" percent="0" rank="0" text="R" dxfId="2747">
      <formula>NOT(ISERROR(SEARCH("R",C311)))</formula>
    </cfRule>
  </conditionalFormatting>
  <conditionalFormatting sqref="C318:G324">
    <cfRule type="containsText" priority="91" operator="containsText" aboveAverage="0" equalAverage="0" bottom="0" percent="0" rank="0" text="R" dxfId="2748">
      <formula>NOT(ISERROR(SEARCH("R",C318)))</formula>
    </cfRule>
  </conditionalFormatting>
  <conditionalFormatting sqref="C325:G330">
    <cfRule type="containsText" priority="92" operator="containsText" aboveAverage="0" equalAverage="0" bottom="0" percent="0" rank="0" text="R" dxfId="2749">
      <formula>NOT(ISERROR(SEARCH("R",C325)))</formula>
    </cfRule>
  </conditionalFormatting>
  <conditionalFormatting sqref="C332:G338">
    <cfRule type="containsText" priority="93" operator="containsText" aboveAverage="0" equalAverage="0" bottom="0" percent="0" rank="0" text="R" dxfId="2750">
      <formula>NOT(ISERROR(SEARCH("R",C332)))</formula>
    </cfRule>
  </conditionalFormatting>
  <conditionalFormatting sqref="C339:G345">
    <cfRule type="containsText" priority="94" operator="containsText" aboveAverage="0" equalAverage="0" bottom="0" percent="0" rank="0" text="R" dxfId="2751">
      <formula>NOT(ISERROR(SEARCH("R",C339)))</formula>
    </cfRule>
  </conditionalFormatting>
  <conditionalFormatting sqref="C347:G352 C346:D346 F346:G346">
    <cfRule type="containsText" priority="95" operator="containsText" aboveAverage="0" equalAverage="0" bottom="0" percent="0" rank="0" text="R" dxfId="2752">
      <formula>NOT(ISERROR(SEARCH("R",C346)))</formula>
    </cfRule>
  </conditionalFormatting>
  <conditionalFormatting sqref="C67:G72 C66:D66 F66:G66">
    <cfRule type="containsText" priority="96" operator="containsText" aboveAverage="0" equalAverage="0" bottom="0" percent="0" rank="0" text="R" dxfId="2753">
      <formula>NOT(ISERROR(SEARCH("R",C66)))</formula>
    </cfRule>
  </conditionalFormatting>
  <conditionalFormatting sqref="C73:G79">
    <cfRule type="containsText" priority="97" operator="containsText" aboveAverage="0" equalAverage="0" bottom="0" percent="0" rank="0" text="R" dxfId="2754">
      <formula>NOT(ISERROR(SEARCH("R",C73)))</formula>
    </cfRule>
  </conditionalFormatting>
  <conditionalFormatting sqref="C80:G86">
    <cfRule type="containsText" priority="98" operator="containsText" aboveAverage="0" equalAverage="0" bottom="0" percent="0" rank="0" text="R" dxfId="2755">
      <formula>NOT(ISERROR(SEARCH("R",C80)))</formula>
    </cfRule>
  </conditionalFormatting>
  <conditionalFormatting sqref="C87:G93">
    <cfRule type="containsText" priority="99" operator="containsText" aboveAverage="0" equalAverage="0" bottom="0" percent="0" rank="0" text="R" dxfId="2756">
      <formula>NOT(ISERROR(SEARCH("R",C87)))</formula>
    </cfRule>
  </conditionalFormatting>
  <conditionalFormatting sqref="C108:G114">
    <cfRule type="containsText" priority="100" operator="containsText" aboveAverage="0" equalAverage="0" bottom="0" percent="0" rank="0" text="R" dxfId="2757">
      <formula>NOT(ISERROR(SEARCH("R",C108)))</formula>
    </cfRule>
  </conditionalFormatting>
  <conditionalFormatting sqref="C115:G121">
    <cfRule type="containsText" priority="101" operator="containsText" aboveAverage="0" equalAverage="0" bottom="0" percent="0" rank="0" text="R" dxfId="2758">
      <formula>NOT(ISERROR(SEARCH("R",C115)))</formula>
    </cfRule>
  </conditionalFormatting>
  <conditionalFormatting sqref="C122:G128">
    <cfRule type="containsText" priority="102" operator="containsText" aboveAverage="0" equalAverage="0" bottom="0" percent="0" rank="0" text="R" dxfId="2759">
      <formula>NOT(ISERROR(SEARCH("R",C122)))</formula>
    </cfRule>
  </conditionalFormatting>
  <conditionalFormatting sqref="C129:G135">
    <cfRule type="containsText" priority="103" operator="containsText" aboveAverage="0" equalAverage="0" bottom="0" percent="0" rank="0" text="R" dxfId="2760">
      <formula>NOT(ISERROR(SEARCH("R",C129)))</formula>
    </cfRule>
  </conditionalFormatting>
  <conditionalFormatting sqref="C137:G142 C136:D136 F136:G136">
    <cfRule type="containsText" priority="104" operator="containsText" aboveAverage="0" equalAverage="0" bottom="0" percent="0" rank="0" text="R" dxfId="2761">
      <formula>NOT(ISERROR(SEARCH("R",C136)))</formula>
    </cfRule>
  </conditionalFormatting>
  <conditionalFormatting sqref="C143:G149">
    <cfRule type="containsText" priority="105" operator="containsText" aboveAverage="0" equalAverage="0" bottom="0" percent="0" rank="0" text="R" dxfId="2762">
      <formula>NOT(ISERROR(SEARCH("R",C143)))</formula>
    </cfRule>
  </conditionalFormatting>
  <conditionalFormatting sqref="C150:G156">
    <cfRule type="containsText" priority="106" operator="containsText" aboveAverage="0" equalAverage="0" bottom="0" percent="0" rank="0" text="R" dxfId="2763">
      <formula>NOT(ISERROR(SEARCH("R",C150)))</formula>
    </cfRule>
  </conditionalFormatting>
  <conditionalFormatting sqref="C172:G177 C171:D171 F171:G171">
    <cfRule type="containsText" priority="107" operator="containsText" aboveAverage="0" equalAverage="0" bottom="0" percent="0" rank="0" text="R" dxfId="2764">
      <formula>NOT(ISERROR(SEARCH("R",C171)))</formula>
    </cfRule>
  </conditionalFormatting>
  <conditionalFormatting sqref="C178:G184">
    <cfRule type="containsText" priority="108" operator="containsText" aboveAverage="0" equalAverage="0" bottom="0" percent="0" rank="0" text="R" dxfId="2765">
      <formula>NOT(ISERROR(SEARCH("R",C178)))</formula>
    </cfRule>
  </conditionalFormatting>
  <conditionalFormatting sqref="C185:G191">
    <cfRule type="containsText" priority="109" operator="containsText" aboveAverage="0" equalAverage="0" bottom="0" percent="0" rank="0" text="R" dxfId="2766">
      <formula>NOT(ISERROR(SEARCH("R",C185)))</formula>
    </cfRule>
  </conditionalFormatting>
  <conditionalFormatting sqref="C207:G212 C206:D206 F206:G206">
    <cfRule type="containsText" priority="110" operator="containsText" aboveAverage="0" equalAverage="0" bottom="0" percent="0" rank="0" text="R" dxfId="2767">
      <formula>NOT(ISERROR(SEARCH("R",C206)))</formula>
    </cfRule>
  </conditionalFormatting>
  <conditionalFormatting sqref="C213:G219">
    <cfRule type="containsText" priority="111" operator="containsText" aboveAverage="0" equalAverage="0" bottom="0" percent="0" rank="0" text="R" dxfId="2768">
      <formula>NOT(ISERROR(SEARCH("R",C213)))</formula>
    </cfRule>
  </conditionalFormatting>
  <conditionalFormatting sqref="C255:G261">
    <cfRule type="containsText" priority="112" operator="containsText" aboveAverage="0" equalAverage="0" bottom="0" percent="0" rank="0" text="R" dxfId="2769">
      <formula>NOT(ISERROR(SEARCH("R",C255)))</formula>
    </cfRule>
  </conditionalFormatting>
  <conditionalFormatting sqref="C262:G268">
    <cfRule type="containsText" priority="113" operator="containsText" aboveAverage="0" equalAverage="0" bottom="0" percent="0" rank="0" text="R" dxfId="2770">
      <formula>NOT(ISERROR(SEARCH("R",C262)))</formula>
    </cfRule>
  </conditionalFormatting>
  <conditionalFormatting sqref="C269:G275">
    <cfRule type="containsText" priority="114" operator="containsText" aboveAverage="0" equalAverage="0" bottom="0" percent="0" rank="0" text="R" dxfId="2771">
      <formula>NOT(ISERROR(SEARCH("R",C269)))</formula>
    </cfRule>
  </conditionalFormatting>
  <conditionalFormatting sqref="C277:G282 C276:D276 F276:G276">
    <cfRule type="containsText" priority="115" operator="containsText" aboveAverage="0" equalAverage="0" bottom="0" percent="0" rank="0" text="R" dxfId="2772">
      <formula>NOT(ISERROR(SEARCH("R",C276)))</formula>
    </cfRule>
  </conditionalFormatting>
  <conditionalFormatting sqref="C283:G289">
    <cfRule type="containsText" priority="116" operator="containsText" aboveAverage="0" equalAverage="0" bottom="0" percent="0" rank="0" text="R" dxfId="2773">
      <formula>NOT(ISERROR(SEARCH("R",C283)))</formula>
    </cfRule>
  </conditionalFormatting>
  <conditionalFormatting sqref="C304:G310">
    <cfRule type="containsText" priority="117" operator="containsText" aboveAverage="0" equalAverage="0" bottom="0" percent="0" rank="0" text="R" dxfId="2774">
      <formula>NOT(ISERROR(SEARCH("R",C304)))</formula>
    </cfRule>
  </conditionalFormatting>
  <conditionalFormatting sqref="E136 E101 E66">
    <cfRule type="containsText" priority="118" operator="containsText" aboveAverage="0" equalAverage="0" bottom="0" percent="0" rank="0" text="R" dxfId="2775">
      <formula>NOT(ISERROR(SEARCH("R",E66)))</formula>
    </cfRule>
  </conditionalFormatting>
  <conditionalFormatting sqref="E171">
    <cfRule type="containsText" priority="119" operator="containsText" aboveAverage="0" equalAverage="0" bottom="0" percent="0" rank="0" text="R" dxfId="2776">
      <formula>NOT(ISERROR(SEARCH("R",E171)))</formula>
    </cfRule>
  </conditionalFormatting>
  <conditionalFormatting sqref="E206">
    <cfRule type="containsText" priority="120" operator="containsText" aboveAverage="0" equalAverage="0" bottom="0" percent="0" rank="0" text="R" dxfId="2777">
      <formula>NOT(ISERROR(SEARCH("R",E206)))</formula>
    </cfRule>
  </conditionalFormatting>
  <conditionalFormatting sqref="E241">
    <cfRule type="containsText" priority="121" operator="containsText" aboveAverage="0" equalAverage="0" bottom="0" percent="0" rank="0" text="R" dxfId="2778">
      <formula>NOT(ISERROR(SEARCH("R",E241)))</formula>
    </cfRule>
  </conditionalFormatting>
  <conditionalFormatting sqref="E276">
    <cfRule type="containsText" priority="122" operator="containsText" aboveAverage="0" equalAverage="0" bottom="0" percent="0" rank="0" text="R" dxfId="2779">
      <formula>NOT(ISERROR(SEARCH("R",E276)))</formula>
    </cfRule>
  </conditionalFormatting>
  <conditionalFormatting sqref="E311">
    <cfRule type="containsText" priority="123" operator="containsText" aboveAverage="0" equalAverage="0" bottom="0" percent="0" rank="0" text="R" dxfId="2780">
      <formula>NOT(ISERROR(SEARCH("R",E311)))</formula>
    </cfRule>
  </conditionalFormatting>
  <conditionalFormatting sqref="E346">
    <cfRule type="containsText" priority="124" operator="containsText" aboveAverage="0" equalAverage="0" bottom="0" percent="0" rank="0" text="R" dxfId="2781">
      <formula>NOT(ISERROR(SEARCH("R",E346)))</formula>
    </cfRule>
  </conditionalFormatting>
  <conditionalFormatting sqref="G66">
    <cfRule type="containsText" priority="125" operator="containsText" aboveAverage="0" equalAverage="0" bottom="0" percent="0" rank="0" text="R" dxfId="2782">
      <formula>NOT(ISERROR(SEARCH("R",G66)))</formula>
    </cfRule>
  </conditionalFormatting>
  <conditionalFormatting sqref="G101">
    <cfRule type="containsText" priority="126" operator="containsText" aboveAverage="0" equalAverage="0" bottom="0" percent="0" rank="0" text="R" dxfId="2783">
      <formula>NOT(ISERROR(SEARCH("R",G101)))</formula>
    </cfRule>
  </conditionalFormatting>
  <conditionalFormatting sqref="G136">
    <cfRule type="containsText" priority="127" operator="containsText" aboveAverage="0" equalAverage="0" bottom="0" percent="0" rank="0" text="R" dxfId="2784">
      <formula>NOT(ISERROR(SEARCH("R",G136)))</formula>
    </cfRule>
  </conditionalFormatting>
  <conditionalFormatting sqref="G171">
    <cfRule type="containsText" priority="128" operator="containsText" aboveAverage="0" equalAverage="0" bottom="0" percent="0" rank="0" text="R" dxfId="2785">
      <formula>NOT(ISERROR(SEARCH("R",G171)))</formula>
    </cfRule>
  </conditionalFormatting>
  <conditionalFormatting sqref="G206">
    <cfRule type="containsText" priority="129" operator="containsText" aboveAverage="0" equalAverage="0" bottom="0" percent="0" rank="0" text="R" dxfId="2786">
      <formula>NOT(ISERROR(SEARCH("R",G206)))</formula>
    </cfRule>
  </conditionalFormatting>
  <conditionalFormatting sqref="G241">
    <cfRule type="containsText" priority="130" operator="containsText" aboveAverage="0" equalAverage="0" bottom="0" percent="0" rank="0" text="R" dxfId="2787">
      <formula>NOT(ISERROR(SEARCH("R",G241)))</formula>
    </cfRule>
  </conditionalFormatting>
  <conditionalFormatting sqref="G276">
    <cfRule type="containsText" priority="131" operator="containsText" aboveAverage="0" equalAverage="0" bottom="0" percent="0" rank="0" text="R" dxfId="2788">
      <formula>NOT(ISERROR(SEARCH("R",G276)))</formula>
    </cfRule>
  </conditionalFormatting>
  <conditionalFormatting sqref="G311">
    <cfRule type="containsText" priority="132" operator="containsText" aboveAverage="0" equalAverage="0" bottom="0" percent="0" rank="0" text="R" dxfId="2789">
      <formula>NOT(ISERROR(SEARCH("R",G311)))</formula>
    </cfRule>
  </conditionalFormatting>
  <conditionalFormatting sqref="G346">
    <cfRule type="containsText" priority="133" operator="containsText" aboveAverage="0" equalAverage="0" bottom="0" percent="0" rank="0" text="R" dxfId="2790">
      <formula>NOT(ISERROR(SEARCH("R",G346)))</formula>
    </cfRule>
  </conditionalFormatting>
  <conditionalFormatting sqref="C331:H331">
    <cfRule type="containsText" priority="134" operator="containsText" aboveAverage="0" equalAverage="0" bottom="0" percent="0" rank="0" text="R" dxfId="2791">
      <formula>NOT(ISERROR(SEARCH("R",C331)))</formula>
    </cfRule>
  </conditionalFormatting>
  <conditionalFormatting sqref="C331:H331">
    <cfRule type="cellIs" priority="135" operator="equal" aboveAverage="0" equalAverage="0" bottom="0" percent="0" rank="0" text="" dxfId="2792">
      <formula>"RC"</formula>
    </cfRule>
    <cfRule type="cellIs" priority="136" operator="equal" aboveAverage="0" equalAverage="0" bottom="0" percent="0" rank="0" text="" dxfId="2793">
      <formula>"R"</formula>
    </cfRule>
  </conditionalFormatting>
  <conditionalFormatting sqref="C331:H331">
    <cfRule type="containsText" priority="137" operator="containsText" aboveAverage="0" equalAverage="0" bottom="0" percent="0" rank="0" text="R" dxfId="2794">
      <formula>NOT(ISERROR(SEARCH("R",C331)))</formula>
    </cfRule>
  </conditionalFormatting>
  <conditionalFormatting sqref="L5:R9">
    <cfRule type="cellIs" priority="138" operator="equal" aboveAverage="0" equalAverage="0" bottom="0" percent="0" rank="0" text="" dxfId="2795">
      <formula>"RC"</formula>
    </cfRule>
    <cfRule type="cellIs" priority="139" operator="equal" aboveAverage="0" equalAverage="0" bottom="0" percent="0" rank="0" text="" dxfId="2796">
      <formula>"REPOS"</formula>
    </cfRule>
  </conditionalFormatting>
  <conditionalFormatting sqref="L12:R16">
    <cfRule type="cellIs" priority="140" operator="equal" aboveAverage="0" equalAverage="0" bottom="0" percent="0" rank="0" text="" dxfId="2797">
      <formula>"RC"</formula>
    </cfRule>
    <cfRule type="cellIs" priority="141" operator="equal" aboveAverage="0" equalAverage="0" bottom="0" percent="0" rank="0" text="" dxfId="2798">
      <formula>"REPOS"</formula>
    </cfRule>
  </conditionalFormatting>
  <conditionalFormatting sqref="U47:AA51">
    <cfRule type="cellIs" priority="142" operator="equal" aboveAverage="0" equalAverage="0" bottom="0" percent="0" rank="0" text="" dxfId="2799">
      <formula>"RC"</formula>
    </cfRule>
    <cfRule type="cellIs" priority="143" operator="equal" aboveAverage="0" equalAverage="0" bottom="0" percent="0" rank="0" text="" dxfId="2800">
      <formula>"REPOS"</formula>
    </cfRule>
  </conditionalFormatting>
  <conditionalFormatting sqref="L19:R23">
    <cfRule type="cellIs" priority="144" operator="equal" aboveAverage="0" equalAverage="0" bottom="0" percent="0" rank="0" text="" dxfId="2801">
      <formula>"RC"</formula>
    </cfRule>
    <cfRule type="cellIs" priority="145" operator="equal" aboveAverage="0" equalAverage="0" bottom="0" percent="0" rank="0" text="" dxfId="2802">
      <formula>"REPOS"</formula>
    </cfRule>
  </conditionalFormatting>
  <conditionalFormatting sqref="L26:R30">
    <cfRule type="cellIs" priority="146" operator="equal" aboveAverage="0" equalAverage="0" bottom="0" percent="0" rank="0" text="" dxfId="2803">
      <formula>"RC"</formula>
    </cfRule>
    <cfRule type="cellIs" priority="147" operator="equal" aboveAverage="0" equalAverage="0" bottom="0" percent="0" rank="0" text="" dxfId="2804">
      <formula>"REPOS"</formula>
    </cfRule>
  </conditionalFormatting>
  <conditionalFormatting sqref="L33:R37">
    <cfRule type="cellIs" priority="148" operator="equal" aboveAverage="0" equalAverage="0" bottom="0" percent="0" rank="0" text="" dxfId="2805">
      <formula>"RC"</formula>
    </cfRule>
    <cfRule type="cellIs" priority="149" operator="equal" aboveAverage="0" equalAverage="0" bottom="0" percent="0" rank="0" text="" dxfId="2806">
      <formula>"REPOS"</formula>
    </cfRule>
  </conditionalFormatting>
  <conditionalFormatting sqref="L40:R44">
    <cfRule type="cellIs" priority="150" operator="equal" aboveAverage="0" equalAverage="0" bottom="0" percent="0" rank="0" text="" dxfId="2807">
      <formula>"RC"</formula>
    </cfRule>
    <cfRule type="cellIs" priority="151" operator="equal" aboveAverage="0" equalAverage="0" bottom="0" percent="0" rank="0" text="" dxfId="2808">
      <formula>"REPOS"</formula>
    </cfRule>
  </conditionalFormatting>
  <conditionalFormatting sqref="U5:AA9">
    <cfRule type="cellIs" priority="152" operator="equal" aboveAverage="0" equalAverage="0" bottom="0" percent="0" rank="0" text="" dxfId="2809">
      <formula>"RC"</formula>
    </cfRule>
    <cfRule type="cellIs" priority="153" operator="equal" aboveAverage="0" equalAverage="0" bottom="0" percent="0" rank="0" text="" dxfId="2810">
      <formula>"REPOS"</formula>
    </cfRule>
  </conditionalFormatting>
  <conditionalFormatting sqref="U12:AA16">
    <cfRule type="cellIs" priority="154" operator="equal" aboveAverage="0" equalAverage="0" bottom="0" percent="0" rank="0" text="" dxfId="2811">
      <formula>"RC"</formula>
    </cfRule>
    <cfRule type="cellIs" priority="155" operator="equal" aboveAverage="0" equalAverage="0" bottom="0" percent="0" rank="0" text="" dxfId="2812">
      <formula>"REPOS"</formula>
    </cfRule>
  </conditionalFormatting>
  <conditionalFormatting sqref="U19:AA23">
    <cfRule type="cellIs" priority="156" operator="equal" aboveAverage="0" equalAverage="0" bottom="0" percent="0" rank="0" text="" dxfId="2813">
      <formula>"RC"</formula>
    </cfRule>
    <cfRule type="cellIs" priority="157" operator="equal" aboveAverage="0" equalAverage="0" bottom="0" percent="0" rank="0" text="" dxfId="2814">
      <formula>"REPOS"</formula>
    </cfRule>
  </conditionalFormatting>
  <conditionalFormatting sqref="U26:AA30">
    <cfRule type="cellIs" priority="158" operator="equal" aboveAverage="0" equalAverage="0" bottom="0" percent="0" rank="0" text="" dxfId="2815">
      <formula>"RC"</formula>
    </cfRule>
    <cfRule type="cellIs" priority="159" operator="equal" aboveAverage="0" equalAverage="0" bottom="0" percent="0" rank="0" text="" dxfId="2816">
      <formula>"REPOS"</formula>
    </cfRule>
  </conditionalFormatting>
  <conditionalFormatting sqref="U33:AA37">
    <cfRule type="cellIs" priority="160" operator="equal" aboveAverage="0" equalAverage="0" bottom="0" percent="0" rank="0" text="" dxfId="2817">
      <formula>"RC"</formula>
    </cfRule>
    <cfRule type="cellIs" priority="161" operator="equal" aboveAverage="0" equalAverage="0" bottom="0" percent="0" rank="0" text="" dxfId="2818">
      <formula>"REPOS"</formula>
    </cfRule>
  </conditionalFormatting>
  <conditionalFormatting sqref="U40:AA44">
    <cfRule type="cellIs" priority="162" operator="equal" aboveAverage="0" equalAverage="0" bottom="0" percent="0" rank="0" text="" dxfId="2819">
      <formula>"RC"</formula>
    </cfRule>
    <cfRule type="cellIs" priority="163" operator="equal" aboveAverage="0" equalAverage="0" bottom="0" percent="0" rank="0" text="" dxfId="2820">
      <formula>"REPOS"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FFD966"/>
    <pageSetUpPr fitToPage="false"/>
  </sheetPr>
  <dimension ref="A1:AA373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pane xSplit="8" ySplit="2" topLeftCell="I15" activePane="bottomRight" state="frozen"/>
      <selection pane="topLeft" activeCell="A1" activeCellId="0" sqref="A1"/>
      <selection pane="topRight" activeCell="I1" activeCellId="0" sqref="I1"/>
      <selection pane="bottomLeft" activeCell="A15" activeCellId="0" sqref="A15"/>
      <selection pane="bottomRight" activeCell="AE13" activeCellId="0" sqref="AE13"/>
    </sheetView>
  </sheetViews>
  <sheetFormatPr defaultColWidth="11.43359375" defaultRowHeight="15" zeroHeight="false" outlineLevelRow="0" outlineLevelCol="0"/>
  <cols>
    <col collapsed="false" customWidth="true" hidden="true" outlineLevel="0" max="1" min="1" style="61" width="3.42"/>
    <col collapsed="false" customWidth="true" hidden="true" outlineLevel="0" max="2" min="2" style="81" width="23.28"/>
    <col collapsed="false" customWidth="true" hidden="true" outlineLevel="0" max="4" min="3" style="61" width="4.86"/>
    <col collapsed="false" customWidth="true" hidden="true" outlineLevel="0" max="5" min="5" style="61" width="4.71"/>
    <col collapsed="false" customWidth="true" hidden="true" outlineLevel="0" max="6" min="6" style="61" width="4.57"/>
    <col collapsed="false" customWidth="true" hidden="true" outlineLevel="0" max="7" min="7" style="61" width="4.43"/>
    <col collapsed="false" customWidth="true" hidden="true" outlineLevel="0" max="8" min="8" style="61" width="2.71"/>
    <col collapsed="false" customWidth="true" hidden="true" outlineLevel="0" max="9" min="9" style="82" width="10.42"/>
    <col collapsed="false" customWidth="true" hidden="false" outlineLevel="0" max="10" min="10" style="61" width="5.14"/>
    <col collapsed="false" customWidth="true" hidden="false" outlineLevel="0" max="11" min="11" style="61" width="9.71"/>
    <col collapsed="false" customWidth="true" hidden="false" outlineLevel="0" max="18" min="12" style="61" width="8.71"/>
    <col collapsed="false" customWidth="true" hidden="false" outlineLevel="0" max="19" min="19" style="61" width="2.71"/>
    <col collapsed="false" customWidth="false" hidden="false" outlineLevel="0" max="20" min="20" style="61" width="11.42"/>
    <col collapsed="false" customWidth="true" hidden="false" outlineLevel="0" max="27" min="21" style="61" width="8.71"/>
    <col collapsed="false" customWidth="false" hidden="false" outlineLevel="0" max="1024" min="28" style="61" width="11.42"/>
  </cols>
  <sheetData>
    <row r="1" customFormat="false" ht="15.75" hidden="false" customHeight="true" outlineLevel="0" collapsed="false">
      <c r="A1" s="402" t="s">
        <v>64</v>
      </c>
      <c r="C1" s="61" t="n">
        <v>1</v>
      </c>
      <c r="D1" s="61" t="n">
        <v>2</v>
      </c>
      <c r="E1" s="61" t="n">
        <v>3</v>
      </c>
      <c r="F1" s="61" t="n">
        <v>4</v>
      </c>
      <c r="G1" s="61" t="n">
        <v>5</v>
      </c>
      <c r="H1" s="402" t="s">
        <v>91</v>
      </c>
      <c r="I1" s="374"/>
    </row>
    <row r="2" customFormat="false" ht="24.75" hidden="false" customHeight="true" outlineLevel="0" collapsed="false">
      <c r="A2" s="402"/>
      <c r="B2" s="403" t="s">
        <v>105</v>
      </c>
      <c r="C2" s="376" t="s">
        <v>78</v>
      </c>
      <c r="D2" s="376" t="s">
        <v>79</v>
      </c>
      <c r="E2" s="376" t="s">
        <v>80</v>
      </c>
      <c r="F2" s="376" t="s">
        <v>81</v>
      </c>
      <c r="G2" s="377" t="s">
        <v>82</v>
      </c>
      <c r="H2" s="402"/>
      <c r="I2" s="404" t="s">
        <v>92</v>
      </c>
      <c r="K2" s="434" t="s">
        <v>122</v>
      </c>
      <c r="L2" s="434"/>
      <c r="M2" s="434"/>
      <c r="N2" s="434"/>
      <c r="O2" s="434"/>
      <c r="P2" s="434"/>
      <c r="Q2" s="434"/>
      <c r="R2" s="434"/>
      <c r="T2" s="436" t="s">
        <v>123</v>
      </c>
      <c r="U2" s="436"/>
      <c r="V2" s="436"/>
      <c r="W2" s="436"/>
      <c r="X2" s="436"/>
      <c r="Y2" s="436"/>
      <c r="Z2" s="436"/>
      <c r="AA2" s="436"/>
    </row>
    <row r="3" customFormat="false" ht="15.75" hidden="false" customHeight="false" outlineLevel="0" collapsed="false">
      <c r="A3" s="61" t="n">
        <f aca="false">WEEKNUM(B3,21)</f>
        <v>36</v>
      </c>
      <c r="B3" s="114" t="n">
        <v>44074</v>
      </c>
      <c r="C3" s="115" t="s">
        <v>75</v>
      </c>
      <c r="D3" s="115" t="s">
        <v>75</v>
      </c>
      <c r="E3" s="115" t="s">
        <v>75</v>
      </c>
      <c r="F3" s="115" t="s">
        <v>75</v>
      </c>
      <c r="G3" s="116" t="s">
        <v>86</v>
      </c>
      <c r="H3" s="117" t="n">
        <v>4</v>
      </c>
      <c r="I3" s="437"/>
      <c r="L3" s="85"/>
      <c r="M3" s="85"/>
      <c r="N3" s="85"/>
      <c r="O3" s="85"/>
      <c r="P3" s="85"/>
      <c r="Q3" s="85"/>
    </row>
    <row r="4" customFormat="false" ht="19.5" hidden="false" customHeight="false" outlineLevel="0" collapsed="false">
      <c r="A4" s="61" t="n">
        <f aca="false">WEEKNUM(B4,21)</f>
        <v>36</v>
      </c>
      <c r="B4" s="120" t="n">
        <v>44075</v>
      </c>
      <c r="C4" s="136" t="s">
        <v>75</v>
      </c>
      <c r="D4" s="136" t="s">
        <v>75</v>
      </c>
      <c r="E4" s="136" t="s">
        <v>75</v>
      </c>
      <c r="F4" s="136" t="s">
        <v>86</v>
      </c>
      <c r="G4" s="309" t="s">
        <v>75</v>
      </c>
      <c r="H4" s="123"/>
      <c r="I4" s="124" t="s">
        <v>45</v>
      </c>
      <c r="K4" s="405" t="s">
        <v>124</v>
      </c>
      <c r="L4" s="87" t="s">
        <v>66</v>
      </c>
      <c r="M4" s="88" t="s">
        <v>67</v>
      </c>
      <c r="N4" s="88" t="s">
        <v>68</v>
      </c>
      <c r="O4" s="88" t="s">
        <v>69</v>
      </c>
      <c r="P4" s="88" t="s">
        <v>70</v>
      </c>
      <c r="Q4" s="88" t="s">
        <v>71</v>
      </c>
      <c r="R4" s="89" t="s">
        <v>72</v>
      </c>
      <c r="T4" s="406" t="s">
        <v>125</v>
      </c>
      <c r="U4" s="87" t="s">
        <v>66</v>
      </c>
      <c r="V4" s="88" t="s">
        <v>67</v>
      </c>
      <c r="W4" s="88" t="s">
        <v>68</v>
      </c>
      <c r="X4" s="88" t="s">
        <v>69</v>
      </c>
      <c r="Y4" s="88" t="s">
        <v>70</v>
      </c>
      <c r="Z4" s="88" t="s">
        <v>71</v>
      </c>
      <c r="AA4" s="89" t="s">
        <v>72</v>
      </c>
    </row>
    <row r="5" customFormat="false" ht="15.75" hidden="false" customHeight="false" outlineLevel="0" collapsed="false">
      <c r="A5" s="61" t="n">
        <f aca="false">WEEKNUM(B5,21)</f>
        <v>36</v>
      </c>
      <c r="B5" s="135" t="n">
        <v>44076</v>
      </c>
      <c r="C5" s="128" t="s">
        <v>86</v>
      </c>
      <c r="D5" s="128" t="s">
        <v>75</v>
      </c>
      <c r="E5" s="128" t="s">
        <v>75</v>
      </c>
      <c r="F5" s="128" t="s">
        <v>75</v>
      </c>
      <c r="G5" s="129" t="s">
        <v>75</v>
      </c>
      <c r="H5" s="130"/>
      <c r="I5" s="438"/>
      <c r="J5" s="126"/>
      <c r="K5" s="91" t="s">
        <v>16</v>
      </c>
      <c r="L5" s="92" t="s">
        <v>75</v>
      </c>
      <c r="M5" s="93" t="s">
        <v>75</v>
      </c>
      <c r="N5" s="93" t="s">
        <v>75</v>
      </c>
      <c r="O5" s="94" t="s">
        <v>76</v>
      </c>
      <c r="P5" s="94" t="s">
        <v>76</v>
      </c>
      <c r="Q5" s="93" t="s">
        <v>75</v>
      </c>
      <c r="R5" s="95" t="s">
        <v>75</v>
      </c>
      <c r="T5" s="91" t="s">
        <v>16</v>
      </c>
      <c r="U5" s="92" t="s">
        <v>75</v>
      </c>
      <c r="V5" s="93" t="s">
        <v>75</v>
      </c>
      <c r="W5" s="93" t="s">
        <v>75</v>
      </c>
      <c r="X5" s="94" t="s">
        <v>76</v>
      </c>
      <c r="Y5" s="94" t="s">
        <v>76</v>
      </c>
      <c r="Z5" s="93" t="s">
        <v>75</v>
      </c>
      <c r="AA5" s="95" t="s">
        <v>75</v>
      </c>
    </row>
    <row r="6" customFormat="false" ht="15" hidden="false" customHeight="false" outlineLevel="0" collapsed="false">
      <c r="A6" s="61" t="n">
        <f aca="false">WEEKNUM(B6,21)</f>
        <v>36</v>
      </c>
      <c r="B6" s="135" t="n">
        <v>44077</v>
      </c>
      <c r="C6" s="128" t="s">
        <v>75</v>
      </c>
      <c r="D6" s="128" t="s">
        <v>75</v>
      </c>
      <c r="E6" s="128" t="s">
        <v>86</v>
      </c>
      <c r="F6" s="128" t="s">
        <v>75</v>
      </c>
      <c r="G6" s="129" t="s">
        <v>75</v>
      </c>
      <c r="H6" s="130"/>
      <c r="I6" s="438"/>
      <c r="J6" s="126"/>
      <c r="K6" s="96" t="s">
        <v>11</v>
      </c>
      <c r="L6" s="97" t="s">
        <v>75</v>
      </c>
      <c r="M6" s="98" t="s">
        <v>76</v>
      </c>
      <c r="N6" s="98" t="s">
        <v>75</v>
      </c>
      <c r="O6" s="98" t="s">
        <v>75</v>
      </c>
      <c r="P6" s="98" t="s">
        <v>75</v>
      </c>
      <c r="Q6" s="98" t="s">
        <v>75</v>
      </c>
      <c r="R6" s="99" t="s">
        <v>76</v>
      </c>
      <c r="T6" s="96" t="s">
        <v>11</v>
      </c>
      <c r="U6" s="97" t="s">
        <v>75</v>
      </c>
      <c r="V6" s="98" t="s">
        <v>76</v>
      </c>
      <c r="W6" s="98" t="s">
        <v>75</v>
      </c>
      <c r="X6" s="98" t="s">
        <v>75</v>
      </c>
      <c r="Y6" s="98" t="s">
        <v>75</v>
      </c>
      <c r="Z6" s="98" t="s">
        <v>75</v>
      </c>
      <c r="AA6" s="99" t="s">
        <v>76</v>
      </c>
    </row>
    <row r="7" customFormat="false" ht="15" hidden="false" customHeight="false" outlineLevel="0" collapsed="false">
      <c r="A7" s="61" t="n">
        <f aca="false">WEEKNUM(B7,21)</f>
        <v>36</v>
      </c>
      <c r="B7" s="135" t="n">
        <v>44078</v>
      </c>
      <c r="C7" s="128" t="s">
        <v>75</v>
      </c>
      <c r="D7" s="128" t="s">
        <v>75</v>
      </c>
      <c r="E7" s="128" t="s">
        <v>86</v>
      </c>
      <c r="F7" s="128" t="s">
        <v>75</v>
      </c>
      <c r="G7" s="129" t="s">
        <v>75</v>
      </c>
      <c r="H7" s="130"/>
      <c r="I7" s="438"/>
      <c r="J7" s="126"/>
      <c r="K7" s="103" t="s">
        <v>12</v>
      </c>
      <c r="L7" s="97" t="s">
        <v>84</v>
      </c>
      <c r="M7" s="104" t="s">
        <v>75</v>
      </c>
      <c r="N7" s="104" t="s">
        <v>75</v>
      </c>
      <c r="O7" s="104" t="s">
        <v>75</v>
      </c>
      <c r="P7" s="104" t="s">
        <v>75</v>
      </c>
      <c r="Q7" s="98" t="s">
        <v>76</v>
      </c>
      <c r="R7" s="99" t="s">
        <v>76</v>
      </c>
      <c r="T7" s="103" t="s">
        <v>12</v>
      </c>
      <c r="U7" s="97" t="s">
        <v>84</v>
      </c>
      <c r="V7" s="104" t="s">
        <v>75</v>
      </c>
      <c r="W7" s="104" t="s">
        <v>75</v>
      </c>
      <c r="X7" s="104" t="s">
        <v>75</v>
      </c>
      <c r="Y7" s="104" t="s">
        <v>75</v>
      </c>
      <c r="Z7" s="98" t="s">
        <v>76</v>
      </c>
      <c r="AA7" s="99" t="s">
        <v>76</v>
      </c>
    </row>
    <row r="8" customFormat="false" ht="15" hidden="false" customHeight="false" outlineLevel="0" collapsed="false">
      <c r="A8" s="61" t="n">
        <f aca="false">WEEKNUM(B8,21)</f>
        <v>36</v>
      </c>
      <c r="B8" s="135" t="n">
        <v>44079</v>
      </c>
      <c r="C8" s="128" t="s">
        <v>75</v>
      </c>
      <c r="D8" s="128" t="s">
        <v>86</v>
      </c>
      <c r="E8" s="128" t="s">
        <v>75</v>
      </c>
      <c r="F8" s="128" t="s">
        <v>75</v>
      </c>
      <c r="G8" s="129" t="s">
        <v>86</v>
      </c>
      <c r="H8" s="130"/>
      <c r="I8" s="438"/>
      <c r="J8" s="126"/>
      <c r="K8" s="96" t="s">
        <v>13</v>
      </c>
      <c r="L8" s="97" t="s">
        <v>75</v>
      </c>
      <c r="M8" s="98" t="s">
        <v>75</v>
      </c>
      <c r="N8" s="98" t="s">
        <v>76</v>
      </c>
      <c r="O8" s="98" t="s">
        <v>75</v>
      </c>
      <c r="P8" s="98" t="s">
        <v>75</v>
      </c>
      <c r="Q8" s="98" t="s">
        <v>75</v>
      </c>
      <c r="R8" s="99" t="s">
        <v>76</v>
      </c>
      <c r="T8" s="96" t="s">
        <v>13</v>
      </c>
      <c r="U8" s="97" t="s">
        <v>75</v>
      </c>
      <c r="V8" s="98" t="s">
        <v>75</v>
      </c>
      <c r="W8" s="98" t="s">
        <v>76</v>
      </c>
      <c r="X8" s="98" t="s">
        <v>75</v>
      </c>
      <c r="Y8" s="98" t="s">
        <v>75</v>
      </c>
      <c r="Z8" s="98" t="s">
        <v>75</v>
      </c>
      <c r="AA8" s="99" t="s">
        <v>76</v>
      </c>
    </row>
    <row r="9" customFormat="false" ht="15.75" hidden="false" customHeight="false" outlineLevel="0" collapsed="false">
      <c r="A9" s="61" t="n">
        <f aca="false">WEEKNUM(B9,21)</f>
        <v>36</v>
      </c>
      <c r="B9" s="140" t="n">
        <v>44080</v>
      </c>
      <c r="C9" s="141" t="s">
        <v>86</v>
      </c>
      <c r="D9" s="141" t="s">
        <v>86</v>
      </c>
      <c r="E9" s="141" t="s">
        <v>75</v>
      </c>
      <c r="F9" s="141" t="s">
        <v>86</v>
      </c>
      <c r="G9" s="142" t="s">
        <v>86</v>
      </c>
      <c r="H9" s="143"/>
      <c r="I9" s="439"/>
      <c r="K9" s="107" t="s">
        <v>14</v>
      </c>
      <c r="L9" s="108" t="s">
        <v>75</v>
      </c>
      <c r="M9" s="109" t="s">
        <v>75</v>
      </c>
      <c r="N9" s="408" t="s">
        <v>84</v>
      </c>
      <c r="O9" s="109" t="s">
        <v>75</v>
      </c>
      <c r="P9" s="471" t="s">
        <v>75</v>
      </c>
      <c r="Q9" s="110" t="s">
        <v>76</v>
      </c>
      <c r="R9" s="307" t="s">
        <v>76</v>
      </c>
      <c r="T9" s="107" t="s">
        <v>14</v>
      </c>
      <c r="U9" s="108" t="s">
        <v>75</v>
      </c>
      <c r="V9" s="109" t="s">
        <v>75</v>
      </c>
      <c r="W9" s="109" t="s">
        <v>75</v>
      </c>
      <c r="X9" s="109" t="s">
        <v>75</v>
      </c>
      <c r="Y9" s="408" t="s">
        <v>84</v>
      </c>
      <c r="Z9" s="110" t="s">
        <v>76</v>
      </c>
      <c r="AA9" s="307" t="s">
        <v>76</v>
      </c>
    </row>
    <row r="10" customFormat="false" ht="15.75" hidden="false" customHeight="false" outlineLevel="0" collapsed="false">
      <c r="A10" s="145" t="n">
        <f aca="false">WEEKNUM(B10,21)</f>
        <v>37</v>
      </c>
      <c r="B10" s="114" t="n">
        <v>44081</v>
      </c>
      <c r="C10" s="115" t="s">
        <v>75</v>
      </c>
      <c r="D10" s="115" t="s">
        <v>75</v>
      </c>
      <c r="E10" s="115" t="s">
        <v>75</v>
      </c>
      <c r="F10" s="115" t="s">
        <v>86</v>
      </c>
      <c r="G10" s="116" t="s">
        <v>75</v>
      </c>
      <c r="H10" s="117" t="n">
        <v>5</v>
      </c>
      <c r="I10" s="437"/>
    </row>
    <row r="11" customFormat="false" ht="19.5" hidden="false" customHeight="false" outlineLevel="0" collapsed="false">
      <c r="A11" s="126" t="n">
        <f aca="false">WEEKNUM(B11,21)</f>
        <v>37</v>
      </c>
      <c r="B11" s="135" t="n">
        <v>44082</v>
      </c>
      <c r="C11" s="128" t="s">
        <v>75</v>
      </c>
      <c r="D11" s="128" t="s">
        <v>75</v>
      </c>
      <c r="E11" s="128" t="s">
        <v>86</v>
      </c>
      <c r="F11" s="128" t="s">
        <v>75</v>
      </c>
      <c r="G11" s="129" t="s">
        <v>75</v>
      </c>
      <c r="H11" s="130"/>
      <c r="I11" s="438"/>
      <c r="K11" s="405" t="s">
        <v>106</v>
      </c>
      <c r="L11" s="87" t="s">
        <v>66</v>
      </c>
      <c r="M11" s="88" t="s">
        <v>67</v>
      </c>
      <c r="N11" s="88" t="s">
        <v>68</v>
      </c>
      <c r="O11" s="88" t="s">
        <v>69</v>
      </c>
      <c r="P11" s="88" t="s">
        <v>70</v>
      </c>
      <c r="Q11" s="88" t="s">
        <v>71</v>
      </c>
      <c r="R11" s="89" t="s">
        <v>72</v>
      </c>
      <c r="T11" s="406" t="s">
        <v>107</v>
      </c>
      <c r="U11" s="87" t="s">
        <v>66</v>
      </c>
      <c r="V11" s="88" t="s">
        <v>67</v>
      </c>
      <c r="W11" s="88" t="s">
        <v>68</v>
      </c>
      <c r="X11" s="88" t="s">
        <v>69</v>
      </c>
      <c r="Y11" s="88" t="s">
        <v>70</v>
      </c>
      <c r="Z11" s="88" t="s">
        <v>71</v>
      </c>
      <c r="AA11" s="89" t="s">
        <v>72</v>
      </c>
    </row>
    <row r="12" customFormat="false" ht="15.75" hidden="false" customHeight="false" outlineLevel="0" collapsed="false">
      <c r="A12" s="126" t="n">
        <f aca="false">WEEKNUM(B12,21)</f>
        <v>37</v>
      </c>
      <c r="B12" s="135" t="n">
        <v>44083</v>
      </c>
      <c r="C12" s="128" t="s">
        <v>75</v>
      </c>
      <c r="D12" s="128" t="s">
        <v>75</v>
      </c>
      <c r="E12" s="128" t="s">
        <v>75</v>
      </c>
      <c r="F12" s="128" t="s">
        <v>75</v>
      </c>
      <c r="G12" s="129" t="s">
        <v>86</v>
      </c>
      <c r="H12" s="130"/>
      <c r="I12" s="438"/>
      <c r="K12" s="91" t="s">
        <v>16</v>
      </c>
      <c r="L12" s="92" t="s">
        <v>75</v>
      </c>
      <c r="M12" s="93" t="s">
        <v>75</v>
      </c>
      <c r="N12" s="93" t="s">
        <v>75</v>
      </c>
      <c r="O12" s="94" t="s">
        <v>76</v>
      </c>
      <c r="P12" s="94" t="s">
        <v>76</v>
      </c>
      <c r="Q12" s="93" t="s">
        <v>75</v>
      </c>
      <c r="R12" s="95" t="s">
        <v>75</v>
      </c>
      <c r="T12" s="91" t="s">
        <v>16</v>
      </c>
      <c r="U12" s="92" t="s">
        <v>75</v>
      </c>
      <c r="V12" s="93" t="s">
        <v>75</v>
      </c>
      <c r="W12" s="93" t="s">
        <v>75</v>
      </c>
      <c r="X12" s="94" t="s">
        <v>76</v>
      </c>
      <c r="Y12" s="94" t="s">
        <v>76</v>
      </c>
      <c r="Z12" s="93" t="s">
        <v>75</v>
      </c>
      <c r="AA12" s="95" t="s">
        <v>75</v>
      </c>
    </row>
    <row r="13" customFormat="false" ht="15" hidden="false" customHeight="false" outlineLevel="0" collapsed="false">
      <c r="A13" s="126" t="n">
        <f aca="false">WEEKNUM(B13,21)</f>
        <v>37</v>
      </c>
      <c r="B13" s="135" t="n">
        <v>44084</v>
      </c>
      <c r="C13" s="128" t="s">
        <v>75</v>
      </c>
      <c r="D13" s="128" t="s">
        <v>86</v>
      </c>
      <c r="E13" s="128" t="s">
        <v>75</v>
      </c>
      <c r="F13" s="128" t="s">
        <v>75</v>
      </c>
      <c r="G13" s="129" t="s">
        <v>75</v>
      </c>
      <c r="H13" s="130"/>
      <c r="I13" s="438"/>
      <c r="K13" s="96" t="s">
        <v>11</v>
      </c>
      <c r="L13" s="97" t="s">
        <v>75</v>
      </c>
      <c r="M13" s="98" t="s">
        <v>76</v>
      </c>
      <c r="N13" s="98" t="s">
        <v>75</v>
      </c>
      <c r="O13" s="98" t="s">
        <v>75</v>
      </c>
      <c r="P13" s="98" t="s">
        <v>75</v>
      </c>
      <c r="Q13" s="98" t="s">
        <v>75</v>
      </c>
      <c r="R13" s="99" t="s">
        <v>76</v>
      </c>
      <c r="T13" s="96" t="s">
        <v>11</v>
      </c>
      <c r="U13" s="97" t="s">
        <v>75</v>
      </c>
      <c r="V13" s="98" t="s">
        <v>76</v>
      </c>
      <c r="W13" s="98" t="s">
        <v>75</v>
      </c>
      <c r="X13" s="98" t="s">
        <v>75</v>
      </c>
      <c r="Y13" s="98" t="s">
        <v>75</v>
      </c>
      <c r="Z13" s="98" t="s">
        <v>75</v>
      </c>
      <c r="AA13" s="99" t="s">
        <v>76</v>
      </c>
    </row>
    <row r="14" customFormat="false" ht="15" hidden="false" customHeight="false" outlineLevel="0" collapsed="false">
      <c r="A14" s="126" t="n">
        <f aca="false">WEEKNUM(B14,21)</f>
        <v>37</v>
      </c>
      <c r="B14" s="135" t="n">
        <v>44085</v>
      </c>
      <c r="C14" s="128" t="s">
        <v>75</v>
      </c>
      <c r="D14" s="128" t="s">
        <v>86</v>
      </c>
      <c r="E14" s="128" t="s">
        <v>75</v>
      </c>
      <c r="F14" s="128" t="s">
        <v>75</v>
      </c>
      <c r="G14" s="129" t="s">
        <v>75</v>
      </c>
      <c r="H14" s="130"/>
      <c r="I14" s="438"/>
      <c r="K14" s="103" t="s">
        <v>12</v>
      </c>
      <c r="L14" s="97" t="s">
        <v>84</v>
      </c>
      <c r="M14" s="104" t="s">
        <v>75</v>
      </c>
      <c r="N14" s="104" t="s">
        <v>75</v>
      </c>
      <c r="O14" s="104" t="s">
        <v>75</v>
      </c>
      <c r="P14" s="104" t="s">
        <v>75</v>
      </c>
      <c r="Q14" s="98" t="s">
        <v>76</v>
      </c>
      <c r="R14" s="99" t="s">
        <v>76</v>
      </c>
      <c r="T14" s="103" t="s">
        <v>12</v>
      </c>
      <c r="U14" s="97" t="s">
        <v>84</v>
      </c>
      <c r="V14" s="104" t="s">
        <v>75</v>
      </c>
      <c r="W14" s="104" t="s">
        <v>75</v>
      </c>
      <c r="X14" s="104" t="s">
        <v>75</v>
      </c>
      <c r="Y14" s="104" t="s">
        <v>75</v>
      </c>
      <c r="Z14" s="98" t="s">
        <v>76</v>
      </c>
      <c r="AA14" s="99" t="s">
        <v>76</v>
      </c>
    </row>
    <row r="15" customFormat="false" ht="15" hidden="false" customHeight="false" outlineLevel="0" collapsed="false">
      <c r="A15" s="126" t="n">
        <f aca="false">WEEKNUM(B15,21)</f>
        <v>37</v>
      </c>
      <c r="B15" s="135" t="n">
        <v>44086</v>
      </c>
      <c r="C15" s="128" t="s">
        <v>86</v>
      </c>
      <c r="D15" s="128" t="s">
        <v>75</v>
      </c>
      <c r="E15" s="128" t="s">
        <v>75</v>
      </c>
      <c r="F15" s="128" t="s">
        <v>86</v>
      </c>
      <c r="G15" s="129" t="s">
        <v>75</v>
      </c>
      <c r="H15" s="130"/>
      <c r="I15" s="438"/>
      <c r="K15" s="96" t="s">
        <v>13</v>
      </c>
      <c r="L15" s="97" t="s">
        <v>75</v>
      </c>
      <c r="M15" s="98" t="s">
        <v>75</v>
      </c>
      <c r="N15" s="98" t="s">
        <v>76</v>
      </c>
      <c r="O15" s="98" t="s">
        <v>75</v>
      </c>
      <c r="P15" s="98" t="s">
        <v>75</v>
      </c>
      <c r="Q15" s="98" t="s">
        <v>75</v>
      </c>
      <c r="R15" s="99" t="s">
        <v>76</v>
      </c>
      <c r="T15" s="96" t="s">
        <v>13</v>
      </c>
      <c r="U15" s="97" t="s">
        <v>75</v>
      </c>
      <c r="V15" s="98" t="s">
        <v>75</v>
      </c>
      <c r="W15" s="98" t="s">
        <v>76</v>
      </c>
      <c r="X15" s="98" t="s">
        <v>75</v>
      </c>
      <c r="Y15" s="98" t="s">
        <v>75</v>
      </c>
      <c r="Z15" s="98" t="s">
        <v>75</v>
      </c>
      <c r="AA15" s="99" t="s">
        <v>76</v>
      </c>
    </row>
    <row r="16" customFormat="false" ht="15.75" hidden="false" customHeight="false" outlineLevel="0" collapsed="false">
      <c r="A16" s="139" t="n">
        <f aca="false">WEEKNUM(B16,21)</f>
        <v>37</v>
      </c>
      <c r="B16" s="140" t="n">
        <v>44087</v>
      </c>
      <c r="C16" s="141" t="s">
        <v>86</v>
      </c>
      <c r="D16" s="141" t="s">
        <v>75</v>
      </c>
      <c r="E16" s="141" t="s">
        <v>86</v>
      </c>
      <c r="F16" s="141" t="s">
        <v>86</v>
      </c>
      <c r="G16" s="142" t="s">
        <v>86</v>
      </c>
      <c r="H16" s="143"/>
      <c r="I16" s="439"/>
      <c r="K16" s="107" t="s">
        <v>14</v>
      </c>
      <c r="L16" s="108" t="s">
        <v>75</v>
      </c>
      <c r="M16" s="408" t="s">
        <v>84</v>
      </c>
      <c r="N16" s="471" t="s">
        <v>75</v>
      </c>
      <c r="O16" s="109" t="s">
        <v>75</v>
      </c>
      <c r="P16" s="109" t="s">
        <v>75</v>
      </c>
      <c r="Q16" s="110" t="s">
        <v>76</v>
      </c>
      <c r="R16" s="307" t="s">
        <v>76</v>
      </c>
      <c r="T16" s="107" t="s">
        <v>14</v>
      </c>
      <c r="U16" s="108" t="s">
        <v>75</v>
      </c>
      <c r="V16" s="109" t="s">
        <v>75</v>
      </c>
      <c r="W16" s="408" t="s">
        <v>84</v>
      </c>
      <c r="X16" s="109" t="s">
        <v>75</v>
      </c>
      <c r="Y16" s="109" t="s">
        <v>75</v>
      </c>
      <c r="Z16" s="110" t="s">
        <v>76</v>
      </c>
      <c r="AA16" s="307" t="s">
        <v>76</v>
      </c>
    </row>
    <row r="17" customFormat="false" ht="15.75" hidden="false" customHeight="false" outlineLevel="0" collapsed="false">
      <c r="A17" s="145" t="n">
        <f aca="false">WEEKNUM(B17,21)</f>
        <v>38</v>
      </c>
      <c r="B17" s="114" t="n">
        <v>44088</v>
      </c>
      <c r="C17" s="115" t="s">
        <v>75</v>
      </c>
      <c r="D17" s="115" t="s">
        <v>75</v>
      </c>
      <c r="E17" s="115" t="s">
        <v>88</v>
      </c>
      <c r="F17" s="115" t="s">
        <v>75</v>
      </c>
      <c r="G17" s="116" t="s">
        <v>88</v>
      </c>
      <c r="H17" s="117" t="n">
        <v>1</v>
      </c>
      <c r="I17" s="437"/>
    </row>
    <row r="18" customFormat="false" ht="19.5" hidden="false" customHeight="false" outlineLevel="0" collapsed="false">
      <c r="A18" s="126" t="n">
        <f aca="false">WEEKNUM(B18,21)</f>
        <v>38</v>
      </c>
      <c r="B18" s="135" t="n">
        <v>44089</v>
      </c>
      <c r="C18" s="128" t="s">
        <v>75</v>
      </c>
      <c r="D18" s="128" t="s">
        <v>86</v>
      </c>
      <c r="E18" s="128" t="s">
        <v>75</v>
      </c>
      <c r="F18" s="128" t="s">
        <v>75</v>
      </c>
      <c r="G18" s="129" t="s">
        <v>75</v>
      </c>
      <c r="H18" s="130"/>
      <c r="I18" s="438"/>
      <c r="K18" s="405" t="s">
        <v>108</v>
      </c>
      <c r="L18" s="87" t="s">
        <v>66</v>
      </c>
      <c r="M18" s="88" t="s">
        <v>67</v>
      </c>
      <c r="N18" s="88" t="s">
        <v>68</v>
      </c>
      <c r="O18" s="88" t="s">
        <v>69</v>
      </c>
      <c r="P18" s="88" t="s">
        <v>70</v>
      </c>
      <c r="Q18" s="88" t="s">
        <v>71</v>
      </c>
      <c r="R18" s="89" t="s">
        <v>72</v>
      </c>
      <c r="T18" s="406" t="s">
        <v>117</v>
      </c>
      <c r="U18" s="87" t="s">
        <v>66</v>
      </c>
      <c r="V18" s="88" t="s">
        <v>67</v>
      </c>
      <c r="W18" s="88" t="s">
        <v>68</v>
      </c>
      <c r="X18" s="88" t="s">
        <v>69</v>
      </c>
      <c r="Y18" s="88" t="s">
        <v>70</v>
      </c>
      <c r="Z18" s="88" t="s">
        <v>71</v>
      </c>
      <c r="AA18" s="89" t="s">
        <v>72</v>
      </c>
    </row>
    <row r="19" customFormat="false" ht="15.75" hidden="false" customHeight="false" outlineLevel="0" collapsed="false">
      <c r="A19" s="126" t="n">
        <f aca="false">WEEKNUM(B19,21)</f>
        <v>38</v>
      </c>
      <c r="B19" s="135" t="n">
        <v>44090</v>
      </c>
      <c r="C19" s="128" t="s">
        <v>75</v>
      </c>
      <c r="D19" s="128" t="s">
        <v>75</v>
      </c>
      <c r="E19" s="128" t="s">
        <v>75</v>
      </c>
      <c r="F19" s="128" t="s">
        <v>86</v>
      </c>
      <c r="G19" s="129" t="s">
        <v>75</v>
      </c>
      <c r="H19" s="130"/>
      <c r="I19" s="438"/>
      <c r="K19" s="91" t="s">
        <v>16</v>
      </c>
      <c r="L19" s="92" t="s">
        <v>75</v>
      </c>
      <c r="M19" s="93" t="s">
        <v>75</v>
      </c>
      <c r="N19" s="93" t="s">
        <v>75</v>
      </c>
      <c r="O19" s="94" t="s">
        <v>76</v>
      </c>
      <c r="P19" s="94" t="s">
        <v>76</v>
      </c>
      <c r="Q19" s="93" t="s">
        <v>75</v>
      </c>
      <c r="R19" s="95" t="s">
        <v>75</v>
      </c>
      <c r="T19" s="91" t="s">
        <v>16</v>
      </c>
      <c r="U19" s="92" t="s">
        <v>75</v>
      </c>
      <c r="V19" s="93" t="s">
        <v>75</v>
      </c>
      <c r="W19" s="93" t="s">
        <v>75</v>
      </c>
      <c r="X19" s="94" t="s">
        <v>76</v>
      </c>
      <c r="Y19" s="94" t="s">
        <v>76</v>
      </c>
      <c r="Z19" s="93" t="s">
        <v>75</v>
      </c>
      <c r="AA19" s="95" t="s">
        <v>75</v>
      </c>
    </row>
    <row r="20" customFormat="false" ht="15" hidden="false" customHeight="false" outlineLevel="0" collapsed="false">
      <c r="A20" s="126" t="n">
        <f aca="false">WEEKNUM(B20,21)</f>
        <v>38</v>
      </c>
      <c r="B20" s="135" t="n">
        <v>44091</v>
      </c>
      <c r="C20" s="128" t="s">
        <v>86</v>
      </c>
      <c r="D20" s="128" t="s">
        <v>75</v>
      </c>
      <c r="E20" s="128" t="s">
        <v>75</v>
      </c>
      <c r="F20" s="128" t="s">
        <v>75</v>
      </c>
      <c r="G20" s="129" t="s">
        <v>75</v>
      </c>
      <c r="H20" s="130"/>
      <c r="I20" s="438"/>
      <c r="K20" s="96" t="s">
        <v>11</v>
      </c>
      <c r="L20" s="97" t="s">
        <v>75</v>
      </c>
      <c r="M20" s="98" t="s">
        <v>76</v>
      </c>
      <c r="N20" s="98" t="s">
        <v>75</v>
      </c>
      <c r="O20" s="98" t="s">
        <v>75</v>
      </c>
      <c r="P20" s="98" t="s">
        <v>75</v>
      </c>
      <c r="Q20" s="98" t="s">
        <v>75</v>
      </c>
      <c r="R20" s="99" t="s">
        <v>76</v>
      </c>
      <c r="T20" s="96" t="s">
        <v>11</v>
      </c>
      <c r="U20" s="97" t="s">
        <v>75</v>
      </c>
      <c r="V20" s="98" t="s">
        <v>76</v>
      </c>
      <c r="W20" s="98" t="s">
        <v>75</v>
      </c>
      <c r="X20" s="98" t="s">
        <v>75</v>
      </c>
      <c r="Y20" s="98" t="s">
        <v>75</v>
      </c>
      <c r="Z20" s="98" t="s">
        <v>75</v>
      </c>
      <c r="AA20" s="99" t="s">
        <v>76</v>
      </c>
    </row>
    <row r="21" customFormat="false" ht="15" hidden="false" customHeight="false" outlineLevel="0" collapsed="false">
      <c r="A21" s="126" t="n">
        <f aca="false">WEEKNUM(B21,21)</f>
        <v>38</v>
      </c>
      <c r="B21" s="135" t="n">
        <v>44092</v>
      </c>
      <c r="C21" s="128" t="s">
        <v>86</v>
      </c>
      <c r="D21" s="128" t="s">
        <v>75</v>
      </c>
      <c r="E21" s="128" t="s">
        <v>75</v>
      </c>
      <c r="F21" s="128" t="s">
        <v>75</v>
      </c>
      <c r="G21" s="129" t="s">
        <v>75</v>
      </c>
      <c r="H21" s="130"/>
      <c r="I21" s="438"/>
      <c r="K21" s="103" t="s">
        <v>12</v>
      </c>
      <c r="L21" s="97" t="s">
        <v>84</v>
      </c>
      <c r="M21" s="104" t="s">
        <v>75</v>
      </c>
      <c r="N21" s="104" t="s">
        <v>75</v>
      </c>
      <c r="O21" s="104" t="s">
        <v>75</v>
      </c>
      <c r="P21" s="104" t="s">
        <v>75</v>
      </c>
      <c r="Q21" s="98" t="s">
        <v>76</v>
      </c>
      <c r="R21" s="99" t="s">
        <v>76</v>
      </c>
      <c r="T21" s="103" t="s">
        <v>12</v>
      </c>
      <c r="U21" s="97" t="s">
        <v>84</v>
      </c>
      <c r="V21" s="104" t="s">
        <v>75</v>
      </c>
      <c r="W21" s="104" t="s">
        <v>75</v>
      </c>
      <c r="X21" s="104" t="s">
        <v>75</v>
      </c>
      <c r="Y21" s="104" t="s">
        <v>75</v>
      </c>
      <c r="Z21" s="98" t="s">
        <v>76</v>
      </c>
      <c r="AA21" s="99" t="s">
        <v>76</v>
      </c>
    </row>
    <row r="22" customFormat="false" ht="15" hidden="false" customHeight="false" outlineLevel="0" collapsed="false">
      <c r="A22" s="126" t="n">
        <f aca="false">WEEKNUM(B22,21)</f>
        <v>38</v>
      </c>
      <c r="B22" s="135" t="n">
        <v>44093</v>
      </c>
      <c r="C22" s="128" t="s">
        <v>75</v>
      </c>
      <c r="D22" s="128" t="s">
        <v>75</v>
      </c>
      <c r="E22" s="128" t="s">
        <v>86</v>
      </c>
      <c r="F22" s="128" t="s">
        <v>75</v>
      </c>
      <c r="G22" s="129" t="s">
        <v>86</v>
      </c>
      <c r="H22" s="130"/>
      <c r="I22" s="438"/>
      <c r="K22" s="96" t="s">
        <v>13</v>
      </c>
      <c r="L22" s="97" t="s">
        <v>75</v>
      </c>
      <c r="M22" s="98" t="s">
        <v>75</v>
      </c>
      <c r="N22" s="98" t="s">
        <v>76</v>
      </c>
      <c r="O22" s="98" t="s">
        <v>75</v>
      </c>
      <c r="P22" s="98" t="s">
        <v>75</v>
      </c>
      <c r="Q22" s="98" t="s">
        <v>75</v>
      </c>
      <c r="R22" s="99" t="s">
        <v>76</v>
      </c>
      <c r="T22" s="96" t="s">
        <v>13</v>
      </c>
      <c r="U22" s="97" t="s">
        <v>75</v>
      </c>
      <c r="V22" s="98" t="s">
        <v>75</v>
      </c>
      <c r="W22" s="98" t="s">
        <v>76</v>
      </c>
      <c r="X22" s="98" t="s">
        <v>75</v>
      </c>
      <c r="Y22" s="98" t="s">
        <v>75</v>
      </c>
      <c r="Z22" s="98" t="s">
        <v>75</v>
      </c>
      <c r="AA22" s="99" t="s">
        <v>76</v>
      </c>
    </row>
    <row r="23" customFormat="false" ht="15.75" hidden="false" customHeight="false" outlineLevel="0" collapsed="false">
      <c r="A23" s="139" t="n">
        <f aca="false">WEEKNUM(B23,21)</f>
        <v>38</v>
      </c>
      <c r="B23" s="140" t="n">
        <v>44094</v>
      </c>
      <c r="C23" s="141" t="s">
        <v>75</v>
      </c>
      <c r="D23" s="141" t="s">
        <v>86</v>
      </c>
      <c r="E23" s="141" t="s">
        <v>86</v>
      </c>
      <c r="F23" s="141" t="s">
        <v>86</v>
      </c>
      <c r="G23" s="142" t="s">
        <v>86</v>
      </c>
      <c r="H23" s="143"/>
      <c r="I23" s="439"/>
      <c r="K23" s="107" t="s">
        <v>14</v>
      </c>
      <c r="L23" s="108" t="s">
        <v>75</v>
      </c>
      <c r="M23" s="109" t="s">
        <v>75</v>
      </c>
      <c r="N23" s="109" t="s">
        <v>75</v>
      </c>
      <c r="O23" s="109" t="s">
        <v>75</v>
      </c>
      <c r="P23" s="408" t="s">
        <v>84</v>
      </c>
      <c r="Q23" s="110" t="s">
        <v>76</v>
      </c>
      <c r="R23" s="307" t="s">
        <v>76</v>
      </c>
      <c r="T23" s="107" t="s">
        <v>14</v>
      </c>
      <c r="U23" s="440" t="s">
        <v>84</v>
      </c>
      <c r="V23" s="109" t="s">
        <v>75</v>
      </c>
      <c r="W23" s="109" t="s">
        <v>75</v>
      </c>
      <c r="X23" s="109" t="s">
        <v>75</v>
      </c>
      <c r="Y23" s="109" t="s">
        <v>75</v>
      </c>
      <c r="Z23" s="110" t="s">
        <v>76</v>
      </c>
      <c r="AA23" s="307" t="s">
        <v>76</v>
      </c>
    </row>
    <row r="24" customFormat="false" ht="15.75" hidden="false" customHeight="false" outlineLevel="0" collapsed="false">
      <c r="A24" s="145" t="n">
        <f aca="false">WEEKNUM(B24,21)</f>
        <v>39</v>
      </c>
      <c r="B24" s="114" t="n">
        <v>44095</v>
      </c>
      <c r="C24" s="115" t="s">
        <v>75</v>
      </c>
      <c r="D24" s="115" t="s">
        <v>86</v>
      </c>
      <c r="E24" s="115" t="s">
        <v>75</v>
      </c>
      <c r="F24" s="115" t="s">
        <v>75</v>
      </c>
      <c r="G24" s="116" t="s">
        <v>75</v>
      </c>
      <c r="H24" s="117" t="n">
        <v>2</v>
      </c>
      <c r="I24" s="437"/>
    </row>
    <row r="25" customFormat="false" ht="19.5" hidden="false" customHeight="false" outlineLevel="0" collapsed="false">
      <c r="A25" s="126" t="n">
        <f aca="false">WEEKNUM(B25,21)</f>
        <v>39</v>
      </c>
      <c r="B25" s="135" t="n">
        <v>44096</v>
      </c>
      <c r="C25" s="128" t="s">
        <v>86</v>
      </c>
      <c r="D25" s="128" t="s">
        <v>75</v>
      </c>
      <c r="E25" s="128" t="s">
        <v>75</v>
      </c>
      <c r="F25" s="128" t="s">
        <v>75</v>
      </c>
      <c r="G25" s="129" t="s">
        <v>75</v>
      </c>
      <c r="H25" s="130"/>
      <c r="I25" s="438"/>
      <c r="K25" s="405" t="s">
        <v>110</v>
      </c>
      <c r="L25" s="87" t="s">
        <v>66</v>
      </c>
      <c r="M25" s="88" t="s">
        <v>67</v>
      </c>
      <c r="N25" s="88" t="s">
        <v>68</v>
      </c>
      <c r="O25" s="88" t="s">
        <v>69</v>
      </c>
      <c r="P25" s="88" t="s">
        <v>70</v>
      </c>
      <c r="Q25" s="88" t="s">
        <v>71</v>
      </c>
      <c r="R25" s="89" t="s">
        <v>72</v>
      </c>
      <c r="T25" s="406" t="s">
        <v>118</v>
      </c>
      <c r="U25" s="87" t="s">
        <v>66</v>
      </c>
      <c r="V25" s="88" t="s">
        <v>67</v>
      </c>
      <c r="W25" s="88" t="s">
        <v>68</v>
      </c>
      <c r="X25" s="88" t="s">
        <v>69</v>
      </c>
      <c r="Y25" s="88" t="s">
        <v>70</v>
      </c>
      <c r="Z25" s="88" t="s">
        <v>71</v>
      </c>
      <c r="AA25" s="89" t="s">
        <v>72</v>
      </c>
    </row>
    <row r="26" customFormat="false" ht="15.75" hidden="false" customHeight="false" outlineLevel="0" collapsed="false">
      <c r="A26" s="126" t="n">
        <f aca="false">WEEKNUM(B26,21)</f>
        <v>39</v>
      </c>
      <c r="B26" s="135" t="n">
        <v>44097</v>
      </c>
      <c r="C26" s="128" t="s">
        <v>75</v>
      </c>
      <c r="D26" s="128" t="s">
        <v>75</v>
      </c>
      <c r="E26" s="128" t="s">
        <v>86</v>
      </c>
      <c r="F26" s="128" t="s">
        <v>75</v>
      </c>
      <c r="G26" s="129" t="s">
        <v>75</v>
      </c>
      <c r="H26" s="130"/>
      <c r="I26" s="438"/>
      <c r="K26" s="91" t="s">
        <v>16</v>
      </c>
      <c r="L26" s="92" t="s">
        <v>75</v>
      </c>
      <c r="M26" s="93" t="s">
        <v>75</v>
      </c>
      <c r="N26" s="93" t="s">
        <v>75</v>
      </c>
      <c r="O26" s="94" t="s">
        <v>76</v>
      </c>
      <c r="P26" s="94" t="s">
        <v>76</v>
      </c>
      <c r="Q26" s="93" t="s">
        <v>75</v>
      </c>
      <c r="R26" s="95" t="s">
        <v>75</v>
      </c>
      <c r="T26" s="91" t="s">
        <v>16</v>
      </c>
      <c r="U26" s="92" t="s">
        <v>75</v>
      </c>
      <c r="V26" s="93" t="s">
        <v>75</v>
      </c>
      <c r="W26" s="93" t="s">
        <v>75</v>
      </c>
      <c r="X26" s="94" t="s">
        <v>76</v>
      </c>
      <c r="Y26" s="94" t="s">
        <v>76</v>
      </c>
      <c r="Z26" s="93" t="s">
        <v>75</v>
      </c>
      <c r="AA26" s="95" t="s">
        <v>75</v>
      </c>
    </row>
    <row r="27" customFormat="false" ht="15" hidden="false" customHeight="false" outlineLevel="0" collapsed="false">
      <c r="A27" s="126" t="n">
        <f aca="false">WEEKNUM(B27,21)</f>
        <v>39</v>
      </c>
      <c r="B27" s="135" t="n">
        <v>44098</v>
      </c>
      <c r="C27" s="128" t="s">
        <v>75</v>
      </c>
      <c r="D27" s="128" t="s">
        <v>75</v>
      </c>
      <c r="E27" s="128" t="s">
        <v>75</v>
      </c>
      <c r="F27" s="128" t="s">
        <v>75</v>
      </c>
      <c r="G27" s="129" t="s">
        <v>86</v>
      </c>
      <c r="H27" s="130"/>
      <c r="I27" s="438"/>
      <c r="K27" s="96" t="s">
        <v>11</v>
      </c>
      <c r="L27" s="97" t="s">
        <v>75</v>
      </c>
      <c r="M27" s="98" t="s">
        <v>76</v>
      </c>
      <c r="N27" s="98" t="s">
        <v>75</v>
      </c>
      <c r="O27" s="98" t="s">
        <v>75</v>
      </c>
      <c r="P27" s="98" t="s">
        <v>75</v>
      </c>
      <c r="Q27" s="98" t="s">
        <v>75</v>
      </c>
      <c r="R27" s="99" t="s">
        <v>76</v>
      </c>
      <c r="T27" s="96" t="s">
        <v>11</v>
      </c>
      <c r="U27" s="97" t="s">
        <v>75</v>
      </c>
      <c r="V27" s="98" t="s">
        <v>76</v>
      </c>
      <c r="W27" s="98" t="s">
        <v>75</v>
      </c>
      <c r="X27" s="98" t="s">
        <v>75</v>
      </c>
      <c r="Y27" s="98" t="s">
        <v>75</v>
      </c>
      <c r="Z27" s="98" t="s">
        <v>75</v>
      </c>
      <c r="AA27" s="99" t="s">
        <v>76</v>
      </c>
    </row>
    <row r="28" customFormat="false" ht="15" hidden="false" customHeight="false" outlineLevel="0" collapsed="false">
      <c r="A28" s="126" t="n">
        <f aca="false">WEEKNUM(B28,21)</f>
        <v>39</v>
      </c>
      <c r="B28" s="135" t="n">
        <v>44099</v>
      </c>
      <c r="C28" s="128" t="s">
        <v>75</v>
      </c>
      <c r="D28" s="128" t="s">
        <v>75</v>
      </c>
      <c r="E28" s="128" t="s">
        <v>75</v>
      </c>
      <c r="F28" s="128" t="s">
        <v>75</v>
      </c>
      <c r="G28" s="129" t="s">
        <v>86</v>
      </c>
      <c r="H28" s="130"/>
      <c r="I28" s="438"/>
      <c r="K28" s="103" t="s">
        <v>12</v>
      </c>
      <c r="L28" s="97" t="s">
        <v>84</v>
      </c>
      <c r="M28" s="104" t="s">
        <v>75</v>
      </c>
      <c r="N28" s="104" t="s">
        <v>75</v>
      </c>
      <c r="O28" s="104" t="s">
        <v>75</v>
      </c>
      <c r="P28" s="104" t="s">
        <v>75</v>
      </c>
      <c r="Q28" s="98" t="s">
        <v>76</v>
      </c>
      <c r="R28" s="99" t="s">
        <v>76</v>
      </c>
      <c r="T28" s="103" t="s">
        <v>12</v>
      </c>
      <c r="U28" s="97" t="s">
        <v>84</v>
      </c>
      <c r="V28" s="104" t="s">
        <v>75</v>
      </c>
      <c r="W28" s="104" t="s">
        <v>75</v>
      </c>
      <c r="X28" s="104" t="s">
        <v>75</v>
      </c>
      <c r="Y28" s="104" t="s">
        <v>75</v>
      </c>
      <c r="Z28" s="98" t="s">
        <v>76</v>
      </c>
      <c r="AA28" s="99" t="s">
        <v>76</v>
      </c>
    </row>
    <row r="29" customFormat="false" ht="15" hidden="false" customHeight="false" outlineLevel="0" collapsed="false">
      <c r="A29" s="126" t="n">
        <f aca="false">WEEKNUM(B29,21)</f>
        <v>39</v>
      </c>
      <c r="B29" s="135" t="n">
        <v>44100</v>
      </c>
      <c r="C29" s="128" t="s">
        <v>75</v>
      </c>
      <c r="D29" s="128" t="s">
        <v>86</v>
      </c>
      <c r="E29" s="128" t="s">
        <v>75</v>
      </c>
      <c r="F29" s="128" t="s">
        <v>86</v>
      </c>
      <c r="G29" s="129" t="s">
        <v>75</v>
      </c>
      <c r="H29" s="130"/>
      <c r="I29" s="438"/>
      <c r="K29" s="96" t="s">
        <v>13</v>
      </c>
      <c r="L29" s="97" t="s">
        <v>75</v>
      </c>
      <c r="M29" s="98" t="s">
        <v>75</v>
      </c>
      <c r="N29" s="98" t="s">
        <v>76</v>
      </c>
      <c r="O29" s="98" t="s">
        <v>75</v>
      </c>
      <c r="P29" s="98" t="s">
        <v>75</v>
      </c>
      <c r="Q29" s="98" t="s">
        <v>75</v>
      </c>
      <c r="R29" s="99" t="s">
        <v>76</v>
      </c>
      <c r="T29" s="96" t="s">
        <v>13</v>
      </c>
      <c r="U29" s="97" t="s">
        <v>75</v>
      </c>
      <c r="V29" s="98" t="s">
        <v>75</v>
      </c>
      <c r="W29" s="98" t="s">
        <v>76</v>
      </c>
      <c r="X29" s="98" t="s">
        <v>75</v>
      </c>
      <c r="Y29" s="98" t="s">
        <v>75</v>
      </c>
      <c r="Z29" s="98" t="s">
        <v>75</v>
      </c>
      <c r="AA29" s="99" t="s">
        <v>76</v>
      </c>
    </row>
    <row r="30" customFormat="false" ht="15.75" hidden="false" customHeight="false" outlineLevel="0" collapsed="false">
      <c r="A30" s="139" t="n">
        <f aca="false">WEEKNUM(B30,21)</f>
        <v>39</v>
      </c>
      <c r="B30" s="140" t="n">
        <v>44101</v>
      </c>
      <c r="C30" s="141" t="s">
        <v>86</v>
      </c>
      <c r="D30" s="141" t="s">
        <v>86</v>
      </c>
      <c r="E30" s="141" t="s">
        <v>86</v>
      </c>
      <c r="F30" s="141" t="s">
        <v>86</v>
      </c>
      <c r="G30" s="142" t="s">
        <v>75</v>
      </c>
      <c r="H30" s="143"/>
      <c r="I30" s="439"/>
      <c r="K30" s="107" t="s">
        <v>14</v>
      </c>
      <c r="L30" s="108" t="s">
        <v>75</v>
      </c>
      <c r="M30" s="109" t="s">
        <v>75</v>
      </c>
      <c r="N30" s="109" t="s">
        <v>75</v>
      </c>
      <c r="O30" s="408" t="s">
        <v>84</v>
      </c>
      <c r="P30" s="109" t="s">
        <v>75</v>
      </c>
      <c r="Q30" s="110" t="s">
        <v>76</v>
      </c>
      <c r="R30" s="307" t="s">
        <v>76</v>
      </c>
      <c r="T30" s="107" t="s">
        <v>14</v>
      </c>
      <c r="U30" s="440" t="s">
        <v>84</v>
      </c>
      <c r="V30" s="109" t="s">
        <v>75</v>
      </c>
      <c r="W30" s="109" t="s">
        <v>75</v>
      </c>
      <c r="X30" s="109" t="s">
        <v>75</v>
      </c>
      <c r="Y30" s="109" t="s">
        <v>75</v>
      </c>
      <c r="Z30" s="110" t="s">
        <v>76</v>
      </c>
      <c r="AA30" s="307" t="s">
        <v>76</v>
      </c>
    </row>
    <row r="31" customFormat="false" ht="15.75" hidden="false" customHeight="false" outlineLevel="0" collapsed="false">
      <c r="A31" s="145" t="n">
        <f aca="false">WEEKNUM(B31,21)</f>
        <v>40</v>
      </c>
      <c r="B31" s="114" t="n">
        <v>44102</v>
      </c>
      <c r="C31" s="115" t="s">
        <v>86</v>
      </c>
      <c r="D31" s="115" t="s">
        <v>75</v>
      </c>
      <c r="E31" s="115" t="s">
        <v>75</v>
      </c>
      <c r="F31" s="115" t="s">
        <v>75</v>
      </c>
      <c r="G31" s="116" t="s">
        <v>75</v>
      </c>
      <c r="H31" s="117" t="n">
        <v>3</v>
      </c>
      <c r="I31" s="437"/>
    </row>
    <row r="32" customFormat="false" ht="19.5" hidden="false" customHeight="false" outlineLevel="0" collapsed="false">
      <c r="A32" s="126" t="n">
        <f aca="false">WEEKNUM(B32,21)</f>
        <v>40</v>
      </c>
      <c r="B32" s="135" t="n">
        <v>44103</v>
      </c>
      <c r="C32" s="128" t="s">
        <v>75</v>
      </c>
      <c r="D32" s="128" t="s">
        <v>75</v>
      </c>
      <c r="E32" s="128" t="s">
        <v>75</v>
      </c>
      <c r="F32" s="128" t="s">
        <v>75</v>
      </c>
      <c r="G32" s="129" t="s">
        <v>86</v>
      </c>
      <c r="H32" s="130"/>
      <c r="I32" s="438"/>
      <c r="T32" s="406" t="s">
        <v>126</v>
      </c>
      <c r="U32" s="87" t="s">
        <v>66</v>
      </c>
      <c r="V32" s="88" t="s">
        <v>67</v>
      </c>
      <c r="W32" s="88" t="s">
        <v>68</v>
      </c>
      <c r="X32" s="88" t="s">
        <v>69</v>
      </c>
      <c r="Y32" s="88" t="s">
        <v>70</v>
      </c>
      <c r="Z32" s="88" t="s">
        <v>71</v>
      </c>
      <c r="AA32" s="89" t="s">
        <v>72</v>
      </c>
    </row>
    <row r="33" customFormat="false" ht="15.75" hidden="false" customHeight="false" outlineLevel="0" collapsed="false">
      <c r="A33" s="126" t="n">
        <f aca="false">WEEKNUM(B33,21)</f>
        <v>40</v>
      </c>
      <c r="B33" s="135" t="n">
        <v>44104</v>
      </c>
      <c r="C33" s="128" t="s">
        <v>75</v>
      </c>
      <c r="D33" s="128" t="s">
        <v>86</v>
      </c>
      <c r="E33" s="128" t="s">
        <v>75</v>
      </c>
      <c r="F33" s="128" t="s">
        <v>75</v>
      </c>
      <c r="G33" s="129" t="s">
        <v>75</v>
      </c>
      <c r="H33" s="130"/>
      <c r="I33" s="438"/>
      <c r="T33" s="91" t="s">
        <v>16</v>
      </c>
      <c r="U33" s="92" t="s">
        <v>75</v>
      </c>
      <c r="V33" s="93" t="s">
        <v>75</v>
      </c>
      <c r="W33" s="93" t="s">
        <v>75</v>
      </c>
      <c r="X33" s="94" t="s">
        <v>76</v>
      </c>
      <c r="Y33" s="94" t="s">
        <v>76</v>
      </c>
      <c r="Z33" s="93" t="s">
        <v>75</v>
      </c>
      <c r="AA33" s="95" t="s">
        <v>75</v>
      </c>
    </row>
    <row r="34" customFormat="false" ht="15" hidden="false" customHeight="false" outlineLevel="0" collapsed="false">
      <c r="A34" s="126" t="n">
        <f aca="false">WEEKNUM(B34,21)</f>
        <v>40</v>
      </c>
      <c r="B34" s="135" t="n">
        <v>44105</v>
      </c>
      <c r="C34" s="128" t="s">
        <v>75</v>
      </c>
      <c r="D34" s="128" t="s">
        <v>75</v>
      </c>
      <c r="E34" s="128" t="s">
        <v>75</v>
      </c>
      <c r="F34" s="128" t="s">
        <v>86</v>
      </c>
      <c r="G34" s="129" t="s">
        <v>75</v>
      </c>
      <c r="H34" s="130"/>
      <c r="I34" s="438"/>
      <c r="T34" s="96" t="s">
        <v>11</v>
      </c>
      <c r="U34" s="97" t="s">
        <v>75</v>
      </c>
      <c r="V34" s="98" t="s">
        <v>76</v>
      </c>
      <c r="W34" s="98" t="s">
        <v>75</v>
      </c>
      <c r="X34" s="98" t="s">
        <v>75</v>
      </c>
      <c r="Y34" s="98" t="s">
        <v>75</v>
      </c>
      <c r="Z34" s="98" t="s">
        <v>75</v>
      </c>
      <c r="AA34" s="99" t="s">
        <v>76</v>
      </c>
    </row>
    <row r="35" customFormat="false" ht="15" hidden="false" customHeight="false" outlineLevel="0" collapsed="false">
      <c r="A35" s="126" t="n">
        <f aca="false">WEEKNUM(B35,21)</f>
        <v>40</v>
      </c>
      <c r="B35" s="135" t="n">
        <v>44106</v>
      </c>
      <c r="C35" s="128" t="s">
        <v>75</v>
      </c>
      <c r="D35" s="128" t="s">
        <v>75</v>
      </c>
      <c r="E35" s="128" t="s">
        <v>75</v>
      </c>
      <c r="F35" s="128" t="s">
        <v>86</v>
      </c>
      <c r="G35" s="129" t="s">
        <v>75</v>
      </c>
      <c r="H35" s="130"/>
      <c r="I35" s="438"/>
      <c r="T35" s="103" t="s">
        <v>12</v>
      </c>
      <c r="U35" s="472" t="s">
        <v>84</v>
      </c>
      <c r="V35" s="104" t="s">
        <v>75</v>
      </c>
      <c r="W35" s="104" t="s">
        <v>75</v>
      </c>
      <c r="X35" s="104" t="s">
        <v>75</v>
      </c>
      <c r="Y35" s="104" t="s">
        <v>75</v>
      </c>
      <c r="Z35" s="98" t="s">
        <v>76</v>
      </c>
      <c r="AA35" s="99" t="s">
        <v>76</v>
      </c>
    </row>
    <row r="36" customFormat="false" ht="15" hidden="false" customHeight="false" outlineLevel="0" collapsed="false">
      <c r="A36" s="126" t="n">
        <f aca="false">WEEKNUM(B36,21)</f>
        <v>40</v>
      </c>
      <c r="B36" s="135" t="n">
        <v>44107</v>
      </c>
      <c r="C36" s="128" t="s">
        <v>86</v>
      </c>
      <c r="D36" s="128" t="s">
        <v>75</v>
      </c>
      <c r="E36" s="128" t="s">
        <v>86</v>
      </c>
      <c r="F36" s="128" t="s">
        <v>75</v>
      </c>
      <c r="G36" s="129" t="s">
        <v>75</v>
      </c>
      <c r="H36" s="130"/>
      <c r="I36" s="438"/>
      <c r="T36" s="96" t="s">
        <v>13</v>
      </c>
      <c r="U36" s="97" t="s">
        <v>75</v>
      </c>
      <c r="V36" s="98" t="s">
        <v>75</v>
      </c>
      <c r="W36" s="98" t="s">
        <v>76</v>
      </c>
      <c r="X36" s="98" t="s">
        <v>75</v>
      </c>
      <c r="Y36" s="98" t="s">
        <v>75</v>
      </c>
      <c r="Z36" s="98" t="s">
        <v>75</v>
      </c>
      <c r="AA36" s="99" t="s">
        <v>76</v>
      </c>
    </row>
    <row r="37" customFormat="false" ht="15.75" hidden="false" customHeight="false" outlineLevel="0" collapsed="false">
      <c r="A37" s="139" t="n">
        <f aca="false">WEEKNUM(B37,21)</f>
        <v>40</v>
      </c>
      <c r="B37" s="140" t="n">
        <v>44108</v>
      </c>
      <c r="C37" s="141" t="s">
        <v>86</v>
      </c>
      <c r="D37" s="141" t="s">
        <v>86</v>
      </c>
      <c r="E37" s="141" t="s">
        <v>86</v>
      </c>
      <c r="F37" s="141" t="s">
        <v>75</v>
      </c>
      <c r="G37" s="142" t="s">
        <v>86</v>
      </c>
      <c r="H37" s="143"/>
      <c r="I37" s="439"/>
      <c r="T37" s="107" t="s">
        <v>14</v>
      </c>
      <c r="U37" s="440" t="s">
        <v>84</v>
      </c>
      <c r="V37" s="109" t="s">
        <v>75</v>
      </c>
      <c r="W37" s="109" t="s">
        <v>75</v>
      </c>
      <c r="X37" s="109" t="s">
        <v>75</v>
      </c>
      <c r="Y37" s="109" t="s">
        <v>75</v>
      </c>
      <c r="Z37" s="110" t="s">
        <v>76</v>
      </c>
      <c r="AA37" s="307" t="s">
        <v>76</v>
      </c>
    </row>
    <row r="38" customFormat="false" ht="15.75" hidden="false" customHeight="false" outlineLevel="0" collapsed="false">
      <c r="A38" s="145" t="n">
        <f aca="false">WEEKNUM(B38,21)</f>
        <v>41</v>
      </c>
      <c r="B38" s="114" t="n">
        <v>44109</v>
      </c>
      <c r="C38" s="115" t="s">
        <v>75</v>
      </c>
      <c r="D38" s="115" t="s">
        <v>75</v>
      </c>
      <c r="E38" s="115" t="s">
        <v>75</v>
      </c>
      <c r="F38" s="115" t="s">
        <v>75</v>
      </c>
      <c r="G38" s="116" t="s">
        <v>86</v>
      </c>
      <c r="H38" s="117" t="n">
        <v>4</v>
      </c>
      <c r="I38" s="437"/>
    </row>
    <row r="39" customFormat="false" ht="19.5" hidden="false" customHeight="false" outlineLevel="0" collapsed="false">
      <c r="A39" s="126" t="n">
        <f aca="false">WEEKNUM(B39,21)</f>
        <v>41</v>
      </c>
      <c r="B39" s="135" t="n">
        <v>44110</v>
      </c>
      <c r="C39" s="128" t="s">
        <v>75</v>
      </c>
      <c r="D39" s="128" t="s">
        <v>75</v>
      </c>
      <c r="E39" s="128" t="s">
        <v>75</v>
      </c>
      <c r="F39" s="128" t="s">
        <v>86</v>
      </c>
      <c r="G39" s="129" t="s">
        <v>75</v>
      </c>
      <c r="H39" s="130"/>
      <c r="I39" s="438"/>
      <c r="T39" s="406" t="s">
        <v>127</v>
      </c>
      <c r="U39" s="87" t="s">
        <v>66</v>
      </c>
      <c r="V39" s="88" t="s">
        <v>67</v>
      </c>
      <c r="W39" s="88" t="s">
        <v>68</v>
      </c>
      <c r="X39" s="88" t="s">
        <v>69</v>
      </c>
      <c r="Y39" s="88" t="s">
        <v>70</v>
      </c>
      <c r="Z39" s="88" t="s">
        <v>71</v>
      </c>
      <c r="AA39" s="89" t="s">
        <v>72</v>
      </c>
    </row>
    <row r="40" customFormat="false" ht="15.75" hidden="false" customHeight="false" outlineLevel="0" collapsed="false">
      <c r="A40" s="126" t="n">
        <f aca="false">WEEKNUM(B40,21)</f>
        <v>41</v>
      </c>
      <c r="B40" s="135" t="n">
        <v>44111</v>
      </c>
      <c r="C40" s="128" t="s">
        <v>86</v>
      </c>
      <c r="D40" s="128" t="s">
        <v>75</v>
      </c>
      <c r="E40" s="128" t="s">
        <v>75</v>
      </c>
      <c r="F40" s="128" t="s">
        <v>75</v>
      </c>
      <c r="G40" s="129" t="s">
        <v>75</v>
      </c>
      <c r="H40" s="130"/>
      <c r="I40" s="438"/>
      <c r="T40" s="91" t="s">
        <v>16</v>
      </c>
      <c r="U40" s="92" t="s">
        <v>75</v>
      </c>
      <c r="V40" s="93" t="s">
        <v>75</v>
      </c>
      <c r="W40" s="93" t="s">
        <v>75</v>
      </c>
      <c r="X40" s="94" t="s">
        <v>76</v>
      </c>
      <c r="Y40" s="94" t="s">
        <v>76</v>
      </c>
      <c r="Z40" s="93" t="s">
        <v>75</v>
      </c>
      <c r="AA40" s="95" t="s">
        <v>75</v>
      </c>
    </row>
    <row r="41" customFormat="false" ht="15" hidden="false" customHeight="false" outlineLevel="0" collapsed="false">
      <c r="A41" s="126" t="n">
        <f aca="false">WEEKNUM(B41,21)</f>
        <v>41</v>
      </c>
      <c r="B41" s="135" t="n">
        <v>44112</v>
      </c>
      <c r="C41" s="128" t="s">
        <v>75</v>
      </c>
      <c r="D41" s="128" t="s">
        <v>75</v>
      </c>
      <c r="E41" s="128" t="s">
        <v>86</v>
      </c>
      <c r="F41" s="128" t="s">
        <v>75</v>
      </c>
      <c r="G41" s="129" t="s">
        <v>75</v>
      </c>
      <c r="H41" s="130"/>
      <c r="I41" s="438"/>
      <c r="T41" s="96" t="s">
        <v>11</v>
      </c>
      <c r="U41" s="97" t="s">
        <v>75</v>
      </c>
      <c r="V41" s="98" t="s">
        <v>76</v>
      </c>
      <c r="W41" s="98" t="s">
        <v>75</v>
      </c>
      <c r="X41" s="98" t="s">
        <v>75</v>
      </c>
      <c r="Y41" s="98" t="s">
        <v>75</v>
      </c>
      <c r="Z41" s="98" t="s">
        <v>75</v>
      </c>
      <c r="AA41" s="99" t="s">
        <v>76</v>
      </c>
    </row>
    <row r="42" customFormat="false" ht="15" hidden="false" customHeight="false" outlineLevel="0" collapsed="false">
      <c r="A42" s="126" t="n">
        <f aca="false">WEEKNUM(B42,21)</f>
        <v>41</v>
      </c>
      <c r="B42" s="135" t="n">
        <v>44113</v>
      </c>
      <c r="C42" s="128" t="s">
        <v>75</v>
      </c>
      <c r="D42" s="128" t="s">
        <v>75</v>
      </c>
      <c r="E42" s="128" t="s">
        <v>86</v>
      </c>
      <c r="F42" s="128" t="s">
        <v>75</v>
      </c>
      <c r="G42" s="129" t="s">
        <v>75</v>
      </c>
      <c r="H42" s="130"/>
      <c r="I42" s="438"/>
      <c r="T42" s="103" t="s">
        <v>12</v>
      </c>
      <c r="U42" s="97" t="s">
        <v>84</v>
      </c>
      <c r="V42" s="104" t="s">
        <v>75</v>
      </c>
      <c r="W42" s="104" t="s">
        <v>75</v>
      </c>
      <c r="X42" s="104" t="s">
        <v>75</v>
      </c>
      <c r="Y42" s="104" t="s">
        <v>75</v>
      </c>
      <c r="Z42" s="98" t="s">
        <v>76</v>
      </c>
      <c r="AA42" s="99" t="s">
        <v>76</v>
      </c>
    </row>
    <row r="43" customFormat="false" ht="15" hidden="false" customHeight="false" outlineLevel="0" collapsed="false">
      <c r="A43" s="126" t="n">
        <f aca="false">WEEKNUM(B43,21)</f>
        <v>41</v>
      </c>
      <c r="B43" s="135" t="n">
        <v>44114</v>
      </c>
      <c r="C43" s="128" t="s">
        <v>75</v>
      </c>
      <c r="D43" s="128" t="s">
        <v>86</v>
      </c>
      <c r="E43" s="128" t="s">
        <v>75</v>
      </c>
      <c r="F43" s="128" t="s">
        <v>75</v>
      </c>
      <c r="G43" s="129" t="s">
        <v>86</v>
      </c>
      <c r="H43" s="130"/>
      <c r="I43" s="438"/>
      <c r="T43" s="96" t="s">
        <v>13</v>
      </c>
      <c r="U43" s="97" t="s">
        <v>75</v>
      </c>
      <c r="V43" s="98" t="s">
        <v>75</v>
      </c>
      <c r="W43" s="98" t="s">
        <v>76</v>
      </c>
      <c r="X43" s="98" t="s">
        <v>75</v>
      </c>
      <c r="Y43" s="98" t="s">
        <v>75</v>
      </c>
      <c r="Z43" s="98" t="s">
        <v>75</v>
      </c>
      <c r="AA43" s="99" t="s">
        <v>76</v>
      </c>
    </row>
    <row r="44" customFormat="false" ht="15.75" hidden="false" customHeight="false" outlineLevel="0" collapsed="false">
      <c r="A44" s="139" t="n">
        <f aca="false">WEEKNUM(B44,21)</f>
        <v>41</v>
      </c>
      <c r="B44" s="140" t="n">
        <v>44115</v>
      </c>
      <c r="C44" s="141" t="s">
        <v>86</v>
      </c>
      <c r="D44" s="141" t="s">
        <v>86</v>
      </c>
      <c r="E44" s="141" t="s">
        <v>75</v>
      </c>
      <c r="F44" s="141" t="s">
        <v>86</v>
      </c>
      <c r="G44" s="142" t="s">
        <v>86</v>
      </c>
      <c r="H44" s="143"/>
      <c r="I44" s="439"/>
      <c r="T44" s="107" t="s">
        <v>14</v>
      </c>
      <c r="U44" s="440" t="s">
        <v>84</v>
      </c>
      <c r="V44" s="109" t="s">
        <v>75</v>
      </c>
      <c r="W44" s="109" t="s">
        <v>75</v>
      </c>
      <c r="X44" s="109" t="s">
        <v>75</v>
      </c>
      <c r="Y44" s="109" t="s">
        <v>75</v>
      </c>
      <c r="Z44" s="110" t="s">
        <v>76</v>
      </c>
      <c r="AA44" s="307" t="s">
        <v>76</v>
      </c>
    </row>
    <row r="45" customFormat="false" ht="15" hidden="false" customHeight="false" outlineLevel="0" collapsed="false">
      <c r="A45" s="145" t="n">
        <f aca="false">WEEKNUM(B45,21)</f>
        <v>42</v>
      </c>
      <c r="B45" s="114" t="n">
        <v>44116</v>
      </c>
      <c r="C45" s="115" t="s">
        <v>75</v>
      </c>
      <c r="D45" s="115" t="s">
        <v>75</v>
      </c>
      <c r="E45" s="115" t="s">
        <v>75</v>
      </c>
      <c r="F45" s="115" t="s">
        <v>86</v>
      </c>
      <c r="G45" s="116" t="s">
        <v>75</v>
      </c>
      <c r="H45" s="117" t="n">
        <v>5</v>
      </c>
      <c r="I45" s="437"/>
    </row>
    <row r="46" customFormat="false" ht="15" hidden="false" customHeight="false" outlineLevel="0" collapsed="false">
      <c r="A46" s="126" t="n">
        <f aca="false">WEEKNUM(B46,21)</f>
        <v>42</v>
      </c>
      <c r="B46" s="135" t="n">
        <v>44117</v>
      </c>
      <c r="C46" s="128" t="s">
        <v>75</v>
      </c>
      <c r="D46" s="128" t="s">
        <v>75</v>
      </c>
      <c r="E46" s="128" t="s">
        <v>86</v>
      </c>
      <c r="F46" s="128" t="s">
        <v>75</v>
      </c>
      <c r="G46" s="129" t="s">
        <v>75</v>
      </c>
      <c r="H46" s="130"/>
      <c r="I46" s="438"/>
    </row>
    <row r="47" customFormat="false" ht="15" hidden="false" customHeight="false" outlineLevel="0" collapsed="false">
      <c r="A47" s="126" t="n">
        <f aca="false">WEEKNUM(B47,21)</f>
        <v>42</v>
      </c>
      <c r="B47" s="135" t="n">
        <v>44118</v>
      </c>
      <c r="C47" s="128" t="s">
        <v>75</v>
      </c>
      <c r="D47" s="128" t="s">
        <v>75</v>
      </c>
      <c r="E47" s="128" t="s">
        <v>75</v>
      </c>
      <c r="F47" s="128" t="s">
        <v>75</v>
      </c>
      <c r="G47" s="129" t="s">
        <v>86</v>
      </c>
      <c r="H47" s="130"/>
      <c r="I47" s="438"/>
    </row>
    <row r="48" customFormat="false" ht="15" hidden="false" customHeight="false" outlineLevel="0" collapsed="false">
      <c r="A48" s="126" t="n">
        <f aca="false">WEEKNUM(B48,21)</f>
        <v>42</v>
      </c>
      <c r="B48" s="135" t="n">
        <v>44119</v>
      </c>
      <c r="C48" s="128" t="s">
        <v>75</v>
      </c>
      <c r="D48" s="128" t="s">
        <v>86</v>
      </c>
      <c r="E48" s="128" t="s">
        <v>75</v>
      </c>
      <c r="F48" s="128" t="s">
        <v>75</v>
      </c>
      <c r="G48" s="129" t="s">
        <v>75</v>
      </c>
      <c r="H48" s="130"/>
      <c r="I48" s="438"/>
    </row>
    <row r="49" customFormat="false" ht="15" hidden="false" customHeight="false" outlineLevel="0" collapsed="false">
      <c r="A49" s="126" t="n">
        <f aca="false">WEEKNUM(B49,21)</f>
        <v>42</v>
      </c>
      <c r="B49" s="135" t="n">
        <v>44120</v>
      </c>
      <c r="C49" s="128" t="s">
        <v>75</v>
      </c>
      <c r="D49" s="128" t="s">
        <v>86</v>
      </c>
      <c r="E49" s="128" t="s">
        <v>75</v>
      </c>
      <c r="F49" s="128" t="s">
        <v>75</v>
      </c>
      <c r="G49" s="129" t="s">
        <v>75</v>
      </c>
      <c r="H49" s="130"/>
      <c r="I49" s="438"/>
    </row>
    <row r="50" customFormat="false" ht="15" hidden="false" customHeight="false" outlineLevel="0" collapsed="false">
      <c r="A50" s="126" t="n">
        <f aca="false">WEEKNUM(B50,21)</f>
        <v>42</v>
      </c>
      <c r="B50" s="135" t="n">
        <v>44121</v>
      </c>
      <c r="C50" s="128" t="s">
        <v>86</v>
      </c>
      <c r="D50" s="128" t="s">
        <v>75</v>
      </c>
      <c r="E50" s="128" t="s">
        <v>75</v>
      </c>
      <c r="F50" s="128" t="s">
        <v>86</v>
      </c>
      <c r="G50" s="129" t="s">
        <v>75</v>
      </c>
      <c r="H50" s="130"/>
      <c r="I50" s="438"/>
    </row>
    <row r="51" customFormat="false" ht="15.75" hidden="false" customHeight="false" outlineLevel="0" collapsed="false">
      <c r="A51" s="139" t="n">
        <f aca="false">WEEKNUM(B51,21)</f>
        <v>42</v>
      </c>
      <c r="B51" s="140" t="n">
        <v>44122</v>
      </c>
      <c r="C51" s="141" t="s">
        <v>86</v>
      </c>
      <c r="D51" s="141" t="s">
        <v>75</v>
      </c>
      <c r="E51" s="141" t="s">
        <v>86</v>
      </c>
      <c r="F51" s="141" t="s">
        <v>86</v>
      </c>
      <c r="G51" s="142" t="s">
        <v>86</v>
      </c>
      <c r="H51" s="143"/>
      <c r="I51" s="439"/>
    </row>
    <row r="52" customFormat="false" ht="15" hidden="false" customHeight="false" outlineLevel="0" collapsed="false">
      <c r="A52" s="149" t="n">
        <f aca="false">WEEKNUM(B52,21)</f>
        <v>43</v>
      </c>
      <c r="B52" s="150" t="n">
        <v>44123</v>
      </c>
      <c r="C52" s="151" t="s">
        <v>75</v>
      </c>
      <c r="D52" s="151" t="s">
        <v>75</v>
      </c>
      <c r="E52" s="151" t="s">
        <v>88</v>
      </c>
      <c r="F52" s="151" t="s">
        <v>75</v>
      </c>
      <c r="G52" s="152" t="s">
        <v>88</v>
      </c>
      <c r="H52" s="153" t="n">
        <v>1</v>
      </c>
      <c r="I52" s="154" t="s">
        <v>42</v>
      </c>
      <c r="K52" s="85"/>
    </row>
    <row r="53" customFormat="false" ht="15" hidden="false" customHeight="false" outlineLevel="0" collapsed="false">
      <c r="A53" s="155" t="n">
        <f aca="false">WEEKNUM(B53,21)</f>
        <v>43</v>
      </c>
      <c r="B53" s="156" t="n">
        <v>44124</v>
      </c>
      <c r="C53" s="157" t="s">
        <v>75</v>
      </c>
      <c r="D53" s="157" t="s">
        <v>86</v>
      </c>
      <c r="E53" s="157" t="s">
        <v>75</v>
      </c>
      <c r="F53" s="157" t="s">
        <v>75</v>
      </c>
      <c r="G53" s="158" t="s">
        <v>75</v>
      </c>
      <c r="H53" s="159"/>
      <c r="I53" s="160" t="s">
        <v>42</v>
      </c>
    </row>
    <row r="54" customFormat="false" ht="15" hidden="false" customHeight="false" outlineLevel="0" collapsed="false">
      <c r="A54" s="155" t="n">
        <f aca="false">WEEKNUM(B54,21)</f>
        <v>43</v>
      </c>
      <c r="B54" s="156" t="n">
        <v>44125</v>
      </c>
      <c r="C54" s="157" t="s">
        <v>75</v>
      </c>
      <c r="D54" s="157" t="s">
        <v>75</v>
      </c>
      <c r="E54" s="157" t="s">
        <v>75</v>
      </c>
      <c r="F54" s="157" t="s">
        <v>86</v>
      </c>
      <c r="G54" s="158" t="s">
        <v>75</v>
      </c>
      <c r="H54" s="159"/>
      <c r="I54" s="160" t="s">
        <v>42</v>
      </c>
    </row>
    <row r="55" customFormat="false" ht="15" hidden="false" customHeight="false" outlineLevel="0" collapsed="false">
      <c r="A55" s="155" t="n">
        <f aca="false">WEEKNUM(B55,21)</f>
        <v>43</v>
      </c>
      <c r="B55" s="156" t="n">
        <v>44126</v>
      </c>
      <c r="C55" s="157" t="s">
        <v>86</v>
      </c>
      <c r="D55" s="157" t="s">
        <v>75</v>
      </c>
      <c r="E55" s="157" t="s">
        <v>75</v>
      </c>
      <c r="F55" s="157" t="s">
        <v>75</v>
      </c>
      <c r="G55" s="158" t="s">
        <v>75</v>
      </c>
      <c r="H55" s="159"/>
      <c r="I55" s="160" t="s">
        <v>42</v>
      </c>
    </row>
    <row r="56" customFormat="false" ht="15" hidden="false" customHeight="false" outlineLevel="0" collapsed="false">
      <c r="A56" s="155" t="n">
        <f aca="false">WEEKNUM(B56,21)</f>
        <v>43</v>
      </c>
      <c r="B56" s="156" t="n">
        <v>44127</v>
      </c>
      <c r="C56" s="157" t="s">
        <v>86</v>
      </c>
      <c r="D56" s="157" t="s">
        <v>75</v>
      </c>
      <c r="E56" s="157" t="s">
        <v>75</v>
      </c>
      <c r="F56" s="157" t="s">
        <v>75</v>
      </c>
      <c r="G56" s="158" t="s">
        <v>75</v>
      </c>
      <c r="H56" s="159"/>
      <c r="I56" s="160" t="s">
        <v>42</v>
      </c>
    </row>
    <row r="57" customFormat="false" ht="15" hidden="false" customHeight="false" outlineLevel="0" collapsed="false">
      <c r="A57" s="155" t="n">
        <f aca="false">WEEKNUM(B57,21)</f>
        <v>43</v>
      </c>
      <c r="B57" s="156" t="n">
        <v>44128</v>
      </c>
      <c r="C57" s="157" t="s">
        <v>75</v>
      </c>
      <c r="D57" s="157" t="s">
        <v>75</v>
      </c>
      <c r="E57" s="157" t="s">
        <v>86</v>
      </c>
      <c r="F57" s="157" t="s">
        <v>75</v>
      </c>
      <c r="G57" s="158" t="s">
        <v>86</v>
      </c>
      <c r="H57" s="159"/>
      <c r="I57" s="160" t="s">
        <v>42</v>
      </c>
    </row>
    <row r="58" customFormat="false" ht="15.75" hidden="false" customHeight="false" outlineLevel="0" collapsed="false">
      <c r="A58" s="161" t="n">
        <f aca="false">WEEKNUM(B58,21)</f>
        <v>43</v>
      </c>
      <c r="B58" s="162" t="n">
        <v>44129</v>
      </c>
      <c r="C58" s="163" t="s">
        <v>75</v>
      </c>
      <c r="D58" s="163" t="s">
        <v>86</v>
      </c>
      <c r="E58" s="163" t="s">
        <v>86</v>
      </c>
      <c r="F58" s="163" t="s">
        <v>86</v>
      </c>
      <c r="G58" s="164" t="s">
        <v>86</v>
      </c>
      <c r="H58" s="165"/>
      <c r="I58" s="166" t="s">
        <v>42</v>
      </c>
    </row>
    <row r="59" customFormat="false" ht="15" hidden="false" customHeight="false" outlineLevel="0" collapsed="false">
      <c r="A59" s="381" t="n">
        <f aca="false">WEEKNUM(B59,21)</f>
        <v>44</v>
      </c>
      <c r="B59" s="317" t="n">
        <v>44130</v>
      </c>
      <c r="C59" s="318" t="s">
        <v>75</v>
      </c>
      <c r="D59" s="318" t="s">
        <v>86</v>
      </c>
      <c r="E59" s="318" t="s">
        <v>75</v>
      </c>
      <c r="F59" s="318" t="s">
        <v>75</v>
      </c>
      <c r="G59" s="319" t="s">
        <v>75</v>
      </c>
      <c r="H59" s="153" t="n">
        <v>2</v>
      </c>
      <c r="I59" s="154" t="s">
        <v>42</v>
      </c>
    </row>
    <row r="60" customFormat="false" ht="15" hidden="false" customHeight="false" outlineLevel="0" collapsed="false">
      <c r="A60" s="381" t="n">
        <f aca="false">WEEKNUM(B60,21)</f>
        <v>44</v>
      </c>
      <c r="B60" s="156" t="n">
        <v>44131</v>
      </c>
      <c r="C60" s="157" t="s">
        <v>86</v>
      </c>
      <c r="D60" s="157" t="s">
        <v>75</v>
      </c>
      <c r="E60" s="157" t="s">
        <v>75</v>
      </c>
      <c r="F60" s="157" t="s">
        <v>75</v>
      </c>
      <c r="G60" s="158" t="s">
        <v>75</v>
      </c>
      <c r="H60" s="159"/>
      <c r="I60" s="160" t="s">
        <v>42</v>
      </c>
    </row>
    <row r="61" customFormat="false" ht="15" hidden="false" customHeight="false" outlineLevel="0" collapsed="false">
      <c r="A61" s="381" t="n">
        <f aca="false">WEEKNUM(B61,21)</f>
        <v>44</v>
      </c>
      <c r="B61" s="156" t="n">
        <v>44132</v>
      </c>
      <c r="C61" s="157" t="s">
        <v>75</v>
      </c>
      <c r="D61" s="157" t="s">
        <v>75</v>
      </c>
      <c r="E61" s="157" t="s">
        <v>86</v>
      </c>
      <c r="F61" s="157" t="s">
        <v>75</v>
      </c>
      <c r="G61" s="158" t="s">
        <v>75</v>
      </c>
      <c r="H61" s="159"/>
      <c r="I61" s="160" t="s">
        <v>42</v>
      </c>
    </row>
    <row r="62" customFormat="false" ht="15" hidden="false" customHeight="false" outlineLevel="0" collapsed="false">
      <c r="A62" s="381" t="n">
        <f aca="false">WEEKNUM(B62,21)</f>
        <v>44</v>
      </c>
      <c r="B62" s="156" t="n">
        <v>44133</v>
      </c>
      <c r="C62" s="157" t="s">
        <v>75</v>
      </c>
      <c r="D62" s="157" t="s">
        <v>75</v>
      </c>
      <c r="E62" s="157" t="s">
        <v>75</v>
      </c>
      <c r="F62" s="157" t="s">
        <v>75</v>
      </c>
      <c r="G62" s="158" t="s">
        <v>86</v>
      </c>
      <c r="H62" s="159"/>
      <c r="I62" s="160" t="s">
        <v>42</v>
      </c>
    </row>
    <row r="63" customFormat="false" ht="15" hidden="false" customHeight="false" outlineLevel="0" collapsed="false">
      <c r="A63" s="381" t="n">
        <f aca="false">WEEKNUM(B63,21)</f>
        <v>44</v>
      </c>
      <c r="B63" s="156" t="n">
        <v>44134</v>
      </c>
      <c r="C63" s="157" t="s">
        <v>75</v>
      </c>
      <c r="D63" s="157" t="s">
        <v>75</v>
      </c>
      <c r="E63" s="157" t="s">
        <v>75</v>
      </c>
      <c r="F63" s="157" t="s">
        <v>75</v>
      </c>
      <c r="G63" s="158" t="s">
        <v>86</v>
      </c>
      <c r="H63" s="159"/>
      <c r="I63" s="160" t="s">
        <v>42</v>
      </c>
    </row>
    <row r="64" customFormat="false" ht="15" hidden="false" customHeight="false" outlineLevel="0" collapsed="false">
      <c r="A64" s="381" t="n">
        <f aca="false">WEEKNUM(B64,21)</f>
        <v>44</v>
      </c>
      <c r="B64" s="156" t="n">
        <v>44135</v>
      </c>
      <c r="C64" s="157" t="s">
        <v>75</v>
      </c>
      <c r="D64" s="157" t="s">
        <v>86</v>
      </c>
      <c r="E64" s="157" t="s">
        <v>75</v>
      </c>
      <c r="F64" s="157" t="s">
        <v>86</v>
      </c>
      <c r="G64" s="158" t="s">
        <v>75</v>
      </c>
      <c r="H64" s="159"/>
      <c r="I64" s="160" t="s">
        <v>42</v>
      </c>
    </row>
    <row r="65" customFormat="false" ht="15.75" hidden="false" customHeight="false" outlineLevel="0" collapsed="false">
      <c r="A65" s="382" t="n">
        <f aca="false">WEEKNUM(B65,21)</f>
        <v>44</v>
      </c>
      <c r="B65" s="168" t="n">
        <v>44136</v>
      </c>
      <c r="C65" s="169" t="s">
        <v>86</v>
      </c>
      <c r="D65" s="169" t="s">
        <v>86</v>
      </c>
      <c r="E65" s="169" t="s">
        <v>86</v>
      </c>
      <c r="F65" s="169" t="s">
        <v>86</v>
      </c>
      <c r="G65" s="170" t="s">
        <v>75</v>
      </c>
      <c r="H65" s="185"/>
      <c r="I65" s="208" t="s">
        <v>42</v>
      </c>
    </row>
    <row r="66" customFormat="false" ht="15.75" hidden="false" customHeight="false" outlineLevel="0" collapsed="false">
      <c r="A66" s="284" t="n">
        <f aca="false">WEEKNUM(B66,21)</f>
        <v>45</v>
      </c>
      <c r="B66" s="174" t="n">
        <v>44137</v>
      </c>
      <c r="C66" s="175" t="s">
        <v>75</v>
      </c>
      <c r="D66" s="175" t="s">
        <v>75</v>
      </c>
      <c r="E66" s="175" t="s">
        <v>88</v>
      </c>
      <c r="F66" s="175" t="s">
        <v>75</v>
      </c>
      <c r="G66" s="441" t="s">
        <v>88</v>
      </c>
      <c r="H66" s="177" t="n">
        <v>1</v>
      </c>
      <c r="I66" s="442" t="s">
        <v>48</v>
      </c>
      <c r="J66" s="443"/>
    </row>
    <row r="67" customFormat="false" ht="15" hidden="false" customHeight="false" outlineLevel="0" collapsed="false">
      <c r="A67" s="61" t="n">
        <f aca="false">WEEKNUM(B67,21)</f>
        <v>45</v>
      </c>
      <c r="B67" s="135" t="n">
        <v>44138</v>
      </c>
      <c r="C67" s="128" t="s">
        <v>75</v>
      </c>
      <c r="D67" s="128" t="s">
        <v>86</v>
      </c>
      <c r="E67" s="128" t="s">
        <v>75</v>
      </c>
      <c r="F67" s="128" t="s">
        <v>75</v>
      </c>
      <c r="G67" s="129" t="s">
        <v>75</v>
      </c>
      <c r="H67" s="130"/>
      <c r="I67" s="438"/>
    </row>
    <row r="68" customFormat="false" ht="15" hidden="false" customHeight="false" outlineLevel="0" collapsed="false">
      <c r="A68" s="61" t="n">
        <f aca="false">WEEKNUM(B68,21)</f>
        <v>45</v>
      </c>
      <c r="B68" s="135" t="n">
        <v>44139</v>
      </c>
      <c r="C68" s="128" t="s">
        <v>75</v>
      </c>
      <c r="D68" s="128" t="s">
        <v>75</v>
      </c>
      <c r="E68" s="128" t="s">
        <v>75</v>
      </c>
      <c r="F68" s="128" t="s">
        <v>86</v>
      </c>
      <c r="G68" s="129" t="s">
        <v>75</v>
      </c>
      <c r="H68" s="130"/>
      <c r="I68" s="438"/>
    </row>
    <row r="69" customFormat="false" ht="15" hidden="false" customHeight="false" outlineLevel="0" collapsed="false">
      <c r="A69" s="61" t="n">
        <f aca="false">WEEKNUM(B69,21)</f>
        <v>45</v>
      </c>
      <c r="B69" s="135" t="n">
        <v>44140</v>
      </c>
      <c r="C69" s="128" t="s">
        <v>86</v>
      </c>
      <c r="D69" s="128" t="s">
        <v>75</v>
      </c>
      <c r="E69" s="128" t="s">
        <v>75</v>
      </c>
      <c r="F69" s="128" t="s">
        <v>75</v>
      </c>
      <c r="G69" s="129" t="s">
        <v>75</v>
      </c>
      <c r="H69" s="130"/>
      <c r="I69" s="438"/>
    </row>
    <row r="70" customFormat="false" ht="15" hidden="false" customHeight="false" outlineLevel="0" collapsed="false">
      <c r="A70" s="61" t="n">
        <f aca="false">WEEKNUM(B70,21)</f>
        <v>45</v>
      </c>
      <c r="B70" s="135" t="n">
        <v>44141</v>
      </c>
      <c r="C70" s="128" t="s">
        <v>86</v>
      </c>
      <c r="D70" s="128" t="s">
        <v>75</v>
      </c>
      <c r="E70" s="128" t="s">
        <v>75</v>
      </c>
      <c r="F70" s="128" t="s">
        <v>75</v>
      </c>
      <c r="G70" s="129" t="s">
        <v>75</v>
      </c>
      <c r="H70" s="130"/>
      <c r="I70" s="438"/>
    </row>
    <row r="71" customFormat="false" ht="15" hidden="false" customHeight="false" outlineLevel="0" collapsed="false">
      <c r="A71" s="61" t="n">
        <f aca="false">WEEKNUM(B71,21)</f>
        <v>45</v>
      </c>
      <c r="B71" s="135" t="n">
        <v>44142</v>
      </c>
      <c r="C71" s="128" t="s">
        <v>75</v>
      </c>
      <c r="D71" s="128" t="s">
        <v>75</v>
      </c>
      <c r="E71" s="128" t="s">
        <v>86</v>
      </c>
      <c r="F71" s="128" t="s">
        <v>75</v>
      </c>
      <c r="G71" s="129" t="s">
        <v>86</v>
      </c>
      <c r="H71" s="130"/>
      <c r="I71" s="438"/>
    </row>
    <row r="72" customFormat="false" ht="15.75" hidden="false" customHeight="false" outlineLevel="0" collapsed="false">
      <c r="A72" s="61" t="n">
        <f aca="false">WEEKNUM(B72,21)</f>
        <v>45</v>
      </c>
      <c r="B72" s="140" t="n">
        <v>44143</v>
      </c>
      <c r="C72" s="141" t="s">
        <v>75</v>
      </c>
      <c r="D72" s="141" t="s">
        <v>86</v>
      </c>
      <c r="E72" s="141" t="s">
        <v>86</v>
      </c>
      <c r="F72" s="141" t="s">
        <v>86</v>
      </c>
      <c r="G72" s="142" t="s">
        <v>86</v>
      </c>
      <c r="H72" s="143"/>
      <c r="I72" s="439"/>
    </row>
    <row r="73" customFormat="false" ht="15" hidden="false" customHeight="false" outlineLevel="0" collapsed="false">
      <c r="A73" s="145" t="n">
        <f aca="false">WEEKNUM(B73,21)</f>
        <v>46</v>
      </c>
      <c r="B73" s="114" t="n">
        <v>44144</v>
      </c>
      <c r="C73" s="115" t="s">
        <v>75</v>
      </c>
      <c r="D73" s="115" t="s">
        <v>86</v>
      </c>
      <c r="E73" s="115" t="s">
        <v>75</v>
      </c>
      <c r="F73" s="115" t="s">
        <v>75</v>
      </c>
      <c r="G73" s="116" t="s">
        <v>75</v>
      </c>
      <c r="H73" s="117" t="n">
        <v>2</v>
      </c>
      <c r="I73" s="437"/>
    </row>
    <row r="74" customFormat="false" ht="15" hidden="false" customHeight="false" outlineLevel="0" collapsed="false">
      <c r="A74" s="126" t="n">
        <f aca="false">WEEKNUM(B74,21)</f>
        <v>46</v>
      </c>
      <c r="B74" s="135" t="n">
        <v>44145</v>
      </c>
      <c r="C74" s="128" t="s">
        <v>86</v>
      </c>
      <c r="D74" s="128" t="s">
        <v>75</v>
      </c>
      <c r="E74" s="128" t="s">
        <v>75</v>
      </c>
      <c r="F74" s="128" t="s">
        <v>75</v>
      </c>
      <c r="G74" s="129" t="s">
        <v>75</v>
      </c>
      <c r="H74" s="130"/>
      <c r="I74" s="438"/>
    </row>
    <row r="75" customFormat="false" ht="15" hidden="false" customHeight="false" outlineLevel="0" collapsed="false">
      <c r="A75" s="126" t="n">
        <f aca="false">WEEKNUM(B75,21)</f>
        <v>46</v>
      </c>
      <c r="B75" s="135" t="n">
        <v>44146</v>
      </c>
      <c r="C75" s="128" t="s">
        <v>75</v>
      </c>
      <c r="D75" s="128" t="s">
        <v>75</v>
      </c>
      <c r="E75" s="128" t="s">
        <v>86</v>
      </c>
      <c r="F75" s="128" t="s">
        <v>75</v>
      </c>
      <c r="G75" s="129" t="s">
        <v>75</v>
      </c>
      <c r="H75" s="130"/>
      <c r="I75" s="438"/>
    </row>
    <row r="76" customFormat="false" ht="15" hidden="false" customHeight="false" outlineLevel="0" collapsed="false">
      <c r="A76" s="126" t="n">
        <f aca="false">WEEKNUM(B76,21)</f>
        <v>46</v>
      </c>
      <c r="B76" s="135" t="n">
        <v>44147</v>
      </c>
      <c r="C76" s="128" t="s">
        <v>75</v>
      </c>
      <c r="D76" s="128" t="s">
        <v>75</v>
      </c>
      <c r="E76" s="128" t="s">
        <v>75</v>
      </c>
      <c r="F76" s="128" t="s">
        <v>75</v>
      </c>
      <c r="G76" s="129" t="s">
        <v>86</v>
      </c>
      <c r="H76" s="130"/>
      <c r="I76" s="438"/>
    </row>
    <row r="77" customFormat="false" ht="15" hidden="false" customHeight="false" outlineLevel="0" collapsed="false">
      <c r="A77" s="126" t="n">
        <f aca="false">WEEKNUM(B77,21)</f>
        <v>46</v>
      </c>
      <c r="B77" s="135" t="n">
        <v>44148</v>
      </c>
      <c r="C77" s="128" t="s">
        <v>75</v>
      </c>
      <c r="D77" s="128" t="s">
        <v>75</v>
      </c>
      <c r="E77" s="128" t="s">
        <v>75</v>
      </c>
      <c r="F77" s="128" t="s">
        <v>75</v>
      </c>
      <c r="G77" s="129" t="s">
        <v>86</v>
      </c>
      <c r="H77" s="130"/>
      <c r="I77" s="438"/>
    </row>
    <row r="78" customFormat="false" ht="15" hidden="false" customHeight="false" outlineLevel="0" collapsed="false">
      <c r="A78" s="126" t="n">
        <f aca="false">WEEKNUM(B78,21)</f>
        <v>46</v>
      </c>
      <c r="B78" s="135" t="n">
        <v>44149</v>
      </c>
      <c r="C78" s="128" t="s">
        <v>75</v>
      </c>
      <c r="D78" s="128" t="s">
        <v>86</v>
      </c>
      <c r="E78" s="128" t="s">
        <v>75</v>
      </c>
      <c r="F78" s="128" t="s">
        <v>86</v>
      </c>
      <c r="G78" s="129" t="s">
        <v>75</v>
      </c>
      <c r="H78" s="130"/>
      <c r="I78" s="438"/>
    </row>
    <row r="79" customFormat="false" ht="15.75" hidden="false" customHeight="false" outlineLevel="0" collapsed="false">
      <c r="A79" s="139" t="n">
        <f aca="false">WEEKNUM(B79,21)</f>
        <v>46</v>
      </c>
      <c r="B79" s="140" t="n">
        <v>44150</v>
      </c>
      <c r="C79" s="141" t="s">
        <v>86</v>
      </c>
      <c r="D79" s="141" t="s">
        <v>86</v>
      </c>
      <c r="E79" s="141" t="s">
        <v>86</v>
      </c>
      <c r="F79" s="141" t="s">
        <v>86</v>
      </c>
      <c r="G79" s="142" t="s">
        <v>75</v>
      </c>
      <c r="H79" s="143"/>
      <c r="I79" s="439"/>
    </row>
    <row r="80" customFormat="false" ht="15" hidden="false" customHeight="false" outlineLevel="0" collapsed="false">
      <c r="A80" s="145" t="n">
        <f aca="false">WEEKNUM(B80,21)</f>
        <v>47</v>
      </c>
      <c r="B80" s="114" t="n">
        <v>44151</v>
      </c>
      <c r="C80" s="115" t="s">
        <v>86</v>
      </c>
      <c r="D80" s="115" t="s">
        <v>75</v>
      </c>
      <c r="E80" s="115" t="s">
        <v>75</v>
      </c>
      <c r="F80" s="115" t="s">
        <v>75</v>
      </c>
      <c r="G80" s="116" t="s">
        <v>75</v>
      </c>
      <c r="H80" s="117" t="n">
        <v>3</v>
      </c>
      <c r="I80" s="437"/>
    </row>
    <row r="81" customFormat="false" ht="15" hidden="false" customHeight="false" outlineLevel="0" collapsed="false">
      <c r="A81" s="126" t="n">
        <f aca="false">WEEKNUM(B81,21)</f>
        <v>47</v>
      </c>
      <c r="B81" s="135" t="n">
        <v>44152</v>
      </c>
      <c r="C81" s="128" t="s">
        <v>75</v>
      </c>
      <c r="D81" s="128" t="s">
        <v>75</v>
      </c>
      <c r="E81" s="128" t="s">
        <v>75</v>
      </c>
      <c r="F81" s="128" t="s">
        <v>75</v>
      </c>
      <c r="G81" s="129" t="s">
        <v>86</v>
      </c>
      <c r="H81" s="130"/>
      <c r="I81" s="438"/>
    </row>
    <row r="82" customFormat="false" ht="15" hidden="false" customHeight="false" outlineLevel="0" collapsed="false">
      <c r="A82" s="126" t="n">
        <f aca="false">WEEKNUM(B82,21)</f>
        <v>47</v>
      </c>
      <c r="B82" s="135" t="n">
        <v>44153</v>
      </c>
      <c r="C82" s="128" t="s">
        <v>75</v>
      </c>
      <c r="D82" s="128" t="s">
        <v>86</v>
      </c>
      <c r="E82" s="128" t="s">
        <v>75</v>
      </c>
      <c r="F82" s="128" t="s">
        <v>75</v>
      </c>
      <c r="G82" s="129" t="s">
        <v>75</v>
      </c>
      <c r="H82" s="130"/>
      <c r="I82" s="438"/>
    </row>
    <row r="83" customFormat="false" ht="15" hidden="false" customHeight="false" outlineLevel="0" collapsed="false">
      <c r="A83" s="126" t="n">
        <f aca="false">WEEKNUM(B83,21)</f>
        <v>47</v>
      </c>
      <c r="B83" s="135" t="n">
        <v>44154</v>
      </c>
      <c r="C83" s="128" t="s">
        <v>75</v>
      </c>
      <c r="D83" s="128" t="s">
        <v>75</v>
      </c>
      <c r="E83" s="128" t="s">
        <v>75</v>
      </c>
      <c r="F83" s="128" t="s">
        <v>86</v>
      </c>
      <c r="G83" s="129" t="s">
        <v>75</v>
      </c>
      <c r="H83" s="130"/>
      <c r="I83" s="438"/>
    </row>
    <row r="84" customFormat="false" ht="15" hidden="false" customHeight="false" outlineLevel="0" collapsed="false">
      <c r="A84" s="126" t="n">
        <f aca="false">WEEKNUM(B84,21)</f>
        <v>47</v>
      </c>
      <c r="B84" s="135" t="n">
        <v>44155</v>
      </c>
      <c r="C84" s="128" t="s">
        <v>75</v>
      </c>
      <c r="D84" s="128" t="s">
        <v>75</v>
      </c>
      <c r="E84" s="128" t="s">
        <v>75</v>
      </c>
      <c r="F84" s="128" t="s">
        <v>86</v>
      </c>
      <c r="G84" s="129" t="s">
        <v>75</v>
      </c>
      <c r="H84" s="130"/>
      <c r="I84" s="438"/>
    </row>
    <row r="85" customFormat="false" ht="15" hidden="false" customHeight="false" outlineLevel="0" collapsed="false">
      <c r="A85" s="126" t="n">
        <f aca="false">WEEKNUM(B85,21)</f>
        <v>47</v>
      </c>
      <c r="B85" s="135" t="n">
        <v>44156</v>
      </c>
      <c r="C85" s="128" t="s">
        <v>86</v>
      </c>
      <c r="D85" s="128" t="s">
        <v>75</v>
      </c>
      <c r="E85" s="128" t="s">
        <v>86</v>
      </c>
      <c r="F85" s="128" t="s">
        <v>75</v>
      </c>
      <c r="G85" s="129" t="s">
        <v>75</v>
      </c>
      <c r="H85" s="130"/>
      <c r="I85" s="438"/>
    </row>
    <row r="86" customFormat="false" ht="15.75" hidden="false" customHeight="false" outlineLevel="0" collapsed="false">
      <c r="A86" s="139" t="n">
        <f aca="false">WEEKNUM(B86,21)</f>
        <v>47</v>
      </c>
      <c r="B86" s="140" t="n">
        <v>44157</v>
      </c>
      <c r="C86" s="141" t="s">
        <v>86</v>
      </c>
      <c r="D86" s="141" t="s">
        <v>86</v>
      </c>
      <c r="E86" s="141" t="s">
        <v>86</v>
      </c>
      <c r="F86" s="141" t="s">
        <v>75</v>
      </c>
      <c r="G86" s="142" t="s">
        <v>86</v>
      </c>
      <c r="H86" s="143"/>
      <c r="I86" s="439"/>
    </row>
    <row r="87" customFormat="false" ht="15" hidden="false" customHeight="false" outlineLevel="0" collapsed="false">
      <c r="A87" s="145" t="n">
        <f aca="false">WEEKNUM(B87,21)</f>
        <v>48</v>
      </c>
      <c r="B87" s="114" t="n">
        <v>44158</v>
      </c>
      <c r="C87" s="115" t="s">
        <v>75</v>
      </c>
      <c r="D87" s="115" t="s">
        <v>75</v>
      </c>
      <c r="E87" s="115" t="s">
        <v>75</v>
      </c>
      <c r="F87" s="115" t="s">
        <v>75</v>
      </c>
      <c r="G87" s="116" t="s">
        <v>86</v>
      </c>
      <c r="H87" s="117" t="n">
        <v>4</v>
      </c>
      <c r="I87" s="437"/>
    </row>
    <row r="88" customFormat="false" ht="15" hidden="false" customHeight="false" outlineLevel="0" collapsed="false">
      <c r="A88" s="126" t="n">
        <f aca="false">WEEKNUM(B88,21)</f>
        <v>48</v>
      </c>
      <c r="B88" s="135" t="n">
        <v>44159</v>
      </c>
      <c r="C88" s="128" t="s">
        <v>75</v>
      </c>
      <c r="D88" s="128" t="s">
        <v>75</v>
      </c>
      <c r="E88" s="128" t="s">
        <v>75</v>
      </c>
      <c r="F88" s="128" t="s">
        <v>86</v>
      </c>
      <c r="G88" s="129" t="s">
        <v>75</v>
      </c>
      <c r="H88" s="130"/>
      <c r="I88" s="438"/>
    </row>
    <row r="89" customFormat="false" ht="15" hidden="false" customHeight="false" outlineLevel="0" collapsed="false">
      <c r="A89" s="126" t="n">
        <f aca="false">WEEKNUM(B89,21)</f>
        <v>48</v>
      </c>
      <c r="B89" s="135" t="n">
        <v>44160</v>
      </c>
      <c r="C89" s="128" t="s">
        <v>86</v>
      </c>
      <c r="D89" s="128" t="s">
        <v>75</v>
      </c>
      <c r="E89" s="128" t="s">
        <v>75</v>
      </c>
      <c r="F89" s="128" t="s">
        <v>75</v>
      </c>
      <c r="G89" s="129" t="s">
        <v>75</v>
      </c>
      <c r="H89" s="130"/>
      <c r="I89" s="438"/>
    </row>
    <row r="90" customFormat="false" ht="15" hidden="false" customHeight="false" outlineLevel="0" collapsed="false">
      <c r="A90" s="126" t="n">
        <f aca="false">WEEKNUM(B90,21)</f>
        <v>48</v>
      </c>
      <c r="B90" s="135" t="n">
        <v>44161</v>
      </c>
      <c r="C90" s="128" t="s">
        <v>75</v>
      </c>
      <c r="D90" s="128" t="s">
        <v>75</v>
      </c>
      <c r="E90" s="128" t="s">
        <v>86</v>
      </c>
      <c r="F90" s="128" t="s">
        <v>75</v>
      </c>
      <c r="G90" s="129" t="s">
        <v>75</v>
      </c>
      <c r="H90" s="130"/>
      <c r="I90" s="438"/>
    </row>
    <row r="91" customFormat="false" ht="15" hidden="false" customHeight="false" outlineLevel="0" collapsed="false">
      <c r="A91" s="126" t="n">
        <f aca="false">WEEKNUM(B91,21)</f>
        <v>48</v>
      </c>
      <c r="B91" s="135" t="n">
        <v>44162</v>
      </c>
      <c r="C91" s="128" t="s">
        <v>75</v>
      </c>
      <c r="D91" s="128" t="s">
        <v>75</v>
      </c>
      <c r="E91" s="128" t="s">
        <v>86</v>
      </c>
      <c r="F91" s="128" t="s">
        <v>75</v>
      </c>
      <c r="G91" s="129" t="s">
        <v>75</v>
      </c>
      <c r="H91" s="130"/>
      <c r="I91" s="438"/>
    </row>
    <row r="92" customFormat="false" ht="15" hidden="false" customHeight="false" outlineLevel="0" collapsed="false">
      <c r="A92" s="126" t="n">
        <f aca="false">WEEKNUM(B92,21)</f>
        <v>48</v>
      </c>
      <c r="B92" s="135" t="n">
        <v>44163</v>
      </c>
      <c r="C92" s="128" t="s">
        <v>75</v>
      </c>
      <c r="D92" s="128" t="s">
        <v>86</v>
      </c>
      <c r="E92" s="128" t="s">
        <v>75</v>
      </c>
      <c r="F92" s="128" t="s">
        <v>75</v>
      </c>
      <c r="G92" s="129" t="s">
        <v>86</v>
      </c>
      <c r="H92" s="130"/>
      <c r="I92" s="438"/>
    </row>
    <row r="93" customFormat="false" ht="15.75" hidden="false" customHeight="false" outlineLevel="0" collapsed="false">
      <c r="A93" s="139" t="n">
        <f aca="false">WEEKNUM(B93,21)</f>
        <v>48</v>
      </c>
      <c r="B93" s="140" t="n">
        <v>44164</v>
      </c>
      <c r="C93" s="141" t="s">
        <v>86</v>
      </c>
      <c r="D93" s="141" t="s">
        <v>86</v>
      </c>
      <c r="E93" s="141" t="s">
        <v>75</v>
      </c>
      <c r="F93" s="141" t="s">
        <v>86</v>
      </c>
      <c r="G93" s="142" t="s">
        <v>86</v>
      </c>
      <c r="H93" s="143"/>
      <c r="I93" s="439"/>
    </row>
    <row r="94" customFormat="false" ht="15" hidden="false" customHeight="false" outlineLevel="0" collapsed="false">
      <c r="A94" s="145" t="n">
        <f aca="false">WEEKNUM(B94,21)</f>
        <v>49</v>
      </c>
      <c r="B94" s="114" t="n">
        <v>44165</v>
      </c>
      <c r="C94" s="187" t="s">
        <v>75</v>
      </c>
      <c r="D94" s="187" t="s">
        <v>75</v>
      </c>
      <c r="E94" s="187" t="s">
        <v>75</v>
      </c>
      <c r="F94" s="187" t="s">
        <v>86</v>
      </c>
      <c r="G94" s="188" t="s">
        <v>75</v>
      </c>
      <c r="H94" s="189" t="n">
        <v>5</v>
      </c>
      <c r="I94" s="437"/>
    </row>
    <row r="95" customFormat="false" ht="15" hidden="false" customHeight="false" outlineLevel="0" collapsed="false">
      <c r="A95" s="126" t="n">
        <f aca="false">WEEKNUM(B95,21)</f>
        <v>49</v>
      </c>
      <c r="B95" s="135" t="n">
        <v>44166</v>
      </c>
      <c r="C95" s="137" t="s">
        <v>75</v>
      </c>
      <c r="D95" s="137" t="s">
        <v>75</v>
      </c>
      <c r="E95" s="137" t="s">
        <v>86</v>
      </c>
      <c r="F95" s="137" t="s">
        <v>75</v>
      </c>
      <c r="G95" s="190" t="s">
        <v>75</v>
      </c>
      <c r="H95" s="191"/>
      <c r="I95" s="438"/>
    </row>
    <row r="96" customFormat="false" ht="15" hidden="false" customHeight="false" outlineLevel="0" collapsed="false">
      <c r="A96" s="126" t="n">
        <f aca="false">WEEKNUM(B96,21)</f>
        <v>49</v>
      </c>
      <c r="B96" s="135" t="n">
        <v>44167</v>
      </c>
      <c r="C96" s="137" t="s">
        <v>75</v>
      </c>
      <c r="D96" s="137" t="s">
        <v>75</v>
      </c>
      <c r="E96" s="137" t="s">
        <v>75</v>
      </c>
      <c r="F96" s="137" t="s">
        <v>75</v>
      </c>
      <c r="G96" s="190" t="s">
        <v>86</v>
      </c>
      <c r="H96" s="191"/>
      <c r="I96" s="438"/>
    </row>
    <row r="97" customFormat="false" ht="15" hidden="false" customHeight="false" outlineLevel="0" collapsed="false">
      <c r="A97" s="126" t="n">
        <f aca="false">WEEKNUM(B97,21)</f>
        <v>49</v>
      </c>
      <c r="B97" s="135" t="n">
        <v>44168</v>
      </c>
      <c r="C97" s="137" t="s">
        <v>75</v>
      </c>
      <c r="D97" s="137" t="s">
        <v>86</v>
      </c>
      <c r="E97" s="137" t="s">
        <v>75</v>
      </c>
      <c r="F97" s="137" t="s">
        <v>75</v>
      </c>
      <c r="G97" s="190" t="s">
        <v>75</v>
      </c>
      <c r="H97" s="191"/>
      <c r="I97" s="438"/>
    </row>
    <row r="98" customFormat="false" ht="15" hidden="false" customHeight="false" outlineLevel="0" collapsed="false">
      <c r="A98" s="126" t="n">
        <f aca="false">WEEKNUM(B98,21)</f>
        <v>49</v>
      </c>
      <c r="B98" s="135" t="n">
        <v>44169</v>
      </c>
      <c r="C98" s="137" t="s">
        <v>75</v>
      </c>
      <c r="D98" s="137" t="s">
        <v>86</v>
      </c>
      <c r="E98" s="137" t="s">
        <v>75</v>
      </c>
      <c r="F98" s="137" t="s">
        <v>75</v>
      </c>
      <c r="G98" s="190" t="s">
        <v>75</v>
      </c>
      <c r="H98" s="191"/>
      <c r="I98" s="438"/>
    </row>
    <row r="99" customFormat="false" ht="15" hidden="false" customHeight="false" outlineLevel="0" collapsed="false">
      <c r="A99" s="126" t="n">
        <f aca="false">WEEKNUM(B99,21)</f>
        <v>49</v>
      </c>
      <c r="B99" s="135" t="n">
        <v>44170</v>
      </c>
      <c r="C99" s="137" t="s">
        <v>86</v>
      </c>
      <c r="D99" s="137" t="s">
        <v>75</v>
      </c>
      <c r="E99" s="137" t="s">
        <v>75</v>
      </c>
      <c r="F99" s="137" t="s">
        <v>86</v>
      </c>
      <c r="G99" s="190" t="s">
        <v>75</v>
      </c>
      <c r="H99" s="191"/>
      <c r="I99" s="438"/>
    </row>
    <row r="100" customFormat="false" ht="15.75" hidden="false" customHeight="false" outlineLevel="0" collapsed="false">
      <c r="A100" s="139" t="n">
        <f aca="false">WEEKNUM(B100,21)</f>
        <v>49</v>
      </c>
      <c r="B100" s="140" t="n">
        <v>44171</v>
      </c>
      <c r="C100" s="192" t="s">
        <v>86</v>
      </c>
      <c r="D100" s="192" t="s">
        <v>75</v>
      </c>
      <c r="E100" s="192" t="s">
        <v>86</v>
      </c>
      <c r="F100" s="192" t="s">
        <v>86</v>
      </c>
      <c r="G100" s="193" t="s">
        <v>86</v>
      </c>
      <c r="H100" s="194"/>
      <c r="I100" s="439"/>
    </row>
    <row r="101" customFormat="false" ht="15" hidden="false" customHeight="false" outlineLevel="0" collapsed="false">
      <c r="A101" s="145" t="n">
        <f aca="false">WEEKNUM(B101,21)</f>
        <v>50</v>
      </c>
      <c r="B101" s="114" t="n">
        <v>44172</v>
      </c>
      <c r="C101" s="187" t="s">
        <v>75</v>
      </c>
      <c r="D101" s="187" t="s">
        <v>75</v>
      </c>
      <c r="E101" s="187" t="s">
        <v>88</v>
      </c>
      <c r="F101" s="187" t="s">
        <v>75</v>
      </c>
      <c r="G101" s="187" t="s">
        <v>88</v>
      </c>
      <c r="H101" s="189" t="n">
        <v>1</v>
      </c>
      <c r="I101" s="437"/>
    </row>
    <row r="102" customFormat="false" ht="15" hidden="false" customHeight="false" outlineLevel="0" collapsed="false">
      <c r="A102" s="126" t="n">
        <f aca="false">WEEKNUM(B102,21)</f>
        <v>50</v>
      </c>
      <c r="B102" s="135" t="n">
        <v>44173</v>
      </c>
      <c r="C102" s="137" t="s">
        <v>75</v>
      </c>
      <c r="D102" s="137" t="s">
        <v>86</v>
      </c>
      <c r="E102" s="137" t="s">
        <v>75</v>
      </c>
      <c r="F102" s="137" t="s">
        <v>75</v>
      </c>
      <c r="G102" s="190" t="s">
        <v>75</v>
      </c>
      <c r="H102" s="191"/>
      <c r="I102" s="438"/>
    </row>
    <row r="103" customFormat="false" ht="15" hidden="false" customHeight="false" outlineLevel="0" collapsed="false">
      <c r="A103" s="126" t="n">
        <f aca="false">WEEKNUM(B103,21)</f>
        <v>50</v>
      </c>
      <c r="B103" s="135" t="n">
        <v>44174</v>
      </c>
      <c r="C103" s="137" t="s">
        <v>75</v>
      </c>
      <c r="D103" s="137" t="s">
        <v>75</v>
      </c>
      <c r="E103" s="137" t="s">
        <v>75</v>
      </c>
      <c r="F103" s="137" t="s">
        <v>86</v>
      </c>
      <c r="G103" s="190" t="s">
        <v>75</v>
      </c>
      <c r="H103" s="191"/>
      <c r="I103" s="438"/>
    </row>
    <row r="104" customFormat="false" ht="15" hidden="false" customHeight="false" outlineLevel="0" collapsed="false">
      <c r="A104" s="126" t="n">
        <f aca="false">WEEKNUM(B104,21)</f>
        <v>50</v>
      </c>
      <c r="B104" s="135" t="n">
        <v>44175</v>
      </c>
      <c r="C104" s="137" t="s">
        <v>86</v>
      </c>
      <c r="D104" s="137" t="s">
        <v>75</v>
      </c>
      <c r="E104" s="137" t="s">
        <v>75</v>
      </c>
      <c r="F104" s="137" t="s">
        <v>75</v>
      </c>
      <c r="G104" s="190" t="s">
        <v>75</v>
      </c>
      <c r="H104" s="191"/>
      <c r="I104" s="438"/>
    </row>
    <row r="105" customFormat="false" ht="15" hidden="false" customHeight="false" outlineLevel="0" collapsed="false">
      <c r="A105" s="126" t="n">
        <f aca="false">WEEKNUM(B105,21)</f>
        <v>50</v>
      </c>
      <c r="B105" s="135" t="n">
        <v>44176</v>
      </c>
      <c r="C105" s="137" t="s">
        <v>86</v>
      </c>
      <c r="D105" s="137" t="s">
        <v>75</v>
      </c>
      <c r="E105" s="137" t="s">
        <v>75</v>
      </c>
      <c r="F105" s="137" t="s">
        <v>75</v>
      </c>
      <c r="G105" s="190" t="s">
        <v>75</v>
      </c>
      <c r="H105" s="191"/>
      <c r="I105" s="438"/>
    </row>
    <row r="106" customFormat="false" ht="15" hidden="false" customHeight="false" outlineLevel="0" collapsed="false">
      <c r="A106" s="126" t="n">
        <f aca="false">WEEKNUM(B106,21)</f>
        <v>50</v>
      </c>
      <c r="B106" s="135" t="n">
        <v>44177</v>
      </c>
      <c r="C106" s="137" t="s">
        <v>75</v>
      </c>
      <c r="D106" s="137" t="s">
        <v>75</v>
      </c>
      <c r="E106" s="137" t="s">
        <v>86</v>
      </c>
      <c r="F106" s="137" t="s">
        <v>75</v>
      </c>
      <c r="G106" s="190" t="s">
        <v>86</v>
      </c>
      <c r="H106" s="191"/>
      <c r="I106" s="438"/>
    </row>
    <row r="107" customFormat="false" ht="15.75" hidden="false" customHeight="false" outlineLevel="0" collapsed="false">
      <c r="A107" s="139" t="n">
        <f aca="false">WEEKNUM(B107,21)</f>
        <v>50</v>
      </c>
      <c r="B107" s="140" t="n">
        <v>44178</v>
      </c>
      <c r="C107" s="192" t="s">
        <v>75</v>
      </c>
      <c r="D107" s="192" t="s">
        <v>86</v>
      </c>
      <c r="E107" s="192" t="s">
        <v>86</v>
      </c>
      <c r="F107" s="192" t="s">
        <v>86</v>
      </c>
      <c r="G107" s="193" t="s">
        <v>86</v>
      </c>
      <c r="H107" s="194"/>
      <c r="I107" s="439"/>
    </row>
    <row r="108" customFormat="false" ht="15" hidden="false" customHeight="false" outlineLevel="0" collapsed="false">
      <c r="A108" s="145" t="n">
        <f aca="false">WEEKNUM(B108,21)</f>
        <v>51</v>
      </c>
      <c r="B108" s="114" t="n">
        <v>44179</v>
      </c>
      <c r="C108" s="115" t="s">
        <v>75</v>
      </c>
      <c r="D108" s="115" t="s">
        <v>86</v>
      </c>
      <c r="E108" s="115" t="s">
        <v>75</v>
      </c>
      <c r="F108" s="115" t="s">
        <v>75</v>
      </c>
      <c r="G108" s="116" t="s">
        <v>75</v>
      </c>
      <c r="H108" s="117" t="n">
        <v>2</v>
      </c>
      <c r="I108" s="437"/>
    </row>
    <row r="109" customFormat="false" ht="15" hidden="false" customHeight="false" outlineLevel="0" collapsed="false">
      <c r="A109" s="126" t="n">
        <f aca="false">WEEKNUM(B109,21)</f>
        <v>51</v>
      </c>
      <c r="B109" s="135" t="n">
        <v>44180</v>
      </c>
      <c r="C109" s="128" t="s">
        <v>86</v>
      </c>
      <c r="D109" s="128" t="s">
        <v>75</v>
      </c>
      <c r="E109" s="128" t="s">
        <v>75</v>
      </c>
      <c r="F109" s="128" t="s">
        <v>75</v>
      </c>
      <c r="G109" s="129" t="s">
        <v>75</v>
      </c>
      <c r="H109" s="130"/>
      <c r="I109" s="438"/>
    </row>
    <row r="110" customFormat="false" ht="15" hidden="false" customHeight="false" outlineLevel="0" collapsed="false">
      <c r="A110" s="126" t="n">
        <f aca="false">WEEKNUM(B110,21)</f>
        <v>51</v>
      </c>
      <c r="B110" s="135" t="n">
        <v>44181</v>
      </c>
      <c r="C110" s="128" t="s">
        <v>75</v>
      </c>
      <c r="D110" s="128" t="s">
        <v>75</v>
      </c>
      <c r="E110" s="128" t="s">
        <v>86</v>
      </c>
      <c r="F110" s="128" t="s">
        <v>75</v>
      </c>
      <c r="G110" s="129" t="s">
        <v>75</v>
      </c>
      <c r="H110" s="130"/>
      <c r="I110" s="438"/>
    </row>
    <row r="111" customFormat="false" ht="15" hidden="false" customHeight="false" outlineLevel="0" collapsed="false">
      <c r="A111" s="126" t="n">
        <f aca="false">WEEKNUM(B111,21)</f>
        <v>51</v>
      </c>
      <c r="B111" s="135" t="n">
        <v>44182</v>
      </c>
      <c r="C111" s="128" t="s">
        <v>75</v>
      </c>
      <c r="D111" s="128" t="s">
        <v>75</v>
      </c>
      <c r="E111" s="128" t="s">
        <v>75</v>
      </c>
      <c r="F111" s="128" t="s">
        <v>75</v>
      </c>
      <c r="G111" s="129" t="s">
        <v>86</v>
      </c>
      <c r="H111" s="130"/>
      <c r="I111" s="438"/>
    </row>
    <row r="112" customFormat="false" ht="15" hidden="false" customHeight="false" outlineLevel="0" collapsed="false">
      <c r="A112" s="126" t="n">
        <f aca="false">WEEKNUM(B112,21)</f>
        <v>51</v>
      </c>
      <c r="B112" s="135" t="n">
        <v>44183</v>
      </c>
      <c r="C112" s="128" t="s">
        <v>75</v>
      </c>
      <c r="D112" s="128" t="s">
        <v>75</v>
      </c>
      <c r="E112" s="128" t="s">
        <v>75</v>
      </c>
      <c r="F112" s="128" t="s">
        <v>75</v>
      </c>
      <c r="G112" s="129" t="s">
        <v>86</v>
      </c>
      <c r="H112" s="130"/>
      <c r="I112" s="438"/>
    </row>
    <row r="113" customFormat="false" ht="15" hidden="false" customHeight="false" outlineLevel="0" collapsed="false">
      <c r="A113" s="126" t="n">
        <f aca="false">WEEKNUM(B113,21)</f>
        <v>51</v>
      </c>
      <c r="B113" s="135" t="n">
        <v>44184</v>
      </c>
      <c r="C113" s="128" t="s">
        <v>75</v>
      </c>
      <c r="D113" s="128" t="s">
        <v>86</v>
      </c>
      <c r="E113" s="128" t="s">
        <v>75</v>
      </c>
      <c r="F113" s="128" t="s">
        <v>86</v>
      </c>
      <c r="G113" s="129" t="s">
        <v>75</v>
      </c>
      <c r="H113" s="130"/>
      <c r="I113" s="438"/>
    </row>
    <row r="114" customFormat="false" ht="15.75" hidden="false" customHeight="false" outlineLevel="0" collapsed="false">
      <c r="A114" s="139" t="n">
        <f aca="false">WEEKNUM(B114,21)</f>
        <v>51</v>
      </c>
      <c r="B114" s="140" t="n">
        <v>44185</v>
      </c>
      <c r="C114" s="141" t="s">
        <v>86</v>
      </c>
      <c r="D114" s="141" t="s">
        <v>86</v>
      </c>
      <c r="E114" s="141" t="s">
        <v>86</v>
      </c>
      <c r="F114" s="141" t="s">
        <v>86</v>
      </c>
      <c r="G114" s="142" t="s">
        <v>75</v>
      </c>
      <c r="H114" s="143"/>
      <c r="I114" s="439"/>
    </row>
    <row r="115" customFormat="false" ht="15" hidden="false" customHeight="false" outlineLevel="0" collapsed="false">
      <c r="A115" s="381" t="n">
        <f aca="false">WEEKNUM(B115,21)</f>
        <v>52</v>
      </c>
      <c r="B115" s="150" t="n">
        <v>44186</v>
      </c>
      <c r="C115" s="151" t="s">
        <v>86</v>
      </c>
      <c r="D115" s="151" t="s">
        <v>75</v>
      </c>
      <c r="E115" s="151" t="s">
        <v>75</v>
      </c>
      <c r="F115" s="151" t="s">
        <v>75</v>
      </c>
      <c r="G115" s="152" t="s">
        <v>75</v>
      </c>
      <c r="H115" s="153" t="n">
        <v>3</v>
      </c>
      <c r="I115" s="154" t="s">
        <v>93</v>
      </c>
    </row>
    <row r="116" customFormat="false" ht="15" hidden="false" customHeight="false" outlineLevel="0" collapsed="false">
      <c r="A116" s="381" t="n">
        <f aca="false">WEEKNUM(B116,21)</f>
        <v>52</v>
      </c>
      <c r="B116" s="156" t="n">
        <v>44187</v>
      </c>
      <c r="C116" s="157" t="s">
        <v>75</v>
      </c>
      <c r="D116" s="157" t="s">
        <v>75</v>
      </c>
      <c r="E116" s="157" t="s">
        <v>75</v>
      </c>
      <c r="F116" s="157" t="s">
        <v>75</v>
      </c>
      <c r="G116" s="158" t="s">
        <v>86</v>
      </c>
      <c r="H116" s="159"/>
      <c r="I116" s="160" t="s">
        <v>93</v>
      </c>
    </row>
    <row r="117" customFormat="false" ht="15" hidden="false" customHeight="false" outlineLevel="0" collapsed="false">
      <c r="A117" s="381" t="n">
        <f aca="false">WEEKNUM(B117,21)</f>
        <v>52</v>
      </c>
      <c r="B117" s="156" t="n">
        <v>44188</v>
      </c>
      <c r="C117" s="157" t="s">
        <v>75</v>
      </c>
      <c r="D117" s="157" t="s">
        <v>86</v>
      </c>
      <c r="E117" s="157" t="s">
        <v>75</v>
      </c>
      <c r="F117" s="157" t="s">
        <v>75</v>
      </c>
      <c r="G117" s="158" t="s">
        <v>75</v>
      </c>
      <c r="H117" s="159"/>
      <c r="I117" s="160" t="s">
        <v>93</v>
      </c>
    </row>
    <row r="118" customFormat="false" ht="15" hidden="false" customHeight="false" outlineLevel="0" collapsed="false">
      <c r="A118" s="381" t="n">
        <f aca="false">WEEKNUM(B118,21)</f>
        <v>52</v>
      </c>
      <c r="B118" s="156" t="n">
        <v>44189</v>
      </c>
      <c r="C118" s="157" t="s">
        <v>75</v>
      </c>
      <c r="D118" s="157" t="s">
        <v>75</v>
      </c>
      <c r="E118" s="157" t="s">
        <v>75</v>
      </c>
      <c r="F118" s="157" t="s">
        <v>86</v>
      </c>
      <c r="G118" s="158" t="s">
        <v>75</v>
      </c>
      <c r="H118" s="159"/>
      <c r="I118" s="160" t="s">
        <v>93</v>
      </c>
    </row>
    <row r="119" customFormat="false" ht="15" hidden="false" customHeight="false" outlineLevel="0" collapsed="false">
      <c r="A119" s="381" t="n">
        <f aca="false">WEEKNUM(B119,21)</f>
        <v>52</v>
      </c>
      <c r="B119" s="195" t="n">
        <v>44190</v>
      </c>
      <c r="C119" s="157" t="s">
        <v>75</v>
      </c>
      <c r="D119" s="157" t="s">
        <v>75</v>
      </c>
      <c r="E119" s="157" t="s">
        <v>75</v>
      </c>
      <c r="F119" s="157" t="s">
        <v>86</v>
      </c>
      <c r="G119" s="158" t="s">
        <v>75</v>
      </c>
      <c r="H119" s="159"/>
      <c r="I119" s="444" t="s">
        <v>93</v>
      </c>
    </row>
    <row r="120" customFormat="false" ht="15" hidden="false" customHeight="false" outlineLevel="0" collapsed="false">
      <c r="A120" s="381" t="n">
        <f aca="false">WEEKNUM(B120,21)</f>
        <v>52</v>
      </c>
      <c r="B120" s="156" t="n">
        <v>44191</v>
      </c>
      <c r="C120" s="157" t="s">
        <v>86</v>
      </c>
      <c r="D120" s="157" t="s">
        <v>75</v>
      </c>
      <c r="E120" s="157" t="s">
        <v>86</v>
      </c>
      <c r="F120" s="157" t="s">
        <v>75</v>
      </c>
      <c r="G120" s="158" t="s">
        <v>75</v>
      </c>
      <c r="H120" s="159"/>
      <c r="I120" s="160" t="s">
        <v>93</v>
      </c>
    </row>
    <row r="121" customFormat="false" ht="15.75" hidden="false" customHeight="false" outlineLevel="0" collapsed="false">
      <c r="A121" s="381" t="n">
        <f aca="false">WEEKNUM(B121,21)</f>
        <v>52</v>
      </c>
      <c r="B121" s="162" t="n">
        <v>44192</v>
      </c>
      <c r="C121" s="163" t="s">
        <v>86</v>
      </c>
      <c r="D121" s="163" t="s">
        <v>86</v>
      </c>
      <c r="E121" s="163" t="s">
        <v>86</v>
      </c>
      <c r="F121" s="163" t="s">
        <v>75</v>
      </c>
      <c r="G121" s="164" t="s">
        <v>86</v>
      </c>
      <c r="H121" s="165"/>
      <c r="I121" s="166" t="s">
        <v>93</v>
      </c>
    </row>
    <row r="122" customFormat="false" ht="15" hidden="false" customHeight="false" outlineLevel="0" collapsed="false">
      <c r="A122" s="381" t="n">
        <f aca="false">WEEKNUM(B122,21)</f>
        <v>53</v>
      </c>
      <c r="B122" s="150" t="n">
        <v>44193</v>
      </c>
      <c r="C122" s="151" t="s">
        <v>75</v>
      </c>
      <c r="D122" s="151" t="s">
        <v>75</v>
      </c>
      <c r="E122" s="151" t="s">
        <v>75</v>
      </c>
      <c r="F122" s="151" t="s">
        <v>75</v>
      </c>
      <c r="G122" s="152" t="s">
        <v>86</v>
      </c>
      <c r="H122" s="153" t="n">
        <v>4</v>
      </c>
      <c r="I122" s="154" t="s">
        <v>93</v>
      </c>
    </row>
    <row r="123" customFormat="false" ht="15" hidden="false" customHeight="false" outlineLevel="0" collapsed="false">
      <c r="A123" s="381" t="n">
        <f aca="false">WEEKNUM(B123,21)</f>
        <v>53</v>
      </c>
      <c r="B123" s="156" t="n">
        <v>44194</v>
      </c>
      <c r="C123" s="157" t="s">
        <v>75</v>
      </c>
      <c r="D123" s="157" t="s">
        <v>75</v>
      </c>
      <c r="E123" s="157" t="s">
        <v>75</v>
      </c>
      <c r="F123" s="157" t="s">
        <v>86</v>
      </c>
      <c r="G123" s="158" t="s">
        <v>75</v>
      </c>
      <c r="H123" s="159"/>
      <c r="I123" s="160" t="s">
        <v>93</v>
      </c>
    </row>
    <row r="124" customFormat="false" ht="15" hidden="false" customHeight="false" outlineLevel="0" collapsed="false">
      <c r="A124" s="381" t="n">
        <f aca="false">WEEKNUM(B124,21)</f>
        <v>53</v>
      </c>
      <c r="B124" s="156" t="n">
        <v>44195</v>
      </c>
      <c r="C124" s="157" t="s">
        <v>86</v>
      </c>
      <c r="D124" s="157" t="s">
        <v>75</v>
      </c>
      <c r="E124" s="157" t="s">
        <v>75</v>
      </c>
      <c r="F124" s="157" t="s">
        <v>75</v>
      </c>
      <c r="G124" s="158" t="s">
        <v>75</v>
      </c>
      <c r="H124" s="159"/>
      <c r="I124" s="160" t="s">
        <v>93</v>
      </c>
    </row>
    <row r="125" customFormat="false" ht="15" hidden="false" customHeight="false" outlineLevel="0" collapsed="false">
      <c r="A125" s="381" t="n">
        <f aca="false">WEEKNUM(B125,21)</f>
        <v>53</v>
      </c>
      <c r="B125" s="156" t="n">
        <v>44196</v>
      </c>
      <c r="C125" s="157" t="s">
        <v>75</v>
      </c>
      <c r="D125" s="157" t="s">
        <v>75</v>
      </c>
      <c r="E125" s="157" t="s">
        <v>86</v>
      </c>
      <c r="F125" s="157" t="s">
        <v>75</v>
      </c>
      <c r="G125" s="158" t="s">
        <v>75</v>
      </c>
      <c r="H125" s="159"/>
      <c r="I125" s="160" t="s">
        <v>93</v>
      </c>
    </row>
    <row r="126" customFormat="false" ht="15" hidden="false" customHeight="false" outlineLevel="0" collapsed="false">
      <c r="A126" s="381" t="n">
        <f aca="false">WEEKNUM(B126,21)</f>
        <v>53</v>
      </c>
      <c r="B126" s="195" t="n">
        <v>44197</v>
      </c>
      <c r="C126" s="157" t="s">
        <v>75</v>
      </c>
      <c r="D126" s="157" t="s">
        <v>75</v>
      </c>
      <c r="E126" s="157" t="s">
        <v>86</v>
      </c>
      <c r="F126" s="157" t="s">
        <v>75</v>
      </c>
      <c r="G126" s="158" t="s">
        <v>75</v>
      </c>
      <c r="H126" s="159"/>
      <c r="I126" s="196" t="s">
        <v>121</v>
      </c>
    </row>
    <row r="127" customFormat="false" ht="15" hidden="false" customHeight="false" outlineLevel="0" collapsed="false">
      <c r="A127" s="381" t="n">
        <f aca="false">WEEKNUM(B127,21)</f>
        <v>53</v>
      </c>
      <c r="B127" s="156" t="n">
        <v>44198</v>
      </c>
      <c r="C127" s="157" t="s">
        <v>75</v>
      </c>
      <c r="D127" s="157" t="s">
        <v>86</v>
      </c>
      <c r="E127" s="157" t="s">
        <v>75</v>
      </c>
      <c r="F127" s="157" t="s">
        <v>75</v>
      </c>
      <c r="G127" s="158" t="s">
        <v>86</v>
      </c>
      <c r="H127" s="159"/>
      <c r="I127" s="160" t="s">
        <v>93</v>
      </c>
    </row>
    <row r="128" customFormat="false" ht="15.75" hidden="false" customHeight="false" outlineLevel="0" collapsed="false">
      <c r="A128" s="381" t="n">
        <f aca="false">WEEKNUM(B128,21)</f>
        <v>53</v>
      </c>
      <c r="B128" s="162" t="n">
        <v>44199</v>
      </c>
      <c r="C128" s="163" t="s">
        <v>86</v>
      </c>
      <c r="D128" s="163" t="s">
        <v>86</v>
      </c>
      <c r="E128" s="163" t="s">
        <v>75</v>
      </c>
      <c r="F128" s="163" t="s">
        <v>86</v>
      </c>
      <c r="G128" s="164" t="s">
        <v>86</v>
      </c>
      <c r="H128" s="165"/>
      <c r="I128" s="166" t="s">
        <v>93</v>
      </c>
    </row>
    <row r="129" customFormat="false" ht="15" hidden="false" customHeight="false" outlineLevel="0" collapsed="false">
      <c r="A129" s="145" t="n">
        <f aca="false">WEEKNUM(B129,21)</f>
        <v>1</v>
      </c>
      <c r="B129" s="114" t="n">
        <v>44200</v>
      </c>
      <c r="C129" s="115" t="s">
        <v>75</v>
      </c>
      <c r="D129" s="115" t="s">
        <v>75</v>
      </c>
      <c r="E129" s="115" t="s">
        <v>75</v>
      </c>
      <c r="F129" s="115" t="s">
        <v>86</v>
      </c>
      <c r="G129" s="116" t="s">
        <v>75</v>
      </c>
      <c r="H129" s="117" t="n">
        <v>5</v>
      </c>
      <c r="I129" s="437"/>
    </row>
    <row r="130" customFormat="false" ht="15" hidden="false" customHeight="false" outlineLevel="0" collapsed="false">
      <c r="A130" s="126" t="n">
        <f aca="false">WEEKNUM(B130,21)</f>
        <v>1</v>
      </c>
      <c r="B130" s="135" t="n">
        <v>44201</v>
      </c>
      <c r="C130" s="128" t="s">
        <v>75</v>
      </c>
      <c r="D130" s="128" t="s">
        <v>75</v>
      </c>
      <c r="E130" s="128" t="s">
        <v>86</v>
      </c>
      <c r="F130" s="128" t="s">
        <v>75</v>
      </c>
      <c r="G130" s="129" t="s">
        <v>75</v>
      </c>
      <c r="H130" s="130"/>
      <c r="I130" s="438"/>
    </row>
    <row r="131" customFormat="false" ht="15" hidden="false" customHeight="false" outlineLevel="0" collapsed="false">
      <c r="A131" s="126" t="n">
        <f aca="false">WEEKNUM(B131,21)</f>
        <v>1</v>
      </c>
      <c r="B131" s="135" t="n">
        <v>44202</v>
      </c>
      <c r="C131" s="128" t="s">
        <v>75</v>
      </c>
      <c r="D131" s="128" t="s">
        <v>75</v>
      </c>
      <c r="E131" s="128" t="s">
        <v>75</v>
      </c>
      <c r="F131" s="128" t="s">
        <v>75</v>
      </c>
      <c r="G131" s="129" t="s">
        <v>86</v>
      </c>
      <c r="H131" s="130"/>
      <c r="I131" s="438"/>
    </row>
    <row r="132" customFormat="false" ht="15" hidden="false" customHeight="false" outlineLevel="0" collapsed="false">
      <c r="A132" s="126" t="n">
        <f aca="false">WEEKNUM(B132,21)</f>
        <v>1</v>
      </c>
      <c r="B132" s="135" t="n">
        <v>44203</v>
      </c>
      <c r="C132" s="128" t="s">
        <v>75</v>
      </c>
      <c r="D132" s="128" t="s">
        <v>86</v>
      </c>
      <c r="E132" s="128" t="s">
        <v>75</v>
      </c>
      <c r="F132" s="128" t="s">
        <v>75</v>
      </c>
      <c r="G132" s="129" t="s">
        <v>75</v>
      </c>
      <c r="H132" s="130"/>
      <c r="I132" s="438"/>
    </row>
    <row r="133" customFormat="false" ht="15" hidden="false" customHeight="false" outlineLevel="0" collapsed="false">
      <c r="A133" s="126" t="n">
        <f aca="false">WEEKNUM(B133,21)</f>
        <v>1</v>
      </c>
      <c r="B133" s="135" t="n">
        <v>44204</v>
      </c>
      <c r="C133" s="128" t="s">
        <v>75</v>
      </c>
      <c r="D133" s="128" t="s">
        <v>86</v>
      </c>
      <c r="E133" s="128" t="s">
        <v>75</v>
      </c>
      <c r="F133" s="128" t="s">
        <v>75</v>
      </c>
      <c r="G133" s="129" t="s">
        <v>75</v>
      </c>
      <c r="H133" s="130"/>
      <c r="I133" s="438"/>
    </row>
    <row r="134" customFormat="false" ht="15" hidden="false" customHeight="false" outlineLevel="0" collapsed="false">
      <c r="A134" s="126" t="n">
        <f aca="false">WEEKNUM(B134,21)</f>
        <v>1</v>
      </c>
      <c r="B134" s="135" t="n">
        <v>44205</v>
      </c>
      <c r="C134" s="128" t="s">
        <v>86</v>
      </c>
      <c r="D134" s="128" t="s">
        <v>75</v>
      </c>
      <c r="E134" s="128" t="s">
        <v>75</v>
      </c>
      <c r="F134" s="128" t="s">
        <v>86</v>
      </c>
      <c r="G134" s="129" t="s">
        <v>75</v>
      </c>
      <c r="H134" s="130"/>
      <c r="I134" s="438"/>
    </row>
    <row r="135" customFormat="false" ht="15.75" hidden="false" customHeight="false" outlineLevel="0" collapsed="false">
      <c r="A135" s="139" t="n">
        <f aca="false">WEEKNUM(B135,21)</f>
        <v>1</v>
      </c>
      <c r="B135" s="140" t="n">
        <v>44206</v>
      </c>
      <c r="C135" s="141" t="s">
        <v>86</v>
      </c>
      <c r="D135" s="141" t="s">
        <v>75</v>
      </c>
      <c r="E135" s="141" t="s">
        <v>86</v>
      </c>
      <c r="F135" s="141" t="s">
        <v>86</v>
      </c>
      <c r="G135" s="142" t="s">
        <v>86</v>
      </c>
      <c r="H135" s="143"/>
      <c r="I135" s="439"/>
    </row>
    <row r="136" customFormat="false" ht="15" hidden="false" customHeight="false" outlineLevel="0" collapsed="false">
      <c r="A136" s="145" t="n">
        <f aca="false">WEEKNUM(B136,21)</f>
        <v>2</v>
      </c>
      <c r="B136" s="114" t="n">
        <v>44207</v>
      </c>
      <c r="C136" s="115" t="s">
        <v>75</v>
      </c>
      <c r="D136" s="115" t="s">
        <v>75</v>
      </c>
      <c r="E136" s="115" t="s">
        <v>88</v>
      </c>
      <c r="F136" s="115" t="s">
        <v>75</v>
      </c>
      <c r="G136" s="115" t="s">
        <v>88</v>
      </c>
      <c r="H136" s="117" t="n">
        <v>1</v>
      </c>
      <c r="I136" s="437"/>
    </row>
    <row r="137" customFormat="false" ht="15" hidden="false" customHeight="false" outlineLevel="0" collapsed="false">
      <c r="A137" s="126" t="n">
        <f aca="false">WEEKNUM(B137,21)</f>
        <v>2</v>
      </c>
      <c r="B137" s="135" t="n">
        <v>44208</v>
      </c>
      <c r="C137" s="128" t="s">
        <v>75</v>
      </c>
      <c r="D137" s="128" t="s">
        <v>86</v>
      </c>
      <c r="E137" s="128" t="s">
        <v>75</v>
      </c>
      <c r="F137" s="128" t="s">
        <v>75</v>
      </c>
      <c r="G137" s="129" t="s">
        <v>75</v>
      </c>
      <c r="H137" s="130"/>
      <c r="I137" s="438"/>
    </row>
    <row r="138" customFormat="false" ht="15" hidden="false" customHeight="false" outlineLevel="0" collapsed="false">
      <c r="A138" s="126" t="n">
        <f aca="false">WEEKNUM(B138,21)</f>
        <v>2</v>
      </c>
      <c r="B138" s="135" t="n">
        <v>44209</v>
      </c>
      <c r="C138" s="128" t="s">
        <v>75</v>
      </c>
      <c r="D138" s="128" t="s">
        <v>75</v>
      </c>
      <c r="E138" s="128" t="s">
        <v>75</v>
      </c>
      <c r="F138" s="128" t="s">
        <v>86</v>
      </c>
      <c r="G138" s="129" t="s">
        <v>75</v>
      </c>
      <c r="H138" s="130"/>
      <c r="I138" s="438"/>
    </row>
    <row r="139" customFormat="false" ht="15" hidden="false" customHeight="false" outlineLevel="0" collapsed="false">
      <c r="A139" s="126" t="n">
        <f aca="false">WEEKNUM(B139,21)</f>
        <v>2</v>
      </c>
      <c r="B139" s="135" t="n">
        <v>44210</v>
      </c>
      <c r="C139" s="128" t="s">
        <v>86</v>
      </c>
      <c r="D139" s="128" t="s">
        <v>75</v>
      </c>
      <c r="E139" s="128" t="s">
        <v>75</v>
      </c>
      <c r="F139" s="128" t="s">
        <v>75</v>
      </c>
      <c r="G139" s="129" t="s">
        <v>75</v>
      </c>
      <c r="H139" s="130"/>
      <c r="I139" s="438"/>
    </row>
    <row r="140" customFormat="false" ht="15" hidden="false" customHeight="false" outlineLevel="0" collapsed="false">
      <c r="A140" s="126" t="n">
        <f aca="false">WEEKNUM(B140,21)</f>
        <v>2</v>
      </c>
      <c r="B140" s="135" t="n">
        <v>44211</v>
      </c>
      <c r="C140" s="128" t="s">
        <v>86</v>
      </c>
      <c r="D140" s="128" t="s">
        <v>75</v>
      </c>
      <c r="E140" s="128" t="s">
        <v>75</v>
      </c>
      <c r="F140" s="128" t="s">
        <v>75</v>
      </c>
      <c r="G140" s="129" t="s">
        <v>75</v>
      </c>
      <c r="H140" s="130"/>
      <c r="I140" s="438"/>
    </row>
    <row r="141" customFormat="false" ht="15" hidden="false" customHeight="false" outlineLevel="0" collapsed="false">
      <c r="A141" s="126" t="n">
        <f aca="false">WEEKNUM(B141,21)</f>
        <v>2</v>
      </c>
      <c r="B141" s="135" t="n">
        <v>44212</v>
      </c>
      <c r="C141" s="128" t="s">
        <v>75</v>
      </c>
      <c r="D141" s="128" t="s">
        <v>75</v>
      </c>
      <c r="E141" s="128" t="s">
        <v>86</v>
      </c>
      <c r="F141" s="128" t="s">
        <v>75</v>
      </c>
      <c r="G141" s="129" t="s">
        <v>86</v>
      </c>
      <c r="H141" s="130"/>
      <c r="I141" s="438"/>
    </row>
    <row r="142" customFormat="false" ht="15.75" hidden="false" customHeight="false" outlineLevel="0" collapsed="false">
      <c r="A142" s="139" t="n">
        <f aca="false">WEEKNUM(B142,21)</f>
        <v>2</v>
      </c>
      <c r="B142" s="140" t="n">
        <v>44213</v>
      </c>
      <c r="C142" s="141" t="s">
        <v>75</v>
      </c>
      <c r="D142" s="141" t="s">
        <v>86</v>
      </c>
      <c r="E142" s="141" t="s">
        <v>86</v>
      </c>
      <c r="F142" s="141" t="s">
        <v>86</v>
      </c>
      <c r="G142" s="142" t="s">
        <v>86</v>
      </c>
      <c r="H142" s="143"/>
      <c r="I142" s="439"/>
    </row>
    <row r="143" customFormat="false" ht="15" hidden="false" customHeight="false" outlineLevel="0" collapsed="false">
      <c r="A143" s="145" t="n">
        <f aca="false">WEEKNUM(B143,21)</f>
        <v>3</v>
      </c>
      <c r="B143" s="114" t="n">
        <v>44214</v>
      </c>
      <c r="C143" s="115" t="s">
        <v>75</v>
      </c>
      <c r="D143" s="115" t="s">
        <v>86</v>
      </c>
      <c r="E143" s="115" t="s">
        <v>75</v>
      </c>
      <c r="F143" s="115" t="s">
        <v>75</v>
      </c>
      <c r="G143" s="116" t="s">
        <v>75</v>
      </c>
      <c r="H143" s="117" t="n">
        <v>2</v>
      </c>
      <c r="I143" s="437"/>
    </row>
    <row r="144" customFormat="false" ht="15" hidden="false" customHeight="false" outlineLevel="0" collapsed="false">
      <c r="A144" s="126" t="n">
        <f aca="false">WEEKNUM(B144,21)</f>
        <v>3</v>
      </c>
      <c r="B144" s="135" t="n">
        <v>44215</v>
      </c>
      <c r="C144" s="128" t="s">
        <v>86</v>
      </c>
      <c r="D144" s="128" t="s">
        <v>75</v>
      </c>
      <c r="E144" s="128" t="s">
        <v>75</v>
      </c>
      <c r="F144" s="128" t="s">
        <v>75</v>
      </c>
      <c r="G144" s="129" t="s">
        <v>75</v>
      </c>
      <c r="H144" s="130"/>
      <c r="I144" s="438"/>
    </row>
    <row r="145" customFormat="false" ht="15" hidden="false" customHeight="false" outlineLevel="0" collapsed="false">
      <c r="A145" s="126" t="n">
        <f aca="false">WEEKNUM(B145,21)</f>
        <v>3</v>
      </c>
      <c r="B145" s="135" t="n">
        <v>44216</v>
      </c>
      <c r="C145" s="128" t="s">
        <v>75</v>
      </c>
      <c r="D145" s="128" t="s">
        <v>75</v>
      </c>
      <c r="E145" s="128" t="s">
        <v>86</v>
      </c>
      <c r="F145" s="128" t="s">
        <v>75</v>
      </c>
      <c r="G145" s="129" t="s">
        <v>75</v>
      </c>
      <c r="H145" s="130"/>
      <c r="I145" s="438"/>
    </row>
    <row r="146" customFormat="false" ht="15" hidden="false" customHeight="false" outlineLevel="0" collapsed="false">
      <c r="A146" s="126" t="n">
        <f aca="false">WEEKNUM(B146,21)</f>
        <v>3</v>
      </c>
      <c r="B146" s="135" t="n">
        <v>44217</v>
      </c>
      <c r="C146" s="128" t="s">
        <v>75</v>
      </c>
      <c r="D146" s="128" t="s">
        <v>75</v>
      </c>
      <c r="E146" s="128" t="s">
        <v>75</v>
      </c>
      <c r="F146" s="128" t="s">
        <v>75</v>
      </c>
      <c r="G146" s="129" t="s">
        <v>86</v>
      </c>
      <c r="H146" s="130"/>
      <c r="I146" s="438"/>
    </row>
    <row r="147" customFormat="false" ht="15" hidden="false" customHeight="false" outlineLevel="0" collapsed="false">
      <c r="A147" s="126" t="n">
        <f aca="false">WEEKNUM(B147,21)</f>
        <v>3</v>
      </c>
      <c r="B147" s="135" t="n">
        <v>44218</v>
      </c>
      <c r="C147" s="128" t="s">
        <v>75</v>
      </c>
      <c r="D147" s="128" t="s">
        <v>75</v>
      </c>
      <c r="E147" s="128" t="s">
        <v>75</v>
      </c>
      <c r="F147" s="128" t="s">
        <v>75</v>
      </c>
      <c r="G147" s="129" t="s">
        <v>86</v>
      </c>
      <c r="H147" s="130"/>
      <c r="I147" s="438"/>
    </row>
    <row r="148" customFormat="false" ht="15" hidden="false" customHeight="false" outlineLevel="0" collapsed="false">
      <c r="A148" s="126" t="n">
        <f aca="false">WEEKNUM(B148,21)</f>
        <v>3</v>
      </c>
      <c r="B148" s="135" t="n">
        <v>44219</v>
      </c>
      <c r="C148" s="128" t="s">
        <v>75</v>
      </c>
      <c r="D148" s="128" t="s">
        <v>86</v>
      </c>
      <c r="E148" s="128" t="s">
        <v>75</v>
      </c>
      <c r="F148" s="128" t="s">
        <v>86</v>
      </c>
      <c r="G148" s="129" t="s">
        <v>75</v>
      </c>
      <c r="H148" s="130"/>
      <c r="I148" s="438"/>
    </row>
    <row r="149" customFormat="false" ht="15.75" hidden="false" customHeight="false" outlineLevel="0" collapsed="false">
      <c r="A149" s="139" t="n">
        <f aca="false">WEEKNUM(B149,21)</f>
        <v>3</v>
      </c>
      <c r="B149" s="140" t="n">
        <v>44220</v>
      </c>
      <c r="C149" s="141" t="s">
        <v>86</v>
      </c>
      <c r="D149" s="141" t="s">
        <v>86</v>
      </c>
      <c r="E149" s="141" t="s">
        <v>86</v>
      </c>
      <c r="F149" s="141" t="s">
        <v>86</v>
      </c>
      <c r="G149" s="142" t="s">
        <v>75</v>
      </c>
      <c r="H149" s="143"/>
      <c r="I149" s="439"/>
    </row>
    <row r="150" customFormat="false" ht="15" hidden="false" customHeight="false" outlineLevel="0" collapsed="false">
      <c r="A150" s="145" t="n">
        <f aca="false">WEEKNUM(B150,21)</f>
        <v>4</v>
      </c>
      <c r="B150" s="114" t="n">
        <v>44221</v>
      </c>
      <c r="C150" s="115" t="s">
        <v>86</v>
      </c>
      <c r="D150" s="115" t="s">
        <v>75</v>
      </c>
      <c r="E150" s="115" t="s">
        <v>75</v>
      </c>
      <c r="F150" s="115" t="s">
        <v>75</v>
      </c>
      <c r="G150" s="116" t="s">
        <v>75</v>
      </c>
      <c r="H150" s="117" t="n">
        <v>3</v>
      </c>
      <c r="I150" s="437"/>
    </row>
    <row r="151" customFormat="false" ht="15" hidden="false" customHeight="false" outlineLevel="0" collapsed="false">
      <c r="A151" s="126" t="n">
        <f aca="false">WEEKNUM(B151,21)</f>
        <v>4</v>
      </c>
      <c r="B151" s="135" t="n">
        <v>44222</v>
      </c>
      <c r="C151" s="128" t="s">
        <v>75</v>
      </c>
      <c r="D151" s="128" t="s">
        <v>75</v>
      </c>
      <c r="E151" s="128" t="s">
        <v>75</v>
      </c>
      <c r="F151" s="128" t="s">
        <v>75</v>
      </c>
      <c r="G151" s="129" t="s">
        <v>86</v>
      </c>
      <c r="H151" s="130"/>
      <c r="I151" s="438"/>
    </row>
    <row r="152" customFormat="false" ht="15" hidden="false" customHeight="false" outlineLevel="0" collapsed="false">
      <c r="A152" s="126" t="n">
        <f aca="false">WEEKNUM(B152,21)</f>
        <v>4</v>
      </c>
      <c r="B152" s="135" t="n">
        <v>44223</v>
      </c>
      <c r="C152" s="128" t="s">
        <v>75</v>
      </c>
      <c r="D152" s="128" t="s">
        <v>86</v>
      </c>
      <c r="E152" s="128" t="s">
        <v>75</v>
      </c>
      <c r="F152" s="128" t="s">
        <v>75</v>
      </c>
      <c r="G152" s="129" t="s">
        <v>75</v>
      </c>
      <c r="H152" s="130"/>
      <c r="I152" s="438"/>
    </row>
    <row r="153" customFormat="false" ht="15" hidden="false" customHeight="false" outlineLevel="0" collapsed="false">
      <c r="A153" s="126" t="n">
        <f aca="false">WEEKNUM(B153,21)</f>
        <v>4</v>
      </c>
      <c r="B153" s="135" t="n">
        <v>44224</v>
      </c>
      <c r="C153" s="128" t="s">
        <v>75</v>
      </c>
      <c r="D153" s="128" t="s">
        <v>75</v>
      </c>
      <c r="E153" s="128" t="s">
        <v>75</v>
      </c>
      <c r="F153" s="128" t="s">
        <v>86</v>
      </c>
      <c r="G153" s="129" t="s">
        <v>75</v>
      </c>
      <c r="H153" s="130"/>
      <c r="I153" s="438"/>
    </row>
    <row r="154" customFormat="false" ht="15" hidden="false" customHeight="false" outlineLevel="0" collapsed="false">
      <c r="A154" s="126" t="n">
        <f aca="false">WEEKNUM(B154,21)</f>
        <v>4</v>
      </c>
      <c r="B154" s="135" t="n">
        <v>44225</v>
      </c>
      <c r="C154" s="128" t="s">
        <v>75</v>
      </c>
      <c r="D154" s="128" t="s">
        <v>75</v>
      </c>
      <c r="E154" s="128" t="s">
        <v>75</v>
      </c>
      <c r="F154" s="128" t="s">
        <v>86</v>
      </c>
      <c r="G154" s="129" t="s">
        <v>75</v>
      </c>
      <c r="H154" s="130"/>
      <c r="I154" s="438"/>
    </row>
    <row r="155" customFormat="false" ht="15" hidden="false" customHeight="false" outlineLevel="0" collapsed="false">
      <c r="A155" s="126" t="n">
        <f aca="false">WEEKNUM(B155,21)</f>
        <v>4</v>
      </c>
      <c r="B155" s="135" t="n">
        <v>44226</v>
      </c>
      <c r="C155" s="128" t="s">
        <v>86</v>
      </c>
      <c r="D155" s="128" t="s">
        <v>75</v>
      </c>
      <c r="E155" s="128" t="s">
        <v>86</v>
      </c>
      <c r="F155" s="128" t="s">
        <v>75</v>
      </c>
      <c r="G155" s="129" t="s">
        <v>75</v>
      </c>
      <c r="H155" s="130"/>
      <c r="I155" s="438"/>
    </row>
    <row r="156" customFormat="false" ht="15.75" hidden="false" customHeight="false" outlineLevel="0" collapsed="false">
      <c r="A156" s="139" t="n">
        <f aca="false">WEEKNUM(B156,21)</f>
        <v>4</v>
      </c>
      <c r="B156" s="140" t="n">
        <v>44227</v>
      </c>
      <c r="C156" s="141" t="s">
        <v>86</v>
      </c>
      <c r="D156" s="141" t="s">
        <v>86</v>
      </c>
      <c r="E156" s="141" t="s">
        <v>86</v>
      </c>
      <c r="F156" s="141" t="s">
        <v>75</v>
      </c>
      <c r="G156" s="142" t="s">
        <v>86</v>
      </c>
      <c r="H156" s="143"/>
      <c r="I156" s="439"/>
    </row>
    <row r="157" customFormat="false" ht="15" hidden="false" customHeight="false" outlineLevel="0" collapsed="false">
      <c r="A157" s="145" t="n">
        <f aca="false">WEEKNUM(B157,21)</f>
        <v>5</v>
      </c>
      <c r="B157" s="114" t="n">
        <v>44228</v>
      </c>
      <c r="C157" s="187" t="s">
        <v>75</v>
      </c>
      <c r="D157" s="187" t="s">
        <v>75</v>
      </c>
      <c r="E157" s="187" t="s">
        <v>75</v>
      </c>
      <c r="F157" s="187" t="s">
        <v>75</v>
      </c>
      <c r="G157" s="188" t="s">
        <v>86</v>
      </c>
      <c r="H157" s="189" t="n">
        <v>4</v>
      </c>
      <c r="I157" s="437"/>
    </row>
    <row r="158" customFormat="false" ht="15" hidden="false" customHeight="false" outlineLevel="0" collapsed="false">
      <c r="A158" s="126" t="n">
        <f aca="false">WEEKNUM(B158,21)</f>
        <v>5</v>
      </c>
      <c r="B158" s="135" t="n">
        <v>44229</v>
      </c>
      <c r="C158" s="137" t="s">
        <v>75</v>
      </c>
      <c r="D158" s="137" t="s">
        <v>75</v>
      </c>
      <c r="E158" s="137" t="s">
        <v>75</v>
      </c>
      <c r="F158" s="137" t="s">
        <v>86</v>
      </c>
      <c r="G158" s="190" t="s">
        <v>75</v>
      </c>
      <c r="H158" s="191"/>
      <c r="I158" s="438"/>
    </row>
    <row r="159" customFormat="false" ht="15" hidden="false" customHeight="false" outlineLevel="0" collapsed="false">
      <c r="A159" s="126" t="n">
        <f aca="false">WEEKNUM(B159,21)</f>
        <v>5</v>
      </c>
      <c r="B159" s="135" t="n">
        <v>44230</v>
      </c>
      <c r="C159" s="137" t="s">
        <v>86</v>
      </c>
      <c r="D159" s="137" t="s">
        <v>75</v>
      </c>
      <c r="E159" s="137" t="s">
        <v>75</v>
      </c>
      <c r="F159" s="137" t="s">
        <v>75</v>
      </c>
      <c r="G159" s="190" t="s">
        <v>75</v>
      </c>
      <c r="H159" s="191"/>
      <c r="I159" s="438"/>
    </row>
    <row r="160" customFormat="false" ht="15" hidden="false" customHeight="false" outlineLevel="0" collapsed="false">
      <c r="A160" s="126" t="n">
        <f aca="false">WEEKNUM(B160,21)</f>
        <v>5</v>
      </c>
      <c r="B160" s="135" t="n">
        <v>44231</v>
      </c>
      <c r="C160" s="137" t="s">
        <v>75</v>
      </c>
      <c r="D160" s="137" t="s">
        <v>75</v>
      </c>
      <c r="E160" s="137" t="s">
        <v>86</v>
      </c>
      <c r="F160" s="137" t="s">
        <v>75</v>
      </c>
      <c r="G160" s="190" t="s">
        <v>75</v>
      </c>
      <c r="H160" s="191"/>
      <c r="I160" s="438"/>
    </row>
    <row r="161" customFormat="false" ht="15" hidden="false" customHeight="false" outlineLevel="0" collapsed="false">
      <c r="A161" s="126" t="n">
        <f aca="false">WEEKNUM(B161,21)</f>
        <v>5</v>
      </c>
      <c r="B161" s="135" t="n">
        <v>44232</v>
      </c>
      <c r="C161" s="137" t="s">
        <v>75</v>
      </c>
      <c r="D161" s="137" t="s">
        <v>75</v>
      </c>
      <c r="E161" s="137" t="s">
        <v>86</v>
      </c>
      <c r="F161" s="137" t="s">
        <v>75</v>
      </c>
      <c r="G161" s="190" t="s">
        <v>75</v>
      </c>
      <c r="H161" s="191"/>
      <c r="I161" s="438"/>
    </row>
    <row r="162" customFormat="false" ht="15" hidden="false" customHeight="false" outlineLevel="0" collapsed="false">
      <c r="A162" s="126" t="n">
        <f aca="false">WEEKNUM(B162,21)</f>
        <v>5</v>
      </c>
      <c r="B162" s="135" t="n">
        <v>44233</v>
      </c>
      <c r="C162" s="137" t="s">
        <v>75</v>
      </c>
      <c r="D162" s="137" t="s">
        <v>86</v>
      </c>
      <c r="E162" s="137" t="s">
        <v>75</v>
      </c>
      <c r="F162" s="137" t="s">
        <v>75</v>
      </c>
      <c r="G162" s="190" t="s">
        <v>86</v>
      </c>
      <c r="H162" s="191"/>
      <c r="I162" s="438"/>
    </row>
    <row r="163" customFormat="false" ht="15.75" hidden="false" customHeight="false" outlineLevel="0" collapsed="false">
      <c r="A163" s="139" t="n">
        <f aca="false">WEEKNUM(B163,21)</f>
        <v>5</v>
      </c>
      <c r="B163" s="140" t="n">
        <v>44234</v>
      </c>
      <c r="C163" s="192" t="s">
        <v>86</v>
      </c>
      <c r="D163" s="192" t="s">
        <v>86</v>
      </c>
      <c r="E163" s="192" t="s">
        <v>75</v>
      </c>
      <c r="F163" s="192" t="s">
        <v>86</v>
      </c>
      <c r="G163" s="193" t="s">
        <v>86</v>
      </c>
      <c r="H163" s="194"/>
      <c r="I163" s="439"/>
    </row>
    <row r="164" customFormat="false" ht="15" hidden="false" customHeight="false" outlineLevel="0" collapsed="false">
      <c r="A164" s="145" t="n">
        <f aca="false">WEEKNUM(B164,21)</f>
        <v>6</v>
      </c>
      <c r="B164" s="114" t="n">
        <v>44235</v>
      </c>
      <c r="C164" s="187" t="s">
        <v>75</v>
      </c>
      <c r="D164" s="187" t="s">
        <v>75</v>
      </c>
      <c r="E164" s="187" t="s">
        <v>75</v>
      </c>
      <c r="F164" s="187" t="s">
        <v>86</v>
      </c>
      <c r="G164" s="188" t="s">
        <v>75</v>
      </c>
      <c r="H164" s="189" t="n">
        <v>5</v>
      </c>
      <c r="I164" s="437"/>
    </row>
    <row r="165" customFormat="false" ht="15" hidden="false" customHeight="false" outlineLevel="0" collapsed="false">
      <c r="A165" s="126" t="n">
        <f aca="false">WEEKNUM(B165,21)</f>
        <v>6</v>
      </c>
      <c r="B165" s="135" t="n">
        <v>44236</v>
      </c>
      <c r="C165" s="137" t="s">
        <v>75</v>
      </c>
      <c r="D165" s="137" t="s">
        <v>75</v>
      </c>
      <c r="E165" s="137" t="s">
        <v>86</v>
      </c>
      <c r="F165" s="137" t="s">
        <v>75</v>
      </c>
      <c r="G165" s="190" t="s">
        <v>75</v>
      </c>
      <c r="H165" s="191"/>
      <c r="I165" s="438"/>
    </row>
    <row r="166" customFormat="false" ht="15" hidden="false" customHeight="false" outlineLevel="0" collapsed="false">
      <c r="A166" s="126" t="n">
        <f aca="false">WEEKNUM(B166,21)</f>
        <v>6</v>
      </c>
      <c r="B166" s="135" t="n">
        <v>44237</v>
      </c>
      <c r="C166" s="137" t="s">
        <v>75</v>
      </c>
      <c r="D166" s="137" t="s">
        <v>75</v>
      </c>
      <c r="E166" s="137" t="s">
        <v>75</v>
      </c>
      <c r="F166" s="137" t="s">
        <v>75</v>
      </c>
      <c r="G166" s="190" t="s">
        <v>86</v>
      </c>
      <c r="H166" s="191"/>
      <c r="I166" s="438"/>
    </row>
    <row r="167" customFormat="false" ht="15" hidden="false" customHeight="false" outlineLevel="0" collapsed="false">
      <c r="A167" s="126" t="n">
        <f aca="false">WEEKNUM(B167,21)</f>
        <v>6</v>
      </c>
      <c r="B167" s="135" t="n">
        <v>44238</v>
      </c>
      <c r="C167" s="137" t="s">
        <v>75</v>
      </c>
      <c r="D167" s="137" t="s">
        <v>86</v>
      </c>
      <c r="E167" s="137" t="s">
        <v>75</v>
      </c>
      <c r="F167" s="137" t="s">
        <v>75</v>
      </c>
      <c r="G167" s="190" t="s">
        <v>75</v>
      </c>
      <c r="H167" s="191"/>
      <c r="I167" s="438"/>
    </row>
    <row r="168" customFormat="false" ht="15" hidden="false" customHeight="false" outlineLevel="0" collapsed="false">
      <c r="A168" s="126" t="n">
        <f aca="false">WEEKNUM(B168,21)</f>
        <v>6</v>
      </c>
      <c r="B168" s="135" t="n">
        <v>44239</v>
      </c>
      <c r="C168" s="137" t="s">
        <v>75</v>
      </c>
      <c r="D168" s="137" t="s">
        <v>86</v>
      </c>
      <c r="E168" s="137" t="s">
        <v>75</v>
      </c>
      <c r="F168" s="137" t="s">
        <v>75</v>
      </c>
      <c r="G168" s="190" t="s">
        <v>75</v>
      </c>
      <c r="H168" s="191"/>
      <c r="I168" s="438"/>
    </row>
    <row r="169" customFormat="false" ht="15" hidden="false" customHeight="false" outlineLevel="0" collapsed="false">
      <c r="A169" s="126" t="n">
        <f aca="false">WEEKNUM(B169,21)</f>
        <v>6</v>
      </c>
      <c r="B169" s="135" t="n">
        <v>44240</v>
      </c>
      <c r="C169" s="137" t="s">
        <v>86</v>
      </c>
      <c r="D169" s="137" t="s">
        <v>75</v>
      </c>
      <c r="E169" s="137" t="s">
        <v>75</v>
      </c>
      <c r="F169" s="137" t="s">
        <v>86</v>
      </c>
      <c r="G169" s="190" t="s">
        <v>75</v>
      </c>
      <c r="H169" s="191"/>
      <c r="I169" s="438"/>
    </row>
    <row r="170" customFormat="false" ht="15.75" hidden="false" customHeight="false" outlineLevel="0" collapsed="false">
      <c r="A170" s="139" t="n">
        <f aca="false">WEEKNUM(B170,21)</f>
        <v>6</v>
      </c>
      <c r="B170" s="140" t="n">
        <v>44241</v>
      </c>
      <c r="C170" s="192" t="s">
        <v>86</v>
      </c>
      <c r="D170" s="192" t="s">
        <v>75</v>
      </c>
      <c r="E170" s="192" t="s">
        <v>86</v>
      </c>
      <c r="F170" s="192" t="s">
        <v>86</v>
      </c>
      <c r="G170" s="193" t="s">
        <v>86</v>
      </c>
      <c r="H170" s="194"/>
      <c r="I170" s="439"/>
    </row>
    <row r="171" customFormat="false" ht="15" hidden="false" customHeight="false" outlineLevel="0" collapsed="false">
      <c r="A171" s="145" t="n">
        <f aca="false">WEEKNUM(B171,21)</f>
        <v>7</v>
      </c>
      <c r="B171" s="114" t="n">
        <v>44242</v>
      </c>
      <c r="C171" s="115" t="s">
        <v>75</v>
      </c>
      <c r="D171" s="115" t="s">
        <v>75</v>
      </c>
      <c r="E171" s="115" t="s">
        <v>88</v>
      </c>
      <c r="F171" s="115" t="s">
        <v>75</v>
      </c>
      <c r="G171" s="115" t="s">
        <v>88</v>
      </c>
      <c r="H171" s="117" t="n">
        <v>1</v>
      </c>
      <c r="I171" s="437"/>
    </row>
    <row r="172" customFormat="false" ht="15" hidden="false" customHeight="false" outlineLevel="0" collapsed="false">
      <c r="A172" s="126" t="n">
        <f aca="false">WEEKNUM(B172,21)</f>
        <v>7</v>
      </c>
      <c r="B172" s="135" t="n">
        <v>44243</v>
      </c>
      <c r="C172" s="128" t="s">
        <v>75</v>
      </c>
      <c r="D172" s="128" t="s">
        <v>86</v>
      </c>
      <c r="E172" s="128" t="s">
        <v>75</v>
      </c>
      <c r="F172" s="128" t="s">
        <v>75</v>
      </c>
      <c r="G172" s="129" t="s">
        <v>75</v>
      </c>
      <c r="H172" s="130"/>
      <c r="I172" s="438"/>
    </row>
    <row r="173" customFormat="false" ht="15" hidden="false" customHeight="false" outlineLevel="0" collapsed="false">
      <c r="A173" s="126" t="n">
        <f aca="false">WEEKNUM(B173,21)</f>
        <v>7</v>
      </c>
      <c r="B173" s="135" t="n">
        <v>44244</v>
      </c>
      <c r="C173" s="128" t="s">
        <v>75</v>
      </c>
      <c r="D173" s="128" t="s">
        <v>75</v>
      </c>
      <c r="E173" s="128" t="s">
        <v>75</v>
      </c>
      <c r="F173" s="128" t="s">
        <v>86</v>
      </c>
      <c r="G173" s="129" t="s">
        <v>75</v>
      </c>
      <c r="H173" s="130"/>
      <c r="I173" s="438"/>
    </row>
    <row r="174" customFormat="false" ht="15" hidden="false" customHeight="false" outlineLevel="0" collapsed="false">
      <c r="A174" s="126" t="n">
        <f aca="false">WEEKNUM(B174,21)</f>
        <v>7</v>
      </c>
      <c r="B174" s="135" t="n">
        <v>44245</v>
      </c>
      <c r="C174" s="128" t="s">
        <v>86</v>
      </c>
      <c r="D174" s="128" t="s">
        <v>75</v>
      </c>
      <c r="E174" s="128" t="s">
        <v>75</v>
      </c>
      <c r="F174" s="128" t="s">
        <v>75</v>
      </c>
      <c r="G174" s="129" t="s">
        <v>75</v>
      </c>
      <c r="H174" s="130"/>
      <c r="I174" s="438"/>
    </row>
    <row r="175" customFormat="false" ht="15" hidden="false" customHeight="false" outlineLevel="0" collapsed="false">
      <c r="A175" s="126" t="n">
        <f aca="false">WEEKNUM(B175,21)</f>
        <v>7</v>
      </c>
      <c r="B175" s="135" t="n">
        <v>44246</v>
      </c>
      <c r="C175" s="128" t="s">
        <v>86</v>
      </c>
      <c r="D175" s="128" t="s">
        <v>75</v>
      </c>
      <c r="E175" s="128" t="s">
        <v>75</v>
      </c>
      <c r="F175" s="128" t="s">
        <v>75</v>
      </c>
      <c r="G175" s="129" t="s">
        <v>75</v>
      </c>
      <c r="H175" s="130"/>
      <c r="I175" s="438"/>
    </row>
    <row r="176" customFormat="false" ht="15" hidden="false" customHeight="false" outlineLevel="0" collapsed="false">
      <c r="A176" s="126" t="n">
        <f aca="false">WEEKNUM(B176,21)</f>
        <v>7</v>
      </c>
      <c r="B176" s="135" t="n">
        <v>44247</v>
      </c>
      <c r="C176" s="128" t="s">
        <v>75</v>
      </c>
      <c r="D176" s="128" t="s">
        <v>75</v>
      </c>
      <c r="E176" s="128" t="s">
        <v>86</v>
      </c>
      <c r="F176" s="128" t="s">
        <v>75</v>
      </c>
      <c r="G176" s="129" t="s">
        <v>86</v>
      </c>
      <c r="H176" s="130"/>
      <c r="I176" s="438"/>
    </row>
    <row r="177" customFormat="false" ht="15.75" hidden="false" customHeight="false" outlineLevel="0" collapsed="false">
      <c r="A177" s="139" t="n">
        <f aca="false">WEEKNUM(B177,21)</f>
        <v>7</v>
      </c>
      <c r="B177" s="140" t="n">
        <v>44248</v>
      </c>
      <c r="C177" s="141" t="s">
        <v>75</v>
      </c>
      <c r="D177" s="141" t="s">
        <v>86</v>
      </c>
      <c r="E177" s="141" t="s">
        <v>86</v>
      </c>
      <c r="F177" s="141" t="s">
        <v>86</v>
      </c>
      <c r="G177" s="142" t="s">
        <v>86</v>
      </c>
      <c r="H177" s="143"/>
      <c r="I177" s="439"/>
    </row>
    <row r="178" customFormat="false" ht="15" hidden="false" customHeight="false" outlineLevel="0" collapsed="false">
      <c r="A178" s="381" t="n">
        <f aca="false">WEEKNUM(B178,21)</f>
        <v>8</v>
      </c>
      <c r="B178" s="150" t="n">
        <v>44249</v>
      </c>
      <c r="C178" s="151" t="s">
        <v>75</v>
      </c>
      <c r="D178" s="151" t="s">
        <v>86</v>
      </c>
      <c r="E178" s="151" t="s">
        <v>75</v>
      </c>
      <c r="F178" s="151" t="s">
        <v>75</v>
      </c>
      <c r="G178" s="152" t="s">
        <v>75</v>
      </c>
      <c r="H178" s="153" t="n">
        <v>2</v>
      </c>
      <c r="I178" s="154" t="s">
        <v>50</v>
      </c>
    </row>
    <row r="179" customFormat="false" ht="15" hidden="false" customHeight="false" outlineLevel="0" collapsed="false">
      <c r="A179" s="381" t="n">
        <f aca="false">WEEKNUM(B179,21)</f>
        <v>8</v>
      </c>
      <c r="B179" s="156" t="n">
        <v>44250</v>
      </c>
      <c r="C179" s="157" t="s">
        <v>86</v>
      </c>
      <c r="D179" s="157" t="s">
        <v>75</v>
      </c>
      <c r="E179" s="157" t="s">
        <v>75</v>
      </c>
      <c r="F179" s="157" t="s">
        <v>75</v>
      </c>
      <c r="G179" s="158" t="s">
        <v>75</v>
      </c>
      <c r="H179" s="159"/>
      <c r="I179" s="160" t="s">
        <v>50</v>
      </c>
    </row>
    <row r="180" customFormat="false" ht="15" hidden="false" customHeight="false" outlineLevel="0" collapsed="false">
      <c r="A180" s="381" t="n">
        <f aca="false">WEEKNUM(B180,21)</f>
        <v>8</v>
      </c>
      <c r="B180" s="156" t="n">
        <v>44251</v>
      </c>
      <c r="C180" s="157" t="s">
        <v>75</v>
      </c>
      <c r="D180" s="157" t="s">
        <v>75</v>
      </c>
      <c r="E180" s="157" t="s">
        <v>86</v>
      </c>
      <c r="F180" s="157" t="s">
        <v>75</v>
      </c>
      <c r="G180" s="158" t="s">
        <v>75</v>
      </c>
      <c r="H180" s="159"/>
      <c r="I180" s="160" t="s">
        <v>50</v>
      </c>
    </row>
    <row r="181" customFormat="false" ht="15" hidden="false" customHeight="false" outlineLevel="0" collapsed="false">
      <c r="A181" s="381" t="n">
        <f aca="false">WEEKNUM(B181,21)</f>
        <v>8</v>
      </c>
      <c r="B181" s="156" t="n">
        <v>44252</v>
      </c>
      <c r="C181" s="157" t="s">
        <v>75</v>
      </c>
      <c r="D181" s="157" t="s">
        <v>75</v>
      </c>
      <c r="E181" s="157" t="s">
        <v>75</v>
      </c>
      <c r="F181" s="157" t="s">
        <v>75</v>
      </c>
      <c r="G181" s="158" t="s">
        <v>86</v>
      </c>
      <c r="H181" s="159"/>
      <c r="I181" s="160" t="s">
        <v>50</v>
      </c>
    </row>
    <row r="182" customFormat="false" ht="15" hidden="false" customHeight="false" outlineLevel="0" collapsed="false">
      <c r="A182" s="381" t="n">
        <f aca="false">WEEKNUM(B182,21)</f>
        <v>8</v>
      </c>
      <c r="B182" s="156" t="n">
        <v>44253</v>
      </c>
      <c r="C182" s="157" t="s">
        <v>75</v>
      </c>
      <c r="D182" s="157" t="s">
        <v>75</v>
      </c>
      <c r="E182" s="157" t="s">
        <v>75</v>
      </c>
      <c r="F182" s="157" t="s">
        <v>75</v>
      </c>
      <c r="G182" s="158" t="s">
        <v>86</v>
      </c>
      <c r="H182" s="159"/>
      <c r="I182" s="160" t="s">
        <v>50</v>
      </c>
    </row>
    <row r="183" customFormat="false" ht="15" hidden="false" customHeight="false" outlineLevel="0" collapsed="false">
      <c r="A183" s="381" t="n">
        <f aca="false">WEEKNUM(B183,21)</f>
        <v>8</v>
      </c>
      <c r="B183" s="156" t="n">
        <v>44254</v>
      </c>
      <c r="C183" s="157" t="s">
        <v>75</v>
      </c>
      <c r="D183" s="157" t="s">
        <v>86</v>
      </c>
      <c r="E183" s="157" t="s">
        <v>75</v>
      </c>
      <c r="F183" s="157" t="s">
        <v>86</v>
      </c>
      <c r="G183" s="158" t="s">
        <v>75</v>
      </c>
      <c r="H183" s="159"/>
      <c r="I183" s="160" t="s">
        <v>50</v>
      </c>
    </row>
    <row r="184" customFormat="false" ht="15.75" hidden="false" customHeight="false" outlineLevel="0" collapsed="false">
      <c r="A184" s="381" t="n">
        <f aca="false">WEEKNUM(B184,21)</f>
        <v>8</v>
      </c>
      <c r="B184" s="162" t="n">
        <v>44255</v>
      </c>
      <c r="C184" s="163" t="s">
        <v>86</v>
      </c>
      <c r="D184" s="163" t="s">
        <v>86</v>
      </c>
      <c r="E184" s="163" t="s">
        <v>86</v>
      </c>
      <c r="F184" s="163" t="s">
        <v>86</v>
      </c>
      <c r="G184" s="164" t="s">
        <v>75</v>
      </c>
      <c r="H184" s="165"/>
      <c r="I184" s="166" t="s">
        <v>50</v>
      </c>
    </row>
    <row r="185" customFormat="false" ht="15" hidden="false" customHeight="false" outlineLevel="0" collapsed="false">
      <c r="A185" s="381" t="n">
        <f aca="false">WEEKNUM(B185,21)</f>
        <v>9</v>
      </c>
      <c r="B185" s="150" t="n">
        <v>44256</v>
      </c>
      <c r="C185" s="151" t="s">
        <v>86</v>
      </c>
      <c r="D185" s="151" t="s">
        <v>75</v>
      </c>
      <c r="E185" s="151" t="s">
        <v>75</v>
      </c>
      <c r="F185" s="151" t="s">
        <v>75</v>
      </c>
      <c r="G185" s="152" t="s">
        <v>75</v>
      </c>
      <c r="H185" s="153" t="n">
        <v>3</v>
      </c>
      <c r="I185" s="154" t="s">
        <v>50</v>
      </c>
    </row>
    <row r="186" customFormat="false" ht="15" hidden="false" customHeight="false" outlineLevel="0" collapsed="false">
      <c r="A186" s="381" t="n">
        <f aca="false">WEEKNUM(B186,21)</f>
        <v>9</v>
      </c>
      <c r="B186" s="156" t="n">
        <v>44257</v>
      </c>
      <c r="C186" s="157" t="s">
        <v>75</v>
      </c>
      <c r="D186" s="157" t="s">
        <v>75</v>
      </c>
      <c r="E186" s="157" t="s">
        <v>75</v>
      </c>
      <c r="F186" s="157" t="s">
        <v>75</v>
      </c>
      <c r="G186" s="158" t="s">
        <v>86</v>
      </c>
      <c r="H186" s="159"/>
      <c r="I186" s="160" t="s">
        <v>50</v>
      </c>
    </row>
    <row r="187" customFormat="false" ht="15" hidden="false" customHeight="false" outlineLevel="0" collapsed="false">
      <c r="A187" s="381" t="n">
        <f aca="false">WEEKNUM(B187,21)</f>
        <v>9</v>
      </c>
      <c r="B187" s="156" t="n">
        <v>44258</v>
      </c>
      <c r="C187" s="157" t="s">
        <v>75</v>
      </c>
      <c r="D187" s="157" t="s">
        <v>86</v>
      </c>
      <c r="E187" s="157" t="s">
        <v>75</v>
      </c>
      <c r="F187" s="157" t="s">
        <v>75</v>
      </c>
      <c r="G187" s="158" t="s">
        <v>75</v>
      </c>
      <c r="H187" s="159"/>
      <c r="I187" s="160" t="s">
        <v>50</v>
      </c>
    </row>
    <row r="188" customFormat="false" ht="15" hidden="false" customHeight="false" outlineLevel="0" collapsed="false">
      <c r="A188" s="381" t="n">
        <f aca="false">WEEKNUM(B188,21)</f>
        <v>9</v>
      </c>
      <c r="B188" s="156" t="n">
        <v>44259</v>
      </c>
      <c r="C188" s="157" t="s">
        <v>75</v>
      </c>
      <c r="D188" s="157" t="s">
        <v>75</v>
      </c>
      <c r="E188" s="157" t="s">
        <v>75</v>
      </c>
      <c r="F188" s="157" t="s">
        <v>86</v>
      </c>
      <c r="G188" s="158" t="s">
        <v>75</v>
      </c>
      <c r="H188" s="159"/>
      <c r="I188" s="160" t="s">
        <v>50</v>
      </c>
    </row>
    <row r="189" customFormat="false" ht="15" hidden="false" customHeight="false" outlineLevel="0" collapsed="false">
      <c r="A189" s="381" t="n">
        <f aca="false">WEEKNUM(B189,21)</f>
        <v>9</v>
      </c>
      <c r="B189" s="156" t="n">
        <v>44260</v>
      </c>
      <c r="C189" s="157" t="s">
        <v>75</v>
      </c>
      <c r="D189" s="157" t="s">
        <v>75</v>
      </c>
      <c r="E189" s="157" t="s">
        <v>75</v>
      </c>
      <c r="F189" s="157" t="s">
        <v>86</v>
      </c>
      <c r="G189" s="158" t="s">
        <v>75</v>
      </c>
      <c r="H189" s="159"/>
      <c r="I189" s="160" t="s">
        <v>50</v>
      </c>
    </row>
    <row r="190" customFormat="false" ht="15" hidden="false" customHeight="false" outlineLevel="0" collapsed="false">
      <c r="A190" s="381" t="n">
        <f aca="false">WEEKNUM(B190,21)</f>
        <v>9</v>
      </c>
      <c r="B190" s="156" t="n">
        <v>44261</v>
      </c>
      <c r="C190" s="157" t="s">
        <v>86</v>
      </c>
      <c r="D190" s="157" t="s">
        <v>75</v>
      </c>
      <c r="E190" s="157" t="s">
        <v>86</v>
      </c>
      <c r="F190" s="157" t="s">
        <v>75</v>
      </c>
      <c r="G190" s="158" t="s">
        <v>75</v>
      </c>
      <c r="H190" s="159"/>
      <c r="I190" s="160" t="s">
        <v>50</v>
      </c>
    </row>
    <row r="191" customFormat="false" ht="15.75" hidden="false" customHeight="false" outlineLevel="0" collapsed="false">
      <c r="A191" s="381" t="n">
        <f aca="false">WEEKNUM(B191,21)</f>
        <v>9</v>
      </c>
      <c r="B191" s="162" t="n">
        <v>44262</v>
      </c>
      <c r="C191" s="163" t="s">
        <v>86</v>
      </c>
      <c r="D191" s="163" t="s">
        <v>86</v>
      </c>
      <c r="E191" s="163" t="s">
        <v>86</v>
      </c>
      <c r="F191" s="163" t="s">
        <v>75</v>
      </c>
      <c r="G191" s="164" t="s">
        <v>86</v>
      </c>
      <c r="H191" s="165"/>
      <c r="I191" s="166" t="s">
        <v>50</v>
      </c>
    </row>
    <row r="192" customFormat="false" ht="15" hidden="false" customHeight="false" outlineLevel="0" collapsed="false">
      <c r="A192" s="145" t="n">
        <f aca="false">WEEKNUM(B192,21)</f>
        <v>10</v>
      </c>
      <c r="B192" s="114" t="n">
        <v>44263</v>
      </c>
      <c r="C192" s="115" t="s">
        <v>75</v>
      </c>
      <c r="D192" s="115" t="s">
        <v>75</v>
      </c>
      <c r="E192" s="115" t="s">
        <v>75</v>
      </c>
      <c r="F192" s="115" t="s">
        <v>75</v>
      </c>
      <c r="G192" s="116" t="s">
        <v>86</v>
      </c>
      <c r="H192" s="117" t="n">
        <v>4</v>
      </c>
      <c r="I192" s="437"/>
    </row>
    <row r="193" customFormat="false" ht="15" hidden="false" customHeight="false" outlineLevel="0" collapsed="false">
      <c r="A193" s="126" t="n">
        <f aca="false">WEEKNUM(B193,21)</f>
        <v>10</v>
      </c>
      <c r="B193" s="135" t="n">
        <v>44264</v>
      </c>
      <c r="C193" s="128" t="s">
        <v>75</v>
      </c>
      <c r="D193" s="128" t="s">
        <v>75</v>
      </c>
      <c r="E193" s="128" t="s">
        <v>75</v>
      </c>
      <c r="F193" s="128" t="s">
        <v>86</v>
      </c>
      <c r="G193" s="129" t="s">
        <v>75</v>
      </c>
      <c r="H193" s="130"/>
      <c r="I193" s="438"/>
    </row>
    <row r="194" customFormat="false" ht="15" hidden="false" customHeight="false" outlineLevel="0" collapsed="false">
      <c r="A194" s="126" t="n">
        <f aca="false">WEEKNUM(B194,21)</f>
        <v>10</v>
      </c>
      <c r="B194" s="135" t="n">
        <v>44265</v>
      </c>
      <c r="C194" s="128" t="s">
        <v>86</v>
      </c>
      <c r="D194" s="128" t="s">
        <v>75</v>
      </c>
      <c r="E194" s="128" t="s">
        <v>75</v>
      </c>
      <c r="F194" s="128" t="s">
        <v>75</v>
      </c>
      <c r="G194" s="129" t="s">
        <v>75</v>
      </c>
      <c r="H194" s="130"/>
      <c r="I194" s="438"/>
    </row>
    <row r="195" customFormat="false" ht="15" hidden="false" customHeight="false" outlineLevel="0" collapsed="false">
      <c r="A195" s="126" t="n">
        <f aca="false">WEEKNUM(B195,21)</f>
        <v>10</v>
      </c>
      <c r="B195" s="135" t="n">
        <v>44266</v>
      </c>
      <c r="C195" s="128" t="s">
        <v>75</v>
      </c>
      <c r="D195" s="128" t="s">
        <v>75</v>
      </c>
      <c r="E195" s="128" t="s">
        <v>86</v>
      </c>
      <c r="F195" s="128" t="s">
        <v>75</v>
      </c>
      <c r="G195" s="129" t="s">
        <v>75</v>
      </c>
      <c r="H195" s="130"/>
      <c r="I195" s="438"/>
    </row>
    <row r="196" customFormat="false" ht="15" hidden="false" customHeight="false" outlineLevel="0" collapsed="false">
      <c r="A196" s="126" t="n">
        <f aca="false">WEEKNUM(B196,21)</f>
        <v>10</v>
      </c>
      <c r="B196" s="135" t="n">
        <v>44267</v>
      </c>
      <c r="C196" s="128" t="s">
        <v>75</v>
      </c>
      <c r="D196" s="128" t="s">
        <v>75</v>
      </c>
      <c r="E196" s="128" t="s">
        <v>86</v>
      </c>
      <c r="F196" s="128" t="s">
        <v>75</v>
      </c>
      <c r="G196" s="129" t="s">
        <v>75</v>
      </c>
      <c r="H196" s="130"/>
      <c r="I196" s="438"/>
    </row>
    <row r="197" customFormat="false" ht="15" hidden="false" customHeight="false" outlineLevel="0" collapsed="false">
      <c r="A197" s="126" t="n">
        <f aca="false">WEEKNUM(B197,21)</f>
        <v>10</v>
      </c>
      <c r="B197" s="135" t="n">
        <v>44268</v>
      </c>
      <c r="C197" s="137" t="s">
        <v>75</v>
      </c>
      <c r="D197" s="137" t="s">
        <v>86</v>
      </c>
      <c r="E197" s="137" t="s">
        <v>75</v>
      </c>
      <c r="F197" s="137" t="s">
        <v>75</v>
      </c>
      <c r="G197" s="190" t="s">
        <v>86</v>
      </c>
      <c r="H197" s="191"/>
      <c r="I197" s="438"/>
    </row>
    <row r="198" customFormat="false" ht="15.75" hidden="false" customHeight="false" outlineLevel="0" collapsed="false">
      <c r="A198" s="139" t="n">
        <f aca="false">WEEKNUM(B198,21)</f>
        <v>10</v>
      </c>
      <c r="B198" s="140" t="n">
        <v>44269</v>
      </c>
      <c r="C198" s="192" t="s">
        <v>86</v>
      </c>
      <c r="D198" s="192" t="s">
        <v>86</v>
      </c>
      <c r="E198" s="192" t="s">
        <v>75</v>
      </c>
      <c r="F198" s="192" t="s">
        <v>86</v>
      </c>
      <c r="G198" s="193" t="s">
        <v>86</v>
      </c>
      <c r="H198" s="194"/>
      <c r="I198" s="439"/>
    </row>
    <row r="199" customFormat="false" ht="15" hidden="false" customHeight="false" outlineLevel="0" collapsed="false">
      <c r="A199" s="145" t="n">
        <f aca="false">WEEKNUM(B199,21)</f>
        <v>11</v>
      </c>
      <c r="B199" s="114" t="n">
        <v>44270</v>
      </c>
      <c r="C199" s="197" t="s">
        <v>75</v>
      </c>
      <c r="D199" s="197" t="s">
        <v>75</v>
      </c>
      <c r="E199" s="197" t="s">
        <v>75</v>
      </c>
      <c r="F199" s="197" t="s">
        <v>86</v>
      </c>
      <c r="G199" s="198" t="s">
        <v>75</v>
      </c>
      <c r="H199" s="191" t="n">
        <v>5</v>
      </c>
      <c r="I199" s="437"/>
    </row>
    <row r="200" customFormat="false" ht="15" hidden="false" customHeight="false" outlineLevel="0" collapsed="false">
      <c r="A200" s="126" t="n">
        <f aca="false">WEEKNUM(B200,21)</f>
        <v>11</v>
      </c>
      <c r="B200" s="135" t="n">
        <v>44271</v>
      </c>
      <c r="C200" s="128" t="s">
        <v>75</v>
      </c>
      <c r="D200" s="128" t="s">
        <v>75</v>
      </c>
      <c r="E200" s="128" t="s">
        <v>86</v>
      </c>
      <c r="F200" s="128" t="s">
        <v>75</v>
      </c>
      <c r="G200" s="129" t="s">
        <v>75</v>
      </c>
      <c r="H200" s="130"/>
      <c r="I200" s="438"/>
    </row>
    <row r="201" customFormat="false" ht="15" hidden="false" customHeight="false" outlineLevel="0" collapsed="false">
      <c r="A201" s="126" t="n">
        <f aca="false">WEEKNUM(B201,21)</f>
        <v>11</v>
      </c>
      <c r="B201" s="135" t="n">
        <v>44272</v>
      </c>
      <c r="C201" s="128" t="s">
        <v>75</v>
      </c>
      <c r="D201" s="128" t="s">
        <v>75</v>
      </c>
      <c r="E201" s="128" t="s">
        <v>75</v>
      </c>
      <c r="F201" s="128" t="s">
        <v>75</v>
      </c>
      <c r="G201" s="129" t="s">
        <v>86</v>
      </c>
      <c r="H201" s="130"/>
      <c r="I201" s="438"/>
    </row>
    <row r="202" customFormat="false" ht="15" hidden="false" customHeight="false" outlineLevel="0" collapsed="false">
      <c r="A202" s="126" t="n">
        <f aca="false">WEEKNUM(B202,21)</f>
        <v>11</v>
      </c>
      <c r="B202" s="135" t="n">
        <v>44273</v>
      </c>
      <c r="C202" s="128" t="s">
        <v>75</v>
      </c>
      <c r="D202" s="128" t="s">
        <v>86</v>
      </c>
      <c r="E202" s="128" t="s">
        <v>75</v>
      </c>
      <c r="F202" s="128" t="s">
        <v>75</v>
      </c>
      <c r="G202" s="129" t="s">
        <v>75</v>
      </c>
      <c r="H202" s="130"/>
      <c r="I202" s="438"/>
    </row>
    <row r="203" customFormat="false" ht="15" hidden="false" customHeight="false" outlineLevel="0" collapsed="false">
      <c r="A203" s="126" t="n">
        <f aca="false">WEEKNUM(B203,21)</f>
        <v>11</v>
      </c>
      <c r="B203" s="135" t="n">
        <v>44274</v>
      </c>
      <c r="C203" s="128" t="s">
        <v>75</v>
      </c>
      <c r="D203" s="128" t="s">
        <v>86</v>
      </c>
      <c r="E203" s="128" t="s">
        <v>75</v>
      </c>
      <c r="F203" s="128" t="s">
        <v>75</v>
      </c>
      <c r="G203" s="129" t="s">
        <v>75</v>
      </c>
      <c r="H203" s="130"/>
      <c r="I203" s="438"/>
    </row>
    <row r="204" customFormat="false" ht="15" hidden="false" customHeight="false" outlineLevel="0" collapsed="false">
      <c r="A204" s="126" t="n">
        <f aca="false">WEEKNUM(B204,21)</f>
        <v>11</v>
      </c>
      <c r="B204" s="135" t="n">
        <v>44275</v>
      </c>
      <c r="C204" s="128" t="s">
        <v>86</v>
      </c>
      <c r="D204" s="128" t="s">
        <v>75</v>
      </c>
      <c r="E204" s="128" t="s">
        <v>75</v>
      </c>
      <c r="F204" s="128" t="s">
        <v>86</v>
      </c>
      <c r="G204" s="129" t="s">
        <v>75</v>
      </c>
      <c r="H204" s="130"/>
      <c r="I204" s="438"/>
    </row>
    <row r="205" customFormat="false" ht="15.75" hidden="false" customHeight="false" outlineLevel="0" collapsed="false">
      <c r="A205" s="139" t="n">
        <f aca="false">WEEKNUM(B205,21)</f>
        <v>11</v>
      </c>
      <c r="B205" s="140" t="n">
        <v>44276</v>
      </c>
      <c r="C205" s="141" t="s">
        <v>86</v>
      </c>
      <c r="D205" s="141" t="s">
        <v>75</v>
      </c>
      <c r="E205" s="141" t="s">
        <v>86</v>
      </c>
      <c r="F205" s="141" t="s">
        <v>86</v>
      </c>
      <c r="G205" s="142" t="s">
        <v>86</v>
      </c>
      <c r="H205" s="143"/>
      <c r="I205" s="439"/>
    </row>
    <row r="206" customFormat="false" ht="15" hidden="false" customHeight="false" outlineLevel="0" collapsed="false">
      <c r="A206" s="145" t="n">
        <f aca="false">WEEKNUM(B206,21)</f>
        <v>12</v>
      </c>
      <c r="B206" s="114" t="n">
        <v>44277</v>
      </c>
      <c r="C206" s="115" t="s">
        <v>75</v>
      </c>
      <c r="D206" s="115" t="s">
        <v>75</v>
      </c>
      <c r="E206" s="115" t="s">
        <v>88</v>
      </c>
      <c r="F206" s="115" t="s">
        <v>75</v>
      </c>
      <c r="G206" s="115" t="s">
        <v>88</v>
      </c>
      <c r="H206" s="117" t="n">
        <v>1</v>
      </c>
      <c r="I206" s="437"/>
    </row>
    <row r="207" customFormat="false" ht="15" hidden="false" customHeight="false" outlineLevel="0" collapsed="false">
      <c r="A207" s="126" t="n">
        <f aca="false">WEEKNUM(B207,21)</f>
        <v>12</v>
      </c>
      <c r="B207" s="135" t="n">
        <v>44278</v>
      </c>
      <c r="C207" s="128" t="s">
        <v>75</v>
      </c>
      <c r="D207" s="128" t="s">
        <v>86</v>
      </c>
      <c r="E207" s="128" t="s">
        <v>75</v>
      </c>
      <c r="F207" s="128" t="s">
        <v>75</v>
      </c>
      <c r="G207" s="129" t="s">
        <v>75</v>
      </c>
      <c r="H207" s="130"/>
      <c r="I207" s="438"/>
    </row>
    <row r="208" customFormat="false" ht="15" hidden="false" customHeight="false" outlineLevel="0" collapsed="false">
      <c r="A208" s="126" t="n">
        <f aca="false">WEEKNUM(B208,21)</f>
        <v>12</v>
      </c>
      <c r="B208" s="135" t="n">
        <v>44279</v>
      </c>
      <c r="C208" s="128" t="s">
        <v>75</v>
      </c>
      <c r="D208" s="128" t="s">
        <v>75</v>
      </c>
      <c r="E208" s="128" t="s">
        <v>75</v>
      </c>
      <c r="F208" s="128" t="s">
        <v>86</v>
      </c>
      <c r="G208" s="129" t="s">
        <v>75</v>
      </c>
      <c r="H208" s="130"/>
      <c r="I208" s="438"/>
    </row>
    <row r="209" customFormat="false" ht="15" hidden="false" customHeight="false" outlineLevel="0" collapsed="false">
      <c r="A209" s="126" t="n">
        <f aca="false">WEEKNUM(B209,21)</f>
        <v>12</v>
      </c>
      <c r="B209" s="135" t="n">
        <v>44280</v>
      </c>
      <c r="C209" s="128" t="s">
        <v>86</v>
      </c>
      <c r="D209" s="128" t="s">
        <v>75</v>
      </c>
      <c r="E209" s="128" t="s">
        <v>75</v>
      </c>
      <c r="F209" s="128" t="s">
        <v>75</v>
      </c>
      <c r="G209" s="129" t="s">
        <v>75</v>
      </c>
      <c r="H209" s="130"/>
      <c r="I209" s="438"/>
    </row>
    <row r="210" customFormat="false" ht="15" hidden="false" customHeight="false" outlineLevel="0" collapsed="false">
      <c r="A210" s="126" t="n">
        <f aca="false">WEEKNUM(B210,21)</f>
        <v>12</v>
      </c>
      <c r="B210" s="135" t="n">
        <v>44281</v>
      </c>
      <c r="C210" s="128" t="s">
        <v>86</v>
      </c>
      <c r="D210" s="128" t="s">
        <v>75</v>
      </c>
      <c r="E210" s="128" t="s">
        <v>75</v>
      </c>
      <c r="F210" s="128" t="s">
        <v>75</v>
      </c>
      <c r="G210" s="129" t="s">
        <v>75</v>
      </c>
      <c r="H210" s="130"/>
      <c r="I210" s="438"/>
    </row>
    <row r="211" customFormat="false" ht="15" hidden="false" customHeight="false" outlineLevel="0" collapsed="false">
      <c r="A211" s="126" t="n">
        <f aca="false">WEEKNUM(B211,21)</f>
        <v>12</v>
      </c>
      <c r="B211" s="135" t="n">
        <v>44282</v>
      </c>
      <c r="C211" s="128" t="s">
        <v>75</v>
      </c>
      <c r="D211" s="128" t="s">
        <v>75</v>
      </c>
      <c r="E211" s="128" t="s">
        <v>86</v>
      </c>
      <c r="F211" s="128" t="s">
        <v>75</v>
      </c>
      <c r="G211" s="129" t="s">
        <v>86</v>
      </c>
      <c r="H211" s="130"/>
      <c r="I211" s="438"/>
    </row>
    <row r="212" customFormat="false" ht="15.75" hidden="false" customHeight="false" outlineLevel="0" collapsed="false">
      <c r="A212" s="139" t="n">
        <f aca="false">WEEKNUM(B212,21)</f>
        <v>12</v>
      </c>
      <c r="B212" s="140" t="n">
        <v>44283</v>
      </c>
      <c r="C212" s="141" t="s">
        <v>75</v>
      </c>
      <c r="D212" s="141" t="s">
        <v>86</v>
      </c>
      <c r="E212" s="141" t="s">
        <v>86</v>
      </c>
      <c r="F212" s="141" t="s">
        <v>86</v>
      </c>
      <c r="G212" s="142" t="s">
        <v>86</v>
      </c>
      <c r="H212" s="143"/>
      <c r="I212" s="439"/>
    </row>
    <row r="213" customFormat="false" ht="15" hidden="false" customHeight="false" outlineLevel="0" collapsed="false">
      <c r="A213" s="145" t="n">
        <f aca="false">WEEKNUM(B213,21)</f>
        <v>13</v>
      </c>
      <c r="B213" s="114" t="n">
        <v>44284</v>
      </c>
      <c r="C213" s="115" t="s">
        <v>75</v>
      </c>
      <c r="D213" s="115" t="s">
        <v>86</v>
      </c>
      <c r="E213" s="115" t="s">
        <v>75</v>
      </c>
      <c r="F213" s="115" t="s">
        <v>75</v>
      </c>
      <c r="G213" s="116" t="s">
        <v>75</v>
      </c>
      <c r="H213" s="117" t="n">
        <v>2</v>
      </c>
      <c r="I213" s="437"/>
    </row>
    <row r="214" customFormat="false" ht="15" hidden="false" customHeight="false" outlineLevel="0" collapsed="false">
      <c r="A214" s="126" t="n">
        <f aca="false">WEEKNUM(B214,21)</f>
        <v>13</v>
      </c>
      <c r="B214" s="135" t="n">
        <v>44285</v>
      </c>
      <c r="C214" s="128" t="s">
        <v>86</v>
      </c>
      <c r="D214" s="128" t="s">
        <v>75</v>
      </c>
      <c r="E214" s="128" t="s">
        <v>75</v>
      </c>
      <c r="F214" s="128" t="s">
        <v>75</v>
      </c>
      <c r="G214" s="129" t="s">
        <v>75</v>
      </c>
      <c r="H214" s="130"/>
      <c r="I214" s="438"/>
    </row>
    <row r="215" customFormat="false" ht="15" hidden="false" customHeight="false" outlineLevel="0" collapsed="false">
      <c r="A215" s="126" t="n">
        <f aca="false">WEEKNUM(B215,21)</f>
        <v>13</v>
      </c>
      <c r="B215" s="135" t="n">
        <v>44286</v>
      </c>
      <c r="C215" s="128" t="s">
        <v>75</v>
      </c>
      <c r="D215" s="128" t="s">
        <v>75</v>
      </c>
      <c r="E215" s="128" t="s">
        <v>86</v>
      </c>
      <c r="F215" s="128" t="s">
        <v>75</v>
      </c>
      <c r="G215" s="129" t="s">
        <v>75</v>
      </c>
      <c r="H215" s="130"/>
      <c r="I215" s="438"/>
    </row>
    <row r="216" customFormat="false" ht="15" hidden="false" customHeight="false" outlineLevel="0" collapsed="false">
      <c r="A216" s="126" t="n">
        <f aca="false">WEEKNUM(B216,21)</f>
        <v>13</v>
      </c>
      <c r="B216" s="135" t="n">
        <v>44287</v>
      </c>
      <c r="C216" s="128" t="s">
        <v>75</v>
      </c>
      <c r="D216" s="128" t="s">
        <v>75</v>
      </c>
      <c r="E216" s="128" t="s">
        <v>75</v>
      </c>
      <c r="F216" s="128" t="s">
        <v>75</v>
      </c>
      <c r="G216" s="129" t="s">
        <v>86</v>
      </c>
      <c r="H216" s="130"/>
      <c r="I216" s="438"/>
    </row>
    <row r="217" customFormat="false" ht="15" hidden="false" customHeight="false" outlineLevel="0" collapsed="false">
      <c r="A217" s="126" t="n">
        <f aca="false">WEEKNUM(B217,21)</f>
        <v>13</v>
      </c>
      <c r="B217" s="135" t="n">
        <v>44288</v>
      </c>
      <c r="C217" s="128" t="s">
        <v>75</v>
      </c>
      <c r="D217" s="128" t="s">
        <v>75</v>
      </c>
      <c r="E217" s="128" t="s">
        <v>75</v>
      </c>
      <c r="F217" s="128" t="s">
        <v>75</v>
      </c>
      <c r="G217" s="129" t="s">
        <v>86</v>
      </c>
      <c r="H217" s="130"/>
      <c r="I217" s="438"/>
    </row>
    <row r="218" customFormat="false" ht="15" hidden="false" customHeight="false" outlineLevel="0" collapsed="false">
      <c r="A218" s="126" t="n">
        <f aca="false">WEEKNUM(B218,21)</f>
        <v>13</v>
      </c>
      <c r="B218" s="135" t="n">
        <v>44289</v>
      </c>
      <c r="C218" s="128" t="s">
        <v>75</v>
      </c>
      <c r="D218" s="128" t="s">
        <v>86</v>
      </c>
      <c r="E218" s="128" t="s">
        <v>75</v>
      </c>
      <c r="F218" s="128" t="s">
        <v>86</v>
      </c>
      <c r="G218" s="129" t="s">
        <v>75</v>
      </c>
      <c r="H218" s="130"/>
      <c r="I218" s="438"/>
    </row>
    <row r="219" customFormat="false" ht="15.75" hidden="false" customHeight="false" outlineLevel="0" collapsed="false">
      <c r="A219" s="167" t="n">
        <f aca="false">WEEKNUM(B219,21)</f>
        <v>13</v>
      </c>
      <c r="B219" s="168" t="n">
        <v>44290</v>
      </c>
      <c r="C219" s="169" t="s">
        <v>86</v>
      </c>
      <c r="D219" s="169" t="s">
        <v>86</v>
      </c>
      <c r="E219" s="169" t="s">
        <v>86</v>
      </c>
      <c r="F219" s="169" t="s">
        <v>86</v>
      </c>
      <c r="G219" s="170" t="s">
        <v>75</v>
      </c>
      <c r="H219" s="171"/>
      <c r="I219" s="335" t="s">
        <v>33</v>
      </c>
    </row>
    <row r="220" customFormat="false" ht="15" hidden="false" customHeight="false" outlineLevel="0" collapsed="false">
      <c r="A220" s="382" t="n">
        <f aca="false">WEEKNUM(B220,21)</f>
        <v>14</v>
      </c>
      <c r="B220" s="383" t="n">
        <v>44291</v>
      </c>
      <c r="C220" s="201" t="s">
        <v>86</v>
      </c>
      <c r="D220" s="201" t="s">
        <v>75</v>
      </c>
      <c r="E220" s="201" t="s">
        <v>75</v>
      </c>
      <c r="F220" s="201" t="s">
        <v>75</v>
      </c>
      <c r="G220" s="202" t="s">
        <v>75</v>
      </c>
      <c r="H220" s="203" t="n">
        <v>3</v>
      </c>
      <c r="I220" s="445" t="s">
        <v>34</v>
      </c>
    </row>
    <row r="221" customFormat="false" ht="15" hidden="false" customHeight="false" outlineLevel="0" collapsed="false">
      <c r="A221" s="61" t="n">
        <f aca="false">WEEKNUM(B221,21)</f>
        <v>14</v>
      </c>
      <c r="B221" s="205" t="n">
        <v>44292</v>
      </c>
      <c r="C221" s="137" t="s">
        <v>75</v>
      </c>
      <c r="D221" s="137" t="s">
        <v>75</v>
      </c>
      <c r="E221" s="137" t="s">
        <v>75</v>
      </c>
      <c r="F221" s="137" t="s">
        <v>75</v>
      </c>
      <c r="G221" s="190" t="s">
        <v>86</v>
      </c>
      <c r="H221" s="191"/>
      <c r="I221" s="365"/>
    </row>
    <row r="222" customFormat="false" ht="15" hidden="false" customHeight="false" outlineLevel="0" collapsed="false">
      <c r="A222" s="61" t="n">
        <f aca="false">WEEKNUM(B222,21)</f>
        <v>14</v>
      </c>
      <c r="B222" s="205" t="n">
        <v>44293</v>
      </c>
      <c r="C222" s="137" t="s">
        <v>75</v>
      </c>
      <c r="D222" s="137" t="s">
        <v>86</v>
      </c>
      <c r="E222" s="137" t="s">
        <v>75</v>
      </c>
      <c r="F222" s="137" t="s">
        <v>75</v>
      </c>
      <c r="G222" s="190" t="s">
        <v>75</v>
      </c>
      <c r="H222" s="191"/>
      <c r="I222" s="365"/>
    </row>
    <row r="223" customFormat="false" ht="15" hidden="false" customHeight="false" outlineLevel="0" collapsed="false">
      <c r="A223" s="61" t="n">
        <f aca="false">WEEKNUM(B223,21)</f>
        <v>14</v>
      </c>
      <c r="B223" s="205" t="n">
        <v>44294</v>
      </c>
      <c r="C223" s="137" t="s">
        <v>75</v>
      </c>
      <c r="D223" s="137" t="s">
        <v>75</v>
      </c>
      <c r="E223" s="137" t="s">
        <v>75</v>
      </c>
      <c r="F223" s="137" t="s">
        <v>86</v>
      </c>
      <c r="G223" s="190" t="s">
        <v>75</v>
      </c>
      <c r="H223" s="191"/>
      <c r="I223" s="365"/>
    </row>
    <row r="224" customFormat="false" ht="15" hidden="false" customHeight="false" outlineLevel="0" collapsed="false">
      <c r="A224" s="61" t="n">
        <f aca="false">WEEKNUM(B224,21)</f>
        <v>14</v>
      </c>
      <c r="B224" s="205" t="n">
        <v>44295</v>
      </c>
      <c r="C224" s="137" t="s">
        <v>75</v>
      </c>
      <c r="D224" s="137" t="s">
        <v>75</v>
      </c>
      <c r="E224" s="137" t="s">
        <v>75</v>
      </c>
      <c r="F224" s="137" t="s">
        <v>86</v>
      </c>
      <c r="G224" s="190" t="s">
        <v>75</v>
      </c>
      <c r="H224" s="191"/>
      <c r="I224" s="365"/>
    </row>
    <row r="225" customFormat="false" ht="15" hidden="false" customHeight="false" outlineLevel="0" collapsed="false">
      <c r="A225" s="61" t="n">
        <f aca="false">WEEKNUM(B225,21)</f>
        <v>14</v>
      </c>
      <c r="B225" s="205" t="n">
        <v>44296</v>
      </c>
      <c r="C225" s="137" t="s">
        <v>86</v>
      </c>
      <c r="D225" s="137" t="s">
        <v>75</v>
      </c>
      <c r="E225" s="137" t="s">
        <v>86</v>
      </c>
      <c r="F225" s="137" t="s">
        <v>75</v>
      </c>
      <c r="G225" s="190" t="s">
        <v>75</v>
      </c>
      <c r="H225" s="191"/>
      <c r="I225" s="365"/>
    </row>
    <row r="226" customFormat="false" ht="15.75" hidden="false" customHeight="false" outlineLevel="0" collapsed="false">
      <c r="A226" s="61" t="n">
        <f aca="false">WEEKNUM(B226,21)</f>
        <v>14</v>
      </c>
      <c r="B226" s="206" t="n">
        <v>44297</v>
      </c>
      <c r="C226" s="192" t="s">
        <v>86</v>
      </c>
      <c r="D226" s="192" t="s">
        <v>86</v>
      </c>
      <c r="E226" s="192" t="s">
        <v>86</v>
      </c>
      <c r="F226" s="192" t="s">
        <v>75</v>
      </c>
      <c r="G226" s="193" t="s">
        <v>86</v>
      </c>
      <c r="H226" s="194"/>
      <c r="I226" s="446"/>
    </row>
    <row r="227" customFormat="false" ht="15" hidden="false" customHeight="false" outlineLevel="0" collapsed="false">
      <c r="A227" s="145" t="n">
        <f aca="false">WEEKNUM(B227,21)</f>
        <v>15</v>
      </c>
      <c r="B227" s="207" t="n">
        <v>44298</v>
      </c>
      <c r="C227" s="187" t="s">
        <v>75</v>
      </c>
      <c r="D227" s="187" t="s">
        <v>75</v>
      </c>
      <c r="E227" s="187" t="s">
        <v>75</v>
      </c>
      <c r="F227" s="187" t="s">
        <v>75</v>
      </c>
      <c r="G227" s="188" t="s">
        <v>86</v>
      </c>
      <c r="H227" s="189" t="n">
        <v>4</v>
      </c>
      <c r="I227" s="447"/>
    </row>
    <row r="228" customFormat="false" ht="15" hidden="false" customHeight="false" outlineLevel="0" collapsed="false">
      <c r="A228" s="126" t="n">
        <f aca="false">WEEKNUM(B228,21)</f>
        <v>15</v>
      </c>
      <c r="B228" s="205" t="n">
        <v>44299</v>
      </c>
      <c r="C228" s="137" t="s">
        <v>75</v>
      </c>
      <c r="D228" s="137" t="s">
        <v>75</v>
      </c>
      <c r="E228" s="137" t="s">
        <v>75</v>
      </c>
      <c r="F228" s="137" t="s">
        <v>86</v>
      </c>
      <c r="G228" s="190" t="s">
        <v>75</v>
      </c>
      <c r="H228" s="191"/>
      <c r="I228" s="365"/>
    </row>
    <row r="229" customFormat="false" ht="15" hidden="false" customHeight="false" outlineLevel="0" collapsed="false">
      <c r="A229" s="126" t="n">
        <f aca="false">WEEKNUM(B229,21)</f>
        <v>15</v>
      </c>
      <c r="B229" s="205" t="n">
        <v>44300</v>
      </c>
      <c r="C229" s="137" t="s">
        <v>86</v>
      </c>
      <c r="D229" s="137" t="s">
        <v>75</v>
      </c>
      <c r="E229" s="137" t="s">
        <v>75</v>
      </c>
      <c r="F229" s="137" t="s">
        <v>75</v>
      </c>
      <c r="G229" s="190" t="s">
        <v>75</v>
      </c>
      <c r="H229" s="191"/>
      <c r="I229" s="365"/>
    </row>
    <row r="230" customFormat="false" ht="15" hidden="false" customHeight="false" outlineLevel="0" collapsed="false">
      <c r="A230" s="126" t="n">
        <f aca="false">WEEKNUM(B230,21)</f>
        <v>15</v>
      </c>
      <c r="B230" s="205" t="n">
        <v>44301</v>
      </c>
      <c r="C230" s="137" t="s">
        <v>75</v>
      </c>
      <c r="D230" s="137" t="s">
        <v>75</v>
      </c>
      <c r="E230" s="137" t="s">
        <v>86</v>
      </c>
      <c r="F230" s="137" t="s">
        <v>75</v>
      </c>
      <c r="G230" s="190" t="s">
        <v>75</v>
      </c>
      <c r="H230" s="191"/>
      <c r="I230" s="365"/>
    </row>
    <row r="231" customFormat="false" ht="15" hidden="false" customHeight="false" outlineLevel="0" collapsed="false">
      <c r="A231" s="126" t="n">
        <f aca="false">WEEKNUM(B231,21)</f>
        <v>15</v>
      </c>
      <c r="B231" s="205" t="n">
        <v>44302</v>
      </c>
      <c r="C231" s="137" t="s">
        <v>75</v>
      </c>
      <c r="D231" s="137" t="s">
        <v>75</v>
      </c>
      <c r="E231" s="137" t="s">
        <v>86</v>
      </c>
      <c r="F231" s="137" t="s">
        <v>75</v>
      </c>
      <c r="G231" s="190" t="s">
        <v>75</v>
      </c>
      <c r="H231" s="191"/>
      <c r="I231" s="365"/>
    </row>
    <row r="232" customFormat="false" ht="15" hidden="false" customHeight="false" outlineLevel="0" collapsed="false">
      <c r="A232" s="126" t="n">
        <f aca="false">WEEKNUM(B232,21)</f>
        <v>15</v>
      </c>
      <c r="B232" s="205" t="n">
        <v>44303</v>
      </c>
      <c r="C232" s="137" t="s">
        <v>75</v>
      </c>
      <c r="D232" s="137" t="s">
        <v>86</v>
      </c>
      <c r="E232" s="137" t="s">
        <v>75</v>
      </c>
      <c r="F232" s="137" t="s">
        <v>75</v>
      </c>
      <c r="G232" s="190" t="s">
        <v>86</v>
      </c>
      <c r="H232" s="191"/>
      <c r="I232" s="365"/>
    </row>
    <row r="233" customFormat="false" ht="15.75" hidden="false" customHeight="false" outlineLevel="0" collapsed="false">
      <c r="A233" s="139" t="n">
        <f aca="false">WEEKNUM(B233,21)</f>
        <v>15</v>
      </c>
      <c r="B233" s="206" t="n">
        <v>44304</v>
      </c>
      <c r="C233" s="192" t="s">
        <v>86</v>
      </c>
      <c r="D233" s="192" t="s">
        <v>86</v>
      </c>
      <c r="E233" s="192" t="s">
        <v>75</v>
      </c>
      <c r="F233" s="192" t="s">
        <v>86</v>
      </c>
      <c r="G233" s="193" t="s">
        <v>86</v>
      </c>
      <c r="H233" s="194"/>
      <c r="I233" s="446"/>
    </row>
    <row r="234" customFormat="false" ht="15" hidden="false" customHeight="false" outlineLevel="0" collapsed="false">
      <c r="A234" s="145" t="n">
        <f aca="false">WEEKNUM(B234,21)</f>
        <v>16</v>
      </c>
      <c r="B234" s="114" t="n">
        <v>44305</v>
      </c>
      <c r="C234" s="115" t="s">
        <v>75</v>
      </c>
      <c r="D234" s="115" t="s">
        <v>75</v>
      </c>
      <c r="E234" s="115" t="s">
        <v>75</v>
      </c>
      <c r="F234" s="115" t="s">
        <v>86</v>
      </c>
      <c r="G234" s="116" t="s">
        <v>75</v>
      </c>
      <c r="H234" s="117" t="n">
        <v>5</v>
      </c>
      <c r="I234" s="437"/>
    </row>
    <row r="235" customFormat="false" ht="15" hidden="false" customHeight="false" outlineLevel="0" collapsed="false">
      <c r="A235" s="126" t="n">
        <f aca="false">WEEKNUM(B235,21)</f>
        <v>16</v>
      </c>
      <c r="B235" s="135" t="n">
        <v>44306</v>
      </c>
      <c r="C235" s="128" t="s">
        <v>75</v>
      </c>
      <c r="D235" s="128" t="s">
        <v>75</v>
      </c>
      <c r="E235" s="128" t="s">
        <v>86</v>
      </c>
      <c r="F235" s="128" t="s">
        <v>75</v>
      </c>
      <c r="G235" s="129" t="s">
        <v>75</v>
      </c>
      <c r="H235" s="130"/>
      <c r="I235" s="438"/>
    </row>
    <row r="236" customFormat="false" ht="15" hidden="false" customHeight="false" outlineLevel="0" collapsed="false">
      <c r="A236" s="126" t="n">
        <f aca="false">WEEKNUM(B236,21)</f>
        <v>16</v>
      </c>
      <c r="B236" s="135" t="n">
        <v>44307</v>
      </c>
      <c r="C236" s="128" t="s">
        <v>75</v>
      </c>
      <c r="D236" s="128" t="s">
        <v>75</v>
      </c>
      <c r="E236" s="128" t="s">
        <v>75</v>
      </c>
      <c r="F236" s="128" t="s">
        <v>75</v>
      </c>
      <c r="G236" s="129" t="s">
        <v>86</v>
      </c>
      <c r="H236" s="130"/>
      <c r="I236" s="438"/>
    </row>
    <row r="237" customFormat="false" ht="15" hidden="false" customHeight="false" outlineLevel="0" collapsed="false">
      <c r="A237" s="126" t="n">
        <f aca="false">WEEKNUM(B237,21)</f>
        <v>16</v>
      </c>
      <c r="B237" s="205" t="n">
        <v>44308</v>
      </c>
      <c r="C237" s="137" t="s">
        <v>75</v>
      </c>
      <c r="D237" s="137" t="s">
        <v>86</v>
      </c>
      <c r="E237" s="137" t="s">
        <v>75</v>
      </c>
      <c r="F237" s="137" t="s">
        <v>75</v>
      </c>
      <c r="G237" s="190" t="s">
        <v>75</v>
      </c>
      <c r="H237" s="191"/>
      <c r="I237" s="438"/>
    </row>
    <row r="238" customFormat="false" ht="15" hidden="false" customHeight="false" outlineLevel="0" collapsed="false">
      <c r="A238" s="126" t="n">
        <f aca="false">WEEKNUM(B238,21)</f>
        <v>16</v>
      </c>
      <c r="B238" s="205" t="n">
        <v>44309</v>
      </c>
      <c r="C238" s="137" t="s">
        <v>75</v>
      </c>
      <c r="D238" s="137" t="s">
        <v>86</v>
      </c>
      <c r="E238" s="137" t="s">
        <v>75</v>
      </c>
      <c r="F238" s="137" t="s">
        <v>75</v>
      </c>
      <c r="G238" s="190" t="s">
        <v>75</v>
      </c>
      <c r="H238" s="191"/>
      <c r="I238" s="438"/>
    </row>
    <row r="239" customFormat="false" ht="15" hidden="false" customHeight="false" outlineLevel="0" collapsed="false">
      <c r="A239" s="126" t="n">
        <f aca="false">WEEKNUM(B239,21)</f>
        <v>16</v>
      </c>
      <c r="B239" s="205" t="n">
        <v>44310</v>
      </c>
      <c r="C239" s="137" t="s">
        <v>86</v>
      </c>
      <c r="D239" s="137" t="s">
        <v>75</v>
      </c>
      <c r="E239" s="137" t="s">
        <v>75</v>
      </c>
      <c r="F239" s="137" t="s">
        <v>86</v>
      </c>
      <c r="G239" s="190" t="s">
        <v>75</v>
      </c>
      <c r="H239" s="191"/>
      <c r="I239" s="438"/>
    </row>
    <row r="240" customFormat="false" ht="15.75" hidden="false" customHeight="false" outlineLevel="0" collapsed="false">
      <c r="A240" s="139" t="n">
        <f aca="false">WEEKNUM(B240,21)</f>
        <v>16</v>
      </c>
      <c r="B240" s="206" t="n">
        <v>44311</v>
      </c>
      <c r="C240" s="192" t="s">
        <v>86</v>
      </c>
      <c r="D240" s="192" t="s">
        <v>75</v>
      </c>
      <c r="E240" s="192" t="s">
        <v>86</v>
      </c>
      <c r="F240" s="192" t="s">
        <v>86</v>
      </c>
      <c r="G240" s="193" t="s">
        <v>86</v>
      </c>
      <c r="H240" s="194"/>
      <c r="I240" s="439"/>
    </row>
    <row r="241" customFormat="false" ht="15" hidden="false" customHeight="false" outlineLevel="0" collapsed="false">
      <c r="A241" s="381" t="n">
        <f aca="false">WEEKNUM(B241,21)</f>
        <v>17</v>
      </c>
      <c r="B241" s="150" t="n">
        <v>44312</v>
      </c>
      <c r="C241" s="151" t="s">
        <v>75</v>
      </c>
      <c r="D241" s="151" t="s">
        <v>75</v>
      </c>
      <c r="E241" s="151" t="s">
        <v>88</v>
      </c>
      <c r="F241" s="151" t="s">
        <v>75</v>
      </c>
      <c r="G241" s="151" t="s">
        <v>88</v>
      </c>
      <c r="H241" s="153" t="n">
        <v>1</v>
      </c>
      <c r="I241" s="154" t="s">
        <v>51</v>
      </c>
    </row>
    <row r="242" customFormat="false" ht="15" hidden="false" customHeight="false" outlineLevel="0" collapsed="false">
      <c r="A242" s="381" t="n">
        <f aca="false">WEEKNUM(B242,21)</f>
        <v>17</v>
      </c>
      <c r="B242" s="156" t="n">
        <v>44313</v>
      </c>
      <c r="C242" s="157" t="s">
        <v>75</v>
      </c>
      <c r="D242" s="157" t="s">
        <v>86</v>
      </c>
      <c r="E242" s="157" t="s">
        <v>75</v>
      </c>
      <c r="F242" s="157" t="s">
        <v>75</v>
      </c>
      <c r="G242" s="158" t="s">
        <v>75</v>
      </c>
      <c r="H242" s="159"/>
      <c r="I242" s="160" t="s">
        <v>51</v>
      </c>
    </row>
    <row r="243" customFormat="false" ht="15" hidden="false" customHeight="false" outlineLevel="0" collapsed="false">
      <c r="A243" s="381" t="n">
        <f aca="false">WEEKNUM(B243,21)</f>
        <v>17</v>
      </c>
      <c r="B243" s="156" t="n">
        <v>44314</v>
      </c>
      <c r="C243" s="157" t="s">
        <v>75</v>
      </c>
      <c r="D243" s="157" t="s">
        <v>75</v>
      </c>
      <c r="E243" s="157" t="s">
        <v>75</v>
      </c>
      <c r="F243" s="157" t="s">
        <v>86</v>
      </c>
      <c r="G243" s="158" t="s">
        <v>75</v>
      </c>
      <c r="H243" s="159"/>
      <c r="I243" s="160" t="s">
        <v>51</v>
      </c>
    </row>
    <row r="244" customFormat="false" ht="15" hidden="false" customHeight="false" outlineLevel="0" collapsed="false">
      <c r="A244" s="381" t="n">
        <f aca="false">WEEKNUM(B244,21)</f>
        <v>17</v>
      </c>
      <c r="B244" s="156" t="n">
        <v>44315</v>
      </c>
      <c r="C244" s="157" t="s">
        <v>86</v>
      </c>
      <c r="D244" s="157" t="s">
        <v>75</v>
      </c>
      <c r="E244" s="157" t="s">
        <v>75</v>
      </c>
      <c r="F244" s="157" t="s">
        <v>75</v>
      </c>
      <c r="G244" s="158" t="s">
        <v>75</v>
      </c>
      <c r="H244" s="159"/>
      <c r="I244" s="160" t="s">
        <v>51</v>
      </c>
    </row>
    <row r="245" customFormat="false" ht="15" hidden="false" customHeight="false" outlineLevel="0" collapsed="false">
      <c r="A245" s="381" t="n">
        <f aca="false">WEEKNUM(B245,21)</f>
        <v>17</v>
      </c>
      <c r="B245" s="156" t="n">
        <v>44316</v>
      </c>
      <c r="C245" s="157" t="s">
        <v>86</v>
      </c>
      <c r="D245" s="157" t="s">
        <v>75</v>
      </c>
      <c r="E245" s="157" t="s">
        <v>75</v>
      </c>
      <c r="F245" s="157" t="s">
        <v>75</v>
      </c>
      <c r="G245" s="158" t="s">
        <v>75</v>
      </c>
      <c r="H245" s="159"/>
      <c r="I245" s="160" t="s">
        <v>51</v>
      </c>
    </row>
    <row r="246" customFormat="false" ht="15" hidden="false" customHeight="false" outlineLevel="0" collapsed="false">
      <c r="A246" s="382" t="n">
        <f aca="false">WEEKNUM(B246,21)</f>
        <v>17</v>
      </c>
      <c r="B246" s="182" t="n">
        <v>44317</v>
      </c>
      <c r="C246" s="183" t="s">
        <v>75</v>
      </c>
      <c r="D246" s="183" t="s">
        <v>75</v>
      </c>
      <c r="E246" s="183" t="s">
        <v>86</v>
      </c>
      <c r="F246" s="183" t="s">
        <v>75</v>
      </c>
      <c r="G246" s="184" t="s">
        <v>86</v>
      </c>
      <c r="H246" s="185"/>
      <c r="I246" s="208" t="s">
        <v>35</v>
      </c>
    </row>
    <row r="247" customFormat="false" ht="15.75" hidden="false" customHeight="false" outlineLevel="0" collapsed="false">
      <c r="A247" s="381" t="n">
        <f aca="false">WEEKNUM(B247,21)</f>
        <v>17</v>
      </c>
      <c r="B247" s="162" t="n">
        <v>44318</v>
      </c>
      <c r="C247" s="163" t="s">
        <v>75</v>
      </c>
      <c r="D247" s="163" t="s">
        <v>86</v>
      </c>
      <c r="E247" s="163" t="s">
        <v>86</v>
      </c>
      <c r="F247" s="163" t="s">
        <v>86</v>
      </c>
      <c r="G247" s="164" t="s">
        <v>86</v>
      </c>
      <c r="H247" s="165"/>
      <c r="I247" s="166" t="s">
        <v>51</v>
      </c>
    </row>
    <row r="248" customFormat="false" ht="15" hidden="false" customHeight="false" outlineLevel="0" collapsed="false">
      <c r="A248" s="381" t="n">
        <f aca="false">WEEKNUM(B248,21)</f>
        <v>18</v>
      </c>
      <c r="B248" s="150" t="n">
        <v>44319</v>
      </c>
      <c r="C248" s="151" t="s">
        <v>75</v>
      </c>
      <c r="D248" s="151" t="s">
        <v>86</v>
      </c>
      <c r="E248" s="151" t="s">
        <v>75</v>
      </c>
      <c r="F248" s="151" t="s">
        <v>75</v>
      </c>
      <c r="G248" s="152" t="s">
        <v>75</v>
      </c>
      <c r="H248" s="153" t="n">
        <v>2</v>
      </c>
      <c r="I248" s="154" t="s">
        <v>51</v>
      </c>
    </row>
    <row r="249" customFormat="false" ht="15" hidden="false" customHeight="false" outlineLevel="0" collapsed="false">
      <c r="A249" s="381" t="n">
        <f aca="false">WEEKNUM(B249,21)</f>
        <v>18</v>
      </c>
      <c r="B249" s="156" t="n">
        <v>44320</v>
      </c>
      <c r="C249" s="157" t="s">
        <v>86</v>
      </c>
      <c r="D249" s="157" t="s">
        <v>75</v>
      </c>
      <c r="E249" s="157" t="s">
        <v>75</v>
      </c>
      <c r="F249" s="157" t="s">
        <v>75</v>
      </c>
      <c r="G249" s="158" t="s">
        <v>75</v>
      </c>
      <c r="H249" s="159"/>
      <c r="I249" s="160" t="s">
        <v>51</v>
      </c>
    </row>
    <row r="250" customFormat="false" ht="15" hidden="false" customHeight="false" outlineLevel="0" collapsed="false">
      <c r="A250" s="381" t="n">
        <f aca="false">WEEKNUM(B250,21)</f>
        <v>18</v>
      </c>
      <c r="B250" s="156" t="n">
        <v>44321</v>
      </c>
      <c r="C250" s="157" t="s">
        <v>75</v>
      </c>
      <c r="D250" s="157" t="s">
        <v>75</v>
      </c>
      <c r="E250" s="157" t="s">
        <v>86</v>
      </c>
      <c r="F250" s="157" t="s">
        <v>75</v>
      </c>
      <c r="G250" s="158" t="s">
        <v>75</v>
      </c>
      <c r="H250" s="159"/>
      <c r="I250" s="160" t="s">
        <v>51</v>
      </c>
    </row>
    <row r="251" customFormat="false" ht="15" hidden="false" customHeight="false" outlineLevel="0" collapsed="false">
      <c r="A251" s="381" t="n">
        <f aca="false">WEEKNUM(B251,21)</f>
        <v>18</v>
      </c>
      <c r="B251" s="156" t="n">
        <v>44322</v>
      </c>
      <c r="C251" s="157" t="s">
        <v>75</v>
      </c>
      <c r="D251" s="157" t="s">
        <v>75</v>
      </c>
      <c r="E251" s="157" t="s">
        <v>75</v>
      </c>
      <c r="F251" s="157" t="s">
        <v>75</v>
      </c>
      <c r="G251" s="158" t="s">
        <v>86</v>
      </c>
      <c r="H251" s="159"/>
      <c r="I251" s="160" t="s">
        <v>51</v>
      </c>
    </row>
    <row r="252" customFormat="false" ht="15" hidden="false" customHeight="false" outlineLevel="0" collapsed="false">
      <c r="A252" s="381" t="n">
        <f aca="false">WEEKNUM(B252,21)</f>
        <v>18</v>
      </c>
      <c r="B252" s="156" t="n">
        <v>44323</v>
      </c>
      <c r="C252" s="157" t="s">
        <v>75</v>
      </c>
      <c r="D252" s="157" t="s">
        <v>75</v>
      </c>
      <c r="E252" s="157" t="s">
        <v>75</v>
      </c>
      <c r="F252" s="157" t="s">
        <v>75</v>
      </c>
      <c r="G252" s="158" t="s">
        <v>86</v>
      </c>
      <c r="H252" s="159"/>
      <c r="I252" s="160" t="s">
        <v>51</v>
      </c>
    </row>
    <row r="253" customFormat="false" ht="15" hidden="false" customHeight="false" outlineLevel="0" collapsed="false">
      <c r="A253" s="382" t="n">
        <f aca="false">WEEKNUM(B253,21)</f>
        <v>18</v>
      </c>
      <c r="B253" s="182" t="n">
        <v>44324</v>
      </c>
      <c r="C253" s="183" t="s">
        <v>75</v>
      </c>
      <c r="D253" s="183" t="s">
        <v>86</v>
      </c>
      <c r="E253" s="183" t="s">
        <v>75</v>
      </c>
      <c r="F253" s="183" t="s">
        <v>86</v>
      </c>
      <c r="G253" s="184" t="s">
        <v>75</v>
      </c>
      <c r="H253" s="185"/>
      <c r="I253" s="208" t="s">
        <v>36</v>
      </c>
    </row>
    <row r="254" customFormat="false" ht="15.75" hidden="false" customHeight="false" outlineLevel="0" collapsed="false">
      <c r="A254" s="381" t="n">
        <f aca="false">WEEKNUM(B254,21)</f>
        <v>18</v>
      </c>
      <c r="B254" s="162" t="n">
        <v>44325</v>
      </c>
      <c r="C254" s="163" t="s">
        <v>86</v>
      </c>
      <c r="D254" s="163" t="s">
        <v>86</v>
      </c>
      <c r="E254" s="163" t="s">
        <v>86</v>
      </c>
      <c r="F254" s="163" t="s">
        <v>86</v>
      </c>
      <c r="G254" s="164" t="s">
        <v>75</v>
      </c>
      <c r="H254" s="165"/>
      <c r="I254" s="166" t="s">
        <v>51</v>
      </c>
    </row>
    <row r="255" customFormat="false" ht="15" hidden="false" customHeight="false" outlineLevel="0" collapsed="false">
      <c r="A255" s="61" t="n">
        <f aca="false">WEEKNUM(B255,21)</f>
        <v>19</v>
      </c>
      <c r="B255" s="114" t="n">
        <v>44326</v>
      </c>
      <c r="C255" s="115" t="s">
        <v>86</v>
      </c>
      <c r="D255" s="115" t="s">
        <v>75</v>
      </c>
      <c r="E255" s="115" t="s">
        <v>75</v>
      </c>
      <c r="F255" s="115" t="s">
        <v>75</v>
      </c>
      <c r="G255" s="116" t="s">
        <v>75</v>
      </c>
      <c r="H255" s="117" t="n">
        <v>3</v>
      </c>
      <c r="I255" s="437"/>
    </row>
    <row r="256" customFormat="false" ht="15" hidden="false" customHeight="false" outlineLevel="0" collapsed="false">
      <c r="A256" s="61" t="n">
        <f aca="false">WEEKNUM(B256,21)</f>
        <v>19</v>
      </c>
      <c r="B256" s="135" t="n">
        <v>44327</v>
      </c>
      <c r="C256" s="128" t="s">
        <v>75</v>
      </c>
      <c r="D256" s="128" t="s">
        <v>75</v>
      </c>
      <c r="E256" s="128" t="s">
        <v>75</v>
      </c>
      <c r="F256" s="128" t="s">
        <v>75</v>
      </c>
      <c r="G256" s="129" t="s">
        <v>86</v>
      </c>
      <c r="H256" s="130"/>
      <c r="I256" s="438"/>
    </row>
    <row r="257" customFormat="false" ht="15" hidden="false" customHeight="false" outlineLevel="0" collapsed="false">
      <c r="A257" s="61" t="n">
        <f aca="false">WEEKNUM(B257,21)</f>
        <v>19</v>
      </c>
      <c r="B257" s="135" t="n">
        <v>44328</v>
      </c>
      <c r="C257" s="128" t="s">
        <v>75</v>
      </c>
      <c r="D257" s="128" t="s">
        <v>86</v>
      </c>
      <c r="E257" s="128" t="s">
        <v>75</v>
      </c>
      <c r="F257" s="128" t="s">
        <v>75</v>
      </c>
      <c r="G257" s="129" t="s">
        <v>75</v>
      </c>
      <c r="H257" s="130"/>
      <c r="I257" s="438"/>
    </row>
    <row r="258" customFormat="false" ht="15" hidden="false" customHeight="false" outlineLevel="0" collapsed="false">
      <c r="A258" s="382" t="n">
        <f aca="false">WEEKNUM(B258,21)</f>
        <v>19</v>
      </c>
      <c r="B258" s="182" t="n">
        <v>44329</v>
      </c>
      <c r="C258" s="183" t="s">
        <v>75</v>
      </c>
      <c r="D258" s="183" t="s">
        <v>75</v>
      </c>
      <c r="E258" s="183" t="s">
        <v>75</v>
      </c>
      <c r="F258" s="183" t="s">
        <v>86</v>
      </c>
      <c r="G258" s="184" t="s">
        <v>75</v>
      </c>
      <c r="H258" s="185"/>
      <c r="I258" s="208" t="s">
        <v>37</v>
      </c>
    </row>
    <row r="259" customFormat="false" ht="15" hidden="false" customHeight="false" outlineLevel="0" collapsed="false">
      <c r="A259" s="448" t="n">
        <f aca="false">WEEKNUM(B259,21)</f>
        <v>19</v>
      </c>
      <c r="B259" s="210" t="n">
        <v>44330</v>
      </c>
      <c r="C259" s="211" t="s">
        <v>75</v>
      </c>
      <c r="D259" s="211" t="s">
        <v>75</v>
      </c>
      <c r="E259" s="211" t="s">
        <v>75</v>
      </c>
      <c r="F259" s="211" t="s">
        <v>86</v>
      </c>
      <c r="G259" s="212" t="s">
        <v>75</v>
      </c>
      <c r="H259" s="213"/>
      <c r="I259" s="214" t="s">
        <v>53</v>
      </c>
    </row>
    <row r="260" customFormat="false" ht="15" hidden="false" customHeight="false" outlineLevel="0" collapsed="false">
      <c r="A260" s="448" t="n">
        <f aca="false">WEEKNUM(B260,21)</f>
        <v>19</v>
      </c>
      <c r="B260" s="210" t="n">
        <v>44331</v>
      </c>
      <c r="C260" s="211" t="s">
        <v>86</v>
      </c>
      <c r="D260" s="211" t="s">
        <v>75</v>
      </c>
      <c r="E260" s="211" t="s">
        <v>86</v>
      </c>
      <c r="F260" s="211" t="s">
        <v>75</v>
      </c>
      <c r="G260" s="212" t="s">
        <v>75</v>
      </c>
      <c r="H260" s="213"/>
      <c r="I260" s="214" t="s">
        <v>53</v>
      </c>
    </row>
    <row r="261" customFormat="false" ht="15.75" hidden="false" customHeight="false" outlineLevel="0" collapsed="false">
      <c r="A261" s="448" t="n">
        <f aca="false">WEEKNUM(B261,21)</f>
        <v>19</v>
      </c>
      <c r="B261" s="216" t="n">
        <v>44332</v>
      </c>
      <c r="C261" s="217" t="s">
        <v>86</v>
      </c>
      <c r="D261" s="217" t="s">
        <v>86</v>
      </c>
      <c r="E261" s="217" t="s">
        <v>86</v>
      </c>
      <c r="F261" s="217" t="s">
        <v>75</v>
      </c>
      <c r="G261" s="218" t="s">
        <v>86</v>
      </c>
      <c r="H261" s="219"/>
      <c r="I261" s="214" t="s">
        <v>53</v>
      </c>
    </row>
    <row r="262" customFormat="false" ht="15" hidden="false" customHeight="false" outlineLevel="0" collapsed="false">
      <c r="A262" s="61" t="n">
        <f aca="false">WEEKNUM(B262,21)</f>
        <v>20</v>
      </c>
      <c r="B262" s="114" t="n">
        <v>44333</v>
      </c>
      <c r="C262" s="115" t="s">
        <v>75</v>
      </c>
      <c r="D262" s="115" t="s">
        <v>75</v>
      </c>
      <c r="E262" s="115" t="s">
        <v>75</v>
      </c>
      <c r="F262" s="115" t="s">
        <v>75</v>
      </c>
      <c r="G262" s="116" t="s">
        <v>86</v>
      </c>
      <c r="H262" s="117" t="n">
        <v>4</v>
      </c>
      <c r="I262" s="437"/>
    </row>
    <row r="263" customFormat="false" ht="15" hidden="false" customHeight="false" outlineLevel="0" collapsed="false">
      <c r="A263" s="61" t="n">
        <f aca="false">WEEKNUM(B263,21)</f>
        <v>20</v>
      </c>
      <c r="B263" s="135" t="n">
        <v>44334</v>
      </c>
      <c r="C263" s="128" t="s">
        <v>75</v>
      </c>
      <c r="D263" s="128" t="s">
        <v>75</v>
      </c>
      <c r="E263" s="128" t="s">
        <v>75</v>
      </c>
      <c r="F263" s="128" t="s">
        <v>86</v>
      </c>
      <c r="G263" s="129" t="s">
        <v>75</v>
      </c>
      <c r="H263" s="130"/>
      <c r="I263" s="438"/>
    </row>
    <row r="264" customFormat="false" ht="15" hidden="false" customHeight="false" outlineLevel="0" collapsed="false">
      <c r="A264" s="61" t="n">
        <f aca="false">WEEKNUM(B264,21)</f>
        <v>20</v>
      </c>
      <c r="B264" s="135" t="n">
        <v>44335</v>
      </c>
      <c r="C264" s="128" t="s">
        <v>86</v>
      </c>
      <c r="D264" s="128" t="s">
        <v>75</v>
      </c>
      <c r="E264" s="128" t="s">
        <v>75</v>
      </c>
      <c r="F264" s="128" t="s">
        <v>75</v>
      </c>
      <c r="G264" s="129" t="s">
        <v>75</v>
      </c>
      <c r="H264" s="130"/>
      <c r="I264" s="438"/>
    </row>
    <row r="265" customFormat="false" ht="15" hidden="false" customHeight="false" outlineLevel="0" collapsed="false">
      <c r="A265" s="61" t="n">
        <f aca="false">WEEKNUM(B265,21)</f>
        <v>20</v>
      </c>
      <c r="B265" s="135" t="n">
        <v>44336</v>
      </c>
      <c r="C265" s="128" t="s">
        <v>75</v>
      </c>
      <c r="D265" s="128" t="s">
        <v>75</v>
      </c>
      <c r="E265" s="128" t="s">
        <v>86</v>
      </c>
      <c r="F265" s="128" t="s">
        <v>75</v>
      </c>
      <c r="G265" s="129" t="s">
        <v>75</v>
      </c>
      <c r="H265" s="130"/>
      <c r="I265" s="438"/>
    </row>
    <row r="266" customFormat="false" ht="15" hidden="false" customHeight="false" outlineLevel="0" collapsed="false">
      <c r="A266" s="61" t="n">
        <f aca="false">WEEKNUM(B266,21)</f>
        <v>20</v>
      </c>
      <c r="B266" s="135" t="n">
        <v>44337</v>
      </c>
      <c r="C266" s="128" t="s">
        <v>75</v>
      </c>
      <c r="D266" s="128" t="s">
        <v>75</v>
      </c>
      <c r="E266" s="128" t="s">
        <v>86</v>
      </c>
      <c r="F266" s="128" t="s">
        <v>75</v>
      </c>
      <c r="G266" s="129" t="s">
        <v>75</v>
      </c>
      <c r="H266" s="130"/>
      <c r="I266" s="438"/>
    </row>
    <row r="267" customFormat="false" ht="15" hidden="false" customHeight="false" outlineLevel="0" collapsed="false">
      <c r="A267" s="61" t="n">
        <f aca="false">WEEKNUM(B267,21)</f>
        <v>20</v>
      </c>
      <c r="B267" s="135" t="n">
        <v>44338</v>
      </c>
      <c r="C267" s="128" t="s">
        <v>75</v>
      </c>
      <c r="D267" s="128" t="s">
        <v>86</v>
      </c>
      <c r="E267" s="128" t="s">
        <v>75</v>
      </c>
      <c r="F267" s="128" t="s">
        <v>75</v>
      </c>
      <c r="G267" s="129" t="s">
        <v>86</v>
      </c>
      <c r="H267" s="130"/>
      <c r="I267" s="438"/>
    </row>
    <row r="268" customFormat="false" ht="15.75" hidden="false" customHeight="false" outlineLevel="0" collapsed="false">
      <c r="A268" s="382" t="n">
        <f aca="false">WEEKNUM(B268,21)</f>
        <v>20</v>
      </c>
      <c r="B268" s="168" t="n">
        <v>44339</v>
      </c>
      <c r="C268" s="169" t="s">
        <v>86</v>
      </c>
      <c r="D268" s="169" t="s">
        <v>86</v>
      </c>
      <c r="E268" s="169" t="s">
        <v>75</v>
      </c>
      <c r="F268" s="169" t="s">
        <v>86</v>
      </c>
      <c r="G268" s="170" t="s">
        <v>86</v>
      </c>
      <c r="H268" s="171"/>
      <c r="I268" s="172"/>
    </row>
    <row r="269" customFormat="false" ht="15" hidden="false" customHeight="false" outlineLevel="0" collapsed="false">
      <c r="A269" s="382" t="n">
        <f aca="false">WEEKNUM(B269,21)</f>
        <v>21</v>
      </c>
      <c r="B269" s="200" t="n">
        <v>44340</v>
      </c>
      <c r="C269" s="201" t="s">
        <v>75</v>
      </c>
      <c r="D269" s="201" t="s">
        <v>75</v>
      </c>
      <c r="E269" s="201" t="s">
        <v>75</v>
      </c>
      <c r="F269" s="201" t="s">
        <v>86</v>
      </c>
      <c r="G269" s="202" t="s">
        <v>75</v>
      </c>
      <c r="H269" s="203" t="n">
        <v>5</v>
      </c>
      <c r="I269" s="204"/>
    </row>
    <row r="270" customFormat="false" ht="15" hidden="false" customHeight="false" outlineLevel="0" collapsed="false">
      <c r="A270" s="61" t="n">
        <f aca="false">WEEKNUM(B270,21)</f>
        <v>21</v>
      </c>
      <c r="B270" s="135" t="n">
        <v>44341</v>
      </c>
      <c r="C270" s="128" t="s">
        <v>75</v>
      </c>
      <c r="D270" s="128" t="s">
        <v>75</v>
      </c>
      <c r="E270" s="128" t="s">
        <v>86</v>
      </c>
      <c r="F270" s="128" t="s">
        <v>75</v>
      </c>
      <c r="G270" s="129" t="s">
        <v>75</v>
      </c>
      <c r="H270" s="130"/>
      <c r="I270" s="438"/>
    </row>
    <row r="271" customFormat="false" ht="15" hidden="false" customHeight="false" outlineLevel="0" collapsed="false">
      <c r="A271" s="61" t="n">
        <f aca="false">WEEKNUM(B271,21)</f>
        <v>21</v>
      </c>
      <c r="B271" s="135" t="n">
        <v>44342</v>
      </c>
      <c r="C271" s="128" t="s">
        <v>75</v>
      </c>
      <c r="D271" s="128" t="s">
        <v>75</v>
      </c>
      <c r="E271" s="128" t="s">
        <v>75</v>
      </c>
      <c r="F271" s="128" t="s">
        <v>75</v>
      </c>
      <c r="G271" s="129" t="s">
        <v>86</v>
      </c>
      <c r="H271" s="130"/>
      <c r="I271" s="438"/>
    </row>
    <row r="272" customFormat="false" ht="15" hidden="false" customHeight="false" outlineLevel="0" collapsed="false">
      <c r="A272" s="61" t="n">
        <f aca="false">WEEKNUM(B272,21)</f>
        <v>21</v>
      </c>
      <c r="B272" s="135" t="n">
        <v>44343</v>
      </c>
      <c r="C272" s="128" t="s">
        <v>75</v>
      </c>
      <c r="D272" s="128" t="s">
        <v>86</v>
      </c>
      <c r="E272" s="128" t="s">
        <v>75</v>
      </c>
      <c r="F272" s="128" t="s">
        <v>75</v>
      </c>
      <c r="G272" s="129" t="s">
        <v>75</v>
      </c>
      <c r="H272" s="130"/>
      <c r="I272" s="438"/>
    </row>
    <row r="273" customFormat="false" ht="15" hidden="false" customHeight="false" outlineLevel="0" collapsed="false">
      <c r="A273" s="61" t="n">
        <f aca="false">WEEKNUM(B273,21)</f>
        <v>21</v>
      </c>
      <c r="B273" s="135" t="n">
        <v>44344</v>
      </c>
      <c r="C273" s="128" t="s">
        <v>75</v>
      </c>
      <c r="D273" s="128" t="s">
        <v>86</v>
      </c>
      <c r="E273" s="128" t="s">
        <v>75</v>
      </c>
      <c r="F273" s="128" t="s">
        <v>75</v>
      </c>
      <c r="G273" s="129" t="s">
        <v>75</v>
      </c>
      <c r="H273" s="130"/>
      <c r="I273" s="438"/>
    </row>
    <row r="274" customFormat="false" ht="15" hidden="false" customHeight="false" outlineLevel="0" collapsed="false">
      <c r="A274" s="61" t="n">
        <f aca="false">WEEKNUM(B274,21)</f>
        <v>21</v>
      </c>
      <c r="B274" s="135" t="n">
        <v>44345</v>
      </c>
      <c r="C274" s="128" t="s">
        <v>86</v>
      </c>
      <c r="D274" s="128" t="s">
        <v>75</v>
      </c>
      <c r="E274" s="128" t="s">
        <v>75</v>
      </c>
      <c r="F274" s="128" t="s">
        <v>86</v>
      </c>
      <c r="G274" s="129" t="s">
        <v>75</v>
      </c>
      <c r="H274" s="130"/>
      <c r="I274" s="438"/>
    </row>
    <row r="275" customFormat="false" ht="15.75" hidden="false" customHeight="false" outlineLevel="0" collapsed="false">
      <c r="A275" s="61" t="n">
        <f aca="false">WEEKNUM(B275,21)</f>
        <v>21</v>
      </c>
      <c r="B275" s="140" t="n">
        <v>44346</v>
      </c>
      <c r="C275" s="141" t="s">
        <v>86</v>
      </c>
      <c r="D275" s="141" t="s">
        <v>75</v>
      </c>
      <c r="E275" s="141" t="s">
        <v>86</v>
      </c>
      <c r="F275" s="141" t="s">
        <v>86</v>
      </c>
      <c r="G275" s="142" t="s">
        <v>86</v>
      </c>
      <c r="H275" s="143"/>
      <c r="I275" s="439"/>
    </row>
    <row r="276" customFormat="false" ht="15" hidden="false" customHeight="false" outlineLevel="0" collapsed="false">
      <c r="A276" s="145" t="n">
        <f aca="false">WEEKNUM(B276,21)</f>
        <v>22</v>
      </c>
      <c r="B276" s="114" t="n">
        <v>44347</v>
      </c>
      <c r="C276" s="115" t="s">
        <v>75</v>
      </c>
      <c r="D276" s="115" t="s">
        <v>75</v>
      </c>
      <c r="E276" s="115" t="s">
        <v>88</v>
      </c>
      <c r="F276" s="115" t="s">
        <v>75</v>
      </c>
      <c r="G276" s="115" t="s">
        <v>88</v>
      </c>
      <c r="H276" s="117" t="n">
        <v>1</v>
      </c>
      <c r="I276" s="437"/>
    </row>
    <row r="277" customFormat="false" ht="15" hidden="false" customHeight="false" outlineLevel="0" collapsed="false">
      <c r="A277" s="126" t="n">
        <f aca="false">WEEKNUM(B277,21)</f>
        <v>22</v>
      </c>
      <c r="B277" s="135" t="n">
        <v>44348</v>
      </c>
      <c r="C277" s="128" t="s">
        <v>75</v>
      </c>
      <c r="D277" s="128" t="s">
        <v>86</v>
      </c>
      <c r="E277" s="128" t="s">
        <v>75</v>
      </c>
      <c r="F277" s="128" t="s">
        <v>75</v>
      </c>
      <c r="G277" s="129" t="s">
        <v>75</v>
      </c>
      <c r="H277" s="130"/>
      <c r="I277" s="438"/>
    </row>
    <row r="278" customFormat="false" ht="15" hidden="false" customHeight="false" outlineLevel="0" collapsed="false">
      <c r="A278" s="126" t="n">
        <f aca="false">WEEKNUM(B278,21)</f>
        <v>22</v>
      </c>
      <c r="B278" s="135" t="n">
        <v>44349</v>
      </c>
      <c r="C278" s="128" t="s">
        <v>75</v>
      </c>
      <c r="D278" s="128" t="s">
        <v>75</v>
      </c>
      <c r="E278" s="128" t="s">
        <v>75</v>
      </c>
      <c r="F278" s="128" t="s">
        <v>86</v>
      </c>
      <c r="G278" s="129" t="s">
        <v>75</v>
      </c>
      <c r="H278" s="130"/>
      <c r="I278" s="438"/>
    </row>
    <row r="279" customFormat="false" ht="15" hidden="false" customHeight="false" outlineLevel="0" collapsed="false">
      <c r="A279" s="126" t="n">
        <f aca="false">WEEKNUM(B279,21)</f>
        <v>22</v>
      </c>
      <c r="B279" s="135" t="n">
        <v>44350</v>
      </c>
      <c r="C279" s="128" t="s">
        <v>86</v>
      </c>
      <c r="D279" s="128" t="s">
        <v>75</v>
      </c>
      <c r="E279" s="128" t="s">
        <v>75</v>
      </c>
      <c r="F279" s="128" t="s">
        <v>75</v>
      </c>
      <c r="G279" s="129" t="s">
        <v>75</v>
      </c>
      <c r="H279" s="130"/>
      <c r="I279" s="438"/>
    </row>
    <row r="280" customFormat="false" ht="15" hidden="false" customHeight="false" outlineLevel="0" collapsed="false">
      <c r="A280" s="126" t="n">
        <f aca="false">WEEKNUM(B280,21)</f>
        <v>22</v>
      </c>
      <c r="B280" s="135" t="n">
        <v>44351</v>
      </c>
      <c r="C280" s="128" t="s">
        <v>86</v>
      </c>
      <c r="D280" s="128" t="s">
        <v>75</v>
      </c>
      <c r="E280" s="128" t="s">
        <v>75</v>
      </c>
      <c r="F280" s="128" t="s">
        <v>75</v>
      </c>
      <c r="G280" s="129" t="s">
        <v>75</v>
      </c>
      <c r="H280" s="130"/>
      <c r="I280" s="438"/>
    </row>
    <row r="281" customFormat="false" ht="15" hidden="false" customHeight="false" outlineLevel="0" collapsed="false">
      <c r="A281" s="126" t="n">
        <f aca="false">WEEKNUM(B281,21)</f>
        <v>22</v>
      </c>
      <c r="B281" s="135" t="n">
        <v>44352</v>
      </c>
      <c r="C281" s="128" t="s">
        <v>75</v>
      </c>
      <c r="D281" s="128" t="s">
        <v>75</v>
      </c>
      <c r="E281" s="128" t="s">
        <v>86</v>
      </c>
      <c r="F281" s="128" t="s">
        <v>75</v>
      </c>
      <c r="G281" s="129" t="s">
        <v>86</v>
      </c>
      <c r="H281" s="130"/>
      <c r="I281" s="438"/>
    </row>
    <row r="282" customFormat="false" ht="15.75" hidden="false" customHeight="false" outlineLevel="0" collapsed="false">
      <c r="A282" s="139" t="n">
        <f aca="false">WEEKNUM(B282,21)</f>
        <v>22</v>
      </c>
      <c r="B282" s="140" t="n">
        <v>44353</v>
      </c>
      <c r="C282" s="141" t="s">
        <v>75</v>
      </c>
      <c r="D282" s="141" t="s">
        <v>86</v>
      </c>
      <c r="E282" s="141" t="s">
        <v>86</v>
      </c>
      <c r="F282" s="141" t="s">
        <v>86</v>
      </c>
      <c r="G282" s="142" t="s">
        <v>86</v>
      </c>
      <c r="H282" s="143"/>
      <c r="I282" s="439"/>
    </row>
    <row r="283" customFormat="false" ht="15" hidden="false" customHeight="false" outlineLevel="0" collapsed="false">
      <c r="A283" s="145" t="n">
        <f aca="false">WEEKNUM(B283,21)</f>
        <v>23</v>
      </c>
      <c r="B283" s="114" t="n">
        <v>44354</v>
      </c>
      <c r="C283" s="115" t="s">
        <v>75</v>
      </c>
      <c r="D283" s="115" t="s">
        <v>86</v>
      </c>
      <c r="E283" s="115" t="s">
        <v>75</v>
      </c>
      <c r="F283" s="115" t="s">
        <v>75</v>
      </c>
      <c r="G283" s="116" t="s">
        <v>75</v>
      </c>
      <c r="H283" s="117" t="n">
        <v>2</v>
      </c>
      <c r="I283" s="437"/>
    </row>
    <row r="284" customFormat="false" ht="15" hidden="false" customHeight="false" outlineLevel="0" collapsed="false">
      <c r="A284" s="126" t="n">
        <f aca="false">WEEKNUM(B284,21)</f>
        <v>23</v>
      </c>
      <c r="B284" s="135" t="n">
        <v>44355</v>
      </c>
      <c r="C284" s="128" t="s">
        <v>86</v>
      </c>
      <c r="D284" s="128" t="s">
        <v>75</v>
      </c>
      <c r="E284" s="128" t="s">
        <v>75</v>
      </c>
      <c r="F284" s="128" t="s">
        <v>75</v>
      </c>
      <c r="G284" s="129" t="s">
        <v>75</v>
      </c>
      <c r="H284" s="130"/>
      <c r="I284" s="438"/>
    </row>
    <row r="285" customFormat="false" ht="15" hidden="false" customHeight="false" outlineLevel="0" collapsed="false">
      <c r="A285" s="126" t="n">
        <f aca="false">WEEKNUM(B285,21)</f>
        <v>23</v>
      </c>
      <c r="B285" s="135" t="n">
        <v>44356</v>
      </c>
      <c r="C285" s="128" t="s">
        <v>75</v>
      </c>
      <c r="D285" s="128" t="s">
        <v>75</v>
      </c>
      <c r="E285" s="128" t="s">
        <v>86</v>
      </c>
      <c r="F285" s="128" t="s">
        <v>75</v>
      </c>
      <c r="G285" s="129" t="s">
        <v>75</v>
      </c>
      <c r="H285" s="130"/>
      <c r="I285" s="438"/>
    </row>
    <row r="286" customFormat="false" ht="15" hidden="false" customHeight="false" outlineLevel="0" collapsed="false">
      <c r="A286" s="126" t="n">
        <f aca="false">WEEKNUM(B286,21)</f>
        <v>23</v>
      </c>
      <c r="B286" s="135" t="n">
        <v>44357</v>
      </c>
      <c r="C286" s="128" t="s">
        <v>75</v>
      </c>
      <c r="D286" s="128" t="s">
        <v>75</v>
      </c>
      <c r="E286" s="128" t="s">
        <v>75</v>
      </c>
      <c r="F286" s="128" t="s">
        <v>75</v>
      </c>
      <c r="G286" s="129" t="s">
        <v>86</v>
      </c>
      <c r="H286" s="130"/>
      <c r="I286" s="438"/>
    </row>
    <row r="287" customFormat="false" ht="15" hidden="false" customHeight="false" outlineLevel="0" collapsed="false">
      <c r="A287" s="126" t="n">
        <f aca="false">WEEKNUM(B287,21)</f>
        <v>23</v>
      </c>
      <c r="B287" s="135" t="n">
        <v>44358</v>
      </c>
      <c r="C287" s="128" t="s">
        <v>75</v>
      </c>
      <c r="D287" s="128" t="s">
        <v>75</v>
      </c>
      <c r="E287" s="128" t="s">
        <v>75</v>
      </c>
      <c r="F287" s="128" t="s">
        <v>75</v>
      </c>
      <c r="G287" s="129" t="s">
        <v>86</v>
      </c>
      <c r="H287" s="130"/>
      <c r="I287" s="438"/>
    </row>
    <row r="288" customFormat="false" ht="15" hidden="false" customHeight="false" outlineLevel="0" collapsed="false">
      <c r="A288" s="126" t="n">
        <f aca="false">WEEKNUM(B288,21)</f>
        <v>23</v>
      </c>
      <c r="B288" s="135" t="n">
        <v>44359</v>
      </c>
      <c r="C288" s="128" t="s">
        <v>75</v>
      </c>
      <c r="D288" s="128" t="s">
        <v>86</v>
      </c>
      <c r="E288" s="128" t="s">
        <v>75</v>
      </c>
      <c r="F288" s="128" t="s">
        <v>86</v>
      </c>
      <c r="G288" s="129" t="s">
        <v>75</v>
      </c>
      <c r="H288" s="130"/>
      <c r="I288" s="438"/>
    </row>
    <row r="289" customFormat="false" ht="15.75" hidden="false" customHeight="false" outlineLevel="0" collapsed="false">
      <c r="A289" s="139" t="n">
        <f aca="false">WEEKNUM(B289,21)</f>
        <v>23</v>
      </c>
      <c r="B289" s="140" t="n">
        <v>44360</v>
      </c>
      <c r="C289" s="141" t="s">
        <v>86</v>
      </c>
      <c r="D289" s="141" t="s">
        <v>86</v>
      </c>
      <c r="E289" s="141" t="s">
        <v>86</v>
      </c>
      <c r="F289" s="141" t="s">
        <v>86</v>
      </c>
      <c r="G289" s="142" t="s">
        <v>75</v>
      </c>
      <c r="H289" s="143"/>
      <c r="I289" s="439"/>
    </row>
    <row r="290" customFormat="false" ht="15" hidden="false" customHeight="false" outlineLevel="0" collapsed="false">
      <c r="A290" s="145" t="n">
        <f aca="false">WEEKNUM(B290,21)</f>
        <v>24</v>
      </c>
      <c r="B290" s="114" t="n">
        <v>44361</v>
      </c>
      <c r="C290" s="115" t="s">
        <v>86</v>
      </c>
      <c r="D290" s="115" t="s">
        <v>75</v>
      </c>
      <c r="E290" s="115" t="s">
        <v>75</v>
      </c>
      <c r="F290" s="115" t="s">
        <v>75</v>
      </c>
      <c r="G290" s="116" t="s">
        <v>75</v>
      </c>
      <c r="H290" s="117" t="n">
        <v>3</v>
      </c>
      <c r="I290" s="437"/>
    </row>
    <row r="291" customFormat="false" ht="15" hidden="false" customHeight="false" outlineLevel="0" collapsed="false">
      <c r="A291" s="126" t="n">
        <f aca="false">WEEKNUM(B291,21)</f>
        <v>24</v>
      </c>
      <c r="B291" s="135" t="n">
        <v>44362</v>
      </c>
      <c r="C291" s="137" t="s">
        <v>75</v>
      </c>
      <c r="D291" s="137" t="s">
        <v>75</v>
      </c>
      <c r="E291" s="137" t="s">
        <v>75</v>
      </c>
      <c r="F291" s="137" t="s">
        <v>75</v>
      </c>
      <c r="G291" s="190" t="s">
        <v>86</v>
      </c>
      <c r="H291" s="191"/>
      <c r="I291" s="438"/>
    </row>
    <row r="292" customFormat="false" ht="15" hidden="false" customHeight="false" outlineLevel="0" collapsed="false">
      <c r="A292" s="126" t="n">
        <f aca="false">WEEKNUM(B292,21)</f>
        <v>24</v>
      </c>
      <c r="B292" s="135" t="n">
        <v>44363</v>
      </c>
      <c r="C292" s="137" t="s">
        <v>75</v>
      </c>
      <c r="D292" s="137" t="s">
        <v>86</v>
      </c>
      <c r="E292" s="137" t="s">
        <v>75</v>
      </c>
      <c r="F292" s="137" t="s">
        <v>75</v>
      </c>
      <c r="G292" s="190" t="s">
        <v>75</v>
      </c>
      <c r="H292" s="191"/>
      <c r="I292" s="438"/>
    </row>
    <row r="293" customFormat="false" ht="15" hidden="false" customHeight="false" outlineLevel="0" collapsed="false">
      <c r="A293" s="126" t="n">
        <f aca="false">WEEKNUM(B293,21)</f>
        <v>24</v>
      </c>
      <c r="B293" s="135" t="n">
        <v>44364</v>
      </c>
      <c r="C293" s="137" t="s">
        <v>75</v>
      </c>
      <c r="D293" s="137" t="s">
        <v>75</v>
      </c>
      <c r="E293" s="137" t="s">
        <v>75</v>
      </c>
      <c r="F293" s="137" t="s">
        <v>86</v>
      </c>
      <c r="G293" s="190" t="s">
        <v>75</v>
      </c>
      <c r="H293" s="191"/>
      <c r="I293" s="438"/>
    </row>
    <row r="294" customFormat="false" ht="15" hidden="false" customHeight="false" outlineLevel="0" collapsed="false">
      <c r="A294" s="126" t="n">
        <f aca="false">WEEKNUM(B294,21)</f>
        <v>24</v>
      </c>
      <c r="B294" s="135" t="n">
        <v>44365</v>
      </c>
      <c r="C294" s="137" t="s">
        <v>75</v>
      </c>
      <c r="D294" s="137" t="s">
        <v>75</v>
      </c>
      <c r="E294" s="137" t="s">
        <v>75</v>
      </c>
      <c r="F294" s="137" t="s">
        <v>86</v>
      </c>
      <c r="G294" s="190" t="s">
        <v>75</v>
      </c>
      <c r="H294" s="191"/>
      <c r="I294" s="438"/>
    </row>
    <row r="295" customFormat="false" ht="15" hidden="false" customHeight="false" outlineLevel="0" collapsed="false">
      <c r="A295" s="126" t="n">
        <f aca="false">WEEKNUM(B295,21)</f>
        <v>24</v>
      </c>
      <c r="B295" s="135" t="n">
        <v>44366</v>
      </c>
      <c r="C295" s="137" t="s">
        <v>86</v>
      </c>
      <c r="D295" s="137" t="s">
        <v>75</v>
      </c>
      <c r="E295" s="137" t="s">
        <v>86</v>
      </c>
      <c r="F295" s="137" t="s">
        <v>75</v>
      </c>
      <c r="G295" s="190" t="s">
        <v>75</v>
      </c>
      <c r="H295" s="191"/>
      <c r="I295" s="438"/>
    </row>
    <row r="296" customFormat="false" ht="15.75" hidden="false" customHeight="false" outlineLevel="0" collapsed="false">
      <c r="A296" s="139" t="n">
        <f aca="false">WEEKNUM(B296,21)</f>
        <v>24</v>
      </c>
      <c r="B296" s="140" t="n">
        <v>44367</v>
      </c>
      <c r="C296" s="192" t="s">
        <v>86</v>
      </c>
      <c r="D296" s="192" t="s">
        <v>86</v>
      </c>
      <c r="E296" s="192" t="s">
        <v>86</v>
      </c>
      <c r="F296" s="192" t="s">
        <v>75</v>
      </c>
      <c r="G296" s="193" t="s">
        <v>86</v>
      </c>
      <c r="H296" s="194"/>
      <c r="I296" s="439"/>
    </row>
    <row r="297" customFormat="false" ht="15" hidden="false" customHeight="false" outlineLevel="0" collapsed="false">
      <c r="A297" s="145" t="n">
        <f aca="false">WEEKNUM(B297,21)</f>
        <v>25</v>
      </c>
      <c r="B297" s="114" t="n">
        <v>44368</v>
      </c>
      <c r="C297" s="187" t="s">
        <v>75</v>
      </c>
      <c r="D297" s="187" t="s">
        <v>75</v>
      </c>
      <c r="E297" s="187" t="s">
        <v>75</v>
      </c>
      <c r="F297" s="187" t="s">
        <v>75</v>
      </c>
      <c r="G297" s="188" t="s">
        <v>86</v>
      </c>
      <c r="H297" s="189" t="n">
        <v>4</v>
      </c>
      <c r="I297" s="437"/>
    </row>
    <row r="298" customFormat="false" ht="15" hidden="false" customHeight="false" outlineLevel="0" collapsed="false">
      <c r="A298" s="126" t="n">
        <f aca="false">WEEKNUM(B298,21)</f>
        <v>25</v>
      </c>
      <c r="B298" s="135" t="n">
        <v>44369</v>
      </c>
      <c r="C298" s="137" t="s">
        <v>75</v>
      </c>
      <c r="D298" s="137" t="s">
        <v>75</v>
      </c>
      <c r="E298" s="137" t="s">
        <v>75</v>
      </c>
      <c r="F298" s="137" t="s">
        <v>86</v>
      </c>
      <c r="G298" s="190" t="s">
        <v>75</v>
      </c>
      <c r="H298" s="191"/>
      <c r="I298" s="438"/>
    </row>
    <row r="299" customFormat="false" ht="15" hidden="false" customHeight="false" outlineLevel="0" collapsed="false">
      <c r="A299" s="126" t="n">
        <f aca="false">WEEKNUM(B299,21)</f>
        <v>25</v>
      </c>
      <c r="B299" s="135" t="n">
        <v>44370</v>
      </c>
      <c r="C299" s="137" t="s">
        <v>86</v>
      </c>
      <c r="D299" s="137" t="s">
        <v>75</v>
      </c>
      <c r="E299" s="137" t="s">
        <v>75</v>
      </c>
      <c r="F299" s="137" t="s">
        <v>75</v>
      </c>
      <c r="G299" s="190" t="s">
        <v>75</v>
      </c>
      <c r="H299" s="191"/>
      <c r="I299" s="438"/>
    </row>
    <row r="300" customFormat="false" ht="15" hidden="false" customHeight="false" outlineLevel="0" collapsed="false">
      <c r="A300" s="126" t="n">
        <f aca="false">WEEKNUM(B300,21)</f>
        <v>25</v>
      </c>
      <c r="B300" s="135" t="n">
        <v>44371</v>
      </c>
      <c r="C300" s="137" t="s">
        <v>75</v>
      </c>
      <c r="D300" s="137" t="s">
        <v>75</v>
      </c>
      <c r="E300" s="137" t="s">
        <v>86</v>
      </c>
      <c r="F300" s="137" t="s">
        <v>75</v>
      </c>
      <c r="G300" s="190" t="s">
        <v>75</v>
      </c>
      <c r="H300" s="191"/>
      <c r="I300" s="438"/>
    </row>
    <row r="301" customFormat="false" ht="15" hidden="false" customHeight="false" outlineLevel="0" collapsed="false">
      <c r="A301" s="126" t="n">
        <f aca="false">WEEKNUM(B301,21)</f>
        <v>25</v>
      </c>
      <c r="B301" s="135" t="n">
        <v>44372</v>
      </c>
      <c r="C301" s="137" t="s">
        <v>75</v>
      </c>
      <c r="D301" s="137" t="s">
        <v>75</v>
      </c>
      <c r="E301" s="137" t="s">
        <v>86</v>
      </c>
      <c r="F301" s="137" t="s">
        <v>75</v>
      </c>
      <c r="G301" s="190" t="s">
        <v>75</v>
      </c>
      <c r="H301" s="191"/>
      <c r="I301" s="438"/>
    </row>
    <row r="302" customFormat="false" ht="15" hidden="false" customHeight="false" outlineLevel="0" collapsed="false">
      <c r="A302" s="126" t="n">
        <f aca="false">WEEKNUM(B302,21)</f>
        <v>25</v>
      </c>
      <c r="B302" s="135" t="n">
        <v>44373</v>
      </c>
      <c r="C302" s="137" t="s">
        <v>75</v>
      </c>
      <c r="D302" s="137" t="s">
        <v>86</v>
      </c>
      <c r="E302" s="137" t="s">
        <v>75</v>
      </c>
      <c r="F302" s="137" t="s">
        <v>75</v>
      </c>
      <c r="G302" s="190" t="s">
        <v>86</v>
      </c>
      <c r="H302" s="191"/>
      <c r="I302" s="438"/>
    </row>
    <row r="303" customFormat="false" ht="15.75" hidden="false" customHeight="false" outlineLevel="0" collapsed="false">
      <c r="A303" s="139" t="n">
        <f aca="false">WEEKNUM(B303,21)</f>
        <v>25</v>
      </c>
      <c r="B303" s="140" t="n">
        <v>44374</v>
      </c>
      <c r="C303" s="192" t="s">
        <v>86</v>
      </c>
      <c r="D303" s="192" t="s">
        <v>86</v>
      </c>
      <c r="E303" s="192" t="s">
        <v>75</v>
      </c>
      <c r="F303" s="192" t="s">
        <v>86</v>
      </c>
      <c r="G303" s="193" t="s">
        <v>86</v>
      </c>
      <c r="H303" s="194"/>
      <c r="I303" s="439"/>
    </row>
    <row r="304" customFormat="false" ht="15" hidden="false" customHeight="false" outlineLevel="0" collapsed="false">
      <c r="A304" s="145" t="n">
        <f aca="false">WEEKNUM(B304,21)</f>
        <v>26</v>
      </c>
      <c r="B304" s="114" t="n">
        <v>44375</v>
      </c>
      <c r="C304" s="187" t="s">
        <v>75</v>
      </c>
      <c r="D304" s="187" t="s">
        <v>75</v>
      </c>
      <c r="E304" s="187" t="s">
        <v>75</v>
      </c>
      <c r="F304" s="187" t="s">
        <v>86</v>
      </c>
      <c r="G304" s="188" t="s">
        <v>75</v>
      </c>
      <c r="H304" s="189" t="n">
        <v>5</v>
      </c>
      <c r="I304" s="437"/>
    </row>
    <row r="305" customFormat="false" ht="15" hidden="false" customHeight="false" outlineLevel="0" collapsed="false">
      <c r="A305" s="126" t="n">
        <f aca="false">WEEKNUM(B305,21)</f>
        <v>26</v>
      </c>
      <c r="B305" s="135" t="n">
        <v>44376</v>
      </c>
      <c r="C305" s="137" t="s">
        <v>75</v>
      </c>
      <c r="D305" s="137" t="s">
        <v>75</v>
      </c>
      <c r="E305" s="137" t="s">
        <v>86</v>
      </c>
      <c r="F305" s="137" t="s">
        <v>75</v>
      </c>
      <c r="G305" s="190" t="s">
        <v>75</v>
      </c>
      <c r="H305" s="191"/>
      <c r="I305" s="438"/>
    </row>
    <row r="306" customFormat="false" ht="15" hidden="false" customHeight="false" outlineLevel="0" collapsed="false">
      <c r="A306" s="126" t="n">
        <f aca="false">WEEKNUM(B306,21)</f>
        <v>26</v>
      </c>
      <c r="B306" s="135" t="n">
        <v>44377</v>
      </c>
      <c r="C306" s="137" t="s">
        <v>75</v>
      </c>
      <c r="D306" s="137" t="s">
        <v>75</v>
      </c>
      <c r="E306" s="137" t="s">
        <v>75</v>
      </c>
      <c r="F306" s="137" t="s">
        <v>75</v>
      </c>
      <c r="G306" s="190" t="s">
        <v>86</v>
      </c>
      <c r="H306" s="191"/>
      <c r="I306" s="438"/>
    </row>
    <row r="307" customFormat="false" ht="15" hidden="false" customHeight="false" outlineLevel="0" collapsed="false">
      <c r="A307" s="126" t="n">
        <f aca="false">WEEKNUM(B307,21)</f>
        <v>26</v>
      </c>
      <c r="B307" s="135" t="n">
        <v>44378</v>
      </c>
      <c r="C307" s="137" t="s">
        <v>75</v>
      </c>
      <c r="D307" s="137" t="s">
        <v>86</v>
      </c>
      <c r="E307" s="137" t="s">
        <v>75</v>
      </c>
      <c r="F307" s="137" t="s">
        <v>75</v>
      </c>
      <c r="G307" s="190" t="s">
        <v>75</v>
      </c>
      <c r="H307" s="191"/>
      <c r="I307" s="438"/>
    </row>
    <row r="308" customFormat="false" ht="15" hidden="false" customHeight="false" outlineLevel="0" collapsed="false">
      <c r="A308" s="126" t="n">
        <f aca="false">WEEKNUM(B308,21)</f>
        <v>26</v>
      </c>
      <c r="B308" s="135" t="n">
        <v>44379</v>
      </c>
      <c r="C308" s="137" t="s">
        <v>75</v>
      </c>
      <c r="D308" s="137" t="s">
        <v>86</v>
      </c>
      <c r="E308" s="137" t="s">
        <v>75</v>
      </c>
      <c r="F308" s="137" t="s">
        <v>75</v>
      </c>
      <c r="G308" s="190" t="s">
        <v>75</v>
      </c>
      <c r="H308" s="191"/>
      <c r="I308" s="438"/>
    </row>
    <row r="309" customFormat="false" ht="15" hidden="false" customHeight="false" outlineLevel="0" collapsed="false">
      <c r="A309" s="126" t="n">
        <f aca="false">WEEKNUM(B309,21)</f>
        <v>26</v>
      </c>
      <c r="B309" s="135" t="n">
        <v>44380</v>
      </c>
      <c r="C309" s="137" t="s">
        <v>86</v>
      </c>
      <c r="D309" s="137" t="s">
        <v>75</v>
      </c>
      <c r="E309" s="137" t="s">
        <v>75</v>
      </c>
      <c r="F309" s="137" t="s">
        <v>86</v>
      </c>
      <c r="G309" s="190" t="s">
        <v>75</v>
      </c>
      <c r="H309" s="191"/>
      <c r="I309" s="438"/>
    </row>
    <row r="310" customFormat="false" ht="15.75" hidden="false" customHeight="false" outlineLevel="0" collapsed="false">
      <c r="A310" s="139" t="n">
        <f aca="false">WEEKNUM(B310,21)</f>
        <v>26</v>
      </c>
      <c r="B310" s="140" t="n">
        <v>44381</v>
      </c>
      <c r="C310" s="192" t="s">
        <v>86</v>
      </c>
      <c r="D310" s="192" t="s">
        <v>75</v>
      </c>
      <c r="E310" s="192" t="s">
        <v>86</v>
      </c>
      <c r="F310" s="192" t="s">
        <v>86</v>
      </c>
      <c r="G310" s="193" t="s">
        <v>86</v>
      </c>
      <c r="H310" s="194"/>
      <c r="I310" s="439"/>
    </row>
    <row r="311" customFormat="false" ht="15" hidden="false" customHeight="false" outlineLevel="0" collapsed="false">
      <c r="A311" s="449" t="n">
        <f aca="false">WEEKNUM(B311,21)</f>
        <v>27</v>
      </c>
      <c r="B311" s="450" t="n">
        <v>44382</v>
      </c>
      <c r="C311" s="187" t="s">
        <v>75</v>
      </c>
      <c r="D311" s="187" t="s">
        <v>75</v>
      </c>
      <c r="E311" s="187" t="s">
        <v>88</v>
      </c>
      <c r="F311" s="187" t="s">
        <v>75</v>
      </c>
      <c r="G311" s="187" t="s">
        <v>88</v>
      </c>
      <c r="H311" s="451" t="n">
        <v>1</v>
      </c>
      <c r="I311" s="452"/>
    </row>
    <row r="312" customFormat="false" ht="15.75" hidden="false" customHeight="false" outlineLevel="0" collapsed="false">
      <c r="A312" s="453" t="n">
        <f aca="false">WEEKNUM(B312,21)</f>
        <v>27</v>
      </c>
      <c r="B312" s="454" t="n">
        <v>44383</v>
      </c>
      <c r="C312" s="455" t="s">
        <v>75</v>
      </c>
      <c r="D312" s="455" t="s">
        <v>86</v>
      </c>
      <c r="E312" s="455" t="s">
        <v>75</v>
      </c>
      <c r="F312" s="455" t="s">
        <v>75</v>
      </c>
      <c r="G312" s="455" t="s">
        <v>75</v>
      </c>
      <c r="H312" s="456"/>
      <c r="I312" s="457"/>
      <c r="J312" s="147"/>
    </row>
    <row r="313" customFormat="false" ht="15.75" hidden="false" customHeight="false" outlineLevel="0" collapsed="false">
      <c r="A313" s="458" t="n">
        <f aca="false">WEEKNUM(B313,21)</f>
        <v>27</v>
      </c>
      <c r="B313" s="459" t="n">
        <v>44384</v>
      </c>
      <c r="C313" s="460" t="s">
        <v>75</v>
      </c>
      <c r="D313" s="460" t="s">
        <v>75</v>
      </c>
      <c r="E313" s="460" t="s">
        <v>75</v>
      </c>
      <c r="F313" s="460" t="s">
        <v>86</v>
      </c>
      <c r="G313" s="461" t="s">
        <v>75</v>
      </c>
      <c r="H313" s="462"/>
      <c r="I313" s="463" t="s">
        <v>54</v>
      </c>
      <c r="J313" s="464"/>
    </row>
    <row r="314" customFormat="false" ht="15" hidden="false" customHeight="false" outlineLevel="0" collapsed="false">
      <c r="A314" s="238" t="n">
        <f aca="false">WEEKNUM(B314,21)</f>
        <v>27</v>
      </c>
      <c r="B314" s="389" t="n">
        <v>44385</v>
      </c>
      <c r="C314" s="267" t="s">
        <v>86</v>
      </c>
      <c r="D314" s="267" t="s">
        <v>75</v>
      </c>
      <c r="E314" s="267" t="s">
        <v>75</v>
      </c>
      <c r="F314" s="267" t="s">
        <v>75</v>
      </c>
      <c r="G314" s="268" t="s">
        <v>75</v>
      </c>
      <c r="H314" s="351"/>
      <c r="I314" s="465"/>
    </row>
    <row r="315" customFormat="false" ht="15" hidden="false" customHeight="false" outlineLevel="0" collapsed="false">
      <c r="A315" s="238" t="n">
        <f aca="false">WEEKNUM(B315,21)</f>
        <v>27</v>
      </c>
      <c r="B315" s="239" t="n">
        <v>44386</v>
      </c>
      <c r="C315" s="240" t="s">
        <v>86</v>
      </c>
      <c r="D315" s="240" t="s">
        <v>75</v>
      </c>
      <c r="E315" s="240" t="s">
        <v>75</v>
      </c>
      <c r="F315" s="240" t="s">
        <v>75</v>
      </c>
      <c r="G315" s="241" t="s">
        <v>75</v>
      </c>
      <c r="H315" s="351"/>
      <c r="I315" s="465"/>
    </row>
    <row r="316" customFormat="false" ht="15" hidden="false" customHeight="false" outlineLevel="0" collapsed="false">
      <c r="A316" s="238" t="n">
        <f aca="false">WEEKNUM(B316,21)</f>
        <v>27</v>
      </c>
      <c r="B316" s="239" t="n">
        <v>44387</v>
      </c>
      <c r="C316" s="240" t="s">
        <v>75</v>
      </c>
      <c r="D316" s="240" t="s">
        <v>75</v>
      </c>
      <c r="E316" s="240" t="s">
        <v>86</v>
      </c>
      <c r="F316" s="240" t="s">
        <v>75</v>
      </c>
      <c r="G316" s="241" t="s">
        <v>86</v>
      </c>
      <c r="H316" s="351"/>
      <c r="I316" s="465"/>
    </row>
    <row r="317" customFormat="false" ht="15.75" hidden="false" customHeight="false" outlineLevel="0" collapsed="false">
      <c r="A317" s="243" t="n">
        <f aca="false">WEEKNUM(B317,21)</f>
        <v>27</v>
      </c>
      <c r="B317" s="244" t="n">
        <v>44388</v>
      </c>
      <c r="C317" s="245" t="s">
        <v>75</v>
      </c>
      <c r="D317" s="245" t="s">
        <v>86</v>
      </c>
      <c r="E317" s="245" t="s">
        <v>86</v>
      </c>
      <c r="F317" s="245" t="s">
        <v>86</v>
      </c>
      <c r="G317" s="246" t="s">
        <v>86</v>
      </c>
      <c r="H317" s="353"/>
      <c r="I317" s="466"/>
    </row>
    <row r="318" customFormat="false" ht="15" hidden="false" customHeight="false" outlineLevel="0" collapsed="false">
      <c r="A318" s="388" t="n">
        <f aca="false">WEEKNUM(B318,21)</f>
        <v>28</v>
      </c>
      <c r="B318" s="389" t="n">
        <v>44389</v>
      </c>
      <c r="C318" s="267" t="s">
        <v>75</v>
      </c>
      <c r="D318" s="267" t="s">
        <v>86</v>
      </c>
      <c r="E318" s="267" t="s">
        <v>75</v>
      </c>
      <c r="F318" s="267" t="s">
        <v>75</v>
      </c>
      <c r="G318" s="268" t="s">
        <v>75</v>
      </c>
      <c r="H318" s="351" t="n">
        <v>2</v>
      </c>
      <c r="I318" s="465"/>
    </row>
    <row r="319" customFormat="false" ht="15" hidden="false" customHeight="false" outlineLevel="0" collapsed="false">
      <c r="A319" s="388" t="n">
        <f aca="false">WEEKNUM(B319,21)</f>
        <v>28</v>
      </c>
      <c r="B319" s="239" t="n">
        <v>44390</v>
      </c>
      <c r="C319" s="240" t="s">
        <v>86</v>
      </c>
      <c r="D319" s="240" t="s">
        <v>75</v>
      </c>
      <c r="E319" s="240" t="s">
        <v>75</v>
      </c>
      <c r="F319" s="240" t="s">
        <v>75</v>
      </c>
      <c r="G319" s="241" t="s">
        <v>75</v>
      </c>
      <c r="H319" s="351"/>
      <c r="I319" s="465"/>
    </row>
    <row r="320" customFormat="false" ht="15" hidden="false" customHeight="false" outlineLevel="0" collapsed="false">
      <c r="A320" s="390" t="n">
        <f aca="false">WEEKNUM(B320,21)</f>
        <v>28</v>
      </c>
      <c r="B320" s="256" t="n">
        <v>44391</v>
      </c>
      <c r="C320" s="257" t="s">
        <v>75</v>
      </c>
      <c r="D320" s="257" t="s">
        <v>75</v>
      </c>
      <c r="E320" s="257" t="s">
        <v>86</v>
      </c>
      <c r="F320" s="257" t="s">
        <v>75</v>
      </c>
      <c r="G320" s="258" t="s">
        <v>75</v>
      </c>
      <c r="H320" s="259"/>
      <c r="I320" s="260" t="s">
        <v>55</v>
      </c>
    </row>
    <row r="321" customFormat="false" ht="15" hidden="false" customHeight="false" outlineLevel="0" collapsed="false">
      <c r="A321" s="388" t="n">
        <f aca="false">WEEKNUM(B321,21)</f>
        <v>28</v>
      </c>
      <c r="B321" s="239" t="n">
        <v>44392</v>
      </c>
      <c r="C321" s="240" t="s">
        <v>75</v>
      </c>
      <c r="D321" s="240" t="s">
        <v>75</v>
      </c>
      <c r="E321" s="240" t="s">
        <v>75</v>
      </c>
      <c r="F321" s="240" t="s">
        <v>75</v>
      </c>
      <c r="G321" s="241" t="s">
        <v>86</v>
      </c>
      <c r="H321" s="351"/>
      <c r="I321" s="465"/>
    </row>
    <row r="322" customFormat="false" ht="15" hidden="false" customHeight="false" outlineLevel="0" collapsed="false">
      <c r="A322" s="388" t="n">
        <f aca="false">WEEKNUM(B322,21)</f>
        <v>28</v>
      </c>
      <c r="B322" s="239" t="n">
        <v>44393</v>
      </c>
      <c r="C322" s="240" t="s">
        <v>75</v>
      </c>
      <c r="D322" s="240" t="s">
        <v>75</v>
      </c>
      <c r="E322" s="240" t="s">
        <v>75</v>
      </c>
      <c r="F322" s="240" t="s">
        <v>75</v>
      </c>
      <c r="G322" s="241" t="s">
        <v>86</v>
      </c>
      <c r="H322" s="351"/>
      <c r="I322" s="465"/>
    </row>
    <row r="323" customFormat="false" ht="15" hidden="false" customHeight="false" outlineLevel="0" collapsed="false">
      <c r="A323" s="388" t="n">
        <f aca="false">WEEKNUM(B323,21)</f>
        <v>28</v>
      </c>
      <c r="B323" s="239" t="n">
        <v>44394</v>
      </c>
      <c r="C323" s="240" t="s">
        <v>75</v>
      </c>
      <c r="D323" s="240" t="s">
        <v>86</v>
      </c>
      <c r="E323" s="240" t="s">
        <v>75</v>
      </c>
      <c r="F323" s="240" t="s">
        <v>86</v>
      </c>
      <c r="G323" s="241" t="s">
        <v>75</v>
      </c>
      <c r="H323" s="351"/>
      <c r="I323" s="465"/>
    </row>
    <row r="324" customFormat="false" ht="15.75" hidden="false" customHeight="false" outlineLevel="0" collapsed="false">
      <c r="A324" s="388" t="n">
        <f aca="false">WEEKNUM(B324,21)</f>
        <v>28</v>
      </c>
      <c r="B324" s="244" t="n">
        <v>44395</v>
      </c>
      <c r="C324" s="245" t="s">
        <v>86</v>
      </c>
      <c r="D324" s="245" t="s">
        <v>86</v>
      </c>
      <c r="E324" s="245" t="s">
        <v>86</v>
      </c>
      <c r="F324" s="245" t="s">
        <v>86</v>
      </c>
      <c r="G324" s="246" t="s">
        <v>75</v>
      </c>
      <c r="H324" s="353"/>
      <c r="I324" s="466"/>
    </row>
    <row r="325" customFormat="false" ht="15" hidden="false" customHeight="false" outlineLevel="0" collapsed="false">
      <c r="A325" s="249" t="n">
        <f aca="false">WEEKNUM(B325,21)</f>
        <v>29</v>
      </c>
      <c r="B325" s="250" t="n">
        <v>44396</v>
      </c>
      <c r="C325" s="251" t="s">
        <v>86</v>
      </c>
      <c r="D325" s="251" t="s">
        <v>75</v>
      </c>
      <c r="E325" s="251" t="s">
        <v>75</v>
      </c>
      <c r="F325" s="251" t="s">
        <v>75</v>
      </c>
      <c r="G325" s="252" t="s">
        <v>75</v>
      </c>
      <c r="H325" s="467" t="n">
        <v>3</v>
      </c>
      <c r="I325" s="468"/>
    </row>
    <row r="326" customFormat="false" ht="15" hidden="false" customHeight="false" outlineLevel="0" collapsed="false">
      <c r="A326" s="238" t="n">
        <f aca="false">WEEKNUM(B326,21)</f>
        <v>29</v>
      </c>
      <c r="B326" s="239" t="n">
        <v>44397</v>
      </c>
      <c r="C326" s="240" t="s">
        <v>75</v>
      </c>
      <c r="D326" s="240" t="s">
        <v>75</v>
      </c>
      <c r="E326" s="240" t="s">
        <v>75</v>
      </c>
      <c r="F326" s="240" t="s">
        <v>75</v>
      </c>
      <c r="G326" s="241" t="s">
        <v>86</v>
      </c>
      <c r="H326" s="469"/>
      <c r="I326" s="465"/>
    </row>
    <row r="327" customFormat="false" ht="15" hidden="false" customHeight="false" outlineLevel="0" collapsed="false">
      <c r="A327" s="238" t="n">
        <f aca="false">WEEKNUM(B327,21)</f>
        <v>29</v>
      </c>
      <c r="B327" s="239" t="n">
        <v>44398</v>
      </c>
      <c r="C327" s="240" t="s">
        <v>75</v>
      </c>
      <c r="D327" s="240" t="s">
        <v>86</v>
      </c>
      <c r="E327" s="240" t="s">
        <v>75</v>
      </c>
      <c r="F327" s="240" t="s">
        <v>75</v>
      </c>
      <c r="G327" s="241" t="s">
        <v>75</v>
      </c>
      <c r="H327" s="469"/>
      <c r="I327" s="465"/>
    </row>
    <row r="328" customFormat="false" ht="15" hidden="false" customHeight="false" outlineLevel="0" collapsed="false">
      <c r="A328" s="238" t="n">
        <f aca="false">WEEKNUM(B328,21)</f>
        <v>29</v>
      </c>
      <c r="B328" s="239" t="n">
        <v>44399</v>
      </c>
      <c r="C328" s="240" t="s">
        <v>75</v>
      </c>
      <c r="D328" s="240" t="s">
        <v>75</v>
      </c>
      <c r="E328" s="240" t="s">
        <v>75</v>
      </c>
      <c r="F328" s="240" t="s">
        <v>86</v>
      </c>
      <c r="G328" s="241" t="s">
        <v>75</v>
      </c>
      <c r="H328" s="469"/>
      <c r="I328" s="465"/>
    </row>
    <row r="329" customFormat="false" ht="15" hidden="false" customHeight="false" outlineLevel="0" collapsed="false">
      <c r="A329" s="238" t="n">
        <f aca="false">WEEKNUM(B329,21)</f>
        <v>29</v>
      </c>
      <c r="B329" s="239" t="n">
        <v>44400</v>
      </c>
      <c r="C329" s="240" t="s">
        <v>75</v>
      </c>
      <c r="D329" s="240" t="s">
        <v>75</v>
      </c>
      <c r="E329" s="240" t="s">
        <v>75</v>
      </c>
      <c r="F329" s="240" t="s">
        <v>86</v>
      </c>
      <c r="G329" s="241" t="s">
        <v>75</v>
      </c>
      <c r="H329" s="469"/>
      <c r="I329" s="465"/>
    </row>
    <row r="330" customFormat="false" ht="15" hidden="false" customHeight="false" outlineLevel="0" collapsed="false">
      <c r="A330" s="238" t="n">
        <f aca="false">WEEKNUM(B330,21)</f>
        <v>29</v>
      </c>
      <c r="B330" s="239" t="n">
        <v>44401</v>
      </c>
      <c r="C330" s="240" t="s">
        <v>86</v>
      </c>
      <c r="D330" s="240" t="s">
        <v>75</v>
      </c>
      <c r="E330" s="240" t="s">
        <v>86</v>
      </c>
      <c r="F330" s="240" t="s">
        <v>75</v>
      </c>
      <c r="G330" s="241" t="s">
        <v>75</v>
      </c>
      <c r="H330" s="469"/>
      <c r="I330" s="465"/>
    </row>
    <row r="331" customFormat="false" ht="15.75" hidden="false" customHeight="false" outlineLevel="0" collapsed="false">
      <c r="A331" s="243" t="n">
        <f aca="false">WEEKNUM(B331,21)</f>
        <v>29</v>
      </c>
      <c r="B331" s="244" t="n">
        <v>44402</v>
      </c>
      <c r="C331" s="245" t="s">
        <v>86</v>
      </c>
      <c r="D331" s="245" t="s">
        <v>86</v>
      </c>
      <c r="E331" s="245" t="s">
        <v>86</v>
      </c>
      <c r="F331" s="245" t="s">
        <v>75</v>
      </c>
      <c r="G331" s="246" t="s">
        <v>86</v>
      </c>
      <c r="H331" s="470"/>
      <c r="I331" s="466"/>
    </row>
    <row r="332" customFormat="false" ht="15" hidden="false" customHeight="false" outlineLevel="0" collapsed="false">
      <c r="A332" s="238" t="n">
        <f aca="false">WEEKNUM(B332,21)</f>
        <v>30</v>
      </c>
      <c r="B332" s="250" t="n">
        <v>44403</v>
      </c>
      <c r="C332" s="251" t="s">
        <v>75</v>
      </c>
      <c r="D332" s="251" t="s">
        <v>75</v>
      </c>
      <c r="E332" s="251" t="s">
        <v>75</v>
      </c>
      <c r="F332" s="251" t="s">
        <v>75</v>
      </c>
      <c r="G332" s="252" t="s">
        <v>86</v>
      </c>
      <c r="H332" s="351" t="n">
        <v>4</v>
      </c>
      <c r="I332" s="465"/>
    </row>
    <row r="333" customFormat="false" ht="15" hidden="false" customHeight="false" outlineLevel="0" collapsed="false">
      <c r="A333" s="238" t="n">
        <f aca="false">WEEKNUM(B333,21)</f>
        <v>30</v>
      </c>
      <c r="B333" s="239" t="n">
        <v>44404</v>
      </c>
      <c r="C333" s="240" t="s">
        <v>75</v>
      </c>
      <c r="D333" s="240" t="s">
        <v>75</v>
      </c>
      <c r="E333" s="240" t="s">
        <v>75</v>
      </c>
      <c r="F333" s="240" t="s">
        <v>86</v>
      </c>
      <c r="G333" s="241" t="s">
        <v>75</v>
      </c>
      <c r="H333" s="351"/>
      <c r="I333" s="465"/>
    </row>
    <row r="334" customFormat="false" ht="15" hidden="false" customHeight="false" outlineLevel="0" collapsed="false">
      <c r="A334" s="238" t="n">
        <f aca="false">WEEKNUM(B334,21)</f>
        <v>30</v>
      </c>
      <c r="B334" s="239" t="n">
        <v>44405</v>
      </c>
      <c r="C334" s="240" t="s">
        <v>86</v>
      </c>
      <c r="D334" s="240" t="s">
        <v>75</v>
      </c>
      <c r="E334" s="240" t="s">
        <v>75</v>
      </c>
      <c r="F334" s="240" t="s">
        <v>75</v>
      </c>
      <c r="G334" s="241" t="s">
        <v>75</v>
      </c>
      <c r="H334" s="351"/>
      <c r="I334" s="465"/>
    </row>
    <row r="335" customFormat="false" ht="15" hidden="false" customHeight="false" outlineLevel="0" collapsed="false">
      <c r="A335" s="238" t="n">
        <f aca="false">WEEKNUM(B335,21)</f>
        <v>30</v>
      </c>
      <c r="B335" s="239" t="n">
        <v>44406</v>
      </c>
      <c r="C335" s="240" t="s">
        <v>75</v>
      </c>
      <c r="D335" s="240" t="s">
        <v>75</v>
      </c>
      <c r="E335" s="240" t="s">
        <v>86</v>
      </c>
      <c r="F335" s="240" t="s">
        <v>75</v>
      </c>
      <c r="G335" s="241" t="s">
        <v>75</v>
      </c>
      <c r="H335" s="351"/>
      <c r="I335" s="465"/>
    </row>
    <row r="336" customFormat="false" ht="15" hidden="false" customHeight="false" outlineLevel="0" collapsed="false">
      <c r="A336" s="238" t="n">
        <f aca="false">WEEKNUM(B336,21)</f>
        <v>30</v>
      </c>
      <c r="B336" s="239" t="n">
        <v>44407</v>
      </c>
      <c r="C336" s="240" t="s">
        <v>75</v>
      </c>
      <c r="D336" s="240" t="s">
        <v>75</v>
      </c>
      <c r="E336" s="240" t="s">
        <v>86</v>
      </c>
      <c r="F336" s="240" t="s">
        <v>75</v>
      </c>
      <c r="G336" s="241" t="s">
        <v>75</v>
      </c>
      <c r="H336" s="351"/>
      <c r="I336" s="465"/>
    </row>
    <row r="337" customFormat="false" ht="15" hidden="false" customHeight="false" outlineLevel="0" collapsed="false">
      <c r="A337" s="238" t="n">
        <f aca="false">WEEKNUM(B337,21)</f>
        <v>30</v>
      </c>
      <c r="B337" s="239" t="n">
        <v>44408</v>
      </c>
      <c r="C337" s="240" t="s">
        <v>75</v>
      </c>
      <c r="D337" s="240" t="s">
        <v>86</v>
      </c>
      <c r="E337" s="240" t="s">
        <v>75</v>
      </c>
      <c r="F337" s="240" t="s">
        <v>75</v>
      </c>
      <c r="G337" s="241" t="s">
        <v>86</v>
      </c>
      <c r="H337" s="351"/>
      <c r="I337" s="465"/>
    </row>
    <row r="338" customFormat="false" ht="15.75" hidden="false" customHeight="false" outlineLevel="0" collapsed="false">
      <c r="A338" s="243" t="n">
        <f aca="false">WEEKNUM(B338,21)</f>
        <v>30</v>
      </c>
      <c r="B338" s="244" t="n">
        <v>44409</v>
      </c>
      <c r="C338" s="245" t="s">
        <v>86</v>
      </c>
      <c r="D338" s="245" t="s">
        <v>86</v>
      </c>
      <c r="E338" s="245" t="s">
        <v>75</v>
      </c>
      <c r="F338" s="245" t="s">
        <v>86</v>
      </c>
      <c r="G338" s="246" t="s">
        <v>86</v>
      </c>
      <c r="H338" s="353"/>
      <c r="I338" s="466"/>
    </row>
    <row r="339" customFormat="false" ht="15" hidden="false" customHeight="false" outlineLevel="0" collapsed="false">
      <c r="A339" s="388" t="n">
        <f aca="false">WEEKNUM(B339,21)</f>
        <v>31</v>
      </c>
      <c r="B339" s="389" t="n">
        <v>44410</v>
      </c>
      <c r="C339" s="267" t="s">
        <v>75</v>
      </c>
      <c r="D339" s="267" t="s">
        <v>75</v>
      </c>
      <c r="E339" s="267" t="s">
        <v>75</v>
      </c>
      <c r="F339" s="267" t="s">
        <v>86</v>
      </c>
      <c r="G339" s="268" t="s">
        <v>75</v>
      </c>
      <c r="H339" s="355" t="n">
        <v>5</v>
      </c>
      <c r="I339" s="468"/>
    </row>
    <row r="340" customFormat="false" ht="15" hidden="false" customHeight="false" outlineLevel="0" collapsed="false">
      <c r="A340" s="388" t="n">
        <f aca="false">WEEKNUM(B340,21)</f>
        <v>31</v>
      </c>
      <c r="B340" s="239" t="n">
        <v>44411</v>
      </c>
      <c r="C340" s="240" t="s">
        <v>75</v>
      </c>
      <c r="D340" s="240" t="s">
        <v>75</v>
      </c>
      <c r="E340" s="240" t="s">
        <v>86</v>
      </c>
      <c r="F340" s="240" t="s">
        <v>75</v>
      </c>
      <c r="G340" s="241" t="s">
        <v>75</v>
      </c>
      <c r="H340" s="351"/>
      <c r="I340" s="465"/>
    </row>
    <row r="341" customFormat="false" ht="15" hidden="false" customHeight="false" outlineLevel="0" collapsed="false">
      <c r="A341" s="388" t="n">
        <f aca="false">WEEKNUM(B341,21)</f>
        <v>31</v>
      </c>
      <c r="B341" s="239" t="n">
        <v>44412</v>
      </c>
      <c r="C341" s="240" t="s">
        <v>75</v>
      </c>
      <c r="D341" s="240" t="s">
        <v>75</v>
      </c>
      <c r="E341" s="240" t="s">
        <v>75</v>
      </c>
      <c r="F341" s="240" t="s">
        <v>75</v>
      </c>
      <c r="G341" s="241" t="s">
        <v>86</v>
      </c>
      <c r="H341" s="351"/>
      <c r="I341" s="465"/>
    </row>
    <row r="342" customFormat="false" ht="15" hidden="false" customHeight="false" outlineLevel="0" collapsed="false">
      <c r="A342" s="388" t="n">
        <f aca="false">WEEKNUM(B342,21)</f>
        <v>31</v>
      </c>
      <c r="B342" s="239" t="n">
        <v>44413</v>
      </c>
      <c r="C342" s="240" t="s">
        <v>75</v>
      </c>
      <c r="D342" s="240" t="s">
        <v>86</v>
      </c>
      <c r="E342" s="240" t="s">
        <v>75</v>
      </c>
      <c r="F342" s="240" t="s">
        <v>75</v>
      </c>
      <c r="G342" s="241" t="s">
        <v>75</v>
      </c>
      <c r="H342" s="351"/>
      <c r="I342" s="465"/>
    </row>
    <row r="343" customFormat="false" ht="15" hidden="false" customHeight="false" outlineLevel="0" collapsed="false">
      <c r="A343" s="388" t="n">
        <f aca="false">WEEKNUM(B343,21)</f>
        <v>31</v>
      </c>
      <c r="B343" s="239" t="n">
        <v>44414</v>
      </c>
      <c r="C343" s="240" t="s">
        <v>75</v>
      </c>
      <c r="D343" s="240" t="s">
        <v>86</v>
      </c>
      <c r="E343" s="240" t="s">
        <v>75</v>
      </c>
      <c r="F343" s="240" t="s">
        <v>75</v>
      </c>
      <c r="G343" s="241" t="s">
        <v>75</v>
      </c>
      <c r="H343" s="351"/>
      <c r="I343" s="465"/>
    </row>
    <row r="344" customFormat="false" ht="15" hidden="false" customHeight="false" outlineLevel="0" collapsed="false">
      <c r="A344" s="388" t="n">
        <f aca="false">WEEKNUM(B344,21)</f>
        <v>31</v>
      </c>
      <c r="B344" s="239" t="n">
        <v>44415</v>
      </c>
      <c r="C344" s="240" t="s">
        <v>86</v>
      </c>
      <c r="D344" s="240" t="s">
        <v>75</v>
      </c>
      <c r="E344" s="240" t="s">
        <v>75</v>
      </c>
      <c r="F344" s="240" t="s">
        <v>86</v>
      </c>
      <c r="G344" s="241" t="s">
        <v>75</v>
      </c>
      <c r="H344" s="351"/>
      <c r="I344" s="465"/>
    </row>
    <row r="345" customFormat="false" ht="15.75" hidden="false" customHeight="false" outlineLevel="0" collapsed="false">
      <c r="A345" s="388" t="n">
        <f aca="false">WEEKNUM(B345,21)</f>
        <v>31</v>
      </c>
      <c r="B345" s="392" t="n">
        <v>44416</v>
      </c>
      <c r="C345" s="269" t="s">
        <v>86</v>
      </c>
      <c r="D345" s="269" t="s">
        <v>75</v>
      </c>
      <c r="E345" s="269" t="s">
        <v>86</v>
      </c>
      <c r="F345" s="269" t="s">
        <v>86</v>
      </c>
      <c r="G345" s="270" t="s">
        <v>86</v>
      </c>
      <c r="H345" s="353"/>
      <c r="I345" s="466"/>
    </row>
    <row r="346" customFormat="false" ht="15" hidden="false" customHeight="false" outlineLevel="0" collapsed="false">
      <c r="A346" s="249" t="n">
        <f aca="false">WEEKNUM(B346,21)</f>
        <v>32</v>
      </c>
      <c r="B346" s="250" t="n">
        <v>44417</v>
      </c>
      <c r="C346" s="251" t="s">
        <v>75</v>
      </c>
      <c r="D346" s="251" t="s">
        <v>75</v>
      </c>
      <c r="E346" s="251" t="s">
        <v>88</v>
      </c>
      <c r="F346" s="251" t="s">
        <v>75</v>
      </c>
      <c r="G346" s="252" t="s">
        <v>88</v>
      </c>
      <c r="H346" s="355" t="n">
        <v>1</v>
      </c>
      <c r="I346" s="468"/>
    </row>
    <row r="347" customFormat="false" ht="15" hidden="false" customHeight="false" outlineLevel="0" collapsed="false">
      <c r="A347" s="238" t="n">
        <f aca="false">WEEKNUM(B347,21)</f>
        <v>32</v>
      </c>
      <c r="B347" s="239" t="n">
        <v>44418</v>
      </c>
      <c r="C347" s="240" t="s">
        <v>75</v>
      </c>
      <c r="D347" s="240" t="s">
        <v>86</v>
      </c>
      <c r="E347" s="240" t="s">
        <v>75</v>
      </c>
      <c r="F347" s="240" t="s">
        <v>75</v>
      </c>
      <c r="G347" s="241" t="s">
        <v>75</v>
      </c>
      <c r="H347" s="351"/>
      <c r="I347" s="465"/>
    </row>
    <row r="348" customFormat="false" ht="15" hidden="false" customHeight="false" outlineLevel="0" collapsed="false">
      <c r="A348" s="238" t="n">
        <f aca="false">WEEKNUM(B348,21)</f>
        <v>32</v>
      </c>
      <c r="B348" s="239" t="n">
        <v>44419</v>
      </c>
      <c r="C348" s="240" t="s">
        <v>75</v>
      </c>
      <c r="D348" s="240" t="s">
        <v>75</v>
      </c>
      <c r="E348" s="240" t="s">
        <v>75</v>
      </c>
      <c r="F348" s="240" t="s">
        <v>86</v>
      </c>
      <c r="G348" s="241" t="s">
        <v>75</v>
      </c>
      <c r="H348" s="351"/>
      <c r="I348" s="465"/>
    </row>
    <row r="349" customFormat="false" ht="15" hidden="false" customHeight="false" outlineLevel="0" collapsed="false">
      <c r="A349" s="238" t="n">
        <f aca="false">WEEKNUM(B349,21)</f>
        <v>32</v>
      </c>
      <c r="B349" s="239" t="n">
        <v>44420</v>
      </c>
      <c r="C349" s="240" t="s">
        <v>86</v>
      </c>
      <c r="D349" s="240" t="s">
        <v>75</v>
      </c>
      <c r="E349" s="240" t="s">
        <v>75</v>
      </c>
      <c r="F349" s="240" t="s">
        <v>75</v>
      </c>
      <c r="G349" s="241" t="s">
        <v>75</v>
      </c>
      <c r="H349" s="351"/>
      <c r="I349" s="465"/>
    </row>
    <row r="350" customFormat="false" ht="15" hidden="false" customHeight="false" outlineLevel="0" collapsed="false">
      <c r="A350" s="238" t="n">
        <f aca="false">WEEKNUM(B350,21)</f>
        <v>32</v>
      </c>
      <c r="B350" s="239" t="n">
        <v>44421</v>
      </c>
      <c r="C350" s="240" t="s">
        <v>86</v>
      </c>
      <c r="D350" s="240" t="s">
        <v>75</v>
      </c>
      <c r="E350" s="240" t="s">
        <v>75</v>
      </c>
      <c r="F350" s="240" t="s">
        <v>75</v>
      </c>
      <c r="G350" s="241" t="s">
        <v>75</v>
      </c>
      <c r="H350" s="351"/>
      <c r="I350" s="465"/>
    </row>
    <row r="351" customFormat="false" ht="15" hidden="false" customHeight="false" outlineLevel="0" collapsed="false">
      <c r="A351" s="238" t="n">
        <f aca="false">WEEKNUM(B351,21)</f>
        <v>32</v>
      </c>
      <c r="B351" s="239" t="n">
        <v>44422</v>
      </c>
      <c r="C351" s="240" t="s">
        <v>75</v>
      </c>
      <c r="D351" s="240" t="s">
        <v>75</v>
      </c>
      <c r="E351" s="240" t="s">
        <v>86</v>
      </c>
      <c r="F351" s="240" t="s">
        <v>75</v>
      </c>
      <c r="G351" s="241" t="s">
        <v>86</v>
      </c>
      <c r="H351" s="351"/>
      <c r="I351" s="465"/>
    </row>
    <row r="352" customFormat="false" ht="15.75" hidden="false" customHeight="false" outlineLevel="0" collapsed="false">
      <c r="A352" s="261" t="n">
        <f aca="false">WEEKNUM(B352,21)</f>
        <v>32</v>
      </c>
      <c r="B352" s="262" t="n">
        <v>44423</v>
      </c>
      <c r="C352" s="263" t="s">
        <v>75</v>
      </c>
      <c r="D352" s="263" t="s">
        <v>86</v>
      </c>
      <c r="E352" s="263" t="s">
        <v>86</v>
      </c>
      <c r="F352" s="263" t="s">
        <v>86</v>
      </c>
      <c r="G352" s="264" t="s">
        <v>86</v>
      </c>
      <c r="H352" s="265"/>
      <c r="I352" s="266" t="s">
        <v>41</v>
      </c>
    </row>
    <row r="353" customFormat="false" ht="15" hidden="false" customHeight="false" outlineLevel="0" collapsed="false">
      <c r="A353" s="388" t="n">
        <f aca="false">WEEKNUM(B353,21)</f>
        <v>33</v>
      </c>
      <c r="B353" s="389" t="n">
        <v>44424</v>
      </c>
      <c r="C353" s="267" t="s">
        <v>75</v>
      </c>
      <c r="D353" s="267" t="s">
        <v>75</v>
      </c>
      <c r="E353" s="267" t="s">
        <v>75</v>
      </c>
      <c r="F353" s="267" t="s">
        <v>75</v>
      </c>
      <c r="G353" s="268" t="s">
        <v>86</v>
      </c>
      <c r="H353" s="355" t="n">
        <v>4</v>
      </c>
      <c r="I353" s="468"/>
    </row>
    <row r="354" customFormat="false" ht="15" hidden="false" customHeight="false" outlineLevel="0" collapsed="false">
      <c r="A354" s="388" t="n">
        <f aca="false">WEEKNUM(B354,21)</f>
        <v>33</v>
      </c>
      <c r="B354" s="239" t="n">
        <v>44425</v>
      </c>
      <c r="C354" s="240" t="s">
        <v>75</v>
      </c>
      <c r="D354" s="240" t="s">
        <v>75</v>
      </c>
      <c r="E354" s="240" t="s">
        <v>75</v>
      </c>
      <c r="F354" s="240" t="s">
        <v>86</v>
      </c>
      <c r="G354" s="241" t="s">
        <v>75</v>
      </c>
      <c r="H354" s="351"/>
      <c r="I354" s="465"/>
    </row>
    <row r="355" customFormat="false" ht="15" hidden="false" customHeight="false" outlineLevel="0" collapsed="false">
      <c r="A355" s="388" t="n">
        <f aca="false">WEEKNUM(B355,21)</f>
        <v>33</v>
      </c>
      <c r="B355" s="239" t="n">
        <v>44426</v>
      </c>
      <c r="C355" s="240" t="s">
        <v>86</v>
      </c>
      <c r="D355" s="240" t="s">
        <v>75</v>
      </c>
      <c r="E355" s="240" t="s">
        <v>75</v>
      </c>
      <c r="F355" s="240" t="s">
        <v>75</v>
      </c>
      <c r="G355" s="241" t="s">
        <v>75</v>
      </c>
      <c r="H355" s="351"/>
      <c r="I355" s="465"/>
    </row>
    <row r="356" customFormat="false" ht="15" hidden="false" customHeight="false" outlineLevel="0" collapsed="false">
      <c r="A356" s="388" t="n">
        <f aca="false">WEEKNUM(B356,21)</f>
        <v>33</v>
      </c>
      <c r="B356" s="239" t="n">
        <v>44427</v>
      </c>
      <c r="C356" s="240" t="s">
        <v>75</v>
      </c>
      <c r="D356" s="240" t="s">
        <v>75</v>
      </c>
      <c r="E356" s="240" t="s">
        <v>86</v>
      </c>
      <c r="F356" s="240" t="s">
        <v>75</v>
      </c>
      <c r="G356" s="241" t="s">
        <v>75</v>
      </c>
      <c r="H356" s="351"/>
      <c r="I356" s="465"/>
    </row>
    <row r="357" customFormat="false" ht="15" hidden="false" customHeight="false" outlineLevel="0" collapsed="false">
      <c r="A357" s="388" t="n">
        <f aca="false">WEEKNUM(B357,21)</f>
        <v>33</v>
      </c>
      <c r="B357" s="239" t="n">
        <v>44428</v>
      </c>
      <c r="C357" s="240" t="s">
        <v>75</v>
      </c>
      <c r="D357" s="240" t="s">
        <v>75</v>
      </c>
      <c r="E357" s="240" t="s">
        <v>86</v>
      </c>
      <c r="F357" s="240" t="s">
        <v>75</v>
      </c>
      <c r="G357" s="241" t="s">
        <v>75</v>
      </c>
      <c r="H357" s="351"/>
      <c r="I357" s="465"/>
    </row>
    <row r="358" customFormat="false" ht="15" hidden="false" customHeight="false" outlineLevel="0" collapsed="false">
      <c r="A358" s="388" t="n">
        <f aca="false">WEEKNUM(B358,21)</f>
        <v>33</v>
      </c>
      <c r="B358" s="239" t="n">
        <v>44429</v>
      </c>
      <c r="C358" s="240" t="s">
        <v>75</v>
      </c>
      <c r="D358" s="240" t="s">
        <v>86</v>
      </c>
      <c r="E358" s="240" t="s">
        <v>75</v>
      </c>
      <c r="F358" s="240" t="s">
        <v>75</v>
      </c>
      <c r="G358" s="241" t="s">
        <v>86</v>
      </c>
      <c r="H358" s="351"/>
      <c r="I358" s="465"/>
    </row>
    <row r="359" customFormat="false" ht="15.75" hidden="false" customHeight="false" outlineLevel="0" collapsed="false">
      <c r="A359" s="388" t="n">
        <f aca="false">WEEKNUM(B359,21)</f>
        <v>33</v>
      </c>
      <c r="B359" s="244" t="n">
        <v>44430</v>
      </c>
      <c r="C359" s="245" t="s">
        <v>86</v>
      </c>
      <c r="D359" s="245" t="s">
        <v>86</v>
      </c>
      <c r="E359" s="245" t="s">
        <v>75</v>
      </c>
      <c r="F359" s="245" t="s">
        <v>86</v>
      </c>
      <c r="G359" s="246" t="s">
        <v>86</v>
      </c>
      <c r="H359" s="353"/>
      <c r="I359" s="466"/>
    </row>
    <row r="360" customFormat="false" ht="15" hidden="false" customHeight="false" outlineLevel="0" collapsed="false">
      <c r="A360" s="388" t="n">
        <f aca="false">WEEKNUM(B360,21)</f>
        <v>34</v>
      </c>
      <c r="B360" s="250" t="n">
        <v>44431</v>
      </c>
      <c r="C360" s="251" t="s">
        <v>75</v>
      </c>
      <c r="D360" s="251" t="s">
        <v>75</v>
      </c>
      <c r="E360" s="251" t="s">
        <v>75</v>
      </c>
      <c r="F360" s="251" t="s">
        <v>86</v>
      </c>
      <c r="G360" s="252" t="s">
        <v>75</v>
      </c>
      <c r="H360" s="355" t="n">
        <v>5</v>
      </c>
      <c r="I360" s="468"/>
    </row>
    <row r="361" customFormat="false" ht="15" hidden="false" customHeight="false" outlineLevel="0" collapsed="false">
      <c r="A361" s="388" t="n">
        <f aca="false">WEEKNUM(B361,21)</f>
        <v>34</v>
      </c>
      <c r="B361" s="239" t="n">
        <v>44432</v>
      </c>
      <c r="C361" s="240" t="s">
        <v>75</v>
      </c>
      <c r="D361" s="240" t="s">
        <v>75</v>
      </c>
      <c r="E361" s="240" t="s">
        <v>86</v>
      </c>
      <c r="F361" s="240" t="s">
        <v>75</v>
      </c>
      <c r="G361" s="241" t="s">
        <v>75</v>
      </c>
      <c r="H361" s="351"/>
      <c r="I361" s="465"/>
    </row>
    <row r="362" customFormat="false" ht="15" hidden="false" customHeight="false" outlineLevel="0" collapsed="false">
      <c r="A362" s="388" t="n">
        <f aca="false">WEEKNUM(B362,21)</f>
        <v>34</v>
      </c>
      <c r="B362" s="239" t="n">
        <v>44433</v>
      </c>
      <c r="C362" s="240" t="s">
        <v>75</v>
      </c>
      <c r="D362" s="240" t="s">
        <v>75</v>
      </c>
      <c r="E362" s="240" t="s">
        <v>75</v>
      </c>
      <c r="F362" s="240" t="s">
        <v>75</v>
      </c>
      <c r="G362" s="241" t="s">
        <v>86</v>
      </c>
      <c r="H362" s="351"/>
      <c r="I362" s="465"/>
    </row>
    <row r="363" customFormat="false" ht="15" hidden="false" customHeight="false" outlineLevel="0" collapsed="false">
      <c r="A363" s="388" t="n">
        <f aca="false">WEEKNUM(B363,21)</f>
        <v>34</v>
      </c>
      <c r="B363" s="239" t="n">
        <v>44434</v>
      </c>
      <c r="C363" s="240" t="s">
        <v>75</v>
      </c>
      <c r="D363" s="240" t="s">
        <v>86</v>
      </c>
      <c r="E363" s="240" t="s">
        <v>75</v>
      </c>
      <c r="F363" s="240" t="s">
        <v>75</v>
      </c>
      <c r="G363" s="241" t="s">
        <v>75</v>
      </c>
      <c r="H363" s="351"/>
      <c r="I363" s="465"/>
    </row>
    <row r="364" customFormat="false" ht="15" hidden="false" customHeight="false" outlineLevel="0" collapsed="false">
      <c r="A364" s="388" t="n">
        <f aca="false">WEEKNUM(B364,21)</f>
        <v>34</v>
      </c>
      <c r="B364" s="239" t="n">
        <v>44435</v>
      </c>
      <c r="C364" s="240" t="s">
        <v>75</v>
      </c>
      <c r="D364" s="240" t="s">
        <v>86</v>
      </c>
      <c r="E364" s="240" t="s">
        <v>75</v>
      </c>
      <c r="F364" s="240" t="s">
        <v>75</v>
      </c>
      <c r="G364" s="241" t="s">
        <v>75</v>
      </c>
      <c r="H364" s="351"/>
      <c r="I364" s="465"/>
    </row>
    <row r="365" customFormat="false" ht="15" hidden="false" customHeight="false" outlineLevel="0" collapsed="false">
      <c r="A365" s="388" t="n">
        <f aca="false">WEEKNUM(B365,21)</f>
        <v>34</v>
      </c>
      <c r="B365" s="239" t="n">
        <v>44436</v>
      </c>
      <c r="C365" s="240" t="s">
        <v>86</v>
      </c>
      <c r="D365" s="240" t="s">
        <v>75</v>
      </c>
      <c r="E365" s="240" t="s">
        <v>75</v>
      </c>
      <c r="F365" s="240" t="s">
        <v>86</v>
      </c>
      <c r="G365" s="241" t="s">
        <v>75</v>
      </c>
      <c r="H365" s="351"/>
      <c r="I365" s="465"/>
    </row>
    <row r="366" customFormat="false" ht="15.75" hidden="false" customHeight="false" outlineLevel="0" collapsed="false">
      <c r="A366" s="388" t="n">
        <f aca="false">WEEKNUM(B366,21)</f>
        <v>34</v>
      </c>
      <c r="B366" s="244" t="n">
        <v>44437</v>
      </c>
      <c r="C366" s="245" t="s">
        <v>86</v>
      </c>
      <c r="D366" s="245" t="s">
        <v>75</v>
      </c>
      <c r="E366" s="245" t="s">
        <v>86</v>
      </c>
      <c r="F366" s="245" t="s">
        <v>86</v>
      </c>
      <c r="G366" s="246" t="s">
        <v>86</v>
      </c>
      <c r="H366" s="353"/>
      <c r="I366" s="466"/>
    </row>
    <row r="367" customFormat="false" ht="15" hidden="false" customHeight="false" outlineLevel="0" collapsed="false">
      <c r="A367" s="61" t="n">
        <f aca="false">WEEKNUM(B367,21)</f>
        <v>35</v>
      </c>
      <c r="B367" s="250" t="n">
        <v>44438</v>
      </c>
      <c r="C367" s="251" t="s">
        <v>75</v>
      </c>
      <c r="D367" s="251" t="s">
        <v>75</v>
      </c>
      <c r="E367" s="251" t="s">
        <v>88</v>
      </c>
      <c r="F367" s="251" t="s">
        <v>75</v>
      </c>
      <c r="G367" s="251" t="s">
        <v>88</v>
      </c>
      <c r="H367" s="355" t="n">
        <v>1</v>
      </c>
      <c r="I367" s="468"/>
    </row>
    <row r="368" customFormat="false" ht="15" hidden="false" customHeight="false" outlineLevel="0" collapsed="false">
      <c r="A368" s="61" t="n">
        <f aca="false">WEEKNUM(B368,21)</f>
        <v>35</v>
      </c>
      <c r="B368" s="239" t="n">
        <v>44439</v>
      </c>
      <c r="C368" s="240" t="s">
        <v>75</v>
      </c>
      <c r="D368" s="240" t="s">
        <v>86</v>
      </c>
      <c r="E368" s="240" t="s">
        <v>75</v>
      </c>
      <c r="F368" s="240" t="s">
        <v>75</v>
      </c>
      <c r="G368" s="241" t="s">
        <v>75</v>
      </c>
      <c r="H368" s="351"/>
      <c r="I368" s="465"/>
    </row>
    <row r="369" customFormat="false" ht="15" hidden="false" customHeight="false" outlineLevel="0" collapsed="false">
      <c r="A369" s="61" t="n">
        <f aca="false">WEEKNUM(B369,21)</f>
        <v>35</v>
      </c>
      <c r="B369" s="239" t="n">
        <v>44440</v>
      </c>
      <c r="C369" s="240" t="s">
        <v>75</v>
      </c>
      <c r="D369" s="240" t="s">
        <v>75</v>
      </c>
      <c r="E369" s="240" t="s">
        <v>75</v>
      </c>
      <c r="F369" s="240" t="s">
        <v>86</v>
      </c>
      <c r="G369" s="241" t="s">
        <v>75</v>
      </c>
      <c r="H369" s="351"/>
      <c r="I369" s="465"/>
    </row>
    <row r="370" customFormat="false" ht="15" hidden="false" customHeight="false" outlineLevel="0" collapsed="false">
      <c r="A370" s="61" t="n">
        <f aca="false">WEEKNUM(B370,21)</f>
        <v>35</v>
      </c>
      <c r="B370" s="239" t="n">
        <v>44441</v>
      </c>
      <c r="C370" s="240" t="s">
        <v>86</v>
      </c>
      <c r="D370" s="240" t="s">
        <v>75</v>
      </c>
      <c r="E370" s="240" t="s">
        <v>75</v>
      </c>
      <c r="F370" s="240" t="s">
        <v>75</v>
      </c>
      <c r="G370" s="241" t="s">
        <v>75</v>
      </c>
      <c r="H370" s="351"/>
      <c r="I370" s="465"/>
    </row>
    <row r="371" customFormat="false" ht="15" hidden="false" customHeight="false" outlineLevel="0" collapsed="false">
      <c r="A371" s="61" t="n">
        <f aca="false">WEEKNUM(B371,21)</f>
        <v>35</v>
      </c>
      <c r="B371" s="239" t="n">
        <v>44442</v>
      </c>
      <c r="C371" s="240" t="s">
        <v>86</v>
      </c>
      <c r="D371" s="240" t="s">
        <v>75</v>
      </c>
      <c r="E371" s="240" t="s">
        <v>75</v>
      </c>
      <c r="F371" s="240" t="s">
        <v>75</v>
      </c>
      <c r="G371" s="241" t="s">
        <v>75</v>
      </c>
      <c r="H371" s="351"/>
      <c r="I371" s="465"/>
    </row>
    <row r="372" customFormat="false" ht="15" hidden="false" customHeight="false" outlineLevel="0" collapsed="false">
      <c r="A372" s="61" t="n">
        <f aca="false">WEEKNUM(B372,21)</f>
        <v>35</v>
      </c>
      <c r="B372" s="239" t="n">
        <v>44443</v>
      </c>
      <c r="C372" s="240" t="s">
        <v>75</v>
      </c>
      <c r="D372" s="240" t="s">
        <v>75</v>
      </c>
      <c r="E372" s="240" t="s">
        <v>86</v>
      </c>
      <c r="F372" s="240" t="s">
        <v>75</v>
      </c>
      <c r="G372" s="241" t="s">
        <v>86</v>
      </c>
      <c r="H372" s="351"/>
      <c r="I372" s="465"/>
    </row>
    <row r="373" customFormat="false" ht="15.75" hidden="false" customHeight="false" outlineLevel="0" collapsed="false">
      <c r="A373" s="61" t="n">
        <f aca="false">WEEKNUM(B373,21)</f>
        <v>35</v>
      </c>
      <c r="B373" s="244" t="n">
        <v>44444</v>
      </c>
      <c r="C373" s="245" t="s">
        <v>75</v>
      </c>
      <c r="D373" s="245" t="s">
        <v>86</v>
      </c>
      <c r="E373" s="245" t="s">
        <v>86</v>
      </c>
      <c r="F373" s="245" t="s">
        <v>86</v>
      </c>
      <c r="G373" s="246" t="s">
        <v>86</v>
      </c>
      <c r="H373" s="353"/>
      <c r="I373" s="466"/>
    </row>
  </sheetData>
  <autoFilter ref="B2:I373"/>
  <mergeCells count="4">
    <mergeCell ref="A1:A2"/>
    <mergeCell ref="H1:H2"/>
    <mergeCell ref="K2:R2"/>
    <mergeCell ref="T2:AA2"/>
  </mergeCells>
  <conditionalFormatting sqref="K52">
    <cfRule type="containsText" priority="2" operator="containsText" aboveAverage="0" equalAverage="0" bottom="0" percent="0" rank="0" text="R" dxfId="2821">
      <formula>NOT(ISERROR(SEARCH("R",K52)))</formula>
    </cfRule>
  </conditionalFormatting>
  <conditionalFormatting sqref="C3:G9">
    <cfRule type="containsText" priority="3" operator="containsText" aboveAverage="0" equalAverage="0" bottom="0" percent="0" rank="0" text="R" dxfId="2822">
      <formula>NOT(ISERROR(SEARCH("R",C3)))</formula>
    </cfRule>
  </conditionalFormatting>
  <conditionalFormatting sqref="C53:G58 C52:D52 F52:G52">
    <cfRule type="containsText" priority="4" operator="containsText" aboveAverage="0" equalAverage="0" bottom="0" percent="0" rank="0" text="R" dxfId="2823">
      <formula>NOT(ISERROR(SEARCH("R",C52)))</formula>
    </cfRule>
  </conditionalFormatting>
  <conditionalFormatting sqref="C59:G65">
    <cfRule type="containsText" priority="5" operator="containsText" aboveAverage="0" equalAverage="0" bottom="0" percent="0" rank="0" text="R" dxfId="2824">
      <formula>NOT(ISERROR(SEARCH("R",C59)))</formula>
    </cfRule>
  </conditionalFormatting>
  <conditionalFormatting sqref="C66:G72">
    <cfRule type="containsText" priority="6" operator="containsText" aboveAverage="0" equalAverage="0" bottom="0" percent="0" rank="0" text="R" dxfId="2825">
      <formula>NOT(ISERROR(SEARCH("R",C66)))</formula>
    </cfRule>
  </conditionalFormatting>
  <conditionalFormatting sqref="C115:G121">
    <cfRule type="containsText" priority="7" operator="containsText" aboveAverage="0" equalAverage="0" bottom="0" percent="0" rank="0" text="R" dxfId="2826">
      <formula>NOT(ISERROR(SEARCH("R",C115)))</formula>
    </cfRule>
  </conditionalFormatting>
  <conditionalFormatting sqref="C123:G128 C122:D122 F122:G122">
    <cfRule type="containsText" priority="8" operator="containsText" aboveAverage="0" equalAverage="0" bottom="0" percent="0" rank="0" text="R" dxfId="2827">
      <formula>NOT(ISERROR(SEARCH("R",C122)))</formula>
    </cfRule>
  </conditionalFormatting>
  <conditionalFormatting sqref="C178:G184">
    <cfRule type="containsText" priority="9" operator="containsText" aboveAverage="0" equalAverage="0" bottom="0" percent="0" rank="0" text="R" dxfId="2828">
      <formula>NOT(ISERROR(SEARCH("R",C178)))</formula>
    </cfRule>
  </conditionalFormatting>
  <conditionalFormatting sqref="C185:G191">
    <cfRule type="containsText" priority="10" operator="containsText" aboveAverage="0" equalAverage="0" bottom="0" percent="0" rank="0" text="R" dxfId="2829">
      <formula>NOT(ISERROR(SEARCH("R",C185)))</formula>
    </cfRule>
  </conditionalFormatting>
  <conditionalFormatting sqref="C213:G219">
    <cfRule type="containsText" priority="11" operator="containsText" aboveAverage="0" equalAverage="0" bottom="0" percent="0" rank="0" text="R" dxfId="2830">
      <formula>NOT(ISERROR(SEARCH("R",C213)))</formula>
    </cfRule>
  </conditionalFormatting>
  <conditionalFormatting sqref="C220:G226">
    <cfRule type="containsText" priority="12" operator="containsText" aboveAverage="0" equalAverage="0" bottom="0" percent="0" rank="0" text="R" dxfId="2831">
      <formula>NOT(ISERROR(SEARCH("R",C220)))</formula>
    </cfRule>
  </conditionalFormatting>
  <conditionalFormatting sqref="C241:G247">
    <cfRule type="containsText" priority="13" operator="containsText" aboveAverage="0" equalAverage="0" bottom="0" percent="0" rank="0" text="R" dxfId="2832">
      <formula>NOT(ISERROR(SEARCH("R",C241)))</formula>
    </cfRule>
  </conditionalFormatting>
  <conditionalFormatting sqref="C248:G254">
    <cfRule type="containsText" priority="14" operator="containsText" aboveAverage="0" equalAverage="0" bottom="0" percent="0" rank="0" text="R" dxfId="2833">
      <formula>NOT(ISERROR(SEARCH("R",C248)))</formula>
    </cfRule>
  </conditionalFormatting>
  <conditionalFormatting sqref="C255:G261">
    <cfRule type="containsText" priority="15" operator="containsText" aboveAverage="0" equalAverage="0" bottom="0" percent="0" rank="0" text="R" dxfId="2834">
      <formula>NOT(ISERROR(SEARCH("R",C255)))</formula>
    </cfRule>
  </conditionalFormatting>
  <conditionalFormatting sqref="C263:G268 C262:D262 F262:G262">
    <cfRule type="containsText" priority="16" operator="containsText" aboveAverage="0" equalAverage="0" bottom="0" percent="0" rank="0" text="R" dxfId="2835">
      <formula>NOT(ISERROR(SEARCH("R",C262)))</formula>
    </cfRule>
  </conditionalFormatting>
  <conditionalFormatting sqref="C269:G275">
    <cfRule type="containsText" priority="17" operator="containsText" aboveAverage="0" equalAverage="0" bottom="0" percent="0" rank="0" text="R" dxfId="2836">
      <formula>NOT(ISERROR(SEARCH("R",C269)))</formula>
    </cfRule>
  </conditionalFormatting>
  <conditionalFormatting sqref="C311:G317">
    <cfRule type="containsText" priority="18" operator="containsText" aboveAverage="0" equalAverage="0" bottom="0" percent="0" rank="0" text="R" dxfId="2837">
      <formula>NOT(ISERROR(SEARCH("R",C311)))</formula>
    </cfRule>
  </conditionalFormatting>
  <conditionalFormatting sqref="C318:G324">
    <cfRule type="containsText" priority="19" operator="containsText" aboveAverage="0" equalAverage="0" bottom="0" percent="0" rank="0" text="R" dxfId="2838">
      <formula>NOT(ISERROR(SEARCH("R",C318)))</formula>
    </cfRule>
  </conditionalFormatting>
  <conditionalFormatting sqref="C333:G338 C332:D332 F332:G332">
    <cfRule type="containsText" priority="20" operator="containsText" aboveAverage="0" equalAverage="0" bottom="0" percent="0" rank="0" text="R" dxfId="2839">
      <formula>NOT(ISERROR(SEARCH("R",C332)))</formula>
    </cfRule>
  </conditionalFormatting>
  <conditionalFormatting sqref="C339:G345">
    <cfRule type="containsText" priority="21" operator="containsText" aboveAverage="0" equalAverage="0" bottom="0" percent="0" rank="0" text="R" dxfId="2840">
      <formula>NOT(ISERROR(SEARCH("R",C339)))</formula>
    </cfRule>
  </conditionalFormatting>
  <conditionalFormatting sqref="C346:G352">
    <cfRule type="containsText" priority="22" operator="containsText" aboveAverage="0" equalAverage="0" bottom="0" percent="0" rank="0" text="R" dxfId="2841">
      <formula>NOT(ISERROR(SEARCH("R",C346)))</formula>
    </cfRule>
  </conditionalFormatting>
  <conditionalFormatting sqref="C353:G359">
    <cfRule type="containsText" priority="23" operator="containsText" aboveAverage="0" equalAverage="0" bottom="0" percent="0" rank="0" text="R" dxfId="2842">
      <formula>NOT(ISERROR(SEARCH("R",C353)))</formula>
    </cfRule>
  </conditionalFormatting>
  <conditionalFormatting sqref="C360:G366">
    <cfRule type="containsText" priority="24" operator="containsText" aboveAverage="0" equalAverage="0" bottom="0" percent="0" rank="0" text="R" dxfId="2843">
      <formula>NOT(ISERROR(SEARCH("R",C360)))</formula>
    </cfRule>
  </conditionalFormatting>
  <conditionalFormatting sqref="C368:G373 C367:D367 F367:G367">
    <cfRule type="containsText" priority="25" operator="containsText" aboveAverage="0" equalAverage="0" bottom="0" percent="0" rank="0" text="R" dxfId="2844">
      <formula>NOT(ISERROR(SEARCH("R",C367)))</formula>
    </cfRule>
  </conditionalFormatting>
  <conditionalFormatting sqref="C10:G16">
    <cfRule type="containsText" priority="26" operator="containsText" aboveAverage="0" equalAverage="0" bottom="0" percent="0" rank="0" text="R" dxfId="2845">
      <formula>NOT(ISERROR(SEARCH("R",C10)))</formula>
    </cfRule>
  </conditionalFormatting>
  <conditionalFormatting sqref="C18:G23 C17:D17 F17:G17">
    <cfRule type="containsText" priority="27" operator="containsText" aboveAverage="0" equalAverage="0" bottom="0" percent="0" rank="0" text="R" dxfId="2846">
      <formula>NOT(ISERROR(SEARCH("R",C17)))</formula>
    </cfRule>
  </conditionalFormatting>
  <conditionalFormatting sqref="C24:G30">
    <cfRule type="containsText" priority="28" operator="containsText" aboveAverage="0" equalAverage="0" bottom="0" percent="0" rank="0" text="R" dxfId="2847">
      <formula>NOT(ISERROR(SEARCH("R",C24)))</formula>
    </cfRule>
  </conditionalFormatting>
  <conditionalFormatting sqref="C31:G37">
    <cfRule type="containsText" priority="29" operator="containsText" aboveAverage="0" equalAverage="0" bottom="0" percent="0" rank="0" text="R" dxfId="2848">
      <formula>NOT(ISERROR(SEARCH("R",C31)))</formula>
    </cfRule>
  </conditionalFormatting>
  <conditionalFormatting sqref="C38:G44">
    <cfRule type="containsText" priority="30" operator="containsText" aboveAverage="0" equalAverage="0" bottom="0" percent="0" rank="0" text="R" dxfId="2849">
      <formula>NOT(ISERROR(SEARCH("R",C38)))</formula>
    </cfRule>
  </conditionalFormatting>
  <conditionalFormatting sqref="C45:G51">
    <cfRule type="containsText" priority="31" operator="containsText" aboveAverage="0" equalAverage="0" bottom="0" percent="0" rank="0" text="R" dxfId="2850">
      <formula>NOT(ISERROR(SEARCH("R",C45)))</formula>
    </cfRule>
  </conditionalFormatting>
  <conditionalFormatting sqref="C73:G79">
    <cfRule type="containsText" priority="32" operator="containsText" aboveAverage="0" equalAverage="0" bottom="0" percent="0" rank="0" text="R" dxfId="2851">
      <formula>NOT(ISERROR(SEARCH("R",C73)))</formula>
    </cfRule>
  </conditionalFormatting>
  <conditionalFormatting sqref="C80:G86">
    <cfRule type="containsText" priority="33" operator="containsText" aboveAverage="0" equalAverage="0" bottom="0" percent="0" rank="0" text="R" dxfId="2852">
      <formula>NOT(ISERROR(SEARCH("R",C80)))</formula>
    </cfRule>
  </conditionalFormatting>
  <conditionalFormatting sqref="C88:G93 C87:D87 F87:G87">
    <cfRule type="containsText" priority="34" operator="containsText" aboveAverage="0" equalAverage="0" bottom="0" percent="0" rank="0" text="R" dxfId="2853">
      <formula>NOT(ISERROR(SEARCH("R",C87)))</formula>
    </cfRule>
  </conditionalFormatting>
  <conditionalFormatting sqref="C94:G100">
    <cfRule type="containsText" priority="35" operator="containsText" aboveAverage="0" equalAverage="0" bottom="0" percent="0" rank="0" text="R" dxfId="2854">
      <formula>NOT(ISERROR(SEARCH("R",C94)))</formula>
    </cfRule>
  </conditionalFormatting>
  <conditionalFormatting sqref="C101:G107">
    <cfRule type="containsText" priority="36" operator="containsText" aboveAverage="0" equalAverage="0" bottom="0" percent="0" rank="0" text="R" dxfId="2855">
      <formula>NOT(ISERROR(SEARCH("R",C101)))</formula>
    </cfRule>
  </conditionalFormatting>
  <conditionalFormatting sqref="C108:G114">
    <cfRule type="containsText" priority="37" operator="containsText" aboveAverage="0" equalAverage="0" bottom="0" percent="0" rank="0" text="R" dxfId="2856">
      <formula>NOT(ISERROR(SEARCH("R",C108)))</formula>
    </cfRule>
  </conditionalFormatting>
  <conditionalFormatting sqref="C129:G135">
    <cfRule type="containsText" priority="38" operator="containsText" aboveAverage="0" equalAverage="0" bottom="0" percent="0" rank="0" text="R" dxfId="2857">
      <formula>NOT(ISERROR(SEARCH("R",C129)))</formula>
    </cfRule>
  </conditionalFormatting>
  <conditionalFormatting sqref="C136:G142">
    <cfRule type="containsText" priority="39" operator="containsText" aboveAverage="0" equalAverage="0" bottom="0" percent="0" rank="0" text="R" dxfId="2858">
      <formula>NOT(ISERROR(SEARCH("R",C136)))</formula>
    </cfRule>
  </conditionalFormatting>
  <conditionalFormatting sqref="C143:G149">
    <cfRule type="containsText" priority="40" operator="containsText" aboveAverage="0" equalAverage="0" bottom="0" percent="0" rank="0" text="R" dxfId="2859">
      <formula>NOT(ISERROR(SEARCH("R",C143)))</formula>
    </cfRule>
  </conditionalFormatting>
  <conditionalFormatting sqref="C150:G156">
    <cfRule type="containsText" priority="41" operator="containsText" aboveAverage="0" equalAverage="0" bottom="0" percent="0" rank="0" text="R" dxfId="2860">
      <formula>NOT(ISERROR(SEARCH("R",C150)))</formula>
    </cfRule>
  </conditionalFormatting>
  <conditionalFormatting sqref="C158:G163 C157:D157 F157:G157">
    <cfRule type="containsText" priority="42" operator="containsText" aboveAverage="0" equalAverage="0" bottom="0" percent="0" rank="0" text="R" dxfId="2861">
      <formula>NOT(ISERROR(SEARCH("R",C157)))</formula>
    </cfRule>
  </conditionalFormatting>
  <conditionalFormatting sqref="C164:G170">
    <cfRule type="containsText" priority="43" operator="containsText" aboveAverage="0" equalAverage="0" bottom="0" percent="0" rank="0" text="R" dxfId="2862">
      <formula>NOT(ISERROR(SEARCH("R",C164)))</formula>
    </cfRule>
  </conditionalFormatting>
  <conditionalFormatting sqref="C171:G177">
    <cfRule type="containsText" priority="44" operator="containsText" aboveAverage="0" equalAverage="0" bottom="0" percent="0" rank="0" text="R" dxfId="2863">
      <formula>NOT(ISERROR(SEARCH("R",C171)))</formula>
    </cfRule>
  </conditionalFormatting>
  <conditionalFormatting sqref="C193:G198 C192:D192 F192:G192">
    <cfRule type="containsText" priority="45" operator="containsText" aboveAverage="0" equalAverage="0" bottom="0" percent="0" rank="0" text="R" dxfId="2864">
      <formula>NOT(ISERROR(SEARCH("R",C192)))</formula>
    </cfRule>
  </conditionalFormatting>
  <conditionalFormatting sqref="C199:G205">
    <cfRule type="containsText" priority="46" operator="containsText" aboveAverage="0" equalAverage="0" bottom="0" percent="0" rank="0" text="R" dxfId="2865">
      <formula>NOT(ISERROR(SEARCH("R",C199)))</formula>
    </cfRule>
  </conditionalFormatting>
  <conditionalFormatting sqref="C206:G212">
    <cfRule type="containsText" priority="47" operator="containsText" aboveAverage="0" equalAverage="0" bottom="0" percent="0" rank="0" text="R" dxfId="2866">
      <formula>NOT(ISERROR(SEARCH("R",C206)))</formula>
    </cfRule>
  </conditionalFormatting>
  <conditionalFormatting sqref="C228:G233 C227:D227 F227:G227">
    <cfRule type="containsText" priority="48" operator="containsText" aboveAverage="0" equalAverage="0" bottom="0" percent="0" rank="0" text="R" dxfId="2867">
      <formula>NOT(ISERROR(SEARCH("R",C227)))</formula>
    </cfRule>
  </conditionalFormatting>
  <conditionalFormatting sqref="C234:G240">
    <cfRule type="containsText" priority="49" operator="containsText" aboveAverage="0" equalAverage="0" bottom="0" percent="0" rank="0" text="R" dxfId="2868">
      <formula>NOT(ISERROR(SEARCH("R",C234)))</formula>
    </cfRule>
  </conditionalFormatting>
  <conditionalFormatting sqref="C276:G282">
    <cfRule type="containsText" priority="50" operator="containsText" aboveAverage="0" equalAverage="0" bottom="0" percent="0" rank="0" text="R" dxfId="2869">
      <formula>NOT(ISERROR(SEARCH("R",C276)))</formula>
    </cfRule>
  </conditionalFormatting>
  <conditionalFormatting sqref="C283:G289">
    <cfRule type="containsText" priority="51" operator="containsText" aboveAverage="0" equalAverage="0" bottom="0" percent="0" rank="0" text="R" dxfId="2870">
      <formula>NOT(ISERROR(SEARCH("R",C283)))</formula>
    </cfRule>
  </conditionalFormatting>
  <conditionalFormatting sqref="C290:G296">
    <cfRule type="containsText" priority="52" operator="containsText" aboveAverage="0" equalAverage="0" bottom="0" percent="0" rank="0" text="R" dxfId="2871">
      <formula>NOT(ISERROR(SEARCH("R",C290)))</formula>
    </cfRule>
  </conditionalFormatting>
  <conditionalFormatting sqref="C298:G303 C297:D297 F297:G297">
    <cfRule type="containsText" priority="53" operator="containsText" aboveAverage="0" equalAverage="0" bottom="0" percent="0" rank="0" text="R" dxfId="2872">
      <formula>NOT(ISERROR(SEARCH("R",C297)))</formula>
    </cfRule>
  </conditionalFormatting>
  <conditionalFormatting sqref="C304:G310">
    <cfRule type="containsText" priority="54" operator="containsText" aboveAverage="0" equalAverage="0" bottom="0" percent="0" rank="0" text="R" dxfId="2873">
      <formula>NOT(ISERROR(SEARCH("R",C304)))</formula>
    </cfRule>
  </conditionalFormatting>
  <conditionalFormatting sqref="C325:G330">
    <cfRule type="containsText" priority="55" operator="containsText" aboveAverage="0" equalAverage="0" bottom="0" percent="0" rank="0" text="R" dxfId="2874">
      <formula>NOT(ISERROR(SEARCH("R",C325)))</formula>
    </cfRule>
  </conditionalFormatting>
  <conditionalFormatting sqref="E52 E17">
    <cfRule type="containsText" priority="56" operator="containsText" aboveAverage="0" equalAverage="0" bottom="0" percent="0" rank="0" text="R" dxfId="2875">
      <formula>NOT(ISERROR(SEARCH("R",E17)))</formula>
    </cfRule>
  </conditionalFormatting>
  <conditionalFormatting sqref="E157 E122 E87">
    <cfRule type="containsText" priority="57" operator="containsText" aboveAverage="0" equalAverage="0" bottom="0" percent="0" rank="0" text="R" dxfId="2876">
      <formula>NOT(ISERROR(SEARCH("R",E87)))</formula>
    </cfRule>
  </conditionalFormatting>
  <conditionalFormatting sqref="E192">
    <cfRule type="containsText" priority="58" operator="containsText" aboveAverage="0" equalAverage="0" bottom="0" percent="0" rank="0" text="R" dxfId="2877">
      <formula>NOT(ISERROR(SEARCH("R",E192)))</formula>
    </cfRule>
  </conditionalFormatting>
  <conditionalFormatting sqref="E227">
    <cfRule type="containsText" priority="59" operator="containsText" aboveAverage="0" equalAverage="0" bottom="0" percent="0" rank="0" text="R" dxfId="2878">
      <formula>NOT(ISERROR(SEARCH("R",E227)))</formula>
    </cfRule>
  </conditionalFormatting>
  <conditionalFormatting sqref="E262">
    <cfRule type="containsText" priority="60" operator="containsText" aboveAverage="0" equalAverage="0" bottom="0" percent="0" rank="0" text="R" dxfId="2879">
      <formula>NOT(ISERROR(SEARCH("R",E262)))</formula>
    </cfRule>
  </conditionalFormatting>
  <conditionalFormatting sqref="E297">
    <cfRule type="containsText" priority="61" operator="containsText" aboveAverage="0" equalAverage="0" bottom="0" percent="0" rank="0" text="R" dxfId="2880">
      <formula>NOT(ISERROR(SEARCH("R",E297)))</formula>
    </cfRule>
  </conditionalFormatting>
  <conditionalFormatting sqref="E332">
    <cfRule type="containsText" priority="62" operator="containsText" aboveAverage="0" equalAverage="0" bottom="0" percent="0" rank="0" text="R" dxfId="2881">
      <formula>NOT(ISERROR(SEARCH("R",E332)))</formula>
    </cfRule>
  </conditionalFormatting>
  <conditionalFormatting sqref="E367">
    <cfRule type="containsText" priority="63" operator="containsText" aboveAverage="0" equalAverage="0" bottom="0" percent="0" rank="0" text="R" dxfId="2882">
      <formula>NOT(ISERROR(SEARCH("R",E367)))</formula>
    </cfRule>
  </conditionalFormatting>
  <conditionalFormatting sqref="C3:G330 C332:G373">
    <cfRule type="cellIs" priority="64" operator="equal" aboveAverage="0" equalAverage="0" bottom="0" percent="0" rank="0" text="" dxfId="2883">
      <formula>"RC"</formula>
    </cfRule>
    <cfRule type="cellIs" priority="65" operator="equal" aboveAverage="0" equalAverage="0" bottom="0" percent="0" rank="0" text="" dxfId="2884">
      <formula>"R"</formula>
    </cfRule>
  </conditionalFormatting>
  <conditionalFormatting sqref="G17">
    <cfRule type="containsText" priority="66" operator="containsText" aboveAverage="0" equalAverage="0" bottom="0" percent="0" rank="0" text="R" dxfId="2885">
      <formula>NOT(ISERROR(SEARCH("R",G17)))</formula>
    </cfRule>
  </conditionalFormatting>
  <conditionalFormatting sqref="G52">
    <cfRule type="containsText" priority="67" operator="containsText" aboveAverage="0" equalAverage="0" bottom="0" percent="0" rank="0" text="R" dxfId="2886">
      <formula>NOT(ISERROR(SEARCH("R",G52)))</formula>
    </cfRule>
  </conditionalFormatting>
  <conditionalFormatting sqref="G87">
    <cfRule type="containsText" priority="68" operator="containsText" aboveAverage="0" equalAverage="0" bottom="0" percent="0" rank="0" text="R" dxfId="2887">
      <formula>NOT(ISERROR(SEARCH("R",G87)))</formula>
    </cfRule>
  </conditionalFormatting>
  <conditionalFormatting sqref="G122">
    <cfRule type="containsText" priority="69" operator="containsText" aboveAverage="0" equalAverage="0" bottom="0" percent="0" rank="0" text="R" dxfId="2888">
      <formula>NOT(ISERROR(SEARCH("R",G122)))</formula>
    </cfRule>
  </conditionalFormatting>
  <conditionalFormatting sqref="G157">
    <cfRule type="containsText" priority="70" operator="containsText" aboveAverage="0" equalAverage="0" bottom="0" percent="0" rank="0" text="R" dxfId="2889">
      <formula>NOT(ISERROR(SEARCH("R",G157)))</formula>
    </cfRule>
  </conditionalFormatting>
  <conditionalFormatting sqref="G192">
    <cfRule type="containsText" priority="71" operator="containsText" aboveAverage="0" equalAverage="0" bottom="0" percent="0" rank="0" text="R" dxfId="2890">
      <formula>NOT(ISERROR(SEARCH("R",G192)))</formula>
    </cfRule>
  </conditionalFormatting>
  <conditionalFormatting sqref="G227">
    <cfRule type="containsText" priority="72" operator="containsText" aboveAverage="0" equalAverage="0" bottom="0" percent="0" rank="0" text="R" dxfId="2891">
      <formula>NOT(ISERROR(SEARCH("R",G227)))</formula>
    </cfRule>
  </conditionalFormatting>
  <conditionalFormatting sqref="G262">
    <cfRule type="containsText" priority="73" operator="containsText" aboveAverage="0" equalAverage="0" bottom="0" percent="0" rank="0" text="R" dxfId="2892">
      <formula>NOT(ISERROR(SEARCH("R",G262)))</formula>
    </cfRule>
  </conditionalFormatting>
  <conditionalFormatting sqref="G297">
    <cfRule type="containsText" priority="74" operator="containsText" aboveAverage="0" equalAverage="0" bottom="0" percent="0" rank="0" text="R" dxfId="2893">
      <formula>NOT(ISERROR(SEARCH("R",G297)))</formula>
    </cfRule>
  </conditionalFormatting>
  <conditionalFormatting sqref="G332">
    <cfRule type="containsText" priority="75" operator="containsText" aboveAverage="0" equalAverage="0" bottom="0" percent="0" rank="0" text="R" dxfId="2894">
      <formula>NOT(ISERROR(SEARCH("R",G332)))</formula>
    </cfRule>
  </conditionalFormatting>
  <conditionalFormatting sqref="G367">
    <cfRule type="containsText" priority="76" operator="containsText" aboveAverage="0" equalAverage="0" bottom="0" percent="0" rank="0" text="R" dxfId="2895">
      <formula>NOT(ISERROR(SEARCH("R",G367)))</formula>
    </cfRule>
  </conditionalFormatting>
  <conditionalFormatting sqref="C94:G100">
    <cfRule type="containsText" priority="77" operator="containsText" aboveAverage="0" equalAverage="0" bottom="0" percent="0" rank="0" text="R" dxfId="2896">
      <formula>NOT(ISERROR(SEARCH("R",C94)))</formula>
    </cfRule>
  </conditionalFormatting>
  <conditionalFormatting sqref="C102:G107 C101:D101 F101:G101">
    <cfRule type="containsText" priority="78" operator="containsText" aboveAverage="0" equalAverage="0" bottom="0" percent="0" rank="0" text="R" dxfId="2897">
      <formula>NOT(ISERROR(SEARCH("R",C101)))</formula>
    </cfRule>
  </conditionalFormatting>
  <conditionalFormatting sqref="C157:G163">
    <cfRule type="containsText" priority="79" operator="containsText" aboveAverage="0" equalAverage="0" bottom="0" percent="0" rank="0" text="R" dxfId="2898">
      <formula>NOT(ISERROR(SEARCH("R",C157)))</formula>
    </cfRule>
  </conditionalFormatting>
  <conditionalFormatting sqref="C164:G170">
    <cfRule type="containsText" priority="80" operator="containsText" aboveAverage="0" equalAverage="0" bottom="0" percent="0" rank="0" text="R" dxfId="2899">
      <formula>NOT(ISERROR(SEARCH("R",C164)))</formula>
    </cfRule>
  </conditionalFormatting>
  <conditionalFormatting sqref="C192:G198">
    <cfRule type="containsText" priority="81" operator="containsText" aboveAverage="0" equalAverage="0" bottom="0" percent="0" rank="0" text="R" dxfId="2900">
      <formula>NOT(ISERROR(SEARCH("R",C192)))</formula>
    </cfRule>
  </conditionalFormatting>
  <conditionalFormatting sqref="C199:G205">
    <cfRule type="containsText" priority="82" operator="containsText" aboveAverage="0" equalAverage="0" bottom="0" percent="0" rank="0" text="R" dxfId="2901">
      <formula>NOT(ISERROR(SEARCH("R",C199)))</formula>
    </cfRule>
  </conditionalFormatting>
  <conditionalFormatting sqref="C220:G226">
    <cfRule type="containsText" priority="83" operator="containsText" aboveAverage="0" equalAverage="0" bottom="0" percent="0" rank="0" text="R" dxfId="2902">
      <formula>NOT(ISERROR(SEARCH("R",C220)))</formula>
    </cfRule>
  </conditionalFormatting>
  <conditionalFormatting sqref="C227:G233">
    <cfRule type="containsText" priority="84" operator="containsText" aboveAverage="0" equalAverage="0" bottom="0" percent="0" rank="0" text="R" dxfId="2903">
      <formula>NOT(ISERROR(SEARCH("R",C227)))</formula>
    </cfRule>
  </conditionalFormatting>
  <conditionalFormatting sqref="C234:G240">
    <cfRule type="containsText" priority="85" operator="containsText" aboveAverage="0" equalAverage="0" bottom="0" percent="0" rank="0" text="R" dxfId="2904">
      <formula>NOT(ISERROR(SEARCH("R",C234)))</formula>
    </cfRule>
  </conditionalFormatting>
  <conditionalFormatting sqref="C242:G247 C241:D241 F241:G241">
    <cfRule type="containsText" priority="86" operator="containsText" aboveAverage="0" equalAverage="0" bottom="0" percent="0" rank="0" text="R" dxfId="2905">
      <formula>NOT(ISERROR(SEARCH("R",C241)))</formula>
    </cfRule>
  </conditionalFormatting>
  <conditionalFormatting sqref="C248:G254">
    <cfRule type="containsText" priority="87" operator="containsText" aboveAverage="0" equalAverage="0" bottom="0" percent="0" rank="0" text="R" dxfId="2906">
      <formula>NOT(ISERROR(SEARCH("R",C248)))</formula>
    </cfRule>
  </conditionalFormatting>
  <conditionalFormatting sqref="C290:G296">
    <cfRule type="containsText" priority="88" operator="containsText" aboveAverage="0" equalAverage="0" bottom="0" percent="0" rank="0" text="R" dxfId="2907">
      <formula>NOT(ISERROR(SEARCH("R",C290)))</formula>
    </cfRule>
  </conditionalFormatting>
  <conditionalFormatting sqref="C297:G303">
    <cfRule type="containsText" priority="89" operator="containsText" aboveAverage="0" equalAverage="0" bottom="0" percent="0" rank="0" text="R" dxfId="2908">
      <formula>NOT(ISERROR(SEARCH("R",C297)))</formula>
    </cfRule>
  </conditionalFormatting>
  <conditionalFormatting sqref="C312:G317 C311:D311 F311:G311">
    <cfRule type="containsText" priority="90" operator="containsText" aboveAverage="0" equalAverage="0" bottom="0" percent="0" rank="0" text="R" dxfId="2909">
      <formula>NOT(ISERROR(SEARCH("R",C311)))</formula>
    </cfRule>
  </conditionalFormatting>
  <conditionalFormatting sqref="C318:G324">
    <cfRule type="containsText" priority="91" operator="containsText" aboveAverage="0" equalAverage="0" bottom="0" percent="0" rank="0" text="R" dxfId="2910">
      <formula>NOT(ISERROR(SEARCH("R",C318)))</formula>
    </cfRule>
  </conditionalFormatting>
  <conditionalFormatting sqref="C325:G330">
    <cfRule type="containsText" priority="92" operator="containsText" aboveAverage="0" equalAverage="0" bottom="0" percent="0" rank="0" text="R" dxfId="2911">
      <formula>NOT(ISERROR(SEARCH("R",C325)))</formula>
    </cfRule>
  </conditionalFormatting>
  <conditionalFormatting sqref="C332:G338">
    <cfRule type="containsText" priority="93" operator="containsText" aboveAverage="0" equalAverage="0" bottom="0" percent="0" rank="0" text="R" dxfId="2912">
      <formula>NOT(ISERROR(SEARCH("R",C332)))</formula>
    </cfRule>
  </conditionalFormatting>
  <conditionalFormatting sqref="C339:G345">
    <cfRule type="containsText" priority="94" operator="containsText" aboveAverage="0" equalAverage="0" bottom="0" percent="0" rank="0" text="R" dxfId="2913">
      <formula>NOT(ISERROR(SEARCH("R",C339)))</formula>
    </cfRule>
  </conditionalFormatting>
  <conditionalFormatting sqref="C347:G352 C346:D346 F346:G346">
    <cfRule type="containsText" priority="95" operator="containsText" aboveAverage="0" equalAverage="0" bottom="0" percent="0" rank="0" text="R" dxfId="2914">
      <formula>NOT(ISERROR(SEARCH("R",C346)))</formula>
    </cfRule>
  </conditionalFormatting>
  <conditionalFormatting sqref="C67:G72 C66:D66 F66:G66">
    <cfRule type="containsText" priority="96" operator="containsText" aboveAverage="0" equalAverage="0" bottom="0" percent="0" rank="0" text="R" dxfId="2915">
      <formula>NOT(ISERROR(SEARCH("R",C66)))</formula>
    </cfRule>
  </conditionalFormatting>
  <conditionalFormatting sqref="C73:G79">
    <cfRule type="containsText" priority="97" operator="containsText" aboveAverage="0" equalAverage="0" bottom="0" percent="0" rank="0" text="R" dxfId="2916">
      <formula>NOT(ISERROR(SEARCH("R",C73)))</formula>
    </cfRule>
  </conditionalFormatting>
  <conditionalFormatting sqref="C80:G86">
    <cfRule type="containsText" priority="98" operator="containsText" aboveAverage="0" equalAverage="0" bottom="0" percent="0" rank="0" text="R" dxfId="2917">
      <formula>NOT(ISERROR(SEARCH("R",C80)))</formula>
    </cfRule>
  </conditionalFormatting>
  <conditionalFormatting sqref="C87:G93">
    <cfRule type="containsText" priority="99" operator="containsText" aboveAverage="0" equalAverage="0" bottom="0" percent="0" rank="0" text="R" dxfId="2918">
      <formula>NOT(ISERROR(SEARCH("R",C87)))</formula>
    </cfRule>
  </conditionalFormatting>
  <conditionalFormatting sqref="C108:G114">
    <cfRule type="containsText" priority="100" operator="containsText" aboveAverage="0" equalAverage="0" bottom="0" percent="0" rank="0" text="R" dxfId="2919">
      <formula>NOT(ISERROR(SEARCH("R",C108)))</formula>
    </cfRule>
  </conditionalFormatting>
  <conditionalFormatting sqref="C115:G121">
    <cfRule type="containsText" priority="101" operator="containsText" aboveAverage="0" equalAverage="0" bottom="0" percent="0" rank="0" text="R" dxfId="2920">
      <formula>NOT(ISERROR(SEARCH("R",C115)))</formula>
    </cfRule>
  </conditionalFormatting>
  <conditionalFormatting sqref="C122:G128">
    <cfRule type="containsText" priority="102" operator="containsText" aboveAverage="0" equalAverage="0" bottom="0" percent="0" rank="0" text="R" dxfId="2921">
      <formula>NOT(ISERROR(SEARCH("R",C122)))</formula>
    </cfRule>
  </conditionalFormatting>
  <conditionalFormatting sqref="C129:G135">
    <cfRule type="containsText" priority="103" operator="containsText" aboveAverage="0" equalAverage="0" bottom="0" percent="0" rank="0" text="R" dxfId="2922">
      <formula>NOT(ISERROR(SEARCH("R",C129)))</formula>
    </cfRule>
  </conditionalFormatting>
  <conditionalFormatting sqref="C137:G142 C136:D136 F136:G136">
    <cfRule type="containsText" priority="104" operator="containsText" aboveAverage="0" equalAverage="0" bottom="0" percent="0" rank="0" text="R" dxfId="2923">
      <formula>NOT(ISERROR(SEARCH("R",C136)))</formula>
    </cfRule>
  </conditionalFormatting>
  <conditionalFormatting sqref="C143:G149">
    <cfRule type="containsText" priority="105" operator="containsText" aboveAverage="0" equalAverage="0" bottom="0" percent="0" rank="0" text="R" dxfId="2924">
      <formula>NOT(ISERROR(SEARCH("R",C143)))</formula>
    </cfRule>
  </conditionalFormatting>
  <conditionalFormatting sqref="C150:G156">
    <cfRule type="containsText" priority="106" operator="containsText" aboveAverage="0" equalAverage="0" bottom="0" percent="0" rank="0" text="R" dxfId="2925">
      <formula>NOT(ISERROR(SEARCH("R",C150)))</formula>
    </cfRule>
  </conditionalFormatting>
  <conditionalFormatting sqref="C172:G177 C171:D171 F171:G171">
    <cfRule type="containsText" priority="107" operator="containsText" aboveAverage="0" equalAverage="0" bottom="0" percent="0" rank="0" text="R" dxfId="2926">
      <formula>NOT(ISERROR(SEARCH("R",C171)))</formula>
    </cfRule>
  </conditionalFormatting>
  <conditionalFormatting sqref="C178:G184">
    <cfRule type="containsText" priority="108" operator="containsText" aboveAverage="0" equalAverage="0" bottom="0" percent="0" rank="0" text="R" dxfId="2927">
      <formula>NOT(ISERROR(SEARCH("R",C178)))</formula>
    </cfRule>
  </conditionalFormatting>
  <conditionalFormatting sqref="C185:G191">
    <cfRule type="containsText" priority="109" operator="containsText" aboveAverage="0" equalAverage="0" bottom="0" percent="0" rank="0" text="R" dxfId="2928">
      <formula>NOT(ISERROR(SEARCH("R",C185)))</formula>
    </cfRule>
  </conditionalFormatting>
  <conditionalFormatting sqref="C207:G212 C206:D206 F206:G206">
    <cfRule type="containsText" priority="110" operator="containsText" aboveAverage="0" equalAverage="0" bottom="0" percent="0" rank="0" text="R" dxfId="2929">
      <formula>NOT(ISERROR(SEARCH("R",C206)))</formula>
    </cfRule>
  </conditionalFormatting>
  <conditionalFormatting sqref="C213:G219">
    <cfRule type="containsText" priority="111" operator="containsText" aboveAverage="0" equalAverage="0" bottom="0" percent="0" rank="0" text="R" dxfId="2930">
      <formula>NOT(ISERROR(SEARCH("R",C213)))</formula>
    </cfRule>
  </conditionalFormatting>
  <conditionalFormatting sqref="C255:G261">
    <cfRule type="containsText" priority="112" operator="containsText" aboveAverage="0" equalAverage="0" bottom="0" percent="0" rank="0" text="R" dxfId="2931">
      <formula>NOT(ISERROR(SEARCH("R",C255)))</formula>
    </cfRule>
  </conditionalFormatting>
  <conditionalFormatting sqref="C262:G268">
    <cfRule type="containsText" priority="113" operator="containsText" aboveAverage="0" equalAverage="0" bottom="0" percent="0" rank="0" text="R" dxfId="2932">
      <formula>NOT(ISERROR(SEARCH("R",C262)))</formula>
    </cfRule>
  </conditionalFormatting>
  <conditionalFormatting sqref="C269:G275">
    <cfRule type="containsText" priority="114" operator="containsText" aboveAverage="0" equalAverage="0" bottom="0" percent="0" rank="0" text="R" dxfId="2933">
      <formula>NOT(ISERROR(SEARCH("R",C269)))</formula>
    </cfRule>
  </conditionalFormatting>
  <conditionalFormatting sqref="C277:G282 C276:D276 F276:G276">
    <cfRule type="containsText" priority="115" operator="containsText" aboveAverage="0" equalAverage="0" bottom="0" percent="0" rank="0" text="R" dxfId="2934">
      <formula>NOT(ISERROR(SEARCH("R",C276)))</formula>
    </cfRule>
  </conditionalFormatting>
  <conditionalFormatting sqref="C283:G289">
    <cfRule type="containsText" priority="116" operator="containsText" aboveAverage="0" equalAverage="0" bottom="0" percent="0" rank="0" text="R" dxfId="2935">
      <formula>NOT(ISERROR(SEARCH("R",C283)))</formula>
    </cfRule>
  </conditionalFormatting>
  <conditionalFormatting sqref="C304:G310">
    <cfRule type="containsText" priority="117" operator="containsText" aboveAverage="0" equalAverage="0" bottom="0" percent="0" rank="0" text="R" dxfId="2936">
      <formula>NOT(ISERROR(SEARCH("R",C304)))</formula>
    </cfRule>
  </conditionalFormatting>
  <conditionalFormatting sqref="E136 E101 E66">
    <cfRule type="containsText" priority="118" operator="containsText" aboveAverage="0" equalAverage="0" bottom="0" percent="0" rank="0" text="R" dxfId="2937">
      <formula>NOT(ISERROR(SEARCH("R",E66)))</formula>
    </cfRule>
  </conditionalFormatting>
  <conditionalFormatting sqref="E171">
    <cfRule type="containsText" priority="119" operator="containsText" aboveAverage="0" equalAverage="0" bottom="0" percent="0" rank="0" text="R" dxfId="2938">
      <formula>NOT(ISERROR(SEARCH("R",E171)))</formula>
    </cfRule>
  </conditionalFormatting>
  <conditionalFormatting sqref="E206">
    <cfRule type="containsText" priority="120" operator="containsText" aboveAverage="0" equalAverage="0" bottom="0" percent="0" rank="0" text="R" dxfId="2939">
      <formula>NOT(ISERROR(SEARCH("R",E206)))</formula>
    </cfRule>
  </conditionalFormatting>
  <conditionalFormatting sqref="E241">
    <cfRule type="containsText" priority="121" operator="containsText" aboveAverage="0" equalAverage="0" bottom="0" percent="0" rank="0" text="R" dxfId="2940">
      <formula>NOT(ISERROR(SEARCH("R",E241)))</formula>
    </cfRule>
  </conditionalFormatting>
  <conditionalFormatting sqref="E276">
    <cfRule type="containsText" priority="122" operator="containsText" aboveAverage="0" equalAverage="0" bottom="0" percent="0" rank="0" text="R" dxfId="2941">
      <formula>NOT(ISERROR(SEARCH("R",E276)))</formula>
    </cfRule>
  </conditionalFormatting>
  <conditionalFormatting sqref="E311">
    <cfRule type="containsText" priority="123" operator="containsText" aboveAverage="0" equalAverage="0" bottom="0" percent="0" rank="0" text="R" dxfId="2942">
      <formula>NOT(ISERROR(SEARCH("R",E311)))</formula>
    </cfRule>
  </conditionalFormatting>
  <conditionalFormatting sqref="E346">
    <cfRule type="containsText" priority="124" operator="containsText" aboveAverage="0" equalAverage="0" bottom="0" percent="0" rank="0" text="R" dxfId="2943">
      <formula>NOT(ISERROR(SEARCH("R",E346)))</formula>
    </cfRule>
  </conditionalFormatting>
  <conditionalFormatting sqref="G66">
    <cfRule type="containsText" priority="125" operator="containsText" aboveAverage="0" equalAverage="0" bottom="0" percent="0" rank="0" text="R" dxfId="2944">
      <formula>NOT(ISERROR(SEARCH("R",G66)))</formula>
    </cfRule>
  </conditionalFormatting>
  <conditionalFormatting sqref="G101">
    <cfRule type="containsText" priority="126" operator="containsText" aboveAverage="0" equalAverage="0" bottom="0" percent="0" rank="0" text="R" dxfId="2945">
      <formula>NOT(ISERROR(SEARCH("R",G101)))</formula>
    </cfRule>
  </conditionalFormatting>
  <conditionalFormatting sqref="G136">
    <cfRule type="containsText" priority="127" operator="containsText" aboveAverage="0" equalAverage="0" bottom="0" percent="0" rank="0" text="R" dxfId="2946">
      <formula>NOT(ISERROR(SEARCH("R",G136)))</formula>
    </cfRule>
  </conditionalFormatting>
  <conditionalFormatting sqref="G171">
    <cfRule type="containsText" priority="128" operator="containsText" aboveAverage="0" equalAverage="0" bottom="0" percent="0" rank="0" text="R" dxfId="2947">
      <formula>NOT(ISERROR(SEARCH("R",G171)))</formula>
    </cfRule>
  </conditionalFormatting>
  <conditionalFormatting sqref="G206">
    <cfRule type="containsText" priority="129" operator="containsText" aboveAverage="0" equalAverage="0" bottom="0" percent="0" rank="0" text="R" dxfId="2948">
      <formula>NOT(ISERROR(SEARCH("R",G206)))</formula>
    </cfRule>
  </conditionalFormatting>
  <conditionalFormatting sqref="G241">
    <cfRule type="containsText" priority="130" operator="containsText" aboveAverage="0" equalAverage="0" bottom="0" percent="0" rank="0" text="R" dxfId="2949">
      <formula>NOT(ISERROR(SEARCH("R",G241)))</formula>
    </cfRule>
  </conditionalFormatting>
  <conditionalFormatting sqref="G276">
    <cfRule type="containsText" priority="131" operator="containsText" aboveAverage="0" equalAverage="0" bottom="0" percent="0" rank="0" text="R" dxfId="2950">
      <formula>NOT(ISERROR(SEARCH("R",G276)))</formula>
    </cfRule>
  </conditionalFormatting>
  <conditionalFormatting sqref="G311">
    <cfRule type="containsText" priority="132" operator="containsText" aboveAverage="0" equalAverage="0" bottom="0" percent="0" rank="0" text="R" dxfId="2951">
      <formula>NOT(ISERROR(SEARCH("R",G311)))</formula>
    </cfRule>
  </conditionalFormatting>
  <conditionalFormatting sqref="G346">
    <cfRule type="containsText" priority="133" operator="containsText" aboveAverage="0" equalAverage="0" bottom="0" percent="0" rank="0" text="R" dxfId="2952">
      <formula>NOT(ISERROR(SEARCH("R",G346)))</formula>
    </cfRule>
  </conditionalFormatting>
  <conditionalFormatting sqref="C331:H331">
    <cfRule type="containsText" priority="134" operator="containsText" aboveAverage="0" equalAverage="0" bottom="0" percent="0" rank="0" text="R" dxfId="2953">
      <formula>NOT(ISERROR(SEARCH("R",C331)))</formula>
    </cfRule>
  </conditionalFormatting>
  <conditionalFormatting sqref="C331:H331">
    <cfRule type="cellIs" priority="135" operator="equal" aboveAverage="0" equalAverage="0" bottom="0" percent="0" rank="0" text="" dxfId="2954">
      <formula>"RC"</formula>
    </cfRule>
    <cfRule type="cellIs" priority="136" operator="equal" aboveAverage="0" equalAverage="0" bottom="0" percent="0" rank="0" text="" dxfId="2955">
      <formula>"R"</formula>
    </cfRule>
  </conditionalFormatting>
  <conditionalFormatting sqref="C331:H331">
    <cfRule type="containsText" priority="137" operator="containsText" aboveAverage="0" equalAverage="0" bottom="0" percent="0" rank="0" text="R" dxfId="2956">
      <formula>NOT(ISERROR(SEARCH("R",C331)))</formula>
    </cfRule>
  </conditionalFormatting>
  <conditionalFormatting sqref="L5:R9">
    <cfRule type="cellIs" priority="138" operator="equal" aboveAverage="0" equalAverage="0" bottom="0" percent="0" rank="0" text="" dxfId="2957">
      <formula>"RC"</formula>
    </cfRule>
    <cfRule type="cellIs" priority="139" operator="equal" aboveAverage="0" equalAverage="0" bottom="0" percent="0" rank="0" text="" dxfId="2958">
      <formula>"REPOS"</formula>
    </cfRule>
  </conditionalFormatting>
  <conditionalFormatting sqref="L12:R16">
    <cfRule type="cellIs" priority="140" operator="equal" aboveAverage="0" equalAverage="0" bottom="0" percent="0" rank="0" text="" dxfId="2959">
      <formula>"RC"</formula>
    </cfRule>
    <cfRule type="cellIs" priority="141" operator="equal" aboveAverage="0" equalAverage="0" bottom="0" percent="0" rank="0" text="" dxfId="2960">
      <formula>"REPOS"</formula>
    </cfRule>
  </conditionalFormatting>
  <conditionalFormatting sqref="U26:AA30">
    <cfRule type="cellIs" priority="142" operator="equal" aboveAverage="0" equalAverage="0" bottom="0" percent="0" rank="0" text="" dxfId="2961">
      <formula>"RC"</formula>
    </cfRule>
    <cfRule type="cellIs" priority="143" operator="equal" aboveAverage="0" equalAverage="0" bottom="0" percent="0" rank="0" text="" dxfId="2962">
      <formula>"REPOS"</formula>
    </cfRule>
  </conditionalFormatting>
  <conditionalFormatting sqref="L19:R23">
    <cfRule type="cellIs" priority="144" operator="equal" aboveAverage="0" equalAverage="0" bottom="0" percent="0" rank="0" text="" dxfId="2963">
      <formula>"RC"</formula>
    </cfRule>
    <cfRule type="cellIs" priority="145" operator="equal" aboveAverage="0" equalAverage="0" bottom="0" percent="0" rank="0" text="" dxfId="2964">
      <formula>"REPOS"</formula>
    </cfRule>
  </conditionalFormatting>
  <conditionalFormatting sqref="L26:R30">
    <cfRule type="cellIs" priority="146" operator="equal" aboveAverage="0" equalAverage="0" bottom="0" percent="0" rank="0" text="" dxfId="2965">
      <formula>"RC"</formula>
    </cfRule>
    <cfRule type="cellIs" priority="147" operator="equal" aboveAverage="0" equalAverage="0" bottom="0" percent="0" rank="0" text="" dxfId="2966">
      <formula>"REPOS"</formula>
    </cfRule>
  </conditionalFormatting>
  <conditionalFormatting sqref="U5:AA9">
    <cfRule type="cellIs" priority="148" operator="equal" aboveAverage="0" equalAverage="0" bottom="0" percent="0" rank="0" text="" dxfId="2967">
      <formula>"RC"</formula>
    </cfRule>
    <cfRule type="cellIs" priority="149" operator="equal" aboveAverage="0" equalAverage="0" bottom="0" percent="0" rank="0" text="" dxfId="2968">
      <formula>"REPOS"</formula>
    </cfRule>
  </conditionalFormatting>
  <conditionalFormatting sqref="U12:AA16">
    <cfRule type="cellIs" priority="150" operator="equal" aboveAverage="0" equalAverage="0" bottom="0" percent="0" rank="0" text="" dxfId="2969">
      <formula>"RC"</formula>
    </cfRule>
    <cfRule type="cellIs" priority="151" operator="equal" aboveAverage="0" equalAverage="0" bottom="0" percent="0" rank="0" text="" dxfId="2970">
      <formula>"REPOS"</formula>
    </cfRule>
  </conditionalFormatting>
  <conditionalFormatting sqref="U19:AA23">
    <cfRule type="cellIs" priority="152" operator="equal" aboveAverage="0" equalAverage="0" bottom="0" percent="0" rank="0" text="" dxfId="2971">
      <formula>"RC"</formula>
    </cfRule>
    <cfRule type="cellIs" priority="153" operator="equal" aboveAverage="0" equalAverage="0" bottom="0" percent="0" rank="0" text="" dxfId="2972">
      <formula>"REPOS"</formula>
    </cfRule>
  </conditionalFormatting>
  <conditionalFormatting sqref="U33:AA37">
    <cfRule type="cellIs" priority="154" operator="equal" aboveAverage="0" equalAverage="0" bottom="0" percent="0" rank="0" text="" dxfId="2973">
      <formula>"RC"</formula>
    </cfRule>
    <cfRule type="cellIs" priority="155" operator="equal" aboveAverage="0" equalAverage="0" bottom="0" percent="0" rank="0" text="" dxfId="2974">
      <formula>"REPOS"</formula>
    </cfRule>
  </conditionalFormatting>
  <conditionalFormatting sqref="U40:AA44">
    <cfRule type="cellIs" priority="156" operator="equal" aboveAverage="0" equalAverage="0" bottom="0" percent="0" rank="0" text="" dxfId="2975">
      <formula>"RC"</formula>
    </cfRule>
    <cfRule type="cellIs" priority="157" operator="equal" aboveAverage="0" equalAverage="0" bottom="0" percent="0" rank="0" text="" dxfId="2976">
      <formula>"REPOS"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ED7D31"/>
    <pageSetUpPr fitToPage="false"/>
  </sheetPr>
  <dimension ref="A1:R1515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pane xSplit="8" ySplit="10" topLeftCell="I139" activePane="bottomRight" state="frozen"/>
      <selection pane="topLeft" activeCell="A1" activeCellId="0" sqref="A1"/>
      <selection pane="topRight" activeCell="I1" activeCellId="0" sqref="I1"/>
      <selection pane="bottomLeft" activeCell="A139" activeCellId="0" sqref="A139"/>
      <selection pane="bottomRight" activeCell="A403" activeCellId="0" sqref="A403"/>
    </sheetView>
  </sheetViews>
  <sheetFormatPr defaultColWidth="11.43359375" defaultRowHeight="15" zeroHeight="false" outlineLevelRow="0" outlineLevelCol="0"/>
  <cols>
    <col collapsed="false" customWidth="true" hidden="false" outlineLevel="0" max="1" min="1" style="61" width="3.42"/>
    <col collapsed="false" customWidth="true" hidden="false" outlineLevel="0" max="2" min="2" style="81" width="23.28"/>
    <col collapsed="false" customWidth="true" hidden="false" outlineLevel="0" max="4" min="3" style="61" width="4.86"/>
    <col collapsed="false" customWidth="true" hidden="false" outlineLevel="0" max="5" min="5" style="61" width="4.71"/>
    <col collapsed="false" customWidth="true" hidden="false" outlineLevel="0" max="6" min="6" style="61" width="4.57"/>
    <col collapsed="false" customWidth="true" hidden="false" outlineLevel="0" max="7" min="7" style="61" width="4.43"/>
    <col collapsed="false" customWidth="true" hidden="false" outlineLevel="0" max="8" min="8" style="61" width="2.71"/>
    <col collapsed="false" customWidth="true" hidden="false" outlineLevel="0" max="9" min="9" style="82" width="12.14"/>
    <col collapsed="false" customWidth="false" hidden="false" outlineLevel="0" max="1024" min="10" style="61" width="11.42"/>
  </cols>
  <sheetData>
    <row r="1" customFormat="false" ht="15.75" hidden="false" customHeight="false" outlineLevel="0" collapsed="false">
      <c r="K1" s="473" t="s">
        <v>128</v>
      </c>
      <c r="L1" s="473"/>
      <c r="M1" s="473"/>
      <c r="N1" s="473"/>
      <c r="O1" s="473"/>
      <c r="P1" s="473"/>
      <c r="Q1" s="473"/>
      <c r="R1" s="473"/>
    </row>
    <row r="2" customFormat="false" ht="15" hidden="false" customHeight="false" outlineLevel="0" collapsed="false">
      <c r="K2" s="395" t="s">
        <v>96</v>
      </c>
      <c r="L2" s="396" t="s">
        <v>97</v>
      </c>
      <c r="M2" s="396" t="s">
        <v>98</v>
      </c>
      <c r="N2" s="396" t="s">
        <v>99</v>
      </c>
      <c r="O2" s="396" t="s">
        <v>100</v>
      </c>
      <c r="P2" s="396" t="s">
        <v>101</v>
      </c>
      <c r="Q2" s="396" t="s">
        <v>102</v>
      </c>
      <c r="R2" s="397" t="s">
        <v>103</v>
      </c>
    </row>
    <row r="3" customFormat="false" ht="15" hidden="false" customHeight="false" outlineLevel="0" collapsed="false">
      <c r="K3" s="398" t="n">
        <v>1</v>
      </c>
      <c r="L3" s="399"/>
      <c r="M3" s="399"/>
      <c r="N3" s="399"/>
      <c r="O3" s="399"/>
      <c r="P3" s="399" t="s">
        <v>104</v>
      </c>
      <c r="Q3" s="399"/>
      <c r="R3" s="400"/>
    </row>
    <row r="4" customFormat="false" ht="15" hidden="false" customHeight="false" outlineLevel="0" collapsed="false">
      <c r="K4" s="398" t="n">
        <v>2</v>
      </c>
      <c r="L4" s="399"/>
      <c r="M4" s="399" t="s">
        <v>104</v>
      </c>
      <c r="N4" s="399"/>
      <c r="O4" s="399"/>
      <c r="P4" s="399"/>
      <c r="Q4" s="399"/>
      <c r="R4" s="400" t="s">
        <v>104</v>
      </c>
    </row>
    <row r="5" customFormat="false" ht="15" hidden="false" customHeight="false" outlineLevel="0" collapsed="false">
      <c r="K5" s="398" t="n">
        <v>3</v>
      </c>
      <c r="L5" s="399" t="s">
        <v>104</v>
      </c>
      <c r="M5" s="399"/>
      <c r="N5" s="399"/>
      <c r="O5" s="399"/>
      <c r="P5" s="399"/>
      <c r="Q5" s="399" t="s">
        <v>104</v>
      </c>
      <c r="R5" s="400" t="s">
        <v>104</v>
      </c>
    </row>
    <row r="6" customFormat="false" ht="15" hidden="false" customHeight="false" outlineLevel="0" collapsed="false">
      <c r="K6" s="398" t="n">
        <v>4</v>
      </c>
      <c r="L6" s="399"/>
      <c r="M6" s="399"/>
      <c r="N6" s="399"/>
      <c r="O6" s="399" t="s">
        <v>104</v>
      </c>
      <c r="P6" s="399"/>
      <c r="Q6" s="399"/>
      <c r="R6" s="400" t="s">
        <v>104</v>
      </c>
    </row>
    <row r="7" customFormat="false" ht="15.75" hidden="false" customHeight="false" outlineLevel="0" collapsed="false">
      <c r="K7" s="401" t="n">
        <v>5</v>
      </c>
      <c r="L7" s="474"/>
      <c r="M7" s="474"/>
      <c r="N7" s="474"/>
      <c r="O7" s="474"/>
      <c r="P7" s="474"/>
      <c r="Q7" s="474" t="s">
        <v>104</v>
      </c>
      <c r="R7" s="142" t="s">
        <v>104</v>
      </c>
    </row>
    <row r="9" customFormat="false" ht="15.75" hidden="false" customHeight="true" outlineLevel="0" collapsed="false">
      <c r="A9" s="402" t="s">
        <v>64</v>
      </c>
      <c r="C9" s="61" t="n">
        <v>1</v>
      </c>
      <c r="D9" s="61" t="n">
        <v>2</v>
      </c>
      <c r="E9" s="61" t="n">
        <v>3</v>
      </c>
      <c r="F9" s="61" t="n">
        <v>4</v>
      </c>
      <c r="G9" s="61" t="n">
        <v>5</v>
      </c>
      <c r="H9" s="402" t="s">
        <v>91</v>
      </c>
      <c r="I9" s="374"/>
    </row>
    <row r="10" customFormat="false" ht="24.75" hidden="false" customHeight="true" outlineLevel="0" collapsed="false">
      <c r="A10" s="402"/>
      <c r="B10" s="475" t="s">
        <v>129</v>
      </c>
      <c r="C10" s="376" t="s">
        <v>78</v>
      </c>
      <c r="D10" s="376" t="s">
        <v>79</v>
      </c>
      <c r="E10" s="376" t="s">
        <v>80</v>
      </c>
      <c r="F10" s="376" t="s">
        <v>81</v>
      </c>
      <c r="G10" s="377" t="s">
        <v>82</v>
      </c>
      <c r="H10" s="402"/>
      <c r="I10" s="404" t="s">
        <v>92</v>
      </c>
    </row>
    <row r="11" customFormat="false" ht="15" hidden="false" customHeight="false" outlineLevel="0" collapsed="false">
      <c r="A11" s="145" t="n">
        <f aca="false">WEEKNUM(B11,21)</f>
        <v>36</v>
      </c>
      <c r="B11" s="114" t="n">
        <v>44074</v>
      </c>
      <c r="C11" s="115" t="s">
        <v>75</v>
      </c>
      <c r="D11" s="115" t="s">
        <v>75</v>
      </c>
      <c r="E11" s="115" t="s">
        <v>75</v>
      </c>
      <c r="F11" s="115" t="s">
        <v>75</v>
      </c>
      <c r="G11" s="116" t="s">
        <v>86</v>
      </c>
      <c r="H11" s="117" t="n">
        <v>4</v>
      </c>
      <c r="I11" s="437"/>
    </row>
    <row r="12" customFormat="false" ht="15" hidden="false" customHeight="false" outlineLevel="0" collapsed="false">
      <c r="A12" s="126" t="n">
        <f aca="false">WEEKNUM(B12,21)</f>
        <v>36</v>
      </c>
      <c r="B12" s="120" t="n">
        <v>44075</v>
      </c>
      <c r="C12" s="136" t="s">
        <v>75</v>
      </c>
      <c r="D12" s="136" t="s">
        <v>75</v>
      </c>
      <c r="E12" s="136" t="s">
        <v>75</v>
      </c>
      <c r="F12" s="136" t="s">
        <v>86</v>
      </c>
      <c r="G12" s="309" t="s">
        <v>75</v>
      </c>
      <c r="H12" s="123"/>
      <c r="I12" s="124" t="s">
        <v>45</v>
      </c>
    </row>
    <row r="13" customFormat="false" ht="15" hidden="false" customHeight="false" outlineLevel="0" collapsed="false">
      <c r="A13" s="126" t="n">
        <f aca="false">WEEKNUM(B13,21)</f>
        <v>36</v>
      </c>
      <c r="B13" s="135" t="n">
        <v>44076</v>
      </c>
      <c r="C13" s="128" t="s">
        <v>75</v>
      </c>
      <c r="D13" s="128" t="s">
        <v>75</v>
      </c>
      <c r="E13" s="128" t="s">
        <v>75</v>
      </c>
      <c r="F13" s="128" t="s">
        <v>75</v>
      </c>
      <c r="G13" s="129" t="s">
        <v>75</v>
      </c>
      <c r="H13" s="130"/>
      <c r="I13" s="438"/>
    </row>
    <row r="14" customFormat="false" ht="15" hidden="false" customHeight="false" outlineLevel="0" collapsed="false">
      <c r="A14" s="126" t="n">
        <f aca="false">WEEKNUM(B14,21)</f>
        <v>36</v>
      </c>
      <c r="B14" s="135" t="n">
        <v>44077</v>
      </c>
      <c r="C14" s="128" t="s">
        <v>86</v>
      </c>
      <c r="D14" s="128" t="s">
        <v>75</v>
      </c>
      <c r="E14" s="128" t="s">
        <v>75</v>
      </c>
      <c r="F14" s="128" t="s">
        <v>75</v>
      </c>
      <c r="G14" s="129" t="s">
        <v>75</v>
      </c>
      <c r="H14" s="130"/>
      <c r="I14" s="438"/>
    </row>
    <row r="15" customFormat="false" ht="15" hidden="false" customHeight="false" outlineLevel="0" collapsed="false">
      <c r="A15" s="126" t="n">
        <f aca="false">WEEKNUM(B15,21)</f>
        <v>36</v>
      </c>
      <c r="B15" s="135" t="n">
        <v>44078</v>
      </c>
      <c r="C15" s="128" t="s">
        <v>75</v>
      </c>
      <c r="D15" s="128" t="s">
        <v>75</v>
      </c>
      <c r="E15" s="128" t="s">
        <v>86</v>
      </c>
      <c r="F15" s="128" t="s">
        <v>75</v>
      </c>
      <c r="G15" s="129" t="s">
        <v>75</v>
      </c>
      <c r="H15" s="130"/>
      <c r="I15" s="438"/>
    </row>
    <row r="16" customFormat="false" ht="15" hidden="false" customHeight="false" outlineLevel="0" collapsed="false">
      <c r="A16" s="126" t="n">
        <f aca="false">WEEKNUM(B16,21)</f>
        <v>36</v>
      </c>
      <c r="B16" s="135" t="n">
        <v>44079</v>
      </c>
      <c r="C16" s="128" t="s">
        <v>75</v>
      </c>
      <c r="D16" s="128" t="s">
        <v>86</v>
      </c>
      <c r="E16" s="128" t="s">
        <v>75</v>
      </c>
      <c r="F16" s="128" t="s">
        <v>75</v>
      </c>
      <c r="G16" s="129" t="s">
        <v>86</v>
      </c>
      <c r="H16" s="130"/>
      <c r="I16" s="438"/>
    </row>
    <row r="17" customFormat="false" ht="15.75" hidden="false" customHeight="false" outlineLevel="0" collapsed="false">
      <c r="A17" s="139" t="n">
        <f aca="false">WEEKNUM(B17,21)</f>
        <v>36</v>
      </c>
      <c r="B17" s="140" t="n">
        <v>44080</v>
      </c>
      <c r="C17" s="141" t="s">
        <v>86</v>
      </c>
      <c r="D17" s="141" t="s">
        <v>86</v>
      </c>
      <c r="E17" s="141" t="s">
        <v>75</v>
      </c>
      <c r="F17" s="141" t="s">
        <v>86</v>
      </c>
      <c r="G17" s="142" t="s">
        <v>86</v>
      </c>
      <c r="H17" s="143"/>
      <c r="I17" s="439"/>
    </row>
    <row r="18" customFormat="false" ht="15" hidden="false" customHeight="false" outlineLevel="0" collapsed="false">
      <c r="A18" s="145" t="n">
        <f aca="false">WEEKNUM(B18,21)</f>
        <v>37</v>
      </c>
      <c r="B18" s="114" t="n">
        <v>44081</v>
      </c>
      <c r="C18" s="115" t="s">
        <v>75</v>
      </c>
      <c r="D18" s="115" t="s">
        <v>75</v>
      </c>
      <c r="E18" s="115" t="s">
        <v>75</v>
      </c>
      <c r="F18" s="115" t="s">
        <v>86</v>
      </c>
      <c r="G18" s="116" t="s">
        <v>75</v>
      </c>
      <c r="H18" s="117" t="n">
        <v>5</v>
      </c>
      <c r="I18" s="437"/>
    </row>
    <row r="19" customFormat="false" ht="15" hidden="false" customHeight="false" outlineLevel="0" collapsed="false">
      <c r="A19" s="126" t="n">
        <f aca="false">WEEKNUM(B19,21)</f>
        <v>37</v>
      </c>
      <c r="B19" s="135" t="n">
        <v>44082</v>
      </c>
      <c r="C19" s="128" t="s">
        <v>75</v>
      </c>
      <c r="D19" s="128" t="s">
        <v>75</v>
      </c>
      <c r="E19" s="128" t="s">
        <v>86</v>
      </c>
      <c r="F19" s="128" t="s">
        <v>75</v>
      </c>
      <c r="G19" s="129" t="s">
        <v>75</v>
      </c>
      <c r="H19" s="130"/>
      <c r="I19" s="438"/>
    </row>
    <row r="20" customFormat="false" ht="15" hidden="false" customHeight="false" outlineLevel="0" collapsed="false">
      <c r="A20" s="126" t="n">
        <f aca="false">WEEKNUM(B20,21)</f>
        <v>37</v>
      </c>
      <c r="B20" s="135" t="n">
        <v>44083</v>
      </c>
      <c r="C20" s="128" t="s">
        <v>75</v>
      </c>
      <c r="D20" s="128" t="s">
        <v>75</v>
      </c>
      <c r="E20" s="128" t="s">
        <v>75</v>
      </c>
      <c r="F20" s="128" t="s">
        <v>75</v>
      </c>
      <c r="G20" s="129" t="s">
        <v>75</v>
      </c>
      <c r="H20" s="130"/>
      <c r="I20" s="438"/>
    </row>
    <row r="21" customFormat="false" ht="15" hidden="false" customHeight="false" outlineLevel="0" collapsed="false">
      <c r="A21" s="126" t="n">
        <f aca="false">WEEKNUM(B21,21)</f>
        <v>37</v>
      </c>
      <c r="B21" s="135" t="n">
        <v>44084</v>
      </c>
      <c r="C21" s="128" t="s">
        <v>75</v>
      </c>
      <c r="D21" s="128" t="s">
        <v>75</v>
      </c>
      <c r="E21" s="128" t="s">
        <v>75</v>
      </c>
      <c r="F21" s="128" t="s">
        <v>75</v>
      </c>
      <c r="G21" s="129" t="s">
        <v>86</v>
      </c>
      <c r="H21" s="130"/>
      <c r="I21" s="438"/>
    </row>
    <row r="22" customFormat="false" ht="15" hidden="false" customHeight="false" outlineLevel="0" collapsed="false">
      <c r="A22" s="126" t="n">
        <f aca="false">WEEKNUM(B22,21)</f>
        <v>37</v>
      </c>
      <c r="B22" s="135" t="n">
        <v>44085</v>
      </c>
      <c r="C22" s="128" t="s">
        <v>75</v>
      </c>
      <c r="D22" s="128" t="s">
        <v>86</v>
      </c>
      <c r="E22" s="128" t="s">
        <v>75</v>
      </c>
      <c r="F22" s="128" t="s">
        <v>75</v>
      </c>
      <c r="G22" s="129" t="s">
        <v>75</v>
      </c>
      <c r="H22" s="130"/>
      <c r="I22" s="438"/>
    </row>
    <row r="23" customFormat="false" ht="15" hidden="false" customHeight="false" outlineLevel="0" collapsed="false">
      <c r="A23" s="126" t="n">
        <f aca="false">WEEKNUM(B23,21)</f>
        <v>37</v>
      </c>
      <c r="B23" s="135" t="n">
        <v>44086</v>
      </c>
      <c r="C23" s="128" t="s">
        <v>86</v>
      </c>
      <c r="D23" s="128" t="s">
        <v>75</v>
      </c>
      <c r="E23" s="128" t="s">
        <v>75</v>
      </c>
      <c r="F23" s="128" t="s">
        <v>86</v>
      </c>
      <c r="G23" s="129" t="s">
        <v>75</v>
      </c>
      <c r="H23" s="130"/>
      <c r="I23" s="438"/>
    </row>
    <row r="24" customFormat="false" ht="15.75" hidden="false" customHeight="false" outlineLevel="0" collapsed="false">
      <c r="A24" s="139" t="n">
        <f aca="false">WEEKNUM(B24,21)</f>
        <v>37</v>
      </c>
      <c r="B24" s="140" t="n">
        <v>44087</v>
      </c>
      <c r="C24" s="141" t="s">
        <v>86</v>
      </c>
      <c r="D24" s="141" t="s">
        <v>75</v>
      </c>
      <c r="E24" s="141" t="s">
        <v>86</v>
      </c>
      <c r="F24" s="141" t="s">
        <v>86</v>
      </c>
      <c r="G24" s="142" t="s">
        <v>86</v>
      </c>
      <c r="H24" s="143"/>
      <c r="I24" s="439"/>
    </row>
    <row r="25" customFormat="false" ht="15" hidden="false" customHeight="false" outlineLevel="0" collapsed="false">
      <c r="A25" s="145" t="n">
        <f aca="false">WEEKNUM(B25,21)</f>
        <v>38</v>
      </c>
      <c r="B25" s="114" t="n">
        <v>44088</v>
      </c>
      <c r="C25" s="115" t="s">
        <v>75</v>
      </c>
      <c r="D25" s="115" t="s">
        <v>75</v>
      </c>
      <c r="E25" s="115" t="s">
        <v>86</v>
      </c>
      <c r="F25" s="115" t="s">
        <v>75</v>
      </c>
      <c r="G25" s="116" t="s">
        <v>75</v>
      </c>
      <c r="H25" s="117" t="n">
        <v>1</v>
      </c>
      <c r="I25" s="437"/>
    </row>
    <row r="26" customFormat="false" ht="15" hidden="false" customHeight="false" outlineLevel="0" collapsed="false">
      <c r="A26" s="126" t="n">
        <f aca="false">WEEKNUM(B26,21)</f>
        <v>38</v>
      </c>
      <c r="B26" s="135" t="n">
        <v>44089</v>
      </c>
      <c r="C26" s="128" t="s">
        <v>75</v>
      </c>
      <c r="D26" s="128" t="s">
        <v>86</v>
      </c>
      <c r="E26" s="128" t="s">
        <v>75</v>
      </c>
      <c r="F26" s="128" t="s">
        <v>75</v>
      </c>
      <c r="G26" s="129" t="s">
        <v>75</v>
      </c>
      <c r="H26" s="130"/>
      <c r="I26" s="438"/>
    </row>
    <row r="27" customFormat="false" ht="15" hidden="false" customHeight="false" outlineLevel="0" collapsed="false">
      <c r="A27" s="126" t="n">
        <f aca="false">WEEKNUM(B27,21)</f>
        <v>38</v>
      </c>
      <c r="B27" s="135" t="n">
        <v>44090</v>
      </c>
      <c r="C27" s="128" t="s">
        <v>75</v>
      </c>
      <c r="D27" s="128" t="s">
        <v>75</v>
      </c>
      <c r="E27" s="128" t="s">
        <v>75</v>
      </c>
      <c r="F27" s="128" t="s">
        <v>75</v>
      </c>
      <c r="G27" s="129" t="s">
        <v>75</v>
      </c>
      <c r="H27" s="130"/>
      <c r="I27" s="438"/>
    </row>
    <row r="28" customFormat="false" ht="15" hidden="false" customHeight="false" outlineLevel="0" collapsed="false">
      <c r="A28" s="126" t="n">
        <f aca="false">WEEKNUM(B28,21)</f>
        <v>38</v>
      </c>
      <c r="B28" s="135" t="n">
        <v>44091</v>
      </c>
      <c r="C28" s="128" t="s">
        <v>75</v>
      </c>
      <c r="D28" s="128" t="s">
        <v>75</v>
      </c>
      <c r="E28" s="128" t="s">
        <v>75</v>
      </c>
      <c r="F28" s="128" t="s">
        <v>86</v>
      </c>
      <c r="G28" s="129" t="s">
        <v>75</v>
      </c>
      <c r="H28" s="130"/>
      <c r="I28" s="438"/>
    </row>
    <row r="29" customFormat="false" ht="15" hidden="false" customHeight="false" outlineLevel="0" collapsed="false">
      <c r="A29" s="126" t="n">
        <f aca="false">WEEKNUM(B29,21)</f>
        <v>38</v>
      </c>
      <c r="B29" s="135" t="n">
        <v>44092</v>
      </c>
      <c r="C29" s="128" t="s">
        <v>86</v>
      </c>
      <c r="D29" s="128" t="s">
        <v>75</v>
      </c>
      <c r="E29" s="128" t="s">
        <v>75</v>
      </c>
      <c r="F29" s="128" t="s">
        <v>75</v>
      </c>
      <c r="G29" s="129" t="s">
        <v>75</v>
      </c>
      <c r="H29" s="130"/>
      <c r="I29" s="438"/>
    </row>
    <row r="30" customFormat="false" ht="15" hidden="false" customHeight="false" outlineLevel="0" collapsed="false">
      <c r="A30" s="126" t="n">
        <f aca="false">WEEKNUM(B30,21)</f>
        <v>38</v>
      </c>
      <c r="B30" s="135" t="n">
        <v>44093</v>
      </c>
      <c r="C30" s="128" t="s">
        <v>75</v>
      </c>
      <c r="D30" s="128" t="s">
        <v>75</v>
      </c>
      <c r="E30" s="128" t="s">
        <v>86</v>
      </c>
      <c r="F30" s="128" t="s">
        <v>75</v>
      </c>
      <c r="G30" s="129" t="s">
        <v>86</v>
      </c>
      <c r="H30" s="130"/>
      <c r="I30" s="438"/>
    </row>
    <row r="31" customFormat="false" ht="15.75" hidden="false" customHeight="false" outlineLevel="0" collapsed="false">
      <c r="A31" s="139" t="n">
        <f aca="false">WEEKNUM(B31,21)</f>
        <v>38</v>
      </c>
      <c r="B31" s="140" t="n">
        <v>44094</v>
      </c>
      <c r="C31" s="141" t="s">
        <v>75</v>
      </c>
      <c r="D31" s="141" t="s">
        <v>86</v>
      </c>
      <c r="E31" s="141" t="s">
        <v>86</v>
      </c>
      <c r="F31" s="141" t="s">
        <v>86</v>
      </c>
      <c r="G31" s="142" t="s">
        <v>86</v>
      </c>
      <c r="H31" s="143"/>
      <c r="I31" s="439"/>
    </row>
    <row r="32" customFormat="false" ht="15" hidden="false" customHeight="false" outlineLevel="0" collapsed="false">
      <c r="A32" s="145" t="n">
        <f aca="false">WEEKNUM(B32,21)</f>
        <v>39</v>
      </c>
      <c r="B32" s="114" t="n">
        <v>44095</v>
      </c>
      <c r="C32" s="115" t="s">
        <v>75</v>
      </c>
      <c r="D32" s="115" t="s">
        <v>86</v>
      </c>
      <c r="E32" s="115" t="s">
        <v>75</v>
      </c>
      <c r="F32" s="115" t="s">
        <v>75</v>
      </c>
      <c r="G32" s="116" t="s">
        <v>75</v>
      </c>
      <c r="H32" s="117" t="n">
        <v>2</v>
      </c>
      <c r="I32" s="437"/>
    </row>
    <row r="33" customFormat="false" ht="15" hidden="false" customHeight="false" outlineLevel="0" collapsed="false">
      <c r="A33" s="126" t="n">
        <f aca="false">WEEKNUM(B33,21)</f>
        <v>39</v>
      </c>
      <c r="B33" s="135" t="n">
        <v>44096</v>
      </c>
      <c r="C33" s="128" t="s">
        <v>86</v>
      </c>
      <c r="D33" s="128" t="s">
        <v>75</v>
      </c>
      <c r="E33" s="128" t="s">
        <v>75</v>
      </c>
      <c r="F33" s="128" t="s">
        <v>75</v>
      </c>
      <c r="G33" s="129" t="s">
        <v>75</v>
      </c>
      <c r="H33" s="130"/>
      <c r="I33" s="438"/>
    </row>
    <row r="34" customFormat="false" ht="15" hidden="false" customHeight="false" outlineLevel="0" collapsed="false">
      <c r="A34" s="126" t="n">
        <f aca="false">WEEKNUM(B34,21)</f>
        <v>39</v>
      </c>
      <c r="B34" s="135" t="n">
        <v>44097</v>
      </c>
      <c r="C34" s="128" t="s">
        <v>75</v>
      </c>
      <c r="D34" s="128" t="s">
        <v>75</v>
      </c>
      <c r="E34" s="128" t="s">
        <v>75</v>
      </c>
      <c r="F34" s="128" t="s">
        <v>75</v>
      </c>
      <c r="G34" s="129" t="s">
        <v>75</v>
      </c>
      <c r="H34" s="130"/>
      <c r="I34" s="438"/>
    </row>
    <row r="35" customFormat="false" ht="15" hidden="false" customHeight="false" outlineLevel="0" collapsed="false">
      <c r="A35" s="126" t="n">
        <f aca="false">WEEKNUM(B35,21)</f>
        <v>39</v>
      </c>
      <c r="B35" s="135" t="n">
        <v>44098</v>
      </c>
      <c r="C35" s="128" t="s">
        <v>75</v>
      </c>
      <c r="D35" s="128" t="s">
        <v>75</v>
      </c>
      <c r="E35" s="128" t="s">
        <v>86</v>
      </c>
      <c r="F35" s="128" t="s">
        <v>75</v>
      </c>
      <c r="G35" s="129" t="s">
        <v>75</v>
      </c>
      <c r="H35" s="130"/>
      <c r="I35" s="438"/>
    </row>
    <row r="36" customFormat="false" ht="15" hidden="false" customHeight="false" outlineLevel="0" collapsed="false">
      <c r="A36" s="126" t="n">
        <f aca="false">WEEKNUM(B36,21)</f>
        <v>39</v>
      </c>
      <c r="B36" s="135" t="n">
        <v>44099</v>
      </c>
      <c r="C36" s="128" t="s">
        <v>75</v>
      </c>
      <c r="D36" s="128" t="s">
        <v>75</v>
      </c>
      <c r="E36" s="128" t="s">
        <v>75</v>
      </c>
      <c r="F36" s="128" t="s">
        <v>75</v>
      </c>
      <c r="G36" s="129" t="s">
        <v>86</v>
      </c>
      <c r="H36" s="130"/>
      <c r="I36" s="438"/>
    </row>
    <row r="37" customFormat="false" ht="15" hidden="false" customHeight="false" outlineLevel="0" collapsed="false">
      <c r="A37" s="126" t="n">
        <f aca="false">WEEKNUM(B37,21)</f>
        <v>39</v>
      </c>
      <c r="B37" s="135" t="n">
        <v>44100</v>
      </c>
      <c r="C37" s="128" t="s">
        <v>75</v>
      </c>
      <c r="D37" s="128" t="s">
        <v>86</v>
      </c>
      <c r="E37" s="128" t="s">
        <v>75</v>
      </c>
      <c r="F37" s="128" t="s">
        <v>86</v>
      </c>
      <c r="G37" s="129" t="s">
        <v>75</v>
      </c>
      <c r="H37" s="130"/>
      <c r="I37" s="438"/>
    </row>
    <row r="38" customFormat="false" ht="15.75" hidden="false" customHeight="false" outlineLevel="0" collapsed="false">
      <c r="A38" s="139" t="n">
        <f aca="false">WEEKNUM(B38,21)</f>
        <v>39</v>
      </c>
      <c r="B38" s="140" t="n">
        <v>44101</v>
      </c>
      <c r="C38" s="141" t="s">
        <v>86</v>
      </c>
      <c r="D38" s="141" t="s">
        <v>86</v>
      </c>
      <c r="E38" s="141" t="s">
        <v>86</v>
      </c>
      <c r="F38" s="141" t="s">
        <v>86</v>
      </c>
      <c r="G38" s="142" t="s">
        <v>75</v>
      </c>
      <c r="H38" s="143"/>
      <c r="I38" s="439"/>
    </row>
    <row r="39" customFormat="false" ht="15" hidden="false" customHeight="false" outlineLevel="0" collapsed="false">
      <c r="A39" s="145" t="n">
        <f aca="false">WEEKNUM(B39,21)</f>
        <v>40</v>
      </c>
      <c r="B39" s="114" t="n">
        <v>44102</v>
      </c>
      <c r="C39" s="115" t="s">
        <v>86</v>
      </c>
      <c r="D39" s="115" t="s">
        <v>75</v>
      </c>
      <c r="E39" s="115" t="s">
        <v>75</v>
      </c>
      <c r="F39" s="115" t="s">
        <v>75</v>
      </c>
      <c r="G39" s="116" t="s">
        <v>75</v>
      </c>
      <c r="H39" s="117" t="n">
        <v>3</v>
      </c>
      <c r="I39" s="437"/>
    </row>
    <row r="40" customFormat="false" ht="15" hidden="false" customHeight="false" outlineLevel="0" collapsed="false">
      <c r="A40" s="126" t="n">
        <f aca="false">WEEKNUM(B40,21)</f>
        <v>40</v>
      </c>
      <c r="B40" s="135" t="n">
        <v>44103</v>
      </c>
      <c r="C40" s="128" t="s">
        <v>75</v>
      </c>
      <c r="D40" s="128" t="s">
        <v>75</v>
      </c>
      <c r="E40" s="128" t="s">
        <v>75</v>
      </c>
      <c r="F40" s="128" t="s">
        <v>75</v>
      </c>
      <c r="G40" s="129" t="s">
        <v>86</v>
      </c>
      <c r="H40" s="130"/>
      <c r="I40" s="438"/>
    </row>
    <row r="41" customFormat="false" ht="15" hidden="false" customHeight="false" outlineLevel="0" collapsed="false">
      <c r="A41" s="126" t="n">
        <f aca="false">WEEKNUM(B41,21)</f>
        <v>40</v>
      </c>
      <c r="B41" s="135" t="n">
        <v>44104</v>
      </c>
      <c r="C41" s="128" t="s">
        <v>75</v>
      </c>
      <c r="D41" s="128" t="s">
        <v>75</v>
      </c>
      <c r="E41" s="128" t="s">
        <v>75</v>
      </c>
      <c r="F41" s="128" t="s">
        <v>75</v>
      </c>
      <c r="G41" s="129" t="s">
        <v>75</v>
      </c>
      <c r="H41" s="130"/>
      <c r="I41" s="438"/>
    </row>
    <row r="42" customFormat="false" ht="15" hidden="false" customHeight="false" outlineLevel="0" collapsed="false">
      <c r="A42" s="126" t="n">
        <f aca="false">WEEKNUM(B42,21)</f>
        <v>40</v>
      </c>
      <c r="B42" s="135" t="n">
        <v>44105</v>
      </c>
      <c r="C42" s="128" t="s">
        <v>75</v>
      </c>
      <c r="D42" s="128" t="s">
        <v>86</v>
      </c>
      <c r="E42" s="128" t="s">
        <v>75</v>
      </c>
      <c r="F42" s="128" t="s">
        <v>75</v>
      </c>
      <c r="G42" s="129" t="s">
        <v>75</v>
      </c>
      <c r="H42" s="130"/>
      <c r="I42" s="438"/>
    </row>
    <row r="43" customFormat="false" ht="15" hidden="false" customHeight="false" outlineLevel="0" collapsed="false">
      <c r="A43" s="126" t="n">
        <f aca="false">WEEKNUM(B43,21)</f>
        <v>40</v>
      </c>
      <c r="B43" s="135" t="n">
        <v>44106</v>
      </c>
      <c r="C43" s="128" t="s">
        <v>75</v>
      </c>
      <c r="D43" s="128" t="s">
        <v>75</v>
      </c>
      <c r="E43" s="128" t="s">
        <v>75</v>
      </c>
      <c r="F43" s="128" t="s">
        <v>86</v>
      </c>
      <c r="G43" s="129" t="s">
        <v>75</v>
      </c>
      <c r="H43" s="130"/>
      <c r="I43" s="438"/>
    </row>
    <row r="44" customFormat="false" ht="15" hidden="false" customHeight="false" outlineLevel="0" collapsed="false">
      <c r="A44" s="126" t="n">
        <f aca="false">WEEKNUM(B44,21)</f>
        <v>40</v>
      </c>
      <c r="B44" s="135" t="n">
        <v>44107</v>
      </c>
      <c r="C44" s="128" t="s">
        <v>86</v>
      </c>
      <c r="D44" s="128" t="s">
        <v>75</v>
      </c>
      <c r="E44" s="128" t="s">
        <v>86</v>
      </c>
      <c r="F44" s="128" t="s">
        <v>75</v>
      </c>
      <c r="G44" s="129" t="s">
        <v>75</v>
      </c>
      <c r="H44" s="130"/>
      <c r="I44" s="438"/>
    </row>
    <row r="45" customFormat="false" ht="15.75" hidden="false" customHeight="false" outlineLevel="0" collapsed="false">
      <c r="A45" s="139" t="n">
        <f aca="false">WEEKNUM(B45,21)</f>
        <v>40</v>
      </c>
      <c r="B45" s="140" t="n">
        <v>44108</v>
      </c>
      <c r="C45" s="141" t="s">
        <v>86</v>
      </c>
      <c r="D45" s="141" t="s">
        <v>86</v>
      </c>
      <c r="E45" s="141" t="s">
        <v>86</v>
      </c>
      <c r="F45" s="141" t="s">
        <v>75</v>
      </c>
      <c r="G45" s="142" t="s">
        <v>86</v>
      </c>
      <c r="H45" s="143"/>
      <c r="I45" s="439"/>
    </row>
    <row r="46" customFormat="false" ht="15" hidden="false" customHeight="false" outlineLevel="0" collapsed="false">
      <c r="A46" s="145" t="n">
        <f aca="false">WEEKNUM(B46,21)</f>
        <v>41</v>
      </c>
      <c r="B46" s="114" t="n">
        <v>44109</v>
      </c>
      <c r="C46" s="115" t="s">
        <v>75</v>
      </c>
      <c r="D46" s="115" t="s">
        <v>75</v>
      </c>
      <c r="E46" s="115" t="s">
        <v>75</v>
      </c>
      <c r="F46" s="115" t="s">
        <v>75</v>
      </c>
      <c r="G46" s="116" t="s">
        <v>86</v>
      </c>
      <c r="H46" s="117" t="n">
        <v>4</v>
      </c>
      <c r="I46" s="437"/>
    </row>
    <row r="47" customFormat="false" ht="15" hidden="false" customHeight="false" outlineLevel="0" collapsed="false">
      <c r="A47" s="126" t="n">
        <f aca="false">WEEKNUM(B47,21)</f>
        <v>41</v>
      </c>
      <c r="B47" s="135" t="n">
        <v>44110</v>
      </c>
      <c r="C47" s="128" t="s">
        <v>75</v>
      </c>
      <c r="D47" s="128" t="s">
        <v>75</v>
      </c>
      <c r="E47" s="128" t="s">
        <v>75</v>
      </c>
      <c r="F47" s="128" t="s">
        <v>86</v>
      </c>
      <c r="G47" s="129" t="s">
        <v>75</v>
      </c>
      <c r="H47" s="130"/>
      <c r="I47" s="438"/>
    </row>
    <row r="48" customFormat="false" ht="15" hidden="false" customHeight="false" outlineLevel="0" collapsed="false">
      <c r="A48" s="126" t="n">
        <f aca="false">WEEKNUM(B48,21)</f>
        <v>41</v>
      </c>
      <c r="B48" s="135" t="n">
        <v>44111</v>
      </c>
      <c r="C48" s="128" t="s">
        <v>75</v>
      </c>
      <c r="D48" s="128" t="s">
        <v>75</v>
      </c>
      <c r="E48" s="128" t="s">
        <v>75</v>
      </c>
      <c r="F48" s="128" t="s">
        <v>75</v>
      </c>
      <c r="G48" s="129" t="s">
        <v>75</v>
      </c>
      <c r="H48" s="130"/>
      <c r="I48" s="438"/>
    </row>
    <row r="49" customFormat="false" ht="15" hidden="false" customHeight="false" outlineLevel="0" collapsed="false">
      <c r="A49" s="126" t="n">
        <f aca="false">WEEKNUM(B49,21)</f>
        <v>41</v>
      </c>
      <c r="B49" s="135" t="n">
        <v>44112</v>
      </c>
      <c r="C49" s="128" t="s">
        <v>86</v>
      </c>
      <c r="D49" s="128" t="s">
        <v>75</v>
      </c>
      <c r="E49" s="128" t="s">
        <v>75</v>
      </c>
      <c r="F49" s="128" t="s">
        <v>75</v>
      </c>
      <c r="G49" s="129" t="s">
        <v>75</v>
      </c>
      <c r="H49" s="130"/>
      <c r="I49" s="438"/>
    </row>
    <row r="50" customFormat="false" ht="15" hidden="false" customHeight="false" outlineLevel="0" collapsed="false">
      <c r="A50" s="126" t="n">
        <f aca="false">WEEKNUM(B50,21)</f>
        <v>41</v>
      </c>
      <c r="B50" s="135" t="n">
        <v>44113</v>
      </c>
      <c r="C50" s="128" t="s">
        <v>75</v>
      </c>
      <c r="D50" s="128" t="s">
        <v>75</v>
      </c>
      <c r="E50" s="128" t="s">
        <v>86</v>
      </c>
      <c r="F50" s="128" t="s">
        <v>75</v>
      </c>
      <c r="G50" s="129" t="s">
        <v>75</v>
      </c>
      <c r="H50" s="130"/>
      <c r="I50" s="438"/>
    </row>
    <row r="51" customFormat="false" ht="15" hidden="false" customHeight="false" outlineLevel="0" collapsed="false">
      <c r="A51" s="126" t="n">
        <f aca="false">WEEKNUM(B51,21)</f>
        <v>41</v>
      </c>
      <c r="B51" s="135" t="n">
        <v>44114</v>
      </c>
      <c r="C51" s="128" t="s">
        <v>75</v>
      </c>
      <c r="D51" s="128" t="s">
        <v>86</v>
      </c>
      <c r="E51" s="128" t="s">
        <v>75</v>
      </c>
      <c r="F51" s="128" t="s">
        <v>75</v>
      </c>
      <c r="G51" s="129" t="s">
        <v>86</v>
      </c>
      <c r="H51" s="130"/>
      <c r="I51" s="438"/>
    </row>
    <row r="52" customFormat="false" ht="15.75" hidden="false" customHeight="false" outlineLevel="0" collapsed="false">
      <c r="A52" s="139" t="n">
        <f aca="false">WEEKNUM(B52,21)</f>
        <v>41</v>
      </c>
      <c r="B52" s="140" t="n">
        <v>44115</v>
      </c>
      <c r="C52" s="141" t="s">
        <v>86</v>
      </c>
      <c r="D52" s="141" t="s">
        <v>86</v>
      </c>
      <c r="E52" s="141" t="s">
        <v>75</v>
      </c>
      <c r="F52" s="141" t="s">
        <v>86</v>
      </c>
      <c r="G52" s="142" t="s">
        <v>86</v>
      </c>
      <c r="H52" s="143"/>
      <c r="I52" s="439"/>
    </row>
    <row r="53" customFormat="false" ht="15" hidden="false" customHeight="false" outlineLevel="0" collapsed="false">
      <c r="A53" s="145" t="n">
        <f aca="false">WEEKNUM(B53,21)</f>
        <v>42</v>
      </c>
      <c r="B53" s="114" t="n">
        <v>44116</v>
      </c>
      <c r="C53" s="115" t="s">
        <v>75</v>
      </c>
      <c r="D53" s="115" t="s">
        <v>75</v>
      </c>
      <c r="E53" s="115" t="s">
        <v>75</v>
      </c>
      <c r="F53" s="115" t="s">
        <v>86</v>
      </c>
      <c r="G53" s="116" t="s">
        <v>75</v>
      </c>
      <c r="H53" s="117" t="n">
        <v>5</v>
      </c>
      <c r="I53" s="437"/>
    </row>
    <row r="54" customFormat="false" ht="15" hidden="false" customHeight="false" outlineLevel="0" collapsed="false">
      <c r="A54" s="126" t="n">
        <f aca="false">WEEKNUM(B54,21)</f>
        <v>42</v>
      </c>
      <c r="B54" s="135" t="n">
        <v>44117</v>
      </c>
      <c r="C54" s="128" t="s">
        <v>75</v>
      </c>
      <c r="D54" s="128" t="s">
        <v>75</v>
      </c>
      <c r="E54" s="128" t="s">
        <v>86</v>
      </c>
      <c r="F54" s="128" t="s">
        <v>75</v>
      </c>
      <c r="G54" s="129" t="s">
        <v>75</v>
      </c>
      <c r="H54" s="130"/>
      <c r="I54" s="438"/>
    </row>
    <row r="55" customFormat="false" ht="15" hidden="false" customHeight="false" outlineLevel="0" collapsed="false">
      <c r="A55" s="126" t="n">
        <f aca="false">WEEKNUM(B55,21)</f>
        <v>42</v>
      </c>
      <c r="B55" s="135" t="n">
        <v>44118</v>
      </c>
      <c r="C55" s="128" t="s">
        <v>75</v>
      </c>
      <c r="D55" s="128" t="s">
        <v>75</v>
      </c>
      <c r="E55" s="128" t="s">
        <v>75</v>
      </c>
      <c r="F55" s="128" t="s">
        <v>75</v>
      </c>
      <c r="G55" s="129" t="s">
        <v>75</v>
      </c>
      <c r="H55" s="130"/>
      <c r="I55" s="438"/>
    </row>
    <row r="56" customFormat="false" ht="15" hidden="false" customHeight="false" outlineLevel="0" collapsed="false">
      <c r="A56" s="126" t="n">
        <f aca="false">WEEKNUM(B56,21)</f>
        <v>42</v>
      </c>
      <c r="B56" s="135" t="n">
        <v>44119</v>
      </c>
      <c r="C56" s="128" t="s">
        <v>75</v>
      </c>
      <c r="D56" s="128" t="s">
        <v>75</v>
      </c>
      <c r="E56" s="128" t="s">
        <v>75</v>
      </c>
      <c r="F56" s="128" t="s">
        <v>75</v>
      </c>
      <c r="G56" s="129" t="s">
        <v>86</v>
      </c>
      <c r="H56" s="130"/>
      <c r="I56" s="438"/>
    </row>
    <row r="57" customFormat="false" ht="15" hidden="false" customHeight="false" outlineLevel="0" collapsed="false">
      <c r="A57" s="126" t="n">
        <f aca="false">WEEKNUM(B57,21)</f>
        <v>42</v>
      </c>
      <c r="B57" s="135" t="n">
        <v>44120</v>
      </c>
      <c r="C57" s="128" t="s">
        <v>75</v>
      </c>
      <c r="D57" s="128" t="s">
        <v>86</v>
      </c>
      <c r="E57" s="128" t="s">
        <v>75</v>
      </c>
      <c r="F57" s="128" t="s">
        <v>75</v>
      </c>
      <c r="G57" s="129" t="s">
        <v>75</v>
      </c>
      <c r="H57" s="130"/>
      <c r="I57" s="438"/>
    </row>
    <row r="58" customFormat="false" ht="15" hidden="false" customHeight="false" outlineLevel="0" collapsed="false">
      <c r="A58" s="126" t="n">
        <f aca="false">WEEKNUM(B58,21)</f>
        <v>42</v>
      </c>
      <c r="B58" s="135" t="n">
        <v>44121</v>
      </c>
      <c r="C58" s="128" t="s">
        <v>86</v>
      </c>
      <c r="D58" s="128" t="s">
        <v>75</v>
      </c>
      <c r="E58" s="128" t="s">
        <v>75</v>
      </c>
      <c r="F58" s="128" t="s">
        <v>86</v>
      </c>
      <c r="G58" s="129" t="s">
        <v>75</v>
      </c>
      <c r="H58" s="130"/>
      <c r="I58" s="438"/>
    </row>
    <row r="59" customFormat="false" ht="15.75" hidden="false" customHeight="false" outlineLevel="0" collapsed="false">
      <c r="A59" s="139" t="n">
        <f aca="false">WEEKNUM(B59,21)</f>
        <v>42</v>
      </c>
      <c r="B59" s="140" t="n">
        <v>44122</v>
      </c>
      <c r="C59" s="141" t="s">
        <v>86</v>
      </c>
      <c r="D59" s="141" t="s">
        <v>75</v>
      </c>
      <c r="E59" s="141" t="s">
        <v>86</v>
      </c>
      <c r="F59" s="141" t="s">
        <v>86</v>
      </c>
      <c r="G59" s="142" t="s">
        <v>86</v>
      </c>
      <c r="H59" s="143"/>
      <c r="I59" s="439"/>
    </row>
    <row r="60" customFormat="false" ht="15" hidden="false" customHeight="false" outlineLevel="0" collapsed="false">
      <c r="A60" s="149" t="n">
        <f aca="false">WEEKNUM(B60,21)</f>
        <v>43</v>
      </c>
      <c r="B60" s="150" t="n">
        <v>44123</v>
      </c>
      <c r="C60" s="151" t="s">
        <v>75</v>
      </c>
      <c r="D60" s="151" t="s">
        <v>75</v>
      </c>
      <c r="E60" s="115" t="s">
        <v>86</v>
      </c>
      <c r="F60" s="151" t="s">
        <v>75</v>
      </c>
      <c r="G60" s="152" t="s">
        <v>75</v>
      </c>
      <c r="H60" s="153" t="n">
        <v>1</v>
      </c>
      <c r="I60" s="154" t="s">
        <v>42</v>
      </c>
    </row>
    <row r="61" customFormat="false" ht="15" hidden="false" customHeight="false" outlineLevel="0" collapsed="false">
      <c r="A61" s="155" t="n">
        <f aca="false">WEEKNUM(B61,21)</f>
        <v>43</v>
      </c>
      <c r="B61" s="156" t="n">
        <v>44124</v>
      </c>
      <c r="C61" s="157" t="s">
        <v>75</v>
      </c>
      <c r="D61" s="157" t="s">
        <v>86</v>
      </c>
      <c r="E61" s="157" t="s">
        <v>75</v>
      </c>
      <c r="F61" s="157" t="s">
        <v>75</v>
      </c>
      <c r="G61" s="158" t="s">
        <v>75</v>
      </c>
      <c r="H61" s="159"/>
      <c r="I61" s="160" t="s">
        <v>42</v>
      </c>
    </row>
    <row r="62" customFormat="false" ht="15" hidden="false" customHeight="false" outlineLevel="0" collapsed="false">
      <c r="A62" s="155" t="n">
        <f aca="false">WEEKNUM(B62,21)</f>
        <v>43</v>
      </c>
      <c r="B62" s="156" t="n">
        <v>44125</v>
      </c>
      <c r="C62" s="157" t="s">
        <v>75</v>
      </c>
      <c r="D62" s="157" t="s">
        <v>75</v>
      </c>
      <c r="E62" s="157" t="s">
        <v>75</v>
      </c>
      <c r="F62" s="157" t="s">
        <v>75</v>
      </c>
      <c r="G62" s="158" t="s">
        <v>75</v>
      </c>
      <c r="H62" s="159"/>
      <c r="I62" s="160" t="s">
        <v>42</v>
      </c>
    </row>
    <row r="63" customFormat="false" ht="15" hidden="false" customHeight="false" outlineLevel="0" collapsed="false">
      <c r="A63" s="155" t="n">
        <f aca="false">WEEKNUM(B63,21)</f>
        <v>43</v>
      </c>
      <c r="B63" s="156" t="n">
        <v>44126</v>
      </c>
      <c r="C63" s="157" t="s">
        <v>75</v>
      </c>
      <c r="D63" s="157" t="s">
        <v>75</v>
      </c>
      <c r="E63" s="157" t="s">
        <v>75</v>
      </c>
      <c r="F63" s="157" t="s">
        <v>86</v>
      </c>
      <c r="G63" s="158" t="s">
        <v>75</v>
      </c>
      <c r="H63" s="159"/>
      <c r="I63" s="160" t="s">
        <v>42</v>
      </c>
    </row>
    <row r="64" customFormat="false" ht="15" hidden="false" customHeight="false" outlineLevel="0" collapsed="false">
      <c r="A64" s="155" t="n">
        <f aca="false">WEEKNUM(B64,21)</f>
        <v>43</v>
      </c>
      <c r="B64" s="156" t="n">
        <v>44127</v>
      </c>
      <c r="C64" s="157" t="s">
        <v>86</v>
      </c>
      <c r="D64" s="157" t="s">
        <v>75</v>
      </c>
      <c r="E64" s="157" t="s">
        <v>75</v>
      </c>
      <c r="F64" s="157" t="s">
        <v>75</v>
      </c>
      <c r="G64" s="158" t="s">
        <v>75</v>
      </c>
      <c r="H64" s="159"/>
      <c r="I64" s="160" t="s">
        <v>42</v>
      </c>
    </row>
    <row r="65" customFormat="false" ht="15" hidden="false" customHeight="false" outlineLevel="0" collapsed="false">
      <c r="A65" s="155" t="n">
        <f aca="false">WEEKNUM(B65,21)</f>
        <v>43</v>
      </c>
      <c r="B65" s="156" t="n">
        <v>44128</v>
      </c>
      <c r="C65" s="157" t="s">
        <v>75</v>
      </c>
      <c r="D65" s="157" t="s">
        <v>75</v>
      </c>
      <c r="E65" s="157" t="s">
        <v>86</v>
      </c>
      <c r="F65" s="157" t="s">
        <v>75</v>
      </c>
      <c r="G65" s="158" t="s">
        <v>86</v>
      </c>
      <c r="H65" s="159"/>
      <c r="I65" s="160" t="s">
        <v>42</v>
      </c>
    </row>
    <row r="66" customFormat="false" ht="15.75" hidden="false" customHeight="false" outlineLevel="0" collapsed="false">
      <c r="A66" s="161" t="n">
        <f aca="false">WEEKNUM(B66,21)</f>
        <v>43</v>
      </c>
      <c r="B66" s="162" t="n">
        <v>44129</v>
      </c>
      <c r="C66" s="163" t="s">
        <v>75</v>
      </c>
      <c r="D66" s="163" t="s">
        <v>86</v>
      </c>
      <c r="E66" s="163" t="s">
        <v>86</v>
      </c>
      <c r="F66" s="163" t="s">
        <v>86</v>
      </c>
      <c r="G66" s="164" t="s">
        <v>86</v>
      </c>
      <c r="H66" s="165"/>
      <c r="I66" s="166" t="s">
        <v>42</v>
      </c>
    </row>
    <row r="67" customFormat="false" ht="15" hidden="false" customHeight="false" outlineLevel="0" collapsed="false">
      <c r="A67" s="149" t="n">
        <f aca="false">WEEKNUM(B67,21)</f>
        <v>44</v>
      </c>
      <c r="B67" s="150" t="n">
        <v>44130</v>
      </c>
      <c r="C67" s="151" t="s">
        <v>75</v>
      </c>
      <c r="D67" s="151" t="s">
        <v>86</v>
      </c>
      <c r="E67" s="151" t="s">
        <v>75</v>
      </c>
      <c r="F67" s="151" t="s">
        <v>75</v>
      </c>
      <c r="G67" s="152" t="s">
        <v>75</v>
      </c>
      <c r="H67" s="153" t="n">
        <v>2</v>
      </c>
      <c r="I67" s="154" t="s">
        <v>42</v>
      </c>
    </row>
    <row r="68" customFormat="false" ht="15" hidden="false" customHeight="false" outlineLevel="0" collapsed="false">
      <c r="A68" s="155" t="n">
        <f aca="false">WEEKNUM(B68,21)</f>
        <v>44</v>
      </c>
      <c r="B68" s="156" t="n">
        <v>44131</v>
      </c>
      <c r="C68" s="157" t="s">
        <v>86</v>
      </c>
      <c r="D68" s="157" t="s">
        <v>75</v>
      </c>
      <c r="E68" s="157" t="s">
        <v>75</v>
      </c>
      <c r="F68" s="157" t="s">
        <v>75</v>
      </c>
      <c r="G68" s="158" t="s">
        <v>75</v>
      </c>
      <c r="H68" s="159"/>
      <c r="I68" s="160" t="s">
        <v>42</v>
      </c>
    </row>
    <row r="69" customFormat="false" ht="15" hidden="false" customHeight="false" outlineLevel="0" collapsed="false">
      <c r="A69" s="155" t="n">
        <f aca="false">WEEKNUM(B69,21)</f>
        <v>44</v>
      </c>
      <c r="B69" s="156" t="n">
        <v>44132</v>
      </c>
      <c r="C69" s="157" t="s">
        <v>75</v>
      </c>
      <c r="D69" s="157" t="s">
        <v>75</v>
      </c>
      <c r="E69" s="157" t="s">
        <v>75</v>
      </c>
      <c r="F69" s="157" t="s">
        <v>75</v>
      </c>
      <c r="G69" s="158" t="s">
        <v>75</v>
      </c>
      <c r="H69" s="159"/>
      <c r="I69" s="160" t="s">
        <v>42</v>
      </c>
    </row>
    <row r="70" customFormat="false" ht="15" hidden="false" customHeight="false" outlineLevel="0" collapsed="false">
      <c r="A70" s="155" t="n">
        <f aca="false">WEEKNUM(B70,21)</f>
        <v>44</v>
      </c>
      <c r="B70" s="156" t="n">
        <v>44133</v>
      </c>
      <c r="C70" s="157" t="s">
        <v>75</v>
      </c>
      <c r="D70" s="157" t="s">
        <v>75</v>
      </c>
      <c r="E70" s="157" t="s">
        <v>86</v>
      </c>
      <c r="F70" s="157" t="s">
        <v>75</v>
      </c>
      <c r="G70" s="158" t="s">
        <v>75</v>
      </c>
      <c r="H70" s="159"/>
      <c r="I70" s="160" t="s">
        <v>42</v>
      </c>
    </row>
    <row r="71" customFormat="false" ht="15" hidden="false" customHeight="false" outlineLevel="0" collapsed="false">
      <c r="A71" s="155" t="n">
        <f aca="false">WEEKNUM(B71,21)</f>
        <v>44</v>
      </c>
      <c r="B71" s="156" t="n">
        <v>44134</v>
      </c>
      <c r="C71" s="157" t="s">
        <v>75</v>
      </c>
      <c r="D71" s="157" t="s">
        <v>75</v>
      </c>
      <c r="E71" s="157" t="s">
        <v>75</v>
      </c>
      <c r="F71" s="157" t="s">
        <v>75</v>
      </c>
      <c r="G71" s="158" t="s">
        <v>86</v>
      </c>
      <c r="H71" s="159"/>
      <c r="I71" s="160" t="s">
        <v>42</v>
      </c>
    </row>
    <row r="72" customFormat="false" ht="15" hidden="false" customHeight="false" outlineLevel="0" collapsed="false">
      <c r="A72" s="155" t="n">
        <f aca="false">WEEKNUM(B72,21)</f>
        <v>44</v>
      </c>
      <c r="B72" s="156" t="n">
        <v>44135</v>
      </c>
      <c r="C72" s="157" t="s">
        <v>75</v>
      </c>
      <c r="D72" s="157" t="s">
        <v>86</v>
      </c>
      <c r="E72" s="157" t="s">
        <v>75</v>
      </c>
      <c r="F72" s="157" t="s">
        <v>86</v>
      </c>
      <c r="G72" s="158" t="s">
        <v>75</v>
      </c>
      <c r="H72" s="159"/>
      <c r="I72" s="160" t="s">
        <v>42</v>
      </c>
    </row>
    <row r="73" customFormat="false" ht="15.75" hidden="false" customHeight="false" outlineLevel="0" collapsed="false">
      <c r="A73" s="167" t="n">
        <f aca="false">WEEKNUM(B73,21)</f>
        <v>44</v>
      </c>
      <c r="B73" s="168" t="n">
        <v>44136</v>
      </c>
      <c r="C73" s="169" t="s">
        <v>86</v>
      </c>
      <c r="D73" s="169" t="s">
        <v>86</v>
      </c>
      <c r="E73" s="169" t="s">
        <v>86</v>
      </c>
      <c r="F73" s="169" t="s">
        <v>86</v>
      </c>
      <c r="G73" s="170" t="s">
        <v>75</v>
      </c>
      <c r="H73" s="171"/>
      <c r="I73" s="172" t="s">
        <v>42</v>
      </c>
      <c r="K73" s="85"/>
    </row>
    <row r="74" customFormat="false" ht="15" hidden="false" customHeight="false" outlineLevel="0" collapsed="false">
      <c r="A74" s="173" t="n">
        <f aca="false">WEEKNUM(B74,21)</f>
        <v>45</v>
      </c>
      <c r="B74" s="174" t="n">
        <v>44137</v>
      </c>
      <c r="C74" s="175" t="s">
        <v>75</v>
      </c>
      <c r="D74" s="175" t="s">
        <v>75</v>
      </c>
      <c r="E74" s="175" t="s">
        <v>86</v>
      </c>
      <c r="F74" s="175" t="s">
        <v>75</v>
      </c>
      <c r="G74" s="176" t="s">
        <v>75</v>
      </c>
      <c r="H74" s="380" t="n">
        <v>1</v>
      </c>
      <c r="I74" s="476" t="s">
        <v>48</v>
      </c>
    </row>
    <row r="75" customFormat="false" ht="15" hidden="false" customHeight="false" outlineLevel="0" collapsed="false">
      <c r="A75" s="126" t="n">
        <f aca="false">WEEKNUM(B75,21)</f>
        <v>45</v>
      </c>
      <c r="B75" s="135" t="n">
        <v>44138</v>
      </c>
      <c r="C75" s="128" t="s">
        <v>75</v>
      </c>
      <c r="D75" s="128" t="s">
        <v>86</v>
      </c>
      <c r="E75" s="128" t="s">
        <v>75</v>
      </c>
      <c r="F75" s="128" t="s">
        <v>75</v>
      </c>
      <c r="G75" s="129" t="s">
        <v>75</v>
      </c>
      <c r="H75" s="130"/>
      <c r="I75" s="438"/>
    </row>
    <row r="76" customFormat="false" ht="15" hidden="false" customHeight="false" outlineLevel="0" collapsed="false">
      <c r="A76" s="126" t="n">
        <f aca="false">WEEKNUM(B76,21)</f>
        <v>45</v>
      </c>
      <c r="B76" s="135" t="n">
        <v>44139</v>
      </c>
      <c r="C76" s="128" t="s">
        <v>75</v>
      </c>
      <c r="D76" s="128" t="s">
        <v>75</v>
      </c>
      <c r="E76" s="128" t="s">
        <v>75</v>
      </c>
      <c r="F76" s="128" t="s">
        <v>75</v>
      </c>
      <c r="G76" s="129" t="s">
        <v>75</v>
      </c>
      <c r="H76" s="130"/>
      <c r="I76" s="438"/>
    </row>
    <row r="77" customFormat="false" ht="15" hidden="false" customHeight="false" outlineLevel="0" collapsed="false">
      <c r="A77" s="126" t="n">
        <f aca="false">WEEKNUM(B77,21)</f>
        <v>45</v>
      </c>
      <c r="B77" s="135" t="n">
        <v>44140</v>
      </c>
      <c r="C77" s="128" t="s">
        <v>75</v>
      </c>
      <c r="D77" s="128" t="s">
        <v>75</v>
      </c>
      <c r="E77" s="128" t="s">
        <v>75</v>
      </c>
      <c r="F77" s="128" t="s">
        <v>86</v>
      </c>
      <c r="G77" s="129" t="s">
        <v>75</v>
      </c>
      <c r="H77" s="130"/>
      <c r="I77" s="438"/>
    </row>
    <row r="78" customFormat="false" ht="15" hidden="false" customHeight="false" outlineLevel="0" collapsed="false">
      <c r="A78" s="126" t="n">
        <f aca="false">WEEKNUM(B78,21)</f>
        <v>45</v>
      </c>
      <c r="B78" s="135" t="n">
        <v>44141</v>
      </c>
      <c r="C78" s="128" t="s">
        <v>86</v>
      </c>
      <c r="D78" s="128" t="s">
        <v>75</v>
      </c>
      <c r="E78" s="128" t="s">
        <v>75</v>
      </c>
      <c r="F78" s="128" t="s">
        <v>75</v>
      </c>
      <c r="G78" s="129" t="s">
        <v>75</v>
      </c>
      <c r="H78" s="130"/>
      <c r="I78" s="438"/>
    </row>
    <row r="79" customFormat="false" ht="15" hidden="false" customHeight="false" outlineLevel="0" collapsed="false">
      <c r="A79" s="126" t="n">
        <f aca="false">WEEKNUM(B79,21)</f>
        <v>45</v>
      </c>
      <c r="B79" s="135" t="n">
        <v>44142</v>
      </c>
      <c r="C79" s="128" t="s">
        <v>75</v>
      </c>
      <c r="D79" s="128" t="s">
        <v>75</v>
      </c>
      <c r="E79" s="128" t="s">
        <v>86</v>
      </c>
      <c r="F79" s="128" t="s">
        <v>75</v>
      </c>
      <c r="G79" s="129" t="s">
        <v>86</v>
      </c>
      <c r="H79" s="130"/>
      <c r="I79" s="438"/>
    </row>
    <row r="80" customFormat="false" ht="15.75" hidden="false" customHeight="false" outlineLevel="0" collapsed="false">
      <c r="A80" s="139" t="n">
        <f aca="false">WEEKNUM(B80,21)</f>
        <v>45</v>
      </c>
      <c r="B80" s="140" t="n">
        <v>44143</v>
      </c>
      <c r="C80" s="141" t="s">
        <v>75</v>
      </c>
      <c r="D80" s="141" t="s">
        <v>86</v>
      </c>
      <c r="E80" s="141" t="s">
        <v>86</v>
      </c>
      <c r="F80" s="141" t="s">
        <v>86</v>
      </c>
      <c r="G80" s="142" t="s">
        <v>86</v>
      </c>
      <c r="H80" s="143"/>
      <c r="I80" s="439"/>
    </row>
    <row r="81" customFormat="false" ht="15" hidden="false" customHeight="false" outlineLevel="0" collapsed="false">
      <c r="A81" s="145" t="n">
        <f aca="false">WEEKNUM(B81,21)</f>
        <v>46</v>
      </c>
      <c r="B81" s="114" t="n">
        <v>44144</v>
      </c>
      <c r="C81" s="115" t="s">
        <v>75</v>
      </c>
      <c r="D81" s="115" t="s">
        <v>86</v>
      </c>
      <c r="E81" s="115" t="s">
        <v>75</v>
      </c>
      <c r="F81" s="115" t="s">
        <v>75</v>
      </c>
      <c r="G81" s="116" t="s">
        <v>75</v>
      </c>
      <c r="H81" s="117" t="n">
        <v>2</v>
      </c>
      <c r="I81" s="437"/>
    </row>
    <row r="82" customFormat="false" ht="15" hidden="false" customHeight="false" outlineLevel="0" collapsed="false">
      <c r="A82" s="126" t="n">
        <f aca="false">WEEKNUM(B82,21)</f>
        <v>46</v>
      </c>
      <c r="B82" s="135" t="n">
        <v>44145</v>
      </c>
      <c r="C82" s="128" t="s">
        <v>86</v>
      </c>
      <c r="D82" s="128" t="s">
        <v>75</v>
      </c>
      <c r="E82" s="128" t="s">
        <v>75</v>
      </c>
      <c r="F82" s="128" t="s">
        <v>75</v>
      </c>
      <c r="G82" s="129" t="s">
        <v>75</v>
      </c>
      <c r="H82" s="130"/>
      <c r="I82" s="438"/>
    </row>
    <row r="83" customFormat="false" ht="15" hidden="false" customHeight="false" outlineLevel="0" collapsed="false">
      <c r="A83" s="126" t="n">
        <f aca="false">WEEKNUM(B83,21)</f>
        <v>46</v>
      </c>
      <c r="B83" s="135" t="n">
        <v>44146</v>
      </c>
      <c r="C83" s="128" t="s">
        <v>75</v>
      </c>
      <c r="D83" s="128" t="s">
        <v>75</v>
      </c>
      <c r="E83" s="128" t="s">
        <v>75</v>
      </c>
      <c r="F83" s="128" t="s">
        <v>75</v>
      </c>
      <c r="G83" s="129" t="s">
        <v>75</v>
      </c>
      <c r="H83" s="130"/>
      <c r="I83" s="438"/>
    </row>
    <row r="84" customFormat="false" ht="15" hidden="false" customHeight="false" outlineLevel="0" collapsed="false">
      <c r="A84" s="126" t="n">
        <f aca="false">WEEKNUM(B84,21)</f>
        <v>46</v>
      </c>
      <c r="B84" s="135" t="n">
        <v>44147</v>
      </c>
      <c r="C84" s="128" t="s">
        <v>75</v>
      </c>
      <c r="D84" s="128" t="s">
        <v>75</v>
      </c>
      <c r="E84" s="128" t="s">
        <v>86</v>
      </c>
      <c r="F84" s="128" t="s">
        <v>75</v>
      </c>
      <c r="G84" s="129" t="s">
        <v>75</v>
      </c>
      <c r="H84" s="130"/>
      <c r="I84" s="438"/>
    </row>
    <row r="85" customFormat="false" ht="15" hidden="false" customHeight="false" outlineLevel="0" collapsed="false">
      <c r="A85" s="126" t="n">
        <f aca="false">WEEKNUM(B85,21)</f>
        <v>46</v>
      </c>
      <c r="B85" s="135" t="n">
        <v>44148</v>
      </c>
      <c r="C85" s="128" t="s">
        <v>75</v>
      </c>
      <c r="D85" s="128" t="s">
        <v>75</v>
      </c>
      <c r="E85" s="128" t="s">
        <v>75</v>
      </c>
      <c r="F85" s="128" t="s">
        <v>75</v>
      </c>
      <c r="G85" s="129" t="s">
        <v>86</v>
      </c>
      <c r="H85" s="130"/>
      <c r="I85" s="438"/>
    </row>
    <row r="86" customFormat="false" ht="15" hidden="false" customHeight="false" outlineLevel="0" collapsed="false">
      <c r="A86" s="126" t="n">
        <f aca="false">WEEKNUM(B86,21)</f>
        <v>46</v>
      </c>
      <c r="B86" s="135" t="n">
        <v>44149</v>
      </c>
      <c r="C86" s="128" t="s">
        <v>75</v>
      </c>
      <c r="D86" s="128" t="s">
        <v>86</v>
      </c>
      <c r="E86" s="128" t="s">
        <v>75</v>
      </c>
      <c r="F86" s="128" t="s">
        <v>86</v>
      </c>
      <c r="G86" s="129" t="s">
        <v>75</v>
      </c>
      <c r="H86" s="130"/>
      <c r="I86" s="438"/>
    </row>
    <row r="87" customFormat="false" ht="15.75" hidden="false" customHeight="false" outlineLevel="0" collapsed="false">
      <c r="A87" s="139" t="n">
        <f aca="false">WEEKNUM(B87,21)</f>
        <v>46</v>
      </c>
      <c r="B87" s="140" t="n">
        <v>44150</v>
      </c>
      <c r="C87" s="141" t="s">
        <v>86</v>
      </c>
      <c r="D87" s="141" t="s">
        <v>86</v>
      </c>
      <c r="E87" s="141" t="s">
        <v>86</v>
      </c>
      <c r="F87" s="141" t="s">
        <v>86</v>
      </c>
      <c r="G87" s="142" t="s">
        <v>75</v>
      </c>
      <c r="H87" s="143"/>
      <c r="I87" s="439"/>
    </row>
    <row r="88" customFormat="false" ht="15" hidden="false" customHeight="false" outlineLevel="0" collapsed="false">
      <c r="A88" s="145" t="n">
        <f aca="false">WEEKNUM(B88,21)</f>
        <v>47</v>
      </c>
      <c r="B88" s="114" t="n">
        <v>44151</v>
      </c>
      <c r="C88" s="115" t="s">
        <v>86</v>
      </c>
      <c r="D88" s="115" t="s">
        <v>75</v>
      </c>
      <c r="E88" s="115" t="s">
        <v>75</v>
      </c>
      <c r="F88" s="115" t="s">
        <v>75</v>
      </c>
      <c r="G88" s="116" t="s">
        <v>75</v>
      </c>
      <c r="H88" s="117" t="n">
        <v>3</v>
      </c>
      <c r="I88" s="437"/>
    </row>
    <row r="89" customFormat="false" ht="15" hidden="false" customHeight="false" outlineLevel="0" collapsed="false">
      <c r="A89" s="126" t="n">
        <f aca="false">WEEKNUM(B89,21)</f>
        <v>47</v>
      </c>
      <c r="B89" s="135" t="n">
        <v>44152</v>
      </c>
      <c r="C89" s="128" t="s">
        <v>75</v>
      </c>
      <c r="D89" s="128" t="s">
        <v>75</v>
      </c>
      <c r="E89" s="128" t="s">
        <v>75</v>
      </c>
      <c r="F89" s="128" t="s">
        <v>75</v>
      </c>
      <c r="G89" s="129" t="s">
        <v>86</v>
      </c>
      <c r="H89" s="130"/>
      <c r="I89" s="438"/>
    </row>
    <row r="90" customFormat="false" ht="15" hidden="false" customHeight="false" outlineLevel="0" collapsed="false">
      <c r="A90" s="126" t="n">
        <f aca="false">WEEKNUM(B90,21)</f>
        <v>47</v>
      </c>
      <c r="B90" s="135" t="n">
        <v>44153</v>
      </c>
      <c r="C90" s="128" t="s">
        <v>75</v>
      </c>
      <c r="D90" s="128" t="s">
        <v>75</v>
      </c>
      <c r="E90" s="128" t="s">
        <v>75</v>
      </c>
      <c r="F90" s="128" t="s">
        <v>75</v>
      </c>
      <c r="G90" s="129" t="s">
        <v>75</v>
      </c>
      <c r="H90" s="130"/>
      <c r="I90" s="438"/>
    </row>
    <row r="91" customFormat="false" ht="15" hidden="false" customHeight="false" outlineLevel="0" collapsed="false">
      <c r="A91" s="126" t="n">
        <f aca="false">WEEKNUM(B91,21)</f>
        <v>47</v>
      </c>
      <c r="B91" s="135" t="n">
        <v>44154</v>
      </c>
      <c r="C91" s="128" t="s">
        <v>75</v>
      </c>
      <c r="D91" s="128" t="s">
        <v>86</v>
      </c>
      <c r="E91" s="128" t="s">
        <v>75</v>
      </c>
      <c r="F91" s="128" t="s">
        <v>75</v>
      </c>
      <c r="G91" s="129" t="s">
        <v>75</v>
      </c>
      <c r="H91" s="130"/>
      <c r="I91" s="438"/>
    </row>
    <row r="92" customFormat="false" ht="15" hidden="false" customHeight="false" outlineLevel="0" collapsed="false">
      <c r="A92" s="126" t="n">
        <f aca="false">WEEKNUM(B92,21)</f>
        <v>47</v>
      </c>
      <c r="B92" s="135" t="n">
        <v>44155</v>
      </c>
      <c r="C92" s="128" t="s">
        <v>75</v>
      </c>
      <c r="D92" s="128" t="s">
        <v>75</v>
      </c>
      <c r="E92" s="128" t="s">
        <v>75</v>
      </c>
      <c r="F92" s="128" t="s">
        <v>86</v>
      </c>
      <c r="G92" s="129" t="s">
        <v>75</v>
      </c>
      <c r="H92" s="130"/>
      <c r="I92" s="438"/>
    </row>
    <row r="93" customFormat="false" ht="15" hidden="false" customHeight="false" outlineLevel="0" collapsed="false">
      <c r="A93" s="126" t="n">
        <f aca="false">WEEKNUM(B93,21)</f>
        <v>47</v>
      </c>
      <c r="B93" s="135" t="n">
        <v>44156</v>
      </c>
      <c r="C93" s="128" t="s">
        <v>86</v>
      </c>
      <c r="D93" s="128" t="s">
        <v>75</v>
      </c>
      <c r="E93" s="128" t="s">
        <v>86</v>
      </c>
      <c r="F93" s="128" t="s">
        <v>75</v>
      </c>
      <c r="G93" s="129" t="s">
        <v>75</v>
      </c>
      <c r="H93" s="130"/>
      <c r="I93" s="438"/>
    </row>
    <row r="94" customFormat="false" ht="15.75" hidden="false" customHeight="false" outlineLevel="0" collapsed="false">
      <c r="A94" s="139" t="n">
        <f aca="false">WEEKNUM(B94,21)</f>
        <v>47</v>
      </c>
      <c r="B94" s="140" t="n">
        <v>44157</v>
      </c>
      <c r="C94" s="141" t="s">
        <v>86</v>
      </c>
      <c r="D94" s="141" t="s">
        <v>86</v>
      </c>
      <c r="E94" s="141" t="s">
        <v>86</v>
      </c>
      <c r="F94" s="141" t="s">
        <v>75</v>
      </c>
      <c r="G94" s="142" t="s">
        <v>86</v>
      </c>
      <c r="H94" s="143"/>
      <c r="I94" s="439"/>
    </row>
    <row r="95" customFormat="false" ht="15" hidden="false" customHeight="false" outlineLevel="0" collapsed="false">
      <c r="A95" s="145" t="n">
        <f aca="false">WEEKNUM(B95,21)</f>
        <v>48</v>
      </c>
      <c r="B95" s="114" t="n">
        <v>44158</v>
      </c>
      <c r="C95" s="115" t="s">
        <v>75</v>
      </c>
      <c r="D95" s="115" t="s">
        <v>75</v>
      </c>
      <c r="E95" s="115" t="s">
        <v>75</v>
      </c>
      <c r="F95" s="115" t="s">
        <v>75</v>
      </c>
      <c r="G95" s="116" t="s">
        <v>86</v>
      </c>
      <c r="H95" s="117" t="n">
        <v>4</v>
      </c>
      <c r="I95" s="437"/>
    </row>
    <row r="96" customFormat="false" ht="15" hidden="false" customHeight="false" outlineLevel="0" collapsed="false">
      <c r="A96" s="126" t="n">
        <f aca="false">WEEKNUM(B96,21)</f>
        <v>48</v>
      </c>
      <c r="B96" s="135" t="n">
        <v>44159</v>
      </c>
      <c r="C96" s="128" t="s">
        <v>75</v>
      </c>
      <c r="D96" s="128" t="s">
        <v>75</v>
      </c>
      <c r="E96" s="128" t="s">
        <v>75</v>
      </c>
      <c r="F96" s="128" t="s">
        <v>86</v>
      </c>
      <c r="G96" s="129" t="s">
        <v>75</v>
      </c>
      <c r="H96" s="130"/>
      <c r="I96" s="438"/>
    </row>
    <row r="97" customFormat="false" ht="15" hidden="false" customHeight="false" outlineLevel="0" collapsed="false">
      <c r="A97" s="126" t="n">
        <f aca="false">WEEKNUM(B97,21)</f>
        <v>48</v>
      </c>
      <c r="B97" s="135" t="n">
        <v>44160</v>
      </c>
      <c r="C97" s="128" t="s">
        <v>75</v>
      </c>
      <c r="D97" s="128" t="s">
        <v>75</v>
      </c>
      <c r="E97" s="128" t="s">
        <v>75</v>
      </c>
      <c r="F97" s="128" t="s">
        <v>75</v>
      </c>
      <c r="G97" s="129" t="s">
        <v>75</v>
      </c>
      <c r="H97" s="130"/>
      <c r="I97" s="438"/>
    </row>
    <row r="98" customFormat="false" ht="15" hidden="false" customHeight="false" outlineLevel="0" collapsed="false">
      <c r="A98" s="126" t="n">
        <f aca="false">WEEKNUM(B98,21)</f>
        <v>48</v>
      </c>
      <c r="B98" s="135" t="n">
        <v>44161</v>
      </c>
      <c r="C98" s="128" t="s">
        <v>86</v>
      </c>
      <c r="D98" s="128" t="s">
        <v>75</v>
      </c>
      <c r="E98" s="128" t="s">
        <v>75</v>
      </c>
      <c r="F98" s="128" t="s">
        <v>75</v>
      </c>
      <c r="G98" s="129" t="s">
        <v>75</v>
      </c>
      <c r="H98" s="130"/>
      <c r="I98" s="438"/>
    </row>
    <row r="99" customFormat="false" ht="15" hidden="false" customHeight="false" outlineLevel="0" collapsed="false">
      <c r="A99" s="126" t="n">
        <f aca="false">WEEKNUM(B99,21)</f>
        <v>48</v>
      </c>
      <c r="B99" s="135" t="n">
        <v>44162</v>
      </c>
      <c r="C99" s="128" t="s">
        <v>75</v>
      </c>
      <c r="D99" s="128" t="s">
        <v>75</v>
      </c>
      <c r="E99" s="128" t="s">
        <v>86</v>
      </c>
      <c r="F99" s="128" t="s">
        <v>75</v>
      </c>
      <c r="G99" s="129" t="s">
        <v>75</v>
      </c>
      <c r="H99" s="130"/>
      <c r="I99" s="438"/>
    </row>
    <row r="100" customFormat="false" ht="15" hidden="false" customHeight="false" outlineLevel="0" collapsed="false">
      <c r="A100" s="126" t="n">
        <f aca="false">WEEKNUM(B100,21)</f>
        <v>48</v>
      </c>
      <c r="B100" s="135" t="n">
        <v>44163</v>
      </c>
      <c r="C100" s="128" t="s">
        <v>75</v>
      </c>
      <c r="D100" s="128" t="s">
        <v>86</v>
      </c>
      <c r="E100" s="128" t="s">
        <v>75</v>
      </c>
      <c r="F100" s="128" t="s">
        <v>75</v>
      </c>
      <c r="G100" s="129" t="s">
        <v>86</v>
      </c>
      <c r="H100" s="130"/>
      <c r="I100" s="438"/>
    </row>
    <row r="101" customFormat="false" ht="15.75" hidden="false" customHeight="false" outlineLevel="0" collapsed="false">
      <c r="A101" s="139" t="n">
        <f aca="false">WEEKNUM(B101,21)</f>
        <v>48</v>
      </c>
      <c r="B101" s="140" t="n">
        <v>44164</v>
      </c>
      <c r="C101" s="141" t="s">
        <v>86</v>
      </c>
      <c r="D101" s="141" t="s">
        <v>86</v>
      </c>
      <c r="E101" s="141" t="s">
        <v>75</v>
      </c>
      <c r="F101" s="141" t="s">
        <v>86</v>
      </c>
      <c r="G101" s="142" t="s">
        <v>86</v>
      </c>
      <c r="H101" s="143"/>
      <c r="I101" s="439"/>
    </row>
    <row r="102" customFormat="false" ht="15" hidden="false" customHeight="false" outlineLevel="0" collapsed="false">
      <c r="A102" s="145" t="n">
        <f aca="false">WEEKNUM(B102,21)</f>
        <v>49</v>
      </c>
      <c r="B102" s="114" t="n">
        <v>44165</v>
      </c>
      <c r="C102" s="115" t="s">
        <v>75</v>
      </c>
      <c r="D102" s="115" t="s">
        <v>75</v>
      </c>
      <c r="E102" s="115" t="s">
        <v>75</v>
      </c>
      <c r="F102" s="115" t="s">
        <v>86</v>
      </c>
      <c r="G102" s="116" t="s">
        <v>75</v>
      </c>
      <c r="H102" s="117" t="n">
        <v>5</v>
      </c>
      <c r="I102" s="437"/>
    </row>
    <row r="103" customFormat="false" ht="15" hidden="false" customHeight="false" outlineLevel="0" collapsed="false">
      <c r="A103" s="126" t="n">
        <f aca="false">WEEKNUM(B103,21)</f>
        <v>49</v>
      </c>
      <c r="B103" s="135" t="n">
        <v>44166</v>
      </c>
      <c r="C103" s="128" t="s">
        <v>75</v>
      </c>
      <c r="D103" s="128" t="s">
        <v>75</v>
      </c>
      <c r="E103" s="128" t="s">
        <v>86</v>
      </c>
      <c r="F103" s="128" t="s">
        <v>75</v>
      </c>
      <c r="G103" s="129" t="s">
        <v>75</v>
      </c>
      <c r="H103" s="130"/>
      <c r="I103" s="438"/>
    </row>
    <row r="104" customFormat="false" ht="15" hidden="false" customHeight="false" outlineLevel="0" collapsed="false">
      <c r="A104" s="126" t="n">
        <f aca="false">WEEKNUM(B104,21)</f>
        <v>49</v>
      </c>
      <c r="B104" s="135" t="n">
        <v>44167</v>
      </c>
      <c r="C104" s="128" t="s">
        <v>75</v>
      </c>
      <c r="D104" s="128" t="s">
        <v>75</v>
      </c>
      <c r="E104" s="128" t="s">
        <v>75</v>
      </c>
      <c r="F104" s="128" t="s">
        <v>75</v>
      </c>
      <c r="G104" s="129" t="s">
        <v>75</v>
      </c>
      <c r="H104" s="130"/>
      <c r="I104" s="438"/>
    </row>
    <row r="105" customFormat="false" ht="15" hidden="false" customHeight="false" outlineLevel="0" collapsed="false">
      <c r="A105" s="126" t="n">
        <f aca="false">WEEKNUM(B105,21)</f>
        <v>49</v>
      </c>
      <c r="B105" s="135" t="n">
        <v>44168</v>
      </c>
      <c r="C105" s="128" t="s">
        <v>75</v>
      </c>
      <c r="D105" s="128" t="s">
        <v>75</v>
      </c>
      <c r="E105" s="128" t="s">
        <v>75</v>
      </c>
      <c r="F105" s="128" t="s">
        <v>75</v>
      </c>
      <c r="G105" s="129" t="s">
        <v>86</v>
      </c>
      <c r="H105" s="130"/>
      <c r="I105" s="438"/>
    </row>
    <row r="106" customFormat="false" ht="15" hidden="false" customHeight="false" outlineLevel="0" collapsed="false">
      <c r="A106" s="126" t="n">
        <f aca="false">WEEKNUM(B106,21)</f>
        <v>49</v>
      </c>
      <c r="B106" s="135" t="n">
        <v>44169</v>
      </c>
      <c r="C106" s="128" t="s">
        <v>75</v>
      </c>
      <c r="D106" s="128" t="s">
        <v>86</v>
      </c>
      <c r="E106" s="128" t="s">
        <v>75</v>
      </c>
      <c r="F106" s="128" t="s">
        <v>75</v>
      </c>
      <c r="G106" s="129" t="s">
        <v>75</v>
      </c>
      <c r="H106" s="130"/>
      <c r="I106" s="438"/>
    </row>
    <row r="107" customFormat="false" ht="15" hidden="false" customHeight="false" outlineLevel="0" collapsed="false">
      <c r="A107" s="126" t="n">
        <f aca="false">WEEKNUM(B107,21)</f>
        <v>49</v>
      </c>
      <c r="B107" s="135" t="n">
        <v>44170</v>
      </c>
      <c r="C107" s="128" t="s">
        <v>86</v>
      </c>
      <c r="D107" s="128" t="s">
        <v>75</v>
      </c>
      <c r="E107" s="128" t="s">
        <v>75</v>
      </c>
      <c r="F107" s="128" t="s">
        <v>86</v>
      </c>
      <c r="G107" s="129" t="s">
        <v>75</v>
      </c>
      <c r="H107" s="130"/>
      <c r="I107" s="438"/>
    </row>
    <row r="108" customFormat="false" ht="15.75" hidden="false" customHeight="false" outlineLevel="0" collapsed="false">
      <c r="A108" s="139" t="n">
        <f aca="false">WEEKNUM(B108,21)</f>
        <v>49</v>
      </c>
      <c r="B108" s="140" t="n">
        <v>44171</v>
      </c>
      <c r="C108" s="141" t="s">
        <v>86</v>
      </c>
      <c r="D108" s="141" t="s">
        <v>75</v>
      </c>
      <c r="E108" s="141" t="s">
        <v>86</v>
      </c>
      <c r="F108" s="141" t="s">
        <v>86</v>
      </c>
      <c r="G108" s="142" t="s">
        <v>86</v>
      </c>
      <c r="H108" s="143"/>
      <c r="I108" s="439"/>
    </row>
    <row r="109" customFormat="false" ht="15" hidden="false" customHeight="false" outlineLevel="0" collapsed="false">
      <c r="A109" s="145" t="n">
        <f aca="false">WEEKNUM(B109,21)</f>
        <v>50</v>
      </c>
      <c r="B109" s="114" t="n">
        <v>44172</v>
      </c>
      <c r="C109" s="115" t="s">
        <v>75</v>
      </c>
      <c r="D109" s="115" t="s">
        <v>75</v>
      </c>
      <c r="E109" s="115" t="s">
        <v>86</v>
      </c>
      <c r="F109" s="115" t="s">
        <v>75</v>
      </c>
      <c r="G109" s="116" t="s">
        <v>75</v>
      </c>
      <c r="H109" s="117" t="n">
        <v>1</v>
      </c>
      <c r="I109" s="437"/>
    </row>
    <row r="110" customFormat="false" ht="15" hidden="false" customHeight="false" outlineLevel="0" collapsed="false">
      <c r="A110" s="126" t="n">
        <f aca="false">WEEKNUM(B110,21)</f>
        <v>50</v>
      </c>
      <c r="B110" s="135" t="n">
        <v>44173</v>
      </c>
      <c r="C110" s="128" t="s">
        <v>75</v>
      </c>
      <c r="D110" s="128" t="s">
        <v>86</v>
      </c>
      <c r="E110" s="128" t="s">
        <v>75</v>
      </c>
      <c r="F110" s="128" t="s">
        <v>75</v>
      </c>
      <c r="G110" s="129" t="s">
        <v>75</v>
      </c>
      <c r="H110" s="130"/>
      <c r="I110" s="438"/>
    </row>
    <row r="111" customFormat="false" ht="15" hidden="false" customHeight="false" outlineLevel="0" collapsed="false">
      <c r="A111" s="126" t="n">
        <f aca="false">WEEKNUM(B111,21)</f>
        <v>50</v>
      </c>
      <c r="B111" s="135" t="n">
        <v>44174</v>
      </c>
      <c r="C111" s="128" t="s">
        <v>75</v>
      </c>
      <c r="D111" s="128" t="s">
        <v>75</v>
      </c>
      <c r="E111" s="128" t="s">
        <v>75</v>
      </c>
      <c r="F111" s="128" t="s">
        <v>75</v>
      </c>
      <c r="G111" s="129" t="s">
        <v>75</v>
      </c>
      <c r="H111" s="130"/>
      <c r="I111" s="438"/>
    </row>
    <row r="112" customFormat="false" ht="15" hidden="false" customHeight="false" outlineLevel="0" collapsed="false">
      <c r="A112" s="126" t="n">
        <f aca="false">WEEKNUM(B112,21)</f>
        <v>50</v>
      </c>
      <c r="B112" s="135" t="n">
        <v>44175</v>
      </c>
      <c r="C112" s="128" t="s">
        <v>75</v>
      </c>
      <c r="D112" s="128" t="s">
        <v>75</v>
      </c>
      <c r="E112" s="128" t="s">
        <v>75</v>
      </c>
      <c r="F112" s="128" t="s">
        <v>86</v>
      </c>
      <c r="G112" s="129" t="s">
        <v>75</v>
      </c>
      <c r="H112" s="130"/>
      <c r="I112" s="438"/>
    </row>
    <row r="113" customFormat="false" ht="15" hidden="false" customHeight="false" outlineLevel="0" collapsed="false">
      <c r="A113" s="126" t="n">
        <f aca="false">WEEKNUM(B113,21)</f>
        <v>50</v>
      </c>
      <c r="B113" s="135" t="n">
        <v>44176</v>
      </c>
      <c r="C113" s="128" t="s">
        <v>86</v>
      </c>
      <c r="D113" s="128" t="s">
        <v>75</v>
      </c>
      <c r="E113" s="128" t="s">
        <v>75</v>
      </c>
      <c r="F113" s="128" t="s">
        <v>75</v>
      </c>
      <c r="G113" s="129" t="s">
        <v>75</v>
      </c>
      <c r="H113" s="130"/>
      <c r="I113" s="438"/>
    </row>
    <row r="114" customFormat="false" ht="15" hidden="false" customHeight="false" outlineLevel="0" collapsed="false">
      <c r="A114" s="126" t="n">
        <f aca="false">WEEKNUM(B114,21)</f>
        <v>50</v>
      </c>
      <c r="B114" s="135" t="n">
        <v>44177</v>
      </c>
      <c r="C114" s="128" t="s">
        <v>75</v>
      </c>
      <c r="D114" s="128" t="s">
        <v>75</v>
      </c>
      <c r="E114" s="128" t="s">
        <v>86</v>
      </c>
      <c r="F114" s="128" t="s">
        <v>75</v>
      </c>
      <c r="G114" s="129" t="s">
        <v>86</v>
      </c>
      <c r="H114" s="130"/>
      <c r="I114" s="438"/>
    </row>
    <row r="115" customFormat="false" ht="15.75" hidden="false" customHeight="false" outlineLevel="0" collapsed="false">
      <c r="A115" s="139" t="n">
        <f aca="false">WEEKNUM(B115,21)</f>
        <v>50</v>
      </c>
      <c r="B115" s="140" t="n">
        <v>44178</v>
      </c>
      <c r="C115" s="141" t="s">
        <v>75</v>
      </c>
      <c r="D115" s="141" t="s">
        <v>86</v>
      </c>
      <c r="E115" s="141" t="s">
        <v>86</v>
      </c>
      <c r="F115" s="141" t="s">
        <v>86</v>
      </c>
      <c r="G115" s="142" t="s">
        <v>86</v>
      </c>
      <c r="H115" s="143"/>
      <c r="I115" s="439"/>
    </row>
    <row r="116" customFormat="false" ht="15" hidden="false" customHeight="false" outlineLevel="0" collapsed="false">
      <c r="A116" s="145" t="n">
        <f aca="false">WEEKNUM(B116,21)</f>
        <v>51</v>
      </c>
      <c r="B116" s="114" t="n">
        <v>44179</v>
      </c>
      <c r="C116" s="115" t="s">
        <v>75</v>
      </c>
      <c r="D116" s="115" t="s">
        <v>86</v>
      </c>
      <c r="E116" s="115" t="s">
        <v>75</v>
      </c>
      <c r="F116" s="115" t="s">
        <v>75</v>
      </c>
      <c r="G116" s="116" t="s">
        <v>75</v>
      </c>
      <c r="H116" s="117" t="n">
        <v>2</v>
      </c>
      <c r="I116" s="437"/>
    </row>
    <row r="117" customFormat="false" ht="15" hidden="false" customHeight="false" outlineLevel="0" collapsed="false">
      <c r="A117" s="126" t="n">
        <f aca="false">WEEKNUM(B117,21)</f>
        <v>51</v>
      </c>
      <c r="B117" s="135" t="n">
        <v>44180</v>
      </c>
      <c r="C117" s="128" t="s">
        <v>86</v>
      </c>
      <c r="D117" s="128" t="s">
        <v>75</v>
      </c>
      <c r="E117" s="128" t="s">
        <v>75</v>
      </c>
      <c r="F117" s="128" t="s">
        <v>75</v>
      </c>
      <c r="G117" s="129" t="s">
        <v>75</v>
      </c>
      <c r="H117" s="130"/>
      <c r="I117" s="438"/>
    </row>
    <row r="118" customFormat="false" ht="15" hidden="false" customHeight="false" outlineLevel="0" collapsed="false">
      <c r="A118" s="126" t="n">
        <f aca="false">WEEKNUM(B118,21)</f>
        <v>51</v>
      </c>
      <c r="B118" s="135" t="n">
        <v>44181</v>
      </c>
      <c r="C118" s="128" t="s">
        <v>75</v>
      </c>
      <c r="D118" s="128" t="s">
        <v>75</v>
      </c>
      <c r="E118" s="128" t="s">
        <v>75</v>
      </c>
      <c r="F118" s="128" t="s">
        <v>75</v>
      </c>
      <c r="G118" s="129" t="s">
        <v>75</v>
      </c>
      <c r="H118" s="130"/>
      <c r="I118" s="438"/>
    </row>
    <row r="119" customFormat="false" ht="15" hidden="false" customHeight="false" outlineLevel="0" collapsed="false">
      <c r="A119" s="126" t="n">
        <f aca="false">WEEKNUM(B119,21)</f>
        <v>51</v>
      </c>
      <c r="B119" s="135" t="n">
        <v>44182</v>
      </c>
      <c r="C119" s="128" t="s">
        <v>75</v>
      </c>
      <c r="D119" s="128" t="s">
        <v>75</v>
      </c>
      <c r="E119" s="128" t="s">
        <v>86</v>
      </c>
      <c r="F119" s="128" t="s">
        <v>75</v>
      </c>
      <c r="G119" s="129" t="s">
        <v>75</v>
      </c>
      <c r="H119" s="130"/>
      <c r="I119" s="438"/>
    </row>
    <row r="120" customFormat="false" ht="15" hidden="false" customHeight="false" outlineLevel="0" collapsed="false">
      <c r="A120" s="126" t="n">
        <f aca="false">WEEKNUM(B120,21)</f>
        <v>51</v>
      </c>
      <c r="B120" s="135" t="n">
        <v>44183</v>
      </c>
      <c r="C120" s="128" t="s">
        <v>75</v>
      </c>
      <c r="D120" s="128" t="s">
        <v>75</v>
      </c>
      <c r="E120" s="128" t="s">
        <v>75</v>
      </c>
      <c r="F120" s="128" t="s">
        <v>75</v>
      </c>
      <c r="G120" s="129" t="s">
        <v>86</v>
      </c>
      <c r="H120" s="130"/>
      <c r="I120" s="438"/>
    </row>
    <row r="121" customFormat="false" ht="15" hidden="false" customHeight="false" outlineLevel="0" collapsed="false">
      <c r="A121" s="126" t="n">
        <f aca="false">WEEKNUM(B121,21)</f>
        <v>51</v>
      </c>
      <c r="B121" s="135" t="n">
        <v>44184</v>
      </c>
      <c r="C121" s="128" t="s">
        <v>75</v>
      </c>
      <c r="D121" s="128" t="s">
        <v>86</v>
      </c>
      <c r="E121" s="128" t="s">
        <v>75</v>
      </c>
      <c r="F121" s="128" t="s">
        <v>86</v>
      </c>
      <c r="G121" s="129" t="s">
        <v>75</v>
      </c>
      <c r="H121" s="130"/>
      <c r="I121" s="438"/>
    </row>
    <row r="122" customFormat="false" ht="15.75" hidden="false" customHeight="false" outlineLevel="0" collapsed="false">
      <c r="A122" s="139" t="n">
        <f aca="false">WEEKNUM(B122,21)</f>
        <v>51</v>
      </c>
      <c r="B122" s="140" t="n">
        <v>44185</v>
      </c>
      <c r="C122" s="141" t="s">
        <v>86</v>
      </c>
      <c r="D122" s="141" t="s">
        <v>86</v>
      </c>
      <c r="E122" s="141" t="s">
        <v>86</v>
      </c>
      <c r="F122" s="141" t="s">
        <v>86</v>
      </c>
      <c r="G122" s="142" t="s">
        <v>75</v>
      </c>
      <c r="H122" s="143"/>
      <c r="I122" s="439"/>
    </row>
    <row r="123" customFormat="false" ht="15" hidden="false" customHeight="false" outlineLevel="0" collapsed="false">
      <c r="A123" s="149" t="n">
        <f aca="false">WEEKNUM(B123,21)</f>
        <v>52</v>
      </c>
      <c r="B123" s="150" t="n">
        <v>44186</v>
      </c>
      <c r="C123" s="151" t="s">
        <v>86</v>
      </c>
      <c r="D123" s="151" t="s">
        <v>75</v>
      </c>
      <c r="E123" s="151" t="s">
        <v>75</v>
      </c>
      <c r="F123" s="151" t="s">
        <v>75</v>
      </c>
      <c r="G123" s="152" t="s">
        <v>75</v>
      </c>
      <c r="H123" s="153" t="n">
        <v>3</v>
      </c>
      <c r="I123" s="154" t="s">
        <v>93</v>
      </c>
    </row>
    <row r="124" customFormat="false" ht="15" hidden="false" customHeight="false" outlineLevel="0" collapsed="false">
      <c r="A124" s="155" t="n">
        <f aca="false">WEEKNUM(B124,21)</f>
        <v>52</v>
      </c>
      <c r="B124" s="156" t="n">
        <v>44187</v>
      </c>
      <c r="C124" s="157" t="s">
        <v>75</v>
      </c>
      <c r="D124" s="157" t="s">
        <v>75</v>
      </c>
      <c r="E124" s="157" t="s">
        <v>75</v>
      </c>
      <c r="F124" s="157" t="s">
        <v>75</v>
      </c>
      <c r="G124" s="158" t="s">
        <v>86</v>
      </c>
      <c r="H124" s="159"/>
      <c r="I124" s="160" t="s">
        <v>93</v>
      </c>
    </row>
    <row r="125" customFormat="false" ht="15" hidden="false" customHeight="false" outlineLevel="0" collapsed="false">
      <c r="A125" s="155" t="n">
        <f aca="false">WEEKNUM(B125,21)</f>
        <v>52</v>
      </c>
      <c r="B125" s="156" t="n">
        <v>44188</v>
      </c>
      <c r="C125" s="157" t="s">
        <v>75</v>
      </c>
      <c r="D125" s="157" t="s">
        <v>75</v>
      </c>
      <c r="E125" s="157" t="s">
        <v>75</v>
      </c>
      <c r="F125" s="157" t="s">
        <v>75</v>
      </c>
      <c r="G125" s="158" t="s">
        <v>75</v>
      </c>
      <c r="H125" s="159"/>
      <c r="I125" s="160" t="s">
        <v>93</v>
      </c>
    </row>
    <row r="126" customFormat="false" ht="15" hidden="false" customHeight="false" outlineLevel="0" collapsed="false">
      <c r="A126" s="155" t="n">
        <f aca="false">WEEKNUM(B126,21)</f>
        <v>52</v>
      </c>
      <c r="B126" s="156" t="n">
        <v>44189</v>
      </c>
      <c r="C126" s="157" t="s">
        <v>75</v>
      </c>
      <c r="D126" s="157" t="s">
        <v>86</v>
      </c>
      <c r="E126" s="157" t="s">
        <v>75</v>
      </c>
      <c r="F126" s="157" t="s">
        <v>75</v>
      </c>
      <c r="G126" s="158" t="s">
        <v>75</v>
      </c>
      <c r="H126" s="159"/>
      <c r="I126" s="160" t="s">
        <v>93</v>
      </c>
    </row>
    <row r="127" customFormat="false" ht="15" hidden="false" customHeight="false" outlineLevel="0" collapsed="false">
      <c r="A127" s="155" t="n">
        <f aca="false">WEEKNUM(B127,21)</f>
        <v>52</v>
      </c>
      <c r="B127" s="156" t="n">
        <v>44190</v>
      </c>
      <c r="C127" s="157" t="s">
        <v>75</v>
      </c>
      <c r="D127" s="157" t="s">
        <v>75</v>
      </c>
      <c r="E127" s="157" t="s">
        <v>75</v>
      </c>
      <c r="F127" s="157" t="s">
        <v>86</v>
      </c>
      <c r="G127" s="158" t="s">
        <v>75</v>
      </c>
      <c r="H127" s="159"/>
      <c r="I127" s="160" t="s">
        <v>93</v>
      </c>
    </row>
    <row r="128" customFormat="false" ht="15" hidden="false" customHeight="false" outlineLevel="0" collapsed="false">
      <c r="A128" s="155" t="n">
        <f aca="false">WEEKNUM(B128,21)</f>
        <v>52</v>
      </c>
      <c r="B128" s="156" t="n">
        <v>44191</v>
      </c>
      <c r="C128" s="157" t="s">
        <v>86</v>
      </c>
      <c r="D128" s="157" t="s">
        <v>75</v>
      </c>
      <c r="E128" s="157" t="s">
        <v>86</v>
      </c>
      <c r="F128" s="157" t="s">
        <v>75</v>
      </c>
      <c r="G128" s="158" t="s">
        <v>75</v>
      </c>
      <c r="H128" s="159"/>
      <c r="I128" s="160" t="s">
        <v>93</v>
      </c>
    </row>
    <row r="129" customFormat="false" ht="15.75" hidden="false" customHeight="false" outlineLevel="0" collapsed="false">
      <c r="A129" s="161" t="n">
        <f aca="false">WEEKNUM(B129,21)</f>
        <v>52</v>
      </c>
      <c r="B129" s="162" t="n">
        <v>44192</v>
      </c>
      <c r="C129" s="163" t="s">
        <v>86</v>
      </c>
      <c r="D129" s="163" t="s">
        <v>86</v>
      </c>
      <c r="E129" s="163" t="s">
        <v>86</v>
      </c>
      <c r="F129" s="163" t="s">
        <v>75</v>
      </c>
      <c r="G129" s="164" t="s">
        <v>86</v>
      </c>
      <c r="H129" s="165"/>
      <c r="I129" s="166" t="s">
        <v>93</v>
      </c>
    </row>
    <row r="130" customFormat="false" ht="15" hidden="false" customHeight="false" outlineLevel="0" collapsed="false">
      <c r="A130" s="149" t="n">
        <f aca="false">WEEKNUM(B130,21)</f>
        <v>53</v>
      </c>
      <c r="B130" s="150" t="n">
        <v>44193</v>
      </c>
      <c r="C130" s="151" t="s">
        <v>75</v>
      </c>
      <c r="D130" s="151" t="s">
        <v>75</v>
      </c>
      <c r="E130" s="151" t="s">
        <v>75</v>
      </c>
      <c r="F130" s="151" t="s">
        <v>75</v>
      </c>
      <c r="G130" s="152" t="s">
        <v>86</v>
      </c>
      <c r="H130" s="153" t="n">
        <v>4</v>
      </c>
      <c r="I130" s="154" t="s">
        <v>93</v>
      </c>
    </row>
    <row r="131" customFormat="false" ht="15" hidden="false" customHeight="false" outlineLevel="0" collapsed="false">
      <c r="A131" s="155" t="n">
        <f aca="false">WEEKNUM(B131,21)</f>
        <v>53</v>
      </c>
      <c r="B131" s="156" t="n">
        <v>44194</v>
      </c>
      <c r="C131" s="157" t="s">
        <v>75</v>
      </c>
      <c r="D131" s="157" t="s">
        <v>75</v>
      </c>
      <c r="E131" s="157" t="s">
        <v>75</v>
      </c>
      <c r="F131" s="157" t="s">
        <v>86</v>
      </c>
      <c r="G131" s="158" t="s">
        <v>75</v>
      </c>
      <c r="H131" s="159"/>
      <c r="I131" s="160" t="s">
        <v>93</v>
      </c>
    </row>
    <row r="132" customFormat="false" ht="15" hidden="false" customHeight="false" outlineLevel="0" collapsed="false">
      <c r="A132" s="155" t="n">
        <f aca="false">WEEKNUM(B132,21)</f>
        <v>53</v>
      </c>
      <c r="B132" s="156" t="n">
        <v>44195</v>
      </c>
      <c r="C132" s="157" t="s">
        <v>75</v>
      </c>
      <c r="D132" s="157" t="s">
        <v>75</v>
      </c>
      <c r="E132" s="157" t="s">
        <v>75</v>
      </c>
      <c r="F132" s="157" t="s">
        <v>75</v>
      </c>
      <c r="G132" s="158" t="s">
        <v>75</v>
      </c>
      <c r="H132" s="159"/>
      <c r="I132" s="160" t="s">
        <v>93</v>
      </c>
    </row>
    <row r="133" customFormat="false" ht="15" hidden="false" customHeight="false" outlineLevel="0" collapsed="false">
      <c r="A133" s="155" t="n">
        <f aca="false">WEEKNUM(B133,21)</f>
        <v>53</v>
      </c>
      <c r="B133" s="156" t="n">
        <v>44196</v>
      </c>
      <c r="C133" s="157" t="s">
        <v>86</v>
      </c>
      <c r="D133" s="157" t="s">
        <v>75</v>
      </c>
      <c r="E133" s="157" t="s">
        <v>75</v>
      </c>
      <c r="F133" s="157" t="s">
        <v>75</v>
      </c>
      <c r="G133" s="158" t="s">
        <v>75</v>
      </c>
      <c r="H133" s="159"/>
      <c r="I133" s="160" t="s">
        <v>93</v>
      </c>
    </row>
    <row r="134" customFormat="false" ht="15" hidden="false" customHeight="false" outlineLevel="0" collapsed="false">
      <c r="A134" s="155" t="n">
        <f aca="false">WEEKNUM(B134,21)</f>
        <v>53</v>
      </c>
      <c r="B134" s="195" t="n">
        <v>44197</v>
      </c>
      <c r="C134" s="157" t="s">
        <v>75</v>
      </c>
      <c r="D134" s="157" t="s">
        <v>75</v>
      </c>
      <c r="E134" s="157" t="s">
        <v>86</v>
      </c>
      <c r="F134" s="157" t="s">
        <v>75</v>
      </c>
      <c r="G134" s="158" t="s">
        <v>75</v>
      </c>
      <c r="H134" s="159"/>
      <c r="I134" s="196" t="s">
        <v>93</v>
      </c>
    </row>
    <row r="135" customFormat="false" ht="15" hidden="false" customHeight="false" outlineLevel="0" collapsed="false">
      <c r="A135" s="155" t="n">
        <f aca="false">WEEKNUM(B135,21)</f>
        <v>53</v>
      </c>
      <c r="B135" s="156" t="n">
        <v>44198</v>
      </c>
      <c r="C135" s="157" t="s">
        <v>75</v>
      </c>
      <c r="D135" s="157" t="s">
        <v>86</v>
      </c>
      <c r="E135" s="157" t="s">
        <v>75</v>
      </c>
      <c r="F135" s="157" t="s">
        <v>75</v>
      </c>
      <c r="G135" s="158" t="s">
        <v>86</v>
      </c>
      <c r="H135" s="159"/>
      <c r="I135" s="160" t="s">
        <v>93</v>
      </c>
    </row>
    <row r="136" customFormat="false" ht="15.75" hidden="false" customHeight="false" outlineLevel="0" collapsed="false">
      <c r="A136" s="161" t="n">
        <f aca="false">WEEKNUM(B136,21)</f>
        <v>53</v>
      </c>
      <c r="B136" s="162" t="n">
        <v>44199</v>
      </c>
      <c r="C136" s="163" t="s">
        <v>86</v>
      </c>
      <c r="D136" s="163" t="s">
        <v>86</v>
      </c>
      <c r="E136" s="163" t="s">
        <v>75</v>
      </c>
      <c r="F136" s="163" t="s">
        <v>86</v>
      </c>
      <c r="G136" s="164" t="s">
        <v>86</v>
      </c>
      <c r="H136" s="165"/>
      <c r="I136" s="166" t="s">
        <v>93</v>
      </c>
    </row>
    <row r="137" customFormat="false" ht="15" hidden="false" customHeight="false" outlineLevel="0" collapsed="false">
      <c r="A137" s="145" t="n">
        <f aca="false">WEEKNUM(B137,21)</f>
        <v>1</v>
      </c>
      <c r="B137" s="114" t="n">
        <v>44200</v>
      </c>
      <c r="C137" s="115" t="s">
        <v>75</v>
      </c>
      <c r="D137" s="115" t="s">
        <v>75</v>
      </c>
      <c r="E137" s="115" t="s">
        <v>75</v>
      </c>
      <c r="F137" s="115" t="s">
        <v>86</v>
      </c>
      <c r="G137" s="116" t="s">
        <v>75</v>
      </c>
      <c r="H137" s="117" t="n">
        <v>5</v>
      </c>
      <c r="I137" s="437"/>
    </row>
    <row r="138" customFormat="false" ht="15" hidden="false" customHeight="false" outlineLevel="0" collapsed="false">
      <c r="A138" s="126" t="n">
        <f aca="false">WEEKNUM(B138,21)</f>
        <v>1</v>
      </c>
      <c r="B138" s="135" t="n">
        <v>44201</v>
      </c>
      <c r="C138" s="128" t="s">
        <v>75</v>
      </c>
      <c r="D138" s="128" t="s">
        <v>75</v>
      </c>
      <c r="E138" s="128" t="s">
        <v>86</v>
      </c>
      <c r="F138" s="128" t="s">
        <v>75</v>
      </c>
      <c r="G138" s="129" t="s">
        <v>75</v>
      </c>
      <c r="H138" s="130"/>
      <c r="I138" s="438"/>
    </row>
    <row r="139" customFormat="false" ht="15" hidden="false" customHeight="false" outlineLevel="0" collapsed="false">
      <c r="A139" s="126" t="n">
        <f aca="false">WEEKNUM(B139,21)</f>
        <v>1</v>
      </c>
      <c r="B139" s="135" t="n">
        <v>44202</v>
      </c>
      <c r="C139" s="128" t="s">
        <v>75</v>
      </c>
      <c r="D139" s="128" t="s">
        <v>75</v>
      </c>
      <c r="E139" s="128" t="s">
        <v>75</v>
      </c>
      <c r="F139" s="128" t="s">
        <v>75</v>
      </c>
      <c r="G139" s="129" t="s">
        <v>75</v>
      </c>
      <c r="H139" s="130"/>
      <c r="I139" s="438"/>
    </row>
    <row r="140" customFormat="false" ht="15" hidden="false" customHeight="false" outlineLevel="0" collapsed="false">
      <c r="A140" s="126" t="n">
        <f aca="false">WEEKNUM(B140,21)</f>
        <v>1</v>
      </c>
      <c r="B140" s="135" t="n">
        <v>44203</v>
      </c>
      <c r="C140" s="128" t="s">
        <v>75</v>
      </c>
      <c r="D140" s="128" t="s">
        <v>75</v>
      </c>
      <c r="E140" s="128" t="s">
        <v>75</v>
      </c>
      <c r="F140" s="128" t="s">
        <v>75</v>
      </c>
      <c r="G140" s="129" t="s">
        <v>86</v>
      </c>
      <c r="H140" s="130"/>
      <c r="I140" s="438"/>
    </row>
    <row r="141" customFormat="false" ht="15" hidden="false" customHeight="false" outlineLevel="0" collapsed="false">
      <c r="A141" s="126" t="n">
        <f aca="false">WEEKNUM(B141,21)</f>
        <v>1</v>
      </c>
      <c r="B141" s="135" t="n">
        <v>44204</v>
      </c>
      <c r="C141" s="128" t="s">
        <v>75</v>
      </c>
      <c r="D141" s="128" t="s">
        <v>86</v>
      </c>
      <c r="E141" s="128" t="s">
        <v>75</v>
      </c>
      <c r="F141" s="128" t="s">
        <v>75</v>
      </c>
      <c r="G141" s="129" t="s">
        <v>75</v>
      </c>
      <c r="H141" s="130"/>
      <c r="I141" s="438"/>
    </row>
    <row r="142" customFormat="false" ht="15" hidden="false" customHeight="false" outlineLevel="0" collapsed="false">
      <c r="A142" s="126" t="n">
        <f aca="false">WEEKNUM(B142,21)</f>
        <v>1</v>
      </c>
      <c r="B142" s="135" t="n">
        <v>44205</v>
      </c>
      <c r="C142" s="128" t="s">
        <v>86</v>
      </c>
      <c r="D142" s="128" t="s">
        <v>75</v>
      </c>
      <c r="E142" s="128" t="s">
        <v>75</v>
      </c>
      <c r="F142" s="128" t="s">
        <v>86</v>
      </c>
      <c r="G142" s="129" t="s">
        <v>75</v>
      </c>
      <c r="H142" s="130"/>
      <c r="I142" s="438"/>
    </row>
    <row r="143" customFormat="false" ht="15.75" hidden="false" customHeight="false" outlineLevel="0" collapsed="false">
      <c r="A143" s="139" t="n">
        <f aca="false">WEEKNUM(B143,21)</f>
        <v>1</v>
      </c>
      <c r="B143" s="140" t="n">
        <v>44206</v>
      </c>
      <c r="C143" s="141" t="s">
        <v>86</v>
      </c>
      <c r="D143" s="141" t="s">
        <v>75</v>
      </c>
      <c r="E143" s="141" t="s">
        <v>86</v>
      </c>
      <c r="F143" s="141" t="s">
        <v>86</v>
      </c>
      <c r="G143" s="142" t="s">
        <v>86</v>
      </c>
      <c r="H143" s="143"/>
      <c r="I143" s="439"/>
    </row>
    <row r="144" customFormat="false" ht="15" hidden="false" customHeight="false" outlineLevel="0" collapsed="false">
      <c r="A144" s="145" t="n">
        <f aca="false">WEEKNUM(B144,21)</f>
        <v>2</v>
      </c>
      <c r="B144" s="114" t="n">
        <v>44207</v>
      </c>
      <c r="C144" s="115" t="s">
        <v>75</v>
      </c>
      <c r="D144" s="115" t="s">
        <v>75</v>
      </c>
      <c r="E144" s="115" t="s">
        <v>86</v>
      </c>
      <c r="F144" s="115" t="s">
        <v>75</v>
      </c>
      <c r="G144" s="116" t="s">
        <v>75</v>
      </c>
      <c r="H144" s="117" t="n">
        <v>1</v>
      </c>
      <c r="I144" s="437"/>
    </row>
    <row r="145" customFormat="false" ht="15" hidden="false" customHeight="false" outlineLevel="0" collapsed="false">
      <c r="A145" s="126" t="n">
        <f aca="false">WEEKNUM(B145,21)</f>
        <v>2</v>
      </c>
      <c r="B145" s="135" t="n">
        <v>44208</v>
      </c>
      <c r="C145" s="128" t="s">
        <v>75</v>
      </c>
      <c r="D145" s="128" t="s">
        <v>86</v>
      </c>
      <c r="E145" s="128" t="s">
        <v>75</v>
      </c>
      <c r="F145" s="128" t="s">
        <v>75</v>
      </c>
      <c r="G145" s="129" t="s">
        <v>75</v>
      </c>
      <c r="H145" s="130"/>
      <c r="I145" s="438"/>
    </row>
    <row r="146" customFormat="false" ht="15" hidden="false" customHeight="false" outlineLevel="0" collapsed="false">
      <c r="A146" s="126" t="n">
        <f aca="false">WEEKNUM(B146,21)</f>
        <v>2</v>
      </c>
      <c r="B146" s="135" t="n">
        <v>44209</v>
      </c>
      <c r="C146" s="128" t="s">
        <v>75</v>
      </c>
      <c r="D146" s="128" t="s">
        <v>75</v>
      </c>
      <c r="E146" s="128" t="s">
        <v>75</v>
      </c>
      <c r="F146" s="128" t="s">
        <v>75</v>
      </c>
      <c r="G146" s="129" t="s">
        <v>75</v>
      </c>
      <c r="H146" s="130"/>
      <c r="I146" s="438"/>
    </row>
    <row r="147" customFormat="false" ht="15" hidden="false" customHeight="false" outlineLevel="0" collapsed="false">
      <c r="A147" s="126" t="n">
        <f aca="false">WEEKNUM(B147,21)</f>
        <v>2</v>
      </c>
      <c r="B147" s="135" t="n">
        <v>44210</v>
      </c>
      <c r="C147" s="128" t="s">
        <v>75</v>
      </c>
      <c r="D147" s="128" t="s">
        <v>75</v>
      </c>
      <c r="E147" s="128" t="s">
        <v>75</v>
      </c>
      <c r="F147" s="128" t="s">
        <v>86</v>
      </c>
      <c r="G147" s="129" t="s">
        <v>75</v>
      </c>
      <c r="H147" s="130"/>
      <c r="I147" s="438"/>
    </row>
    <row r="148" customFormat="false" ht="15" hidden="false" customHeight="false" outlineLevel="0" collapsed="false">
      <c r="A148" s="126" t="n">
        <f aca="false">WEEKNUM(B148,21)</f>
        <v>2</v>
      </c>
      <c r="B148" s="135" t="n">
        <v>44211</v>
      </c>
      <c r="C148" s="128" t="s">
        <v>86</v>
      </c>
      <c r="D148" s="128" t="s">
        <v>75</v>
      </c>
      <c r="E148" s="128" t="s">
        <v>75</v>
      </c>
      <c r="F148" s="128" t="s">
        <v>75</v>
      </c>
      <c r="G148" s="129" t="s">
        <v>75</v>
      </c>
      <c r="H148" s="130"/>
      <c r="I148" s="438"/>
    </row>
    <row r="149" customFormat="false" ht="15" hidden="false" customHeight="false" outlineLevel="0" collapsed="false">
      <c r="A149" s="126" t="n">
        <f aca="false">WEEKNUM(B149,21)</f>
        <v>2</v>
      </c>
      <c r="B149" s="135" t="n">
        <v>44212</v>
      </c>
      <c r="C149" s="128" t="s">
        <v>75</v>
      </c>
      <c r="D149" s="128" t="s">
        <v>75</v>
      </c>
      <c r="E149" s="128" t="s">
        <v>86</v>
      </c>
      <c r="F149" s="128" t="s">
        <v>75</v>
      </c>
      <c r="G149" s="129" t="s">
        <v>86</v>
      </c>
      <c r="H149" s="130"/>
      <c r="I149" s="438"/>
    </row>
    <row r="150" customFormat="false" ht="15.75" hidden="false" customHeight="false" outlineLevel="0" collapsed="false">
      <c r="A150" s="139" t="n">
        <f aca="false">WEEKNUM(B150,21)</f>
        <v>2</v>
      </c>
      <c r="B150" s="140" t="n">
        <v>44213</v>
      </c>
      <c r="C150" s="141" t="s">
        <v>75</v>
      </c>
      <c r="D150" s="141" t="s">
        <v>86</v>
      </c>
      <c r="E150" s="141" t="s">
        <v>86</v>
      </c>
      <c r="F150" s="141" t="s">
        <v>86</v>
      </c>
      <c r="G150" s="142" t="s">
        <v>86</v>
      </c>
      <c r="H150" s="143"/>
      <c r="I150" s="439"/>
    </row>
    <row r="151" customFormat="false" ht="15" hidden="false" customHeight="false" outlineLevel="0" collapsed="false">
      <c r="A151" s="145" t="n">
        <f aca="false">WEEKNUM(B151,21)</f>
        <v>3</v>
      </c>
      <c r="B151" s="114" t="n">
        <v>44214</v>
      </c>
      <c r="C151" s="115" t="s">
        <v>75</v>
      </c>
      <c r="D151" s="115" t="s">
        <v>86</v>
      </c>
      <c r="E151" s="115" t="s">
        <v>75</v>
      </c>
      <c r="F151" s="115" t="s">
        <v>75</v>
      </c>
      <c r="G151" s="116" t="s">
        <v>75</v>
      </c>
      <c r="H151" s="117" t="n">
        <v>2</v>
      </c>
      <c r="I151" s="437"/>
    </row>
    <row r="152" customFormat="false" ht="15" hidden="false" customHeight="false" outlineLevel="0" collapsed="false">
      <c r="A152" s="126" t="n">
        <f aca="false">WEEKNUM(B152,21)</f>
        <v>3</v>
      </c>
      <c r="B152" s="135" t="n">
        <v>44215</v>
      </c>
      <c r="C152" s="128" t="s">
        <v>86</v>
      </c>
      <c r="D152" s="128" t="s">
        <v>75</v>
      </c>
      <c r="E152" s="128" t="s">
        <v>75</v>
      </c>
      <c r="F152" s="128" t="s">
        <v>75</v>
      </c>
      <c r="G152" s="129" t="s">
        <v>75</v>
      </c>
      <c r="H152" s="130"/>
      <c r="I152" s="438"/>
    </row>
    <row r="153" customFormat="false" ht="15" hidden="false" customHeight="false" outlineLevel="0" collapsed="false">
      <c r="A153" s="126" t="n">
        <f aca="false">WEEKNUM(B153,21)</f>
        <v>3</v>
      </c>
      <c r="B153" s="135" t="n">
        <v>44216</v>
      </c>
      <c r="C153" s="128" t="s">
        <v>75</v>
      </c>
      <c r="D153" s="128" t="s">
        <v>75</v>
      </c>
      <c r="E153" s="128" t="s">
        <v>75</v>
      </c>
      <c r="F153" s="128" t="s">
        <v>75</v>
      </c>
      <c r="G153" s="129" t="s">
        <v>75</v>
      </c>
      <c r="H153" s="130"/>
      <c r="I153" s="438"/>
    </row>
    <row r="154" customFormat="false" ht="15" hidden="false" customHeight="false" outlineLevel="0" collapsed="false">
      <c r="A154" s="126" t="n">
        <f aca="false">WEEKNUM(B154,21)</f>
        <v>3</v>
      </c>
      <c r="B154" s="135" t="n">
        <v>44217</v>
      </c>
      <c r="C154" s="128" t="s">
        <v>75</v>
      </c>
      <c r="D154" s="128" t="s">
        <v>75</v>
      </c>
      <c r="E154" s="128" t="s">
        <v>86</v>
      </c>
      <c r="F154" s="128" t="s">
        <v>75</v>
      </c>
      <c r="G154" s="129" t="s">
        <v>75</v>
      </c>
      <c r="H154" s="130"/>
      <c r="I154" s="438"/>
    </row>
    <row r="155" customFormat="false" ht="15" hidden="false" customHeight="false" outlineLevel="0" collapsed="false">
      <c r="A155" s="126" t="n">
        <f aca="false">WEEKNUM(B155,21)</f>
        <v>3</v>
      </c>
      <c r="B155" s="135" t="n">
        <v>44218</v>
      </c>
      <c r="C155" s="128" t="s">
        <v>75</v>
      </c>
      <c r="D155" s="128" t="s">
        <v>75</v>
      </c>
      <c r="E155" s="128" t="s">
        <v>75</v>
      </c>
      <c r="F155" s="128" t="s">
        <v>75</v>
      </c>
      <c r="G155" s="129" t="s">
        <v>86</v>
      </c>
      <c r="H155" s="130"/>
      <c r="I155" s="438"/>
    </row>
    <row r="156" customFormat="false" ht="15" hidden="false" customHeight="false" outlineLevel="0" collapsed="false">
      <c r="A156" s="126" t="n">
        <f aca="false">WEEKNUM(B156,21)</f>
        <v>3</v>
      </c>
      <c r="B156" s="135" t="n">
        <v>44219</v>
      </c>
      <c r="C156" s="128" t="s">
        <v>75</v>
      </c>
      <c r="D156" s="128" t="s">
        <v>86</v>
      </c>
      <c r="E156" s="128" t="s">
        <v>75</v>
      </c>
      <c r="F156" s="128" t="s">
        <v>86</v>
      </c>
      <c r="G156" s="129" t="s">
        <v>75</v>
      </c>
      <c r="H156" s="130"/>
      <c r="I156" s="438"/>
    </row>
    <row r="157" customFormat="false" ht="15.75" hidden="false" customHeight="false" outlineLevel="0" collapsed="false">
      <c r="A157" s="139" t="n">
        <f aca="false">WEEKNUM(B157,21)</f>
        <v>3</v>
      </c>
      <c r="B157" s="140" t="n">
        <v>44220</v>
      </c>
      <c r="C157" s="141" t="s">
        <v>86</v>
      </c>
      <c r="D157" s="141" t="s">
        <v>86</v>
      </c>
      <c r="E157" s="141" t="s">
        <v>86</v>
      </c>
      <c r="F157" s="141" t="s">
        <v>86</v>
      </c>
      <c r="G157" s="142" t="s">
        <v>75</v>
      </c>
      <c r="H157" s="143"/>
      <c r="I157" s="439"/>
    </row>
    <row r="158" customFormat="false" ht="15" hidden="false" customHeight="false" outlineLevel="0" collapsed="false">
      <c r="A158" s="145" t="n">
        <f aca="false">WEEKNUM(B158,21)</f>
        <v>4</v>
      </c>
      <c r="B158" s="114" t="n">
        <v>44221</v>
      </c>
      <c r="C158" s="115" t="s">
        <v>86</v>
      </c>
      <c r="D158" s="115" t="s">
        <v>75</v>
      </c>
      <c r="E158" s="115" t="s">
        <v>75</v>
      </c>
      <c r="F158" s="115" t="s">
        <v>75</v>
      </c>
      <c r="G158" s="116" t="s">
        <v>75</v>
      </c>
      <c r="H158" s="117" t="n">
        <v>3</v>
      </c>
      <c r="I158" s="437"/>
    </row>
    <row r="159" customFormat="false" ht="15" hidden="false" customHeight="false" outlineLevel="0" collapsed="false">
      <c r="A159" s="126" t="n">
        <f aca="false">WEEKNUM(B159,21)</f>
        <v>4</v>
      </c>
      <c r="B159" s="135" t="n">
        <v>44222</v>
      </c>
      <c r="C159" s="128" t="s">
        <v>75</v>
      </c>
      <c r="D159" s="128" t="s">
        <v>75</v>
      </c>
      <c r="E159" s="128" t="s">
        <v>75</v>
      </c>
      <c r="F159" s="128" t="s">
        <v>75</v>
      </c>
      <c r="G159" s="129" t="s">
        <v>86</v>
      </c>
      <c r="H159" s="130"/>
      <c r="I159" s="438"/>
    </row>
    <row r="160" customFormat="false" ht="15" hidden="false" customHeight="false" outlineLevel="0" collapsed="false">
      <c r="A160" s="126" t="n">
        <f aca="false">WEEKNUM(B160,21)</f>
        <v>4</v>
      </c>
      <c r="B160" s="135" t="n">
        <v>44223</v>
      </c>
      <c r="C160" s="128" t="s">
        <v>75</v>
      </c>
      <c r="D160" s="128" t="s">
        <v>75</v>
      </c>
      <c r="E160" s="128" t="s">
        <v>75</v>
      </c>
      <c r="F160" s="128" t="s">
        <v>75</v>
      </c>
      <c r="G160" s="129" t="s">
        <v>75</v>
      </c>
      <c r="H160" s="130"/>
      <c r="I160" s="438"/>
    </row>
    <row r="161" customFormat="false" ht="15" hidden="false" customHeight="false" outlineLevel="0" collapsed="false">
      <c r="A161" s="126" t="n">
        <f aca="false">WEEKNUM(B161,21)</f>
        <v>4</v>
      </c>
      <c r="B161" s="135" t="n">
        <v>44224</v>
      </c>
      <c r="C161" s="128" t="s">
        <v>75</v>
      </c>
      <c r="D161" s="128" t="s">
        <v>86</v>
      </c>
      <c r="E161" s="128" t="s">
        <v>75</v>
      </c>
      <c r="F161" s="128" t="s">
        <v>75</v>
      </c>
      <c r="G161" s="129" t="s">
        <v>75</v>
      </c>
      <c r="H161" s="130"/>
      <c r="I161" s="438"/>
    </row>
    <row r="162" customFormat="false" ht="15" hidden="false" customHeight="false" outlineLevel="0" collapsed="false">
      <c r="A162" s="126" t="n">
        <f aca="false">WEEKNUM(B162,21)</f>
        <v>4</v>
      </c>
      <c r="B162" s="135" t="n">
        <v>44225</v>
      </c>
      <c r="C162" s="128" t="s">
        <v>75</v>
      </c>
      <c r="D162" s="128" t="s">
        <v>75</v>
      </c>
      <c r="E162" s="128" t="s">
        <v>75</v>
      </c>
      <c r="F162" s="128" t="s">
        <v>86</v>
      </c>
      <c r="G162" s="129" t="s">
        <v>75</v>
      </c>
      <c r="H162" s="130"/>
      <c r="I162" s="438"/>
    </row>
    <row r="163" customFormat="false" ht="15.75" hidden="false" customHeight="false" outlineLevel="0" collapsed="false">
      <c r="A163" s="139" t="n">
        <f aca="false">WEEKNUM(B163,21)</f>
        <v>4</v>
      </c>
      <c r="B163" s="140" t="n">
        <v>44226</v>
      </c>
      <c r="C163" s="141" t="s">
        <v>86</v>
      </c>
      <c r="D163" s="141" t="s">
        <v>75</v>
      </c>
      <c r="E163" s="141" t="s">
        <v>86</v>
      </c>
      <c r="F163" s="141" t="s">
        <v>75</v>
      </c>
      <c r="G163" s="142" t="s">
        <v>75</v>
      </c>
      <c r="H163" s="143"/>
      <c r="I163" s="439"/>
    </row>
    <row r="164" customFormat="false" ht="15.75" hidden="false" customHeight="false" outlineLevel="0" collapsed="false">
      <c r="A164" s="139" t="n">
        <f aca="false">WEEKNUM(B164,21)</f>
        <v>4</v>
      </c>
      <c r="B164" s="477" t="n">
        <v>44227</v>
      </c>
      <c r="C164" s="478" t="s">
        <v>86</v>
      </c>
      <c r="D164" s="478" t="s">
        <v>86</v>
      </c>
      <c r="E164" s="478" t="s">
        <v>86</v>
      </c>
      <c r="F164" s="478" t="s">
        <v>75</v>
      </c>
      <c r="G164" s="479" t="s">
        <v>86</v>
      </c>
      <c r="H164" s="143"/>
      <c r="I164" s="439"/>
    </row>
    <row r="165" customFormat="false" ht="15" hidden="false" customHeight="false" outlineLevel="0" collapsed="false">
      <c r="A165" s="145" t="n">
        <f aca="false">WEEKNUM(B165,21)</f>
        <v>5</v>
      </c>
      <c r="B165" s="114" t="n">
        <v>44228</v>
      </c>
      <c r="C165" s="115" t="s">
        <v>75</v>
      </c>
      <c r="D165" s="115" t="s">
        <v>75</v>
      </c>
      <c r="E165" s="115" t="s">
        <v>75</v>
      </c>
      <c r="F165" s="115" t="s">
        <v>75</v>
      </c>
      <c r="G165" s="116" t="s">
        <v>86</v>
      </c>
      <c r="H165" s="117" t="n">
        <v>4</v>
      </c>
      <c r="I165" s="437"/>
    </row>
    <row r="166" customFormat="false" ht="15" hidden="false" customHeight="false" outlineLevel="0" collapsed="false">
      <c r="A166" s="126" t="n">
        <f aca="false">WEEKNUM(B166,21)</f>
        <v>5</v>
      </c>
      <c r="B166" s="135" t="n">
        <v>44229</v>
      </c>
      <c r="C166" s="128" t="s">
        <v>75</v>
      </c>
      <c r="D166" s="128" t="s">
        <v>75</v>
      </c>
      <c r="E166" s="128" t="s">
        <v>75</v>
      </c>
      <c r="F166" s="128" t="s">
        <v>86</v>
      </c>
      <c r="G166" s="129" t="s">
        <v>75</v>
      </c>
      <c r="H166" s="130"/>
      <c r="I166" s="438"/>
    </row>
    <row r="167" customFormat="false" ht="15" hidden="false" customHeight="false" outlineLevel="0" collapsed="false">
      <c r="A167" s="126" t="n">
        <f aca="false">WEEKNUM(B167,21)</f>
        <v>5</v>
      </c>
      <c r="B167" s="135" t="n">
        <v>44230</v>
      </c>
      <c r="C167" s="128" t="s">
        <v>75</v>
      </c>
      <c r="D167" s="128" t="s">
        <v>75</v>
      </c>
      <c r="E167" s="128" t="s">
        <v>75</v>
      </c>
      <c r="F167" s="128" t="s">
        <v>75</v>
      </c>
      <c r="G167" s="129" t="s">
        <v>75</v>
      </c>
      <c r="H167" s="130"/>
      <c r="I167" s="438"/>
    </row>
    <row r="168" customFormat="false" ht="15" hidden="false" customHeight="false" outlineLevel="0" collapsed="false">
      <c r="A168" s="126" t="n">
        <f aca="false">WEEKNUM(B168,21)</f>
        <v>5</v>
      </c>
      <c r="B168" s="135" t="n">
        <v>44231</v>
      </c>
      <c r="C168" s="128" t="s">
        <v>86</v>
      </c>
      <c r="D168" s="128" t="s">
        <v>75</v>
      </c>
      <c r="E168" s="128" t="s">
        <v>75</v>
      </c>
      <c r="F168" s="128" t="s">
        <v>75</v>
      </c>
      <c r="G168" s="129" t="s">
        <v>75</v>
      </c>
      <c r="H168" s="130"/>
      <c r="I168" s="438"/>
    </row>
    <row r="169" customFormat="false" ht="15" hidden="false" customHeight="false" outlineLevel="0" collapsed="false">
      <c r="A169" s="126" t="n">
        <f aca="false">WEEKNUM(B169,21)</f>
        <v>5</v>
      </c>
      <c r="B169" s="135" t="n">
        <v>44232</v>
      </c>
      <c r="C169" s="128" t="s">
        <v>75</v>
      </c>
      <c r="D169" s="128" t="s">
        <v>75</v>
      </c>
      <c r="E169" s="128" t="s">
        <v>86</v>
      </c>
      <c r="F169" s="128" t="s">
        <v>75</v>
      </c>
      <c r="G169" s="129" t="s">
        <v>75</v>
      </c>
      <c r="H169" s="130"/>
      <c r="I169" s="438"/>
    </row>
    <row r="170" customFormat="false" ht="15" hidden="false" customHeight="false" outlineLevel="0" collapsed="false">
      <c r="A170" s="126" t="n">
        <f aca="false">WEEKNUM(B170,21)</f>
        <v>5</v>
      </c>
      <c r="B170" s="135" t="n">
        <v>44233</v>
      </c>
      <c r="C170" s="128" t="s">
        <v>75</v>
      </c>
      <c r="D170" s="128" t="s">
        <v>86</v>
      </c>
      <c r="E170" s="128" t="s">
        <v>75</v>
      </c>
      <c r="F170" s="128" t="s">
        <v>75</v>
      </c>
      <c r="G170" s="129" t="s">
        <v>86</v>
      </c>
      <c r="H170" s="130"/>
      <c r="I170" s="438"/>
    </row>
    <row r="171" customFormat="false" ht="15.75" hidden="false" customHeight="false" outlineLevel="0" collapsed="false">
      <c r="A171" s="139" t="n">
        <f aca="false">WEEKNUM(B171,21)</f>
        <v>5</v>
      </c>
      <c r="B171" s="140" t="n">
        <v>44234</v>
      </c>
      <c r="C171" s="141" t="s">
        <v>86</v>
      </c>
      <c r="D171" s="141" t="s">
        <v>86</v>
      </c>
      <c r="E171" s="141" t="s">
        <v>75</v>
      </c>
      <c r="F171" s="141" t="s">
        <v>86</v>
      </c>
      <c r="G171" s="142" t="s">
        <v>86</v>
      </c>
      <c r="H171" s="143"/>
      <c r="I171" s="439"/>
    </row>
    <row r="172" customFormat="false" ht="15" hidden="false" customHeight="false" outlineLevel="0" collapsed="false">
      <c r="A172" s="145" t="n">
        <f aca="false">WEEKNUM(B172,21)</f>
        <v>6</v>
      </c>
      <c r="B172" s="114" t="n">
        <v>44235</v>
      </c>
      <c r="C172" s="115" t="s">
        <v>75</v>
      </c>
      <c r="D172" s="115" t="s">
        <v>75</v>
      </c>
      <c r="E172" s="115" t="s">
        <v>75</v>
      </c>
      <c r="F172" s="115" t="s">
        <v>86</v>
      </c>
      <c r="G172" s="116" t="s">
        <v>75</v>
      </c>
      <c r="H172" s="117" t="n">
        <v>5</v>
      </c>
      <c r="I172" s="437"/>
    </row>
    <row r="173" customFormat="false" ht="15" hidden="false" customHeight="false" outlineLevel="0" collapsed="false">
      <c r="A173" s="126" t="n">
        <f aca="false">WEEKNUM(B173,21)</f>
        <v>6</v>
      </c>
      <c r="B173" s="135" t="n">
        <v>44236</v>
      </c>
      <c r="C173" s="128" t="s">
        <v>75</v>
      </c>
      <c r="D173" s="128" t="s">
        <v>75</v>
      </c>
      <c r="E173" s="128" t="s">
        <v>86</v>
      </c>
      <c r="F173" s="128" t="s">
        <v>75</v>
      </c>
      <c r="G173" s="129" t="s">
        <v>75</v>
      </c>
      <c r="H173" s="130"/>
      <c r="I173" s="438"/>
    </row>
    <row r="174" customFormat="false" ht="15" hidden="false" customHeight="false" outlineLevel="0" collapsed="false">
      <c r="A174" s="126" t="n">
        <f aca="false">WEEKNUM(B174,21)</f>
        <v>6</v>
      </c>
      <c r="B174" s="135" t="n">
        <v>44237</v>
      </c>
      <c r="C174" s="128" t="s">
        <v>75</v>
      </c>
      <c r="D174" s="128" t="s">
        <v>75</v>
      </c>
      <c r="E174" s="128" t="s">
        <v>75</v>
      </c>
      <c r="F174" s="128" t="s">
        <v>75</v>
      </c>
      <c r="G174" s="129" t="s">
        <v>75</v>
      </c>
      <c r="H174" s="130"/>
      <c r="I174" s="438"/>
    </row>
    <row r="175" customFormat="false" ht="15" hidden="false" customHeight="false" outlineLevel="0" collapsed="false">
      <c r="A175" s="126" t="n">
        <f aca="false">WEEKNUM(B175,21)</f>
        <v>6</v>
      </c>
      <c r="B175" s="135" t="n">
        <v>44238</v>
      </c>
      <c r="C175" s="128" t="s">
        <v>75</v>
      </c>
      <c r="D175" s="128" t="s">
        <v>75</v>
      </c>
      <c r="E175" s="128" t="s">
        <v>75</v>
      </c>
      <c r="F175" s="128" t="s">
        <v>75</v>
      </c>
      <c r="G175" s="129" t="s">
        <v>86</v>
      </c>
      <c r="H175" s="130"/>
      <c r="I175" s="438"/>
    </row>
    <row r="176" customFormat="false" ht="15" hidden="false" customHeight="false" outlineLevel="0" collapsed="false">
      <c r="A176" s="126" t="n">
        <f aca="false">WEEKNUM(B176,21)</f>
        <v>6</v>
      </c>
      <c r="B176" s="135" t="n">
        <v>44239</v>
      </c>
      <c r="C176" s="128" t="s">
        <v>75</v>
      </c>
      <c r="D176" s="128" t="s">
        <v>86</v>
      </c>
      <c r="E176" s="128" t="s">
        <v>75</v>
      </c>
      <c r="F176" s="128" t="s">
        <v>75</v>
      </c>
      <c r="G176" s="129" t="s">
        <v>75</v>
      </c>
      <c r="H176" s="130"/>
      <c r="I176" s="438"/>
    </row>
    <row r="177" customFormat="false" ht="15" hidden="false" customHeight="false" outlineLevel="0" collapsed="false">
      <c r="A177" s="126" t="n">
        <f aca="false">WEEKNUM(B177,21)</f>
        <v>6</v>
      </c>
      <c r="B177" s="135" t="n">
        <v>44240</v>
      </c>
      <c r="C177" s="128" t="s">
        <v>86</v>
      </c>
      <c r="D177" s="128" t="s">
        <v>75</v>
      </c>
      <c r="E177" s="128" t="s">
        <v>75</v>
      </c>
      <c r="F177" s="128" t="s">
        <v>86</v>
      </c>
      <c r="G177" s="129" t="s">
        <v>75</v>
      </c>
      <c r="H177" s="130"/>
      <c r="I177" s="438"/>
    </row>
    <row r="178" customFormat="false" ht="15.75" hidden="false" customHeight="false" outlineLevel="0" collapsed="false">
      <c r="A178" s="139" t="n">
        <f aca="false">WEEKNUM(B178,21)</f>
        <v>6</v>
      </c>
      <c r="B178" s="140" t="n">
        <v>44241</v>
      </c>
      <c r="C178" s="141" t="s">
        <v>86</v>
      </c>
      <c r="D178" s="141" t="s">
        <v>75</v>
      </c>
      <c r="E178" s="141" t="s">
        <v>86</v>
      </c>
      <c r="F178" s="141" t="s">
        <v>86</v>
      </c>
      <c r="G178" s="142" t="s">
        <v>86</v>
      </c>
      <c r="H178" s="143"/>
      <c r="I178" s="439"/>
    </row>
    <row r="179" customFormat="false" ht="15" hidden="false" customHeight="false" outlineLevel="0" collapsed="false">
      <c r="A179" s="145" t="n">
        <f aca="false">WEEKNUM(B179,21)</f>
        <v>7</v>
      </c>
      <c r="B179" s="114" t="n">
        <v>44242</v>
      </c>
      <c r="C179" s="115" t="s">
        <v>75</v>
      </c>
      <c r="D179" s="115" t="s">
        <v>75</v>
      </c>
      <c r="E179" s="115" t="s">
        <v>86</v>
      </c>
      <c r="F179" s="115" t="s">
        <v>75</v>
      </c>
      <c r="G179" s="116" t="s">
        <v>75</v>
      </c>
      <c r="H179" s="117" t="n">
        <v>1</v>
      </c>
      <c r="I179" s="437"/>
    </row>
    <row r="180" customFormat="false" ht="15" hidden="false" customHeight="false" outlineLevel="0" collapsed="false">
      <c r="A180" s="126" t="n">
        <f aca="false">WEEKNUM(B180,21)</f>
        <v>7</v>
      </c>
      <c r="B180" s="135" t="n">
        <v>44243</v>
      </c>
      <c r="C180" s="128" t="s">
        <v>75</v>
      </c>
      <c r="D180" s="128" t="s">
        <v>86</v>
      </c>
      <c r="E180" s="128" t="s">
        <v>75</v>
      </c>
      <c r="F180" s="128" t="s">
        <v>75</v>
      </c>
      <c r="G180" s="129" t="s">
        <v>75</v>
      </c>
      <c r="H180" s="130"/>
      <c r="I180" s="438"/>
    </row>
    <row r="181" customFormat="false" ht="15" hidden="false" customHeight="false" outlineLevel="0" collapsed="false">
      <c r="A181" s="126" t="n">
        <f aca="false">WEEKNUM(B181,21)</f>
        <v>7</v>
      </c>
      <c r="B181" s="135" t="n">
        <v>44244</v>
      </c>
      <c r="C181" s="128" t="s">
        <v>75</v>
      </c>
      <c r="D181" s="128" t="s">
        <v>75</v>
      </c>
      <c r="E181" s="128" t="s">
        <v>75</v>
      </c>
      <c r="F181" s="128" t="s">
        <v>75</v>
      </c>
      <c r="G181" s="129" t="s">
        <v>75</v>
      </c>
      <c r="H181" s="130"/>
      <c r="I181" s="438"/>
    </row>
    <row r="182" customFormat="false" ht="15" hidden="false" customHeight="false" outlineLevel="0" collapsed="false">
      <c r="A182" s="126" t="n">
        <f aca="false">WEEKNUM(B182,21)</f>
        <v>7</v>
      </c>
      <c r="B182" s="135" t="n">
        <v>44245</v>
      </c>
      <c r="C182" s="128" t="s">
        <v>75</v>
      </c>
      <c r="D182" s="128" t="s">
        <v>75</v>
      </c>
      <c r="E182" s="128" t="s">
        <v>75</v>
      </c>
      <c r="F182" s="128" t="s">
        <v>86</v>
      </c>
      <c r="G182" s="129" t="s">
        <v>75</v>
      </c>
      <c r="H182" s="130"/>
      <c r="I182" s="438"/>
    </row>
    <row r="183" customFormat="false" ht="15" hidden="false" customHeight="false" outlineLevel="0" collapsed="false">
      <c r="A183" s="126" t="n">
        <f aca="false">WEEKNUM(B183,21)</f>
        <v>7</v>
      </c>
      <c r="B183" s="135" t="n">
        <v>44246</v>
      </c>
      <c r="C183" s="128" t="s">
        <v>86</v>
      </c>
      <c r="D183" s="128" t="s">
        <v>75</v>
      </c>
      <c r="E183" s="128" t="s">
        <v>75</v>
      </c>
      <c r="F183" s="128" t="s">
        <v>75</v>
      </c>
      <c r="G183" s="129" t="s">
        <v>75</v>
      </c>
      <c r="H183" s="130"/>
      <c r="I183" s="438"/>
    </row>
    <row r="184" customFormat="false" ht="15" hidden="false" customHeight="false" outlineLevel="0" collapsed="false">
      <c r="A184" s="126" t="n">
        <f aca="false">WEEKNUM(B184,21)</f>
        <v>7</v>
      </c>
      <c r="B184" s="135" t="n">
        <v>44247</v>
      </c>
      <c r="C184" s="128" t="s">
        <v>75</v>
      </c>
      <c r="D184" s="128" t="s">
        <v>75</v>
      </c>
      <c r="E184" s="128" t="s">
        <v>86</v>
      </c>
      <c r="F184" s="128" t="s">
        <v>75</v>
      </c>
      <c r="G184" s="129" t="s">
        <v>86</v>
      </c>
      <c r="H184" s="130"/>
      <c r="I184" s="438"/>
    </row>
    <row r="185" customFormat="false" ht="15.75" hidden="false" customHeight="false" outlineLevel="0" collapsed="false">
      <c r="A185" s="139" t="n">
        <f aca="false">WEEKNUM(B185,21)</f>
        <v>7</v>
      </c>
      <c r="B185" s="140" t="n">
        <v>44248</v>
      </c>
      <c r="C185" s="141" t="s">
        <v>75</v>
      </c>
      <c r="D185" s="141" t="s">
        <v>86</v>
      </c>
      <c r="E185" s="141" t="s">
        <v>86</v>
      </c>
      <c r="F185" s="141" t="s">
        <v>86</v>
      </c>
      <c r="G185" s="142" t="s">
        <v>86</v>
      </c>
      <c r="H185" s="143"/>
      <c r="I185" s="439"/>
    </row>
    <row r="186" customFormat="false" ht="15" hidden="false" customHeight="false" outlineLevel="0" collapsed="false">
      <c r="A186" s="149" t="n">
        <f aca="false">WEEKNUM(B186,21)</f>
        <v>8</v>
      </c>
      <c r="B186" s="150" t="n">
        <v>44249</v>
      </c>
      <c r="C186" s="151" t="s">
        <v>75</v>
      </c>
      <c r="D186" s="151" t="s">
        <v>86</v>
      </c>
      <c r="E186" s="151" t="s">
        <v>75</v>
      </c>
      <c r="F186" s="151" t="s">
        <v>75</v>
      </c>
      <c r="G186" s="152" t="s">
        <v>75</v>
      </c>
      <c r="H186" s="153" t="n">
        <v>2</v>
      </c>
      <c r="I186" s="154" t="s">
        <v>50</v>
      </c>
    </row>
    <row r="187" customFormat="false" ht="15" hidden="false" customHeight="false" outlineLevel="0" collapsed="false">
      <c r="A187" s="155" t="n">
        <f aca="false">WEEKNUM(B187,21)</f>
        <v>8</v>
      </c>
      <c r="B187" s="156" t="n">
        <v>44250</v>
      </c>
      <c r="C187" s="157" t="s">
        <v>86</v>
      </c>
      <c r="D187" s="157" t="s">
        <v>75</v>
      </c>
      <c r="E187" s="157" t="s">
        <v>75</v>
      </c>
      <c r="F187" s="157" t="s">
        <v>75</v>
      </c>
      <c r="G187" s="158" t="s">
        <v>75</v>
      </c>
      <c r="H187" s="159"/>
      <c r="I187" s="160" t="s">
        <v>50</v>
      </c>
    </row>
    <row r="188" customFormat="false" ht="15" hidden="false" customHeight="false" outlineLevel="0" collapsed="false">
      <c r="A188" s="155" t="n">
        <f aca="false">WEEKNUM(B188,21)</f>
        <v>8</v>
      </c>
      <c r="B188" s="156" t="n">
        <v>44251</v>
      </c>
      <c r="C188" s="157" t="s">
        <v>75</v>
      </c>
      <c r="D188" s="157" t="s">
        <v>75</v>
      </c>
      <c r="E188" s="157" t="s">
        <v>75</v>
      </c>
      <c r="F188" s="157" t="s">
        <v>75</v>
      </c>
      <c r="G188" s="158" t="s">
        <v>75</v>
      </c>
      <c r="H188" s="159"/>
      <c r="I188" s="160" t="s">
        <v>50</v>
      </c>
    </row>
    <row r="189" customFormat="false" ht="15" hidden="false" customHeight="false" outlineLevel="0" collapsed="false">
      <c r="A189" s="155" t="n">
        <f aca="false">WEEKNUM(B189,21)</f>
        <v>8</v>
      </c>
      <c r="B189" s="156" t="n">
        <v>44252</v>
      </c>
      <c r="C189" s="157" t="s">
        <v>75</v>
      </c>
      <c r="D189" s="157" t="s">
        <v>75</v>
      </c>
      <c r="E189" s="157" t="s">
        <v>86</v>
      </c>
      <c r="F189" s="157" t="s">
        <v>75</v>
      </c>
      <c r="G189" s="158" t="s">
        <v>75</v>
      </c>
      <c r="H189" s="159"/>
      <c r="I189" s="160" t="s">
        <v>50</v>
      </c>
    </row>
    <row r="190" customFormat="false" ht="15" hidden="false" customHeight="false" outlineLevel="0" collapsed="false">
      <c r="A190" s="155" t="n">
        <f aca="false">WEEKNUM(B190,21)</f>
        <v>8</v>
      </c>
      <c r="B190" s="156" t="n">
        <v>44253</v>
      </c>
      <c r="C190" s="157" t="s">
        <v>75</v>
      </c>
      <c r="D190" s="157" t="s">
        <v>75</v>
      </c>
      <c r="E190" s="157" t="s">
        <v>75</v>
      </c>
      <c r="F190" s="157" t="s">
        <v>75</v>
      </c>
      <c r="G190" s="158" t="s">
        <v>86</v>
      </c>
      <c r="H190" s="159"/>
      <c r="I190" s="160" t="s">
        <v>50</v>
      </c>
    </row>
    <row r="191" customFormat="false" ht="15" hidden="false" customHeight="false" outlineLevel="0" collapsed="false">
      <c r="A191" s="155" t="n">
        <f aca="false">WEEKNUM(B191,21)</f>
        <v>8</v>
      </c>
      <c r="B191" s="156" t="n">
        <v>44254</v>
      </c>
      <c r="C191" s="157" t="s">
        <v>75</v>
      </c>
      <c r="D191" s="157" t="s">
        <v>86</v>
      </c>
      <c r="E191" s="157" t="s">
        <v>75</v>
      </c>
      <c r="F191" s="157" t="s">
        <v>86</v>
      </c>
      <c r="G191" s="158" t="s">
        <v>75</v>
      </c>
      <c r="H191" s="159"/>
      <c r="I191" s="160" t="s">
        <v>50</v>
      </c>
    </row>
    <row r="192" customFormat="false" ht="15.75" hidden="false" customHeight="false" outlineLevel="0" collapsed="false">
      <c r="A192" s="161" t="n">
        <f aca="false">WEEKNUM(B192,21)</f>
        <v>8</v>
      </c>
      <c r="B192" s="162" t="n">
        <v>44255</v>
      </c>
      <c r="C192" s="163" t="s">
        <v>86</v>
      </c>
      <c r="D192" s="163" t="s">
        <v>86</v>
      </c>
      <c r="E192" s="163" t="s">
        <v>86</v>
      </c>
      <c r="F192" s="163" t="s">
        <v>86</v>
      </c>
      <c r="G192" s="164" t="s">
        <v>75</v>
      </c>
      <c r="H192" s="165"/>
      <c r="I192" s="166" t="s">
        <v>50</v>
      </c>
    </row>
    <row r="193" customFormat="false" ht="15" hidden="false" customHeight="false" outlineLevel="0" collapsed="false">
      <c r="A193" s="149" t="n">
        <f aca="false">WEEKNUM(B193,21)</f>
        <v>9</v>
      </c>
      <c r="B193" s="150" t="n">
        <v>44256</v>
      </c>
      <c r="C193" s="151" t="s">
        <v>86</v>
      </c>
      <c r="D193" s="151" t="s">
        <v>75</v>
      </c>
      <c r="E193" s="151" t="s">
        <v>75</v>
      </c>
      <c r="F193" s="151" t="s">
        <v>75</v>
      </c>
      <c r="G193" s="152" t="s">
        <v>75</v>
      </c>
      <c r="H193" s="153" t="n">
        <v>3</v>
      </c>
      <c r="I193" s="154" t="s">
        <v>50</v>
      </c>
    </row>
    <row r="194" customFormat="false" ht="15" hidden="false" customHeight="false" outlineLevel="0" collapsed="false">
      <c r="A194" s="155" t="n">
        <f aca="false">WEEKNUM(B194,21)</f>
        <v>9</v>
      </c>
      <c r="B194" s="156" t="n">
        <v>44257</v>
      </c>
      <c r="C194" s="157" t="s">
        <v>75</v>
      </c>
      <c r="D194" s="157" t="s">
        <v>75</v>
      </c>
      <c r="E194" s="157" t="s">
        <v>75</v>
      </c>
      <c r="F194" s="157" t="s">
        <v>75</v>
      </c>
      <c r="G194" s="158" t="s">
        <v>86</v>
      </c>
      <c r="H194" s="159"/>
      <c r="I194" s="160" t="s">
        <v>50</v>
      </c>
    </row>
    <row r="195" customFormat="false" ht="15" hidden="false" customHeight="false" outlineLevel="0" collapsed="false">
      <c r="A195" s="155" t="n">
        <f aca="false">WEEKNUM(B195,21)</f>
        <v>9</v>
      </c>
      <c r="B195" s="156" t="n">
        <v>44258</v>
      </c>
      <c r="C195" s="157" t="s">
        <v>75</v>
      </c>
      <c r="D195" s="157" t="s">
        <v>75</v>
      </c>
      <c r="E195" s="157" t="s">
        <v>75</v>
      </c>
      <c r="F195" s="157" t="s">
        <v>75</v>
      </c>
      <c r="G195" s="158" t="s">
        <v>75</v>
      </c>
      <c r="H195" s="159"/>
      <c r="I195" s="160" t="s">
        <v>50</v>
      </c>
    </row>
    <row r="196" customFormat="false" ht="15" hidden="false" customHeight="false" outlineLevel="0" collapsed="false">
      <c r="A196" s="155" t="n">
        <f aca="false">WEEKNUM(B196,21)</f>
        <v>9</v>
      </c>
      <c r="B196" s="156" t="n">
        <v>44259</v>
      </c>
      <c r="C196" s="157" t="s">
        <v>75</v>
      </c>
      <c r="D196" s="157" t="s">
        <v>86</v>
      </c>
      <c r="E196" s="157" t="s">
        <v>75</v>
      </c>
      <c r="F196" s="157" t="s">
        <v>75</v>
      </c>
      <c r="G196" s="158" t="s">
        <v>75</v>
      </c>
      <c r="H196" s="159"/>
      <c r="I196" s="160" t="s">
        <v>50</v>
      </c>
    </row>
    <row r="197" customFormat="false" ht="15" hidden="false" customHeight="false" outlineLevel="0" collapsed="false">
      <c r="A197" s="155" t="n">
        <f aca="false">WEEKNUM(B197,21)</f>
        <v>9</v>
      </c>
      <c r="B197" s="156" t="n">
        <v>44260</v>
      </c>
      <c r="C197" s="157" t="s">
        <v>75</v>
      </c>
      <c r="D197" s="157" t="s">
        <v>75</v>
      </c>
      <c r="E197" s="157" t="s">
        <v>75</v>
      </c>
      <c r="F197" s="157" t="s">
        <v>86</v>
      </c>
      <c r="G197" s="158" t="s">
        <v>75</v>
      </c>
      <c r="H197" s="159"/>
      <c r="I197" s="160" t="s">
        <v>50</v>
      </c>
    </row>
    <row r="198" customFormat="false" ht="15" hidden="false" customHeight="false" outlineLevel="0" collapsed="false">
      <c r="A198" s="155" t="n">
        <f aca="false">WEEKNUM(B198,21)</f>
        <v>9</v>
      </c>
      <c r="B198" s="156" t="n">
        <v>44261</v>
      </c>
      <c r="C198" s="157" t="s">
        <v>86</v>
      </c>
      <c r="D198" s="157" t="s">
        <v>75</v>
      </c>
      <c r="E198" s="157" t="s">
        <v>86</v>
      </c>
      <c r="F198" s="157" t="s">
        <v>75</v>
      </c>
      <c r="G198" s="158" t="s">
        <v>75</v>
      </c>
      <c r="H198" s="159"/>
      <c r="I198" s="160" t="s">
        <v>50</v>
      </c>
    </row>
    <row r="199" customFormat="false" ht="15.75" hidden="false" customHeight="false" outlineLevel="0" collapsed="false">
      <c r="A199" s="161" t="n">
        <f aca="false">WEEKNUM(B199,21)</f>
        <v>9</v>
      </c>
      <c r="B199" s="162" t="n">
        <v>44262</v>
      </c>
      <c r="C199" s="163" t="s">
        <v>86</v>
      </c>
      <c r="D199" s="163" t="s">
        <v>86</v>
      </c>
      <c r="E199" s="163" t="s">
        <v>86</v>
      </c>
      <c r="F199" s="163" t="s">
        <v>75</v>
      </c>
      <c r="G199" s="164" t="s">
        <v>86</v>
      </c>
      <c r="H199" s="165"/>
      <c r="I199" s="166" t="s">
        <v>50</v>
      </c>
    </row>
    <row r="200" customFormat="false" ht="15" hidden="false" customHeight="false" outlineLevel="0" collapsed="false">
      <c r="A200" s="145" t="n">
        <f aca="false">WEEKNUM(B200,21)</f>
        <v>10</v>
      </c>
      <c r="B200" s="114" t="n">
        <v>44263</v>
      </c>
      <c r="C200" s="115" t="s">
        <v>75</v>
      </c>
      <c r="D200" s="115" t="s">
        <v>75</v>
      </c>
      <c r="E200" s="115" t="s">
        <v>75</v>
      </c>
      <c r="F200" s="115" t="s">
        <v>75</v>
      </c>
      <c r="G200" s="116" t="s">
        <v>86</v>
      </c>
      <c r="H200" s="117" t="n">
        <v>4</v>
      </c>
      <c r="I200" s="437"/>
    </row>
    <row r="201" customFormat="false" ht="15" hidden="false" customHeight="false" outlineLevel="0" collapsed="false">
      <c r="A201" s="126" t="n">
        <f aca="false">WEEKNUM(B201,21)</f>
        <v>10</v>
      </c>
      <c r="B201" s="135" t="n">
        <v>44264</v>
      </c>
      <c r="C201" s="128" t="s">
        <v>75</v>
      </c>
      <c r="D201" s="128" t="s">
        <v>75</v>
      </c>
      <c r="E201" s="128" t="s">
        <v>75</v>
      </c>
      <c r="F201" s="128" t="s">
        <v>86</v>
      </c>
      <c r="G201" s="129" t="s">
        <v>75</v>
      </c>
      <c r="H201" s="130"/>
      <c r="I201" s="438"/>
    </row>
    <row r="202" customFormat="false" ht="15" hidden="false" customHeight="false" outlineLevel="0" collapsed="false">
      <c r="A202" s="126" t="n">
        <f aca="false">WEEKNUM(B202,21)</f>
        <v>10</v>
      </c>
      <c r="B202" s="135" t="n">
        <v>44265</v>
      </c>
      <c r="C202" s="128" t="s">
        <v>75</v>
      </c>
      <c r="D202" s="128" t="s">
        <v>75</v>
      </c>
      <c r="E202" s="128" t="s">
        <v>75</v>
      </c>
      <c r="F202" s="128" t="s">
        <v>75</v>
      </c>
      <c r="G202" s="129" t="s">
        <v>75</v>
      </c>
      <c r="H202" s="130"/>
      <c r="I202" s="438"/>
    </row>
    <row r="203" customFormat="false" ht="15" hidden="false" customHeight="false" outlineLevel="0" collapsed="false">
      <c r="A203" s="126" t="n">
        <f aca="false">WEEKNUM(B203,21)</f>
        <v>10</v>
      </c>
      <c r="B203" s="135" t="n">
        <v>44266</v>
      </c>
      <c r="C203" s="128" t="s">
        <v>86</v>
      </c>
      <c r="D203" s="128" t="s">
        <v>75</v>
      </c>
      <c r="E203" s="128" t="s">
        <v>75</v>
      </c>
      <c r="F203" s="128" t="s">
        <v>75</v>
      </c>
      <c r="G203" s="129" t="s">
        <v>75</v>
      </c>
      <c r="H203" s="130"/>
      <c r="I203" s="438"/>
    </row>
    <row r="204" customFormat="false" ht="15" hidden="false" customHeight="false" outlineLevel="0" collapsed="false">
      <c r="A204" s="126" t="n">
        <f aca="false">WEEKNUM(B204,21)</f>
        <v>10</v>
      </c>
      <c r="B204" s="135" t="n">
        <v>44267</v>
      </c>
      <c r="C204" s="128" t="s">
        <v>75</v>
      </c>
      <c r="D204" s="128" t="s">
        <v>75</v>
      </c>
      <c r="E204" s="128" t="s">
        <v>86</v>
      </c>
      <c r="F204" s="128" t="s">
        <v>75</v>
      </c>
      <c r="G204" s="129" t="s">
        <v>75</v>
      </c>
      <c r="H204" s="130"/>
      <c r="I204" s="438"/>
    </row>
    <row r="205" customFormat="false" ht="15" hidden="false" customHeight="false" outlineLevel="0" collapsed="false">
      <c r="A205" s="126" t="n">
        <f aca="false">WEEKNUM(B205,21)</f>
        <v>10</v>
      </c>
      <c r="B205" s="135" t="n">
        <v>44268</v>
      </c>
      <c r="C205" s="128" t="s">
        <v>75</v>
      </c>
      <c r="D205" s="128" t="s">
        <v>86</v>
      </c>
      <c r="E205" s="128" t="s">
        <v>75</v>
      </c>
      <c r="F205" s="128" t="s">
        <v>75</v>
      </c>
      <c r="G205" s="129" t="s">
        <v>86</v>
      </c>
      <c r="H205" s="130"/>
      <c r="I205" s="438"/>
    </row>
    <row r="206" customFormat="false" ht="15.75" hidden="false" customHeight="false" outlineLevel="0" collapsed="false">
      <c r="A206" s="139" t="n">
        <f aca="false">WEEKNUM(B206,21)</f>
        <v>10</v>
      </c>
      <c r="B206" s="140" t="n">
        <v>44269</v>
      </c>
      <c r="C206" s="141" t="s">
        <v>86</v>
      </c>
      <c r="D206" s="141" t="s">
        <v>86</v>
      </c>
      <c r="E206" s="141" t="s">
        <v>75</v>
      </c>
      <c r="F206" s="141" t="s">
        <v>86</v>
      </c>
      <c r="G206" s="142" t="s">
        <v>86</v>
      </c>
      <c r="H206" s="143"/>
      <c r="I206" s="439"/>
    </row>
    <row r="207" customFormat="false" ht="15" hidden="false" customHeight="false" outlineLevel="0" collapsed="false">
      <c r="A207" s="145" t="n">
        <f aca="false">WEEKNUM(B207,21)</f>
        <v>11</v>
      </c>
      <c r="B207" s="114" t="n">
        <v>44270</v>
      </c>
      <c r="C207" s="115" t="s">
        <v>75</v>
      </c>
      <c r="D207" s="115" t="s">
        <v>75</v>
      </c>
      <c r="E207" s="115" t="s">
        <v>75</v>
      </c>
      <c r="F207" s="115" t="s">
        <v>86</v>
      </c>
      <c r="G207" s="116" t="s">
        <v>75</v>
      </c>
      <c r="H207" s="117" t="n">
        <v>5</v>
      </c>
      <c r="I207" s="437"/>
    </row>
    <row r="208" customFormat="false" ht="15" hidden="false" customHeight="false" outlineLevel="0" collapsed="false">
      <c r="A208" s="126" t="n">
        <f aca="false">WEEKNUM(B208,21)</f>
        <v>11</v>
      </c>
      <c r="B208" s="135" t="n">
        <v>44271</v>
      </c>
      <c r="C208" s="128" t="s">
        <v>75</v>
      </c>
      <c r="D208" s="128" t="s">
        <v>75</v>
      </c>
      <c r="E208" s="128" t="s">
        <v>86</v>
      </c>
      <c r="F208" s="128" t="s">
        <v>75</v>
      </c>
      <c r="G208" s="129" t="s">
        <v>75</v>
      </c>
      <c r="H208" s="130"/>
      <c r="I208" s="438"/>
    </row>
    <row r="209" customFormat="false" ht="15" hidden="false" customHeight="false" outlineLevel="0" collapsed="false">
      <c r="A209" s="126" t="n">
        <f aca="false">WEEKNUM(B209,21)</f>
        <v>11</v>
      </c>
      <c r="B209" s="135" t="n">
        <v>44272</v>
      </c>
      <c r="C209" s="128" t="s">
        <v>75</v>
      </c>
      <c r="D209" s="128" t="s">
        <v>75</v>
      </c>
      <c r="E209" s="128" t="s">
        <v>75</v>
      </c>
      <c r="F209" s="128" t="s">
        <v>75</v>
      </c>
      <c r="G209" s="129" t="s">
        <v>75</v>
      </c>
      <c r="H209" s="130"/>
      <c r="I209" s="438"/>
    </row>
    <row r="210" customFormat="false" ht="15" hidden="false" customHeight="false" outlineLevel="0" collapsed="false">
      <c r="A210" s="126" t="n">
        <f aca="false">WEEKNUM(B210,21)</f>
        <v>11</v>
      </c>
      <c r="B210" s="135" t="n">
        <v>44273</v>
      </c>
      <c r="C210" s="128" t="s">
        <v>75</v>
      </c>
      <c r="D210" s="128" t="s">
        <v>75</v>
      </c>
      <c r="E210" s="128" t="s">
        <v>75</v>
      </c>
      <c r="F210" s="128" t="s">
        <v>75</v>
      </c>
      <c r="G210" s="129" t="s">
        <v>86</v>
      </c>
      <c r="H210" s="130"/>
      <c r="I210" s="438"/>
    </row>
    <row r="211" customFormat="false" ht="15" hidden="false" customHeight="false" outlineLevel="0" collapsed="false">
      <c r="A211" s="126" t="n">
        <f aca="false">WEEKNUM(B211,21)</f>
        <v>11</v>
      </c>
      <c r="B211" s="135" t="n">
        <v>44274</v>
      </c>
      <c r="C211" s="128" t="s">
        <v>75</v>
      </c>
      <c r="D211" s="128" t="s">
        <v>86</v>
      </c>
      <c r="E211" s="128" t="s">
        <v>75</v>
      </c>
      <c r="F211" s="128" t="s">
        <v>75</v>
      </c>
      <c r="G211" s="129" t="s">
        <v>75</v>
      </c>
      <c r="H211" s="130"/>
      <c r="I211" s="438"/>
    </row>
    <row r="212" customFormat="false" ht="15" hidden="false" customHeight="false" outlineLevel="0" collapsed="false">
      <c r="A212" s="126" t="n">
        <f aca="false">WEEKNUM(B212,21)</f>
        <v>11</v>
      </c>
      <c r="B212" s="135" t="n">
        <v>44275</v>
      </c>
      <c r="C212" s="128" t="s">
        <v>86</v>
      </c>
      <c r="D212" s="128" t="s">
        <v>75</v>
      </c>
      <c r="E212" s="128" t="s">
        <v>75</v>
      </c>
      <c r="F212" s="128" t="s">
        <v>86</v>
      </c>
      <c r="G212" s="129" t="s">
        <v>75</v>
      </c>
      <c r="H212" s="130"/>
      <c r="I212" s="438"/>
    </row>
    <row r="213" customFormat="false" ht="15.75" hidden="false" customHeight="false" outlineLevel="0" collapsed="false">
      <c r="A213" s="139" t="n">
        <f aca="false">WEEKNUM(B213,21)</f>
        <v>11</v>
      </c>
      <c r="B213" s="140" t="n">
        <v>44276</v>
      </c>
      <c r="C213" s="141" t="s">
        <v>86</v>
      </c>
      <c r="D213" s="141" t="s">
        <v>75</v>
      </c>
      <c r="E213" s="141" t="s">
        <v>86</v>
      </c>
      <c r="F213" s="141" t="s">
        <v>86</v>
      </c>
      <c r="G213" s="142" t="s">
        <v>86</v>
      </c>
      <c r="H213" s="143"/>
      <c r="I213" s="439"/>
    </row>
    <row r="214" customFormat="false" ht="15" hidden="false" customHeight="false" outlineLevel="0" collapsed="false">
      <c r="A214" s="145" t="n">
        <f aca="false">WEEKNUM(B214,21)</f>
        <v>12</v>
      </c>
      <c r="B214" s="114" t="n">
        <v>44277</v>
      </c>
      <c r="C214" s="115" t="s">
        <v>75</v>
      </c>
      <c r="D214" s="115" t="s">
        <v>75</v>
      </c>
      <c r="E214" s="115" t="s">
        <v>86</v>
      </c>
      <c r="F214" s="115" t="s">
        <v>75</v>
      </c>
      <c r="G214" s="116" t="s">
        <v>75</v>
      </c>
      <c r="H214" s="117" t="n">
        <v>1</v>
      </c>
      <c r="I214" s="437"/>
    </row>
    <row r="215" customFormat="false" ht="15" hidden="false" customHeight="false" outlineLevel="0" collapsed="false">
      <c r="A215" s="126" t="n">
        <f aca="false">WEEKNUM(B215,21)</f>
        <v>12</v>
      </c>
      <c r="B215" s="135" t="n">
        <v>44278</v>
      </c>
      <c r="C215" s="128" t="s">
        <v>75</v>
      </c>
      <c r="D215" s="128" t="s">
        <v>86</v>
      </c>
      <c r="E215" s="128" t="s">
        <v>75</v>
      </c>
      <c r="F215" s="128" t="s">
        <v>75</v>
      </c>
      <c r="G215" s="129" t="s">
        <v>75</v>
      </c>
      <c r="H215" s="130"/>
      <c r="I215" s="438"/>
    </row>
    <row r="216" customFormat="false" ht="15" hidden="false" customHeight="false" outlineLevel="0" collapsed="false">
      <c r="A216" s="126" t="n">
        <f aca="false">WEEKNUM(B216,21)</f>
        <v>12</v>
      </c>
      <c r="B216" s="135" t="n">
        <v>44279</v>
      </c>
      <c r="C216" s="128" t="s">
        <v>75</v>
      </c>
      <c r="D216" s="128" t="s">
        <v>75</v>
      </c>
      <c r="E216" s="128" t="s">
        <v>75</v>
      </c>
      <c r="F216" s="128" t="s">
        <v>75</v>
      </c>
      <c r="G216" s="129" t="s">
        <v>75</v>
      </c>
      <c r="H216" s="130"/>
      <c r="I216" s="438"/>
    </row>
    <row r="217" customFormat="false" ht="15" hidden="false" customHeight="false" outlineLevel="0" collapsed="false">
      <c r="A217" s="126" t="n">
        <f aca="false">WEEKNUM(B217,21)</f>
        <v>12</v>
      </c>
      <c r="B217" s="135" t="n">
        <v>44280</v>
      </c>
      <c r="C217" s="128" t="s">
        <v>75</v>
      </c>
      <c r="D217" s="128" t="s">
        <v>75</v>
      </c>
      <c r="E217" s="128" t="s">
        <v>75</v>
      </c>
      <c r="F217" s="128" t="s">
        <v>86</v>
      </c>
      <c r="G217" s="129" t="s">
        <v>75</v>
      </c>
      <c r="H217" s="130"/>
      <c r="I217" s="438"/>
    </row>
    <row r="218" customFormat="false" ht="15" hidden="false" customHeight="false" outlineLevel="0" collapsed="false">
      <c r="A218" s="126" t="n">
        <f aca="false">WEEKNUM(B218,21)</f>
        <v>12</v>
      </c>
      <c r="B218" s="135" t="n">
        <v>44281</v>
      </c>
      <c r="C218" s="128" t="s">
        <v>86</v>
      </c>
      <c r="D218" s="128" t="s">
        <v>75</v>
      </c>
      <c r="E218" s="128" t="s">
        <v>75</v>
      </c>
      <c r="F218" s="128" t="s">
        <v>75</v>
      </c>
      <c r="G218" s="129" t="s">
        <v>75</v>
      </c>
      <c r="H218" s="130"/>
      <c r="I218" s="438"/>
    </row>
    <row r="219" customFormat="false" ht="15" hidden="false" customHeight="false" outlineLevel="0" collapsed="false">
      <c r="A219" s="126" t="n">
        <f aca="false">WEEKNUM(B219,21)</f>
        <v>12</v>
      </c>
      <c r="B219" s="135" t="n">
        <v>44282</v>
      </c>
      <c r="C219" s="128" t="s">
        <v>75</v>
      </c>
      <c r="D219" s="128" t="s">
        <v>75</v>
      </c>
      <c r="E219" s="128" t="s">
        <v>86</v>
      </c>
      <c r="F219" s="128" t="s">
        <v>75</v>
      </c>
      <c r="G219" s="129" t="s">
        <v>86</v>
      </c>
      <c r="H219" s="130"/>
      <c r="I219" s="438"/>
    </row>
    <row r="220" customFormat="false" ht="15.75" hidden="false" customHeight="false" outlineLevel="0" collapsed="false">
      <c r="A220" s="139" t="n">
        <f aca="false">WEEKNUM(B220,21)</f>
        <v>12</v>
      </c>
      <c r="B220" s="140" t="n">
        <v>44283</v>
      </c>
      <c r="C220" s="141" t="s">
        <v>75</v>
      </c>
      <c r="D220" s="141" t="s">
        <v>86</v>
      </c>
      <c r="E220" s="141" t="s">
        <v>86</v>
      </c>
      <c r="F220" s="141" t="s">
        <v>86</v>
      </c>
      <c r="G220" s="142" t="s">
        <v>86</v>
      </c>
      <c r="H220" s="143"/>
      <c r="I220" s="439"/>
    </row>
    <row r="221" customFormat="false" ht="15" hidden="false" customHeight="false" outlineLevel="0" collapsed="false">
      <c r="A221" s="145" t="n">
        <f aca="false">WEEKNUM(B221,21)</f>
        <v>13</v>
      </c>
      <c r="B221" s="114" t="n">
        <v>44284</v>
      </c>
      <c r="C221" s="115" t="s">
        <v>75</v>
      </c>
      <c r="D221" s="115" t="s">
        <v>86</v>
      </c>
      <c r="E221" s="115" t="s">
        <v>75</v>
      </c>
      <c r="F221" s="115" t="s">
        <v>75</v>
      </c>
      <c r="G221" s="116" t="s">
        <v>75</v>
      </c>
      <c r="H221" s="117" t="n">
        <v>2</v>
      </c>
      <c r="I221" s="437"/>
    </row>
    <row r="222" customFormat="false" ht="15" hidden="false" customHeight="false" outlineLevel="0" collapsed="false">
      <c r="A222" s="126" t="n">
        <f aca="false">WEEKNUM(B222,21)</f>
        <v>13</v>
      </c>
      <c r="B222" s="135" t="n">
        <v>44285</v>
      </c>
      <c r="C222" s="128" t="s">
        <v>86</v>
      </c>
      <c r="D222" s="128" t="s">
        <v>75</v>
      </c>
      <c r="E222" s="128" t="s">
        <v>75</v>
      </c>
      <c r="F222" s="128" t="s">
        <v>75</v>
      </c>
      <c r="G222" s="129" t="s">
        <v>75</v>
      </c>
      <c r="H222" s="130"/>
      <c r="I222" s="438"/>
    </row>
    <row r="223" customFormat="false" ht="15" hidden="false" customHeight="false" outlineLevel="0" collapsed="false">
      <c r="A223" s="126" t="n">
        <f aca="false">WEEKNUM(B223,21)</f>
        <v>13</v>
      </c>
      <c r="B223" s="135" t="n">
        <v>44286</v>
      </c>
      <c r="C223" s="128" t="s">
        <v>75</v>
      </c>
      <c r="D223" s="128" t="s">
        <v>75</v>
      </c>
      <c r="E223" s="128" t="s">
        <v>75</v>
      </c>
      <c r="F223" s="128" t="s">
        <v>75</v>
      </c>
      <c r="G223" s="129" t="s">
        <v>75</v>
      </c>
      <c r="H223" s="130"/>
      <c r="I223" s="438"/>
    </row>
    <row r="224" customFormat="false" ht="15" hidden="false" customHeight="false" outlineLevel="0" collapsed="false">
      <c r="A224" s="126" t="n">
        <f aca="false">WEEKNUM(B224,21)</f>
        <v>13</v>
      </c>
      <c r="B224" s="135" t="n">
        <v>44287</v>
      </c>
      <c r="C224" s="128" t="s">
        <v>75</v>
      </c>
      <c r="D224" s="128" t="s">
        <v>75</v>
      </c>
      <c r="E224" s="128" t="s">
        <v>86</v>
      </c>
      <c r="F224" s="128" t="s">
        <v>75</v>
      </c>
      <c r="G224" s="129" t="s">
        <v>75</v>
      </c>
      <c r="H224" s="130"/>
      <c r="I224" s="438"/>
    </row>
    <row r="225" customFormat="false" ht="15" hidden="false" customHeight="false" outlineLevel="0" collapsed="false">
      <c r="A225" s="126" t="n">
        <f aca="false">WEEKNUM(B225,21)</f>
        <v>13</v>
      </c>
      <c r="B225" s="135" t="n">
        <v>44288</v>
      </c>
      <c r="C225" s="128" t="s">
        <v>75</v>
      </c>
      <c r="D225" s="128" t="s">
        <v>75</v>
      </c>
      <c r="E225" s="128" t="s">
        <v>75</v>
      </c>
      <c r="F225" s="128" t="s">
        <v>75</v>
      </c>
      <c r="G225" s="129" t="s">
        <v>86</v>
      </c>
      <c r="H225" s="130"/>
      <c r="I225" s="438"/>
    </row>
    <row r="226" customFormat="false" ht="15.75" hidden="false" customHeight="false" outlineLevel="0" collapsed="false">
      <c r="A226" s="139" t="n">
        <f aca="false">WEEKNUM(B226,21)</f>
        <v>13</v>
      </c>
      <c r="B226" s="140" t="n">
        <v>44289</v>
      </c>
      <c r="C226" s="141" t="s">
        <v>75</v>
      </c>
      <c r="D226" s="141" t="s">
        <v>86</v>
      </c>
      <c r="E226" s="141" t="s">
        <v>75</v>
      </c>
      <c r="F226" s="141" t="s">
        <v>86</v>
      </c>
      <c r="G226" s="142" t="s">
        <v>75</v>
      </c>
      <c r="H226" s="143"/>
      <c r="I226" s="439"/>
    </row>
    <row r="227" customFormat="false" ht="15.75" hidden="false" customHeight="false" outlineLevel="0" collapsed="false">
      <c r="A227" s="167" t="n">
        <f aca="false">WEEKNUM(B227,21)</f>
        <v>13</v>
      </c>
      <c r="B227" s="480" t="n">
        <v>44290</v>
      </c>
      <c r="C227" s="481" t="s">
        <v>86</v>
      </c>
      <c r="D227" s="481" t="s">
        <v>86</v>
      </c>
      <c r="E227" s="481" t="s">
        <v>86</v>
      </c>
      <c r="F227" s="481" t="s">
        <v>86</v>
      </c>
      <c r="G227" s="482" t="s">
        <v>75</v>
      </c>
      <c r="H227" s="171"/>
      <c r="I227" s="335" t="s">
        <v>33</v>
      </c>
    </row>
    <row r="228" customFormat="false" ht="15" hidden="false" customHeight="false" outlineLevel="0" collapsed="false">
      <c r="A228" s="199" t="n">
        <f aca="false">WEEKNUM(B228,21)</f>
        <v>14</v>
      </c>
      <c r="B228" s="200" t="n">
        <v>44291</v>
      </c>
      <c r="C228" s="201" t="s">
        <v>86</v>
      </c>
      <c r="D228" s="201" t="s">
        <v>75</v>
      </c>
      <c r="E228" s="201" t="s">
        <v>75</v>
      </c>
      <c r="F228" s="201" t="s">
        <v>75</v>
      </c>
      <c r="G228" s="202" t="s">
        <v>75</v>
      </c>
      <c r="H228" s="203" t="n">
        <v>3</v>
      </c>
      <c r="I228" s="338" t="s">
        <v>34</v>
      </c>
    </row>
    <row r="229" customFormat="false" ht="15" hidden="false" customHeight="false" outlineLevel="0" collapsed="false">
      <c r="A229" s="126" t="n">
        <f aca="false">WEEKNUM(B229,21)</f>
        <v>14</v>
      </c>
      <c r="B229" s="135" t="n">
        <v>44292</v>
      </c>
      <c r="C229" s="128" t="s">
        <v>75</v>
      </c>
      <c r="D229" s="128" t="s">
        <v>75</v>
      </c>
      <c r="E229" s="128" t="s">
        <v>75</v>
      </c>
      <c r="F229" s="128" t="s">
        <v>75</v>
      </c>
      <c r="G229" s="129" t="s">
        <v>86</v>
      </c>
      <c r="H229" s="130"/>
      <c r="I229" s="438"/>
    </row>
    <row r="230" customFormat="false" ht="15" hidden="false" customHeight="false" outlineLevel="0" collapsed="false">
      <c r="A230" s="126" t="n">
        <f aca="false">WEEKNUM(B230,21)</f>
        <v>14</v>
      </c>
      <c r="B230" s="135" t="n">
        <v>44293</v>
      </c>
      <c r="C230" s="128" t="s">
        <v>75</v>
      </c>
      <c r="D230" s="128" t="s">
        <v>75</v>
      </c>
      <c r="E230" s="128" t="s">
        <v>75</v>
      </c>
      <c r="F230" s="128" t="s">
        <v>75</v>
      </c>
      <c r="G230" s="129" t="s">
        <v>75</v>
      </c>
      <c r="H230" s="130"/>
      <c r="I230" s="438"/>
    </row>
    <row r="231" customFormat="false" ht="15" hidden="false" customHeight="false" outlineLevel="0" collapsed="false">
      <c r="A231" s="126" t="n">
        <f aca="false">WEEKNUM(B231,21)</f>
        <v>14</v>
      </c>
      <c r="B231" s="135" t="n">
        <v>44294</v>
      </c>
      <c r="C231" s="128" t="s">
        <v>75</v>
      </c>
      <c r="D231" s="128" t="s">
        <v>86</v>
      </c>
      <c r="E231" s="128" t="s">
        <v>75</v>
      </c>
      <c r="F231" s="128" t="s">
        <v>75</v>
      </c>
      <c r="G231" s="129" t="s">
        <v>75</v>
      </c>
      <c r="H231" s="130"/>
      <c r="I231" s="438"/>
    </row>
    <row r="232" customFormat="false" ht="15" hidden="false" customHeight="false" outlineLevel="0" collapsed="false">
      <c r="A232" s="126" t="n">
        <f aca="false">WEEKNUM(B232,21)</f>
        <v>14</v>
      </c>
      <c r="B232" s="135" t="n">
        <v>44295</v>
      </c>
      <c r="C232" s="128" t="s">
        <v>75</v>
      </c>
      <c r="D232" s="128" t="s">
        <v>75</v>
      </c>
      <c r="E232" s="128" t="s">
        <v>75</v>
      </c>
      <c r="F232" s="128" t="s">
        <v>86</v>
      </c>
      <c r="G232" s="129" t="s">
        <v>75</v>
      </c>
      <c r="H232" s="130"/>
      <c r="I232" s="438"/>
    </row>
    <row r="233" customFormat="false" ht="15" hidden="false" customHeight="false" outlineLevel="0" collapsed="false">
      <c r="A233" s="126" t="n">
        <f aca="false">WEEKNUM(B233,21)</f>
        <v>14</v>
      </c>
      <c r="B233" s="135" t="n">
        <v>44296</v>
      </c>
      <c r="C233" s="128" t="s">
        <v>86</v>
      </c>
      <c r="D233" s="128" t="s">
        <v>75</v>
      </c>
      <c r="E233" s="128" t="s">
        <v>86</v>
      </c>
      <c r="F233" s="128" t="s">
        <v>75</v>
      </c>
      <c r="G233" s="129" t="s">
        <v>75</v>
      </c>
      <c r="H233" s="130"/>
      <c r="I233" s="438"/>
    </row>
    <row r="234" customFormat="false" ht="15.75" hidden="false" customHeight="false" outlineLevel="0" collapsed="false">
      <c r="A234" s="139" t="n">
        <f aca="false">WEEKNUM(B234,21)</f>
        <v>14</v>
      </c>
      <c r="B234" s="140" t="n">
        <v>44297</v>
      </c>
      <c r="C234" s="141" t="s">
        <v>86</v>
      </c>
      <c r="D234" s="141" t="s">
        <v>86</v>
      </c>
      <c r="E234" s="141" t="s">
        <v>86</v>
      </c>
      <c r="F234" s="141" t="s">
        <v>75</v>
      </c>
      <c r="G234" s="142" t="s">
        <v>86</v>
      </c>
      <c r="H234" s="143"/>
      <c r="I234" s="439"/>
    </row>
    <row r="235" customFormat="false" ht="15" hidden="false" customHeight="false" outlineLevel="0" collapsed="false">
      <c r="A235" s="145" t="n">
        <f aca="false">WEEKNUM(B235,21)</f>
        <v>15</v>
      </c>
      <c r="B235" s="114" t="n">
        <v>44298</v>
      </c>
      <c r="C235" s="115" t="s">
        <v>75</v>
      </c>
      <c r="D235" s="115" t="s">
        <v>75</v>
      </c>
      <c r="E235" s="115" t="s">
        <v>75</v>
      </c>
      <c r="F235" s="115" t="s">
        <v>75</v>
      </c>
      <c r="G235" s="116" t="s">
        <v>86</v>
      </c>
      <c r="H235" s="117" t="n">
        <v>4</v>
      </c>
      <c r="I235" s="437"/>
    </row>
    <row r="236" customFormat="false" ht="15" hidden="false" customHeight="false" outlineLevel="0" collapsed="false">
      <c r="A236" s="126" t="n">
        <f aca="false">WEEKNUM(B236,21)</f>
        <v>15</v>
      </c>
      <c r="B236" s="135" t="n">
        <v>44299</v>
      </c>
      <c r="C236" s="128" t="s">
        <v>75</v>
      </c>
      <c r="D236" s="128" t="s">
        <v>75</v>
      </c>
      <c r="E236" s="128" t="s">
        <v>75</v>
      </c>
      <c r="F236" s="128" t="s">
        <v>86</v>
      </c>
      <c r="G236" s="129" t="s">
        <v>75</v>
      </c>
      <c r="H236" s="130"/>
      <c r="I236" s="438"/>
    </row>
    <row r="237" customFormat="false" ht="15" hidden="false" customHeight="false" outlineLevel="0" collapsed="false">
      <c r="A237" s="126" t="n">
        <f aca="false">WEEKNUM(B237,21)</f>
        <v>15</v>
      </c>
      <c r="B237" s="135" t="n">
        <v>44300</v>
      </c>
      <c r="C237" s="128" t="s">
        <v>75</v>
      </c>
      <c r="D237" s="128" t="s">
        <v>75</v>
      </c>
      <c r="E237" s="128" t="s">
        <v>75</v>
      </c>
      <c r="F237" s="128" t="s">
        <v>75</v>
      </c>
      <c r="G237" s="129" t="s">
        <v>75</v>
      </c>
      <c r="H237" s="130"/>
      <c r="I237" s="438"/>
    </row>
    <row r="238" customFormat="false" ht="15" hidden="false" customHeight="false" outlineLevel="0" collapsed="false">
      <c r="A238" s="126" t="n">
        <f aca="false">WEEKNUM(B238,21)</f>
        <v>15</v>
      </c>
      <c r="B238" s="135" t="n">
        <v>44301</v>
      </c>
      <c r="C238" s="128" t="s">
        <v>86</v>
      </c>
      <c r="D238" s="128" t="s">
        <v>75</v>
      </c>
      <c r="E238" s="128" t="s">
        <v>75</v>
      </c>
      <c r="F238" s="128" t="s">
        <v>75</v>
      </c>
      <c r="G238" s="129" t="s">
        <v>75</v>
      </c>
      <c r="H238" s="130"/>
      <c r="I238" s="438"/>
    </row>
    <row r="239" customFormat="false" ht="15" hidden="false" customHeight="false" outlineLevel="0" collapsed="false">
      <c r="A239" s="126" t="n">
        <f aca="false">WEEKNUM(B239,21)</f>
        <v>15</v>
      </c>
      <c r="B239" s="135" t="n">
        <v>44302</v>
      </c>
      <c r="C239" s="128" t="s">
        <v>75</v>
      </c>
      <c r="D239" s="128" t="s">
        <v>75</v>
      </c>
      <c r="E239" s="128" t="s">
        <v>86</v>
      </c>
      <c r="F239" s="128" t="s">
        <v>75</v>
      </c>
      <c r="G239" s="129" t="s">
        <v>75</v>
      </c>
      <c r="H239" s="130"/>
      <c r="I239" s="438"/>
    </row>
    <row r="240" customFormat="false" ht="15" hidden="false" customHeight="false" outlineLevel="0" collapsed="false">
      <c r="A240" s="126" t="n">
        <f aca="false">WEEKNUM(B240,21)</f>
        <v>15</v>
      </c>
      <c r="B240" s="135" t="n">
        <v>44303</v>
      </c>
      <c r="C240" s="128" t="s">
        <v>75</v>
      </c>
      <c r="D240" s="128" t="s">
        <v>86</v>
      </c>
      <c r="E240" s="128" t="s">
        <v>75</v>
      </c>
      <c r="F240" s="128" t="s">
        <v>75</v>
      </c>
      <c r="G240" s="129" t="s">
        <v>86</v>
      </c>
      <c r="H240" s="130"/>
      <c r="I240" s="438"/>
    </row>
    <row r="241" customFormat="false" ht="15.75" hidden="false" customHeight="false" outlineLevel="0" collapsed="false">
      <c r="A241" s="139" t="n">
        <f aca="false">WEEKNUM(B241,21)</f>
        <v>15</v>
      </c>
      <c r="B241" s="140" t="n">
        <v>44304</v>
      </c>
      <c r="C241" s="141" t="s">
        <v>86</v>
      </c>
      <c r="D241" s="141" t="s">
        <v>86</v>
      </c>
      <c r="E241" s="141" t="s">
        <v>75</v>
      </c>
      <c r="F241" s="141" t="s">
        <v>86</v>
      </c>
      <c r="G241" s="142" t="s">
        <v>86</v>
      </c>
      <c r="H241" s="143"/>
      <c r="I241" s="439"/>
    </row>
    <row r="242" customFormat="false" ht="15" hidden="false" customHeight="false" outlineLevel="0" collapsed="false">
      <c r="A242" s="145" t="n">
        <f aca="false">WEEKNUM(B242,21)</f>
        <v>16</v>
      </c>
      <c r="B242" s="114" t="n">
        <v>44305</v>
      </c>
      <c r="C242" s="115" t="s">
        <v>75</v>
      </c>
      <c r="D242" s="115" t="s">
        <v>75</v>
      </c>
      <c r="E242" s="115" t="s">
        <v>75</v>
      </c>
      <c r="F242" s="115" t="s">
        <v>86</v>
      </c>
      <c r="G242" s="116" t="s">
        <v>75</v>
      </c>
      <c r="H242" s="117" t="n">
        <v>5</v>
      </c>
      <c r="I242" s="437"/>
    </row>
    <row r="243" customFormat="false" ht="15" hidden="false" customHeight="false" outlineLevel="0" collapsed="false">
      <c r="A243" s="126" t="n">
        <f aca="false">WEEKNUM(B243,21)</f>
        <v>16</v>
      </c>
      <c r="B243" s="135" t="n">
        <v>44306</v>
      </c>
      <c r="C243" s="128" t="s">
        <v>75</v>
      </c>
      <c r="D243" s="128" t="s">
        <v>75</v>
      </c>
      <c r="E243" s="128" t="s">
        <v>86</v>
      </c>
      <c r="F243" s="128" t="s">
        <v>75</v>
      </c>
      <c r="G243" s="129" t="s">
        <v>75</v>
      </c>
      <c r="H243" s="130"/>
      <c r="I243" s="438"/>
    </row>
    <row r="244" customFormat="false" ht="15" hidden="false" customHeight="false" outlineLevel="0" collapsed="false">
      <c r="A244" s="126" t="n">
        <f aca="false">WEEKNUM(B244,21)</f>
        <v>16</v>
      </c>
      <c r="B244" s="135" t="n">
        <v>44307</v>
      </c>
      <c r="C244" s="128" t="s">
        <v>75</v>
      </c>
      <c r="D244" s="128" t="s">
        <v>75</v>
      </c>
      <c r="E244" s="128" t="s">
        <v>75</v>
      </c>
      <c r="F244" s="128" t="s">
        <v>75</v>
      </c>
      <c r="G244" s="129" t="s">
        <v>75</v>
      </c>
      <c r="H244" s="130"/>
      <c r="I244" s="438"/>
    </row>
    <row r="245" customFormat="false" ht="15" hidden="false" customHeight="false" outlineLevel="0" collapsed="false">
      <c r="A245" s="126" t="n">
        <f aca="false">WEEKNUM(B245,21)</f>
        <v>16</v>
      </c>
      <c r="B245" s="135" t="n">
        <v>44308</v>
      </c>
      <c r="C245" s="128" t="s">
        <v>75</v>
      </c>
      <c r="D245" s="128" t="s">
        <v>75</v>
      </c>
      <c r="E245" s="128" t="s">
        <v>75</v>
      </c>
      <c r="F245" s="128" t="s">
        <v>75</v>
      </c>
      <c r="G245" s="129" t="s">
        <v>86</v>
      </c>
      <c r="H245" s="130"/>
      <c r="I245" s="438"/>
    </row>
    <row r="246" customFormat="false" ht="15" hidden="false" customHeight="false" outlineLevel="0" collapsed="false">
      <c r="A246" s="126" t="n">
        <f aca="false">WEEKNUM(B246,21)</f>
        <v>16</v>
      </c>
      <c r="B246" s="135" t="n">
        <v>44309</v>
      </c>
      <c r="C246" s="128" t="s">
        <v>75</v>
      </c>
      <c r="D246" s="128" t="s">
        <v>86</v>
      </c>
      <c r="E246" s="128" t="s">
        <v>75</v>
      </c>
      <c r="F246" s="128" t="s">
        <v>75</v>
      </c>
      <c r="G246" s="129" t="s">
        <v>75</v>
      </c>
      <c r="H246" s="130"/>
      <c r="I246" s="438"/>
    </row>
    <row r="247" customFormat="false" ht="15" hidden="false" customHeight="false" outlineLevel="0" collapsed="false">
      <c r="A247" s="126" t="n">
        <f aca="false">WEEKNUM(B247,21)</f>
        <v>16</v>
      </c>
      <c r="B247" s="135" t="n">
        <v>44310</v>
      </c>
      <c r="C247" s="128" t="s">
        <v>86</v>
      </c>
      <c r="D247" s="128" t="s">
        <v>75</v>
      </c>
      <c r="E247" s="128" t="s">
        <v>75</v>
      </c>
      <c r="F247" s="128" t="s">
        <v>86</v>
      </c>
      <c r="G247" s="129" t="s">
        <v>75</v>
      </c>
      <c r="H247" s="130"/>
      <c r="I247" s="438"/>
    </row>
    <row r="248" customFormat="false" ht="15.75" hidden="false" customHeight="false" outlineLevel="0" collapsed="false">
      <c r="A248" s="139" t="n">
        <f aca="false">WEEKNUM(B248,21)</f>
        <v>16</v>
      </c>
      <c r="B248" s="140" t="n">
        <v>44311</v>
      </c>
      <c r="C248" s="141" t="s">
        <v>86</v>
      </c>
      <c r="D248" s="141" t="s">
        <v>75</v>
      </c>
      <c r="E248" s="141" t="s">
        <v>86</v>
      </c>
      <c r="F248" s="141" t="s">
        <v>86</v>
      </c>
      <c r="G248" s="142" t="s">
        <v>86</v>
      </c>
      <c r="H248" s="143"/>
      <c r="I248" s="439"/>
    </row>
    <row r="249" customFormat="false" ht="15" hidden="false" customHeight="false" outlineLevel="0" collapsed="false">
      <c r="A249" s="381" t="n">
        <f aca="false">WEEKNUM(B249,21)</f>
        <v>17</v>
      </c>
      <c r="B249" s="150" t="n">
        <v>44312</v>
      </c>
      <c r="C249" s="151" t="s">
        <v>75</v>
      </c>
      <c r="D249" s="151" t="s">
        <v>75</v>
      </c>
      <c r="E249" s="151" t="s">
        <v>86</v>
      </c>
      <c r="F249" s="151" t="s">
        <v>75</v>
      </c>
      <c r="G249" s="152" t="s">
        <v>75</v>
      </c>
      <c r="H249" s="153" t="n">
        <v>1</v>
      </c>
      <c r="I249" s="154" t="s">
        <v>51</v>
      </c>
    </row>
    <row r="250" customFormat="false" ht="15" hidden="false" customHeight="false" outlineLevel="0" collapsed="false">
      <c r="A250" s="381" t="n">
        <f aca="false">WEEKNUM(B250,21)</f>
        <v>17</v>
      </c>
      <c r="B250" s="156" t="n">
        <v>44313</v>
      </c>
      <c r="C250" s="157" t="s">
        <v>75</v>
      </c>
      <c r="D250" s="157" t="s">
        <v>86</v>
      </c>
      <c r="E250" s="157" t="s">
        <v>75</v>
      </c>
      <c r="F250" s="157" t="s">
        <v>75</v>
      </c>
      <c r="G250" s="158" t="s">
        <v>75</v>
      </c>
      <c r="H250" s="159"/>
      <c r="I250" s="160" t="s">
        <v>51</v>
      </c>
    </row>
    <row r="251" customFormat="false" ht="15" hidden="false" customHeight="false" outlineLevel="0" collapsed="false">
      <c r="A251" s="381" t="n">
        <f aca="false">WEEKNUM(B251,21)</f>
        <v>17</v>
      </c>
      <c r="B251" s="156" t="n">
        <v>44314</v>
      </c>
      <c r="C251" s="157" t="s">
        <v>75</v>
      </c>
      <c r="D251" s="157" t="s">
        <v>75</v>
      </c>
      <c r="E251" s="157" t="s">
        <v>75</v>
      </c>
      <c r="F251" s="157" t="s">
        <v>75</v>
      </c>
      <c r="G251" s="158" t="s">
        <v>75</v>
      </c>
      <c r="H251" s="159"/>
      <c r="I251" s="160" t="s">
        <v>51</v>
      </c>
    </row>
    <row r="252" customFormat="false" ht="15" hidden="false" customHeight="false" outlineLevel="0" collapsed="false">
      <c r="A252" s="381" t="n">
        <f aca="false">WEEKNUM(B252,21)</f>
        <v>17</v>
      </c>
      <c r="B252" s="156" t="n">
        <v>44315</v>
      </c>
      <c r="C252" s="157" t="s">
        <v>75</v>
      </c>
      <c r="D252" s="157" t="s">
        <v>75</v>
      </c>
      <c r="E252" s="157" t="s">
        <v>75</v>
      </c>
      <c r="F252" s="157" t="s">
        <v>86</v>
      </c>
      <c r="G252" s="158" t="s">
        <v>75</v>
      </c>
      <c r="H252" s="159"/>
      <c r="I252" s="160" t="s">
        <v>51</v>
      </c>
    </row>
    <row r="253" customFormat="false" ht="15" hidden="false" customHeight="false" outlineLevel="0" collapsed="false">
      <c r="A253" s="381" t="n">
        <f aca="false">WEEKNUM(B253,21)</f>
        <v>17</v>
      </c>
      <c r="B253" s="156" t="n">
        <v>44316</v>
      </c>
      <c r="C253" s="157" t="s">
        <v>86</v>
      </c>
      <c r="D253" s="157" t="s">
        <v>75</v>
      </c>
      <c r="E253" s="157" t="s">
        <v>75</v>
      </c>
      <c r="F253" s="157" t="s">
        <v>75</v>
      </c>
      <c r="G253" s="158" t="s">
        <v>75</v>
      </c>
      <c r="H253" s="159"/>
      <c r="I253" s="160" t="s">
        <v>51</v>
      </c>
    </row>
    <row r="254" customFormat="false" ht="15" hidden="false" customHeight="false" outlineLevel="0" collapsed="false">
      <c r="A254" s="382" t="n">
        <f aca="false">WEEKNUM(B254,21)</f>
        <v>17</v>
      </c>
      <c r="B254" s="182" t="n">
        <v>44317</v>
      </c>
      <c r="C254" s="183" t="s">
        <v>75</v>
      </c>
      <c r="D254" s="183" t="s">
        <v>75</v>
      </c>
      <c r="E254" s="183" t="s">
        <v>86</v>
      </c>
      <c r="F254" s="183" t="s">
        <v>75</v>
      </c>
      <c r="G254" s="184" t="s">
        <v>86</v>
      </c>
      <c r="H254" s="185"/>
      <c r="I254" s="208" t="s">
        <v>35</v>
      </c>
    </row>
    <row r="255" customFormat="false" ht="15.75" hidden="false" customHeight="false" outlineLevel="0" collapsed="false">
      <c r="A255" s="381" t="n">
        <f aca="false">WEEKNUM(B255,21)</f>
        <v>17</v>
      </c>
      <c r="B255" s="321" t="n">
        <v>44318</v>
      </c>
      <c r="C255" s="322" t="s">
        <v>75</v>
      </c>
      <c r="D255" s="322" t="s">
        <v>86</v>
      </c>
      <c r="E255" s="322" t="s">
        <v>86</v>
      </c>
      <c r="F255" s="322" t="s">
        <v>86</v>
      </c>
      <c r="G255" s="323" t="s">
        <v>86</v>
      </c>
      <c r="H255" s="159"/>
      <c r="I255" s="160" t="s">
        <v>51</v>
      </c>
    </row>
    <row r="256" customFormat="false" ht="15" hidden="false" customHeight="false" outlineLevel="0" collapsed="false">
      <c r="A256" s="149" t="n">
        <f aca="false">WEEKNUM(B256,21)</f>
        <v>18</v>
      </c>
      <c r="B256" s="150" t="n">
        <v>44319</v>
      </c>
      <c r="C256" s="151" t="s">
        <v>75</v>
      </c>
      <c r="D256" s="151" t="s">
        <v>86</v>
      </c>
      <c r="E256" s="151" t="s">
        <v>75</v>
      </c>
      <c r="F256" s="151" t="s">
        <v>75</v>
      </c>
      <c r="G256" s="152" t="s">
        <v>75</v>
      </c>
      <c r="H256" s="153" t="n">
        <v>2</v>
      </c>
      <c r="I256" s="154" t="s">
        <v>51</v>
      </c>
    </row>
    <row r="257" customFormat="false" ht="15" hidden="false" customHeight="false" outlineLevel="0" collapsed="false">
      <c r="A257" s="155" t="n">
        <f aca="false">WEEKNUM(B257,21)</f>
        <v>18</v>
      </c>
      <c r="B257" s="156" t="n">
        <v>44320</v>
      </c>
      <c r="C257" s="157" t="s">
        <v>86</v>
      </c>
      <c r="D257" s="157" t="s">
        <v>75</v>
      </c>
      <c r="E257" s="157" t="s">
        <v>75</v>
      </c>
      <c r="F257" s="157" t="s">
        <v>75</v>
      </c>
      <c r="G257" s="158" t="s">
        <v>75</v>
      </c>
      <c r="H257" s="159"/>
      <c r="I257" s="160" t="s">
        <v>51</v>
      </c>
    </row>
    <row r="258" customFormat="false" ht="15" hidden="false" customHeight="false" outlineLevel="0" collapsed="false">
      <c r="A258" s="155" t="n">
        <f aca="false">WEEKNUM(B258,21)</f>
        <v>18</v>
      </c>
      <c r="B258" s="156" t="n">
        <v>44321</v>
      </c>
      <c r="C258" s="157" t="s">
        <v>75</v>
      </c>
      <c r="D258" s="157" t="s">
        <v>75</v>
      </c>
      <c r="E258" s="157" t="s">
        <v>75</v>
      </c>
      <c r="F258" s="157" t="s">
        <v>75</v>
      </c>
      <c r="G258" s="158" t="s">
        <v>75</v>
      </c>
      <c r="H258" s="159"/>
      <c r="I258" s="160" t="s">
        <v>51</v>
      </c>
    </row>
    <row r="259" customFormat="false" ht="15" hidden="false" customHeight="false" outlineLevel="0" collapsed="false">
      <c r="A259" s="155" t="n">
        <f aca="false">WEEKNUM(B259,21)</f>
        <v>18</v>
      </c>
      <c r="B259" s="156" t="n">
        <v>44322</v>
      </c>
      <c r="C259" s="157" t="s">
        <v>75</v>
      </c>
      <c r="D259" s="157" t="s">
        <v>75</v>
      </c>
      <c r="E259" s="157" t="s">
        <v>86</v>
      </c>
      <c r="F259" s="157" t="s">
        <v>75</v>
      </c>
      <c r="G259" s="158" t="s">
        <v>75</v>
      </c>
      <c r="H259" s="159"/>
      <c r="I259" s="160" t="s">
        <v>51</v>
      </c>
    </row>
    <row r="260" customFormat="false" ht="15" hidden="false" customHeight="false" outlineLevel="0" collapsed="false">
      <c r="A260" s="155" t="n">
        <f aca="false">WEEKNUM(B260,21)</f>
        <v>18</v>
      </c>
      <c r="B260" s="156" t="n">
        <v>44323</v>
      </c>
      <c r="C260" s="157" t="s">
        <v>75</v>
      </c>
      <c r="D260" s="157" t="s">
        <v>75</v>
      </c>
      <c r="E260" s="157" t="s">
        <v>75</v>
      </c>
      <c r="F260" s="157" t="s">
        <v>75</v>
      </c>
      <c r="G260" s="158" t="s">
        <v>86</v>
      </c>
      <c r="H260" s="159"/>
      <c r="I260" s="160" t="s">
        <v>51</v>
      </c>
    </row>
    <row r="261" customFormat="false" ht="15" hidden="false" customHeight="false" outlineLevel="0" collapsed="false">
      <c r="A261" s="181" t="n">
        <f aca="false">WEEKNUM(B261,21)</f>
        <v>18</v>
      </c>
      <c r="B261" s="182" t="n">
        <v>44324</v>
      </c>
      <c r="C261" s="183" t="s">
        <v>75</v>
      </c>
      <c r="D261" s="183" t="s">
        <v>86</v>
      </c>
      <c r="E261" s="183" t="s">
        <v>75</v>
      </c>
      <c r="F261" s="183" t="s">
        <v>86</v>
      </c>
      <c r="G261" s="184" t="s">
        <v>75</v>
      </c>
      <c r="H261" s="185"/>
      <c r="I261" s="208" t="s">
        <v>36</v>
      </c>
    </row>
    <row r="262" customFormat="false" ht="15.75" hidden="false" customHeight="false" outlineLevel="0" collapsed="false">
      <c r="A262" s="161" t="n">
        <f aca="false">WEEKNUM(B262,21)</f>
        <v>18</v>
      </c>
      <c r="B262" s="162" t="n">
        <v>44325</v>
      </c>
      <c r="C262" s="163" t="s">
        <v>86</v>
      </c>
      <c r="D262" s="163" t="s">
        <v>86</v>
      </c>
      <c r="E262" s="163" t="s">
        <v>86</v>
      </c>
      <c r="F262" s="163" t="s">
        <v>86</v>
      </c>
      <c r="G262" s="164" t="s">
        <v>75</v>
      </c>
      <c r="H262" s="165"/>
      <c r="I262" s="166" t="s">
        <v>51</v>
      </c>
    </row>
    <row r="263" customFormat="false" ht="15" hidden="false" customHeight="false" outlineLevel="0" collapsed="false">
      <c r="A263" s="145" t="n">
        <f aca="false">WEEKNUM(B263,21)</f>
        <v>19</v>
      </c>
      <c r="B263" s="114" t="n">
        <v>44326</v>
      </c>
      <c r="C263" s="115" t="s">
        <v>86</v>
      </c>
      <c r="D263" s="115" t="s">
        <v>75</v>
      </c>
      <c r="E263" s="115" t="s">
        <v>75</v>
      </c>
      <c r="F263" s="115" t="s">
        <v>75</v>
      </c>
      <c r="G263" s="116" t="s">
        <v>75</v>
      </c>
      <c r="H263" s="117" t="n">
        <v>3</v>
      </c>
      <c r="I263" s="437"/>
    </row>
    <row r="264" customFormat="false" ht="15" hidden="false" customHeight="false" outlineLevel="0" collapsed="false">
      <c r="A264" s="126" t="n">
        <f aca="false">WEEKNUM(B264,21)</f>
        <v>19</v>
      </c>
      <c r="B264" s="135" t="n">
        <v>44327</v>
      </c>
      <c r="C264" s="128" t="s">
        <v>75</v>
      </c>
      <c r="D264" s="128" t="s">
        <v>75</v>
      </c>
      <c r="E264" s="128" t="s">
        <v>75</v>
      </c>
      <c r="F264" s="128" t="s">
        <v>75</v>
      </c>
      <c r="G264" s="129" t="s">
        <v>86</v>
      </c>
      <c r="H264" s="130"/>
      <c r="I264" s="438"/>
    </row>
    <row r="265" customFormat="false" ht="15" hidden="false" customHeight="false" outlineLevel="0" collapsed="false">
      <c r="A265" s="126" t="n">
        <f aca="false">WEEKNUM(B265,21)</f>
        <v>19</v>
      </c>
      <c r="B265" s="135" t="n">
        <v>44328</v>
      </c>
      <c r="C265" s="128" t="s">
        <v>75</v>
      </c>
      <c r="D265" s="128" t="s">
        <v>75</v>
      </c>
      <c r="E265" s="128" t="s">
        <v>75</v>
      </c>
      <c r="F265" s="128" t="s">
        <v>75</v>
      </c>
      <c r="G265" s="129" t="s">
        <v>75</v>
      </c>
      <c r="H265" s="130"/>
      <c r="I265" s="438"/>
    </row>
    <row r="266" customFormat="false" ht="15" hidden="false" customHeight="false" outlineLevel="0" collapsed="false">
      <c r="A266" s="181" t="n">
        <f aca="false">WEEKNUM(B266,21)</f>
        <v>19</v>
      </c>
      <c r="B266" s="182" t="n">
        <v>44329</v>
      </c>
      <c r="C266" s="183" t="s">
        <v>75</v>
      </c>
      <c r="D266" s="183" t="s">
        <v>86</v>
      </c>
      <c r="E266" s="183" t="s">
        <v>75</v>
      </c>
      <c r="F266" s="183" t="s">
        <v>75</v>
      </c>
      <c r="G266" s="184" t="s">
        <v>75</v>
      </c>
      <c r="H266" s="185"/>
      <c r="I266" s="208" t="s">
        <v>37</v>
      </c>
    </row>
    <row r="267" customFormat="false" ht="15" hidden="false" customHeight="false" outlineLevel="0" collapsed="false">
      <c r="A267" s="209" t="n">
        <f aca="false">WEEKNUM(B267,21)</f>
        <v>19</v>
      </c>
      <c r="B267" s="210" t="n">
        <v>44330</v>
      </c>
      <c r="C267" s="211" t="s">
        <v>75</v>
      </c>
      <c r="D267" s="211" t="s">
        <v>75</v>
      </c>
      <c r="E267" s="211" t="s">
        <v>75</v>
      </c>
      <c r="F267" s="211" t="s">
        <v>86</v>
      </c>
      <c r="G267" s="212" t="s">
        <v>75</v>
      </c>
      <c r="H267" s="213"/>
      <c r="I267" s="214" t="s">
        <v>53</v>
      </c>
    </row>
    <row r="268" customFormat="false" ht="15" hidden="false" customHeight="false" outlineLevel="0" collapsed="false">
      <c r="A268" s="209" t="n">
        <f aca="false">WEEKNUM(B268,21)</f>
        <v>19</v>
      </c>
      <c r="B268" s="210" t="n">
        <v>44331</v>
      </c>
      <c r="C268" s="211" t="s">
        <v>86</v>
      </c>
      <c r="D268" s="211" t="s">
        <v>75</v>
      </c>
      <c r="E268" s="211" t="s">
        <v>86</v>
      </c>
      <c r="F268" s="211" t="s">
        <v>75</v>
      </c>
      <c r="G268" s="212" t="s">
        <v>75</v>
      </c>
      <c r="H268" s="213"/>
      <c r="I268" s="214" t="s">
        <v>53</v>
      </c>
    </row>
    <row r="269" customFormat="false" ht="15.75" hidden="false" customHeight="false" outlineLevel="0" collapsed="false">
      <c r="A269" s="215" t="n">
        <f aca="false">WEEKNUM(B269,21)</f>
        <v>19</v>
      </c>
      <c r="B269" s="216" t="n">
        <v>44332</v>
      </c>
      <c r="C269" s="217" t="s">
        <v>86</v>
      </c>
      <c r="D269" s="217" t="s">
        <v>86</v>
      </c>
      <c r="E269" s="217" t="s">
        <v>86</v>
      </c>
      <c r="F269" s="217" t="s">
        <v>75</v>
      </c>
      <c r="G269" s="218" t="s">
        <v>86</v>
      </c>
      <c r="H269" s="219"/>
      <c r="I269" s="220" t="s">
        <v>53</v>
      </c>
    </row>
    <row r="270" customFormat="false" ht="15" hidden="false" customHeight="false" outlineLevel="0" collapsed="false">
      <c r="A270" s="145" t="n">
        <f aca="false">WEEKNUM(B270,21)</f>
        <v>20</v>
      </c>
      <c r="B270" s="114" t="n">
        <v>44333</v>
      </c>
      <c r="C270" s="115" t="s">
        <v>75</v>
      </c>
      <c r="D270" s="115" t="s">
        <v>75</v>
      </c>
      <c r="E270" s="115" t="s">
        <v>75</v>
      </c>
      <c r="F270" s="115" t="s">
        <v>75</v>
      </c>
      <c r="G270" s="116" t="s">
        <v>86</v>
      </c>
      <c r="H270" s="117" t="n">
        <v>4</v>
      </c>
      <c r="I270" s="437"/>
    </row>
    <row r="271" customFormat="false" ht="15" hidden="false" customHeight="false" outlineLevel="0" collapsed="false">
      <c r="A271" s="126" t="n">
        <f aca="false">WEEKNUM(B271,21)</f>
        <v>20</v>
      </c>
      <c r="B271" s="135" t="n">
        <v>44334</v>
      </c>
      <c r="C271" s="128" t="s">
        <v>75</v>
      </c>
      <c r="D271" s="128" t="s">
        <v>75</v>
      </c>
      <c r="E271" s="128" t="s">
        <v>75</v>
      </c>
      <c r="F271" s="128" t="s">
        <v>86</v>
      </c>
      <c r="G271" s="129" t="s">
        <v>75</v>
      </c>
      <c r="H271" s="130"/>
      <c r="I271" s="438"/>
    </row>
    <row r="272" customFormat="false" ht="15" hidden="false" customHeight="false" outlineLevel="0" collapsed="false">
      <c r="A272" s="126" t="n">
        <f aca="false">WEEKNUM(B272,21)</f>
        <v>20</v>
      </c>
      <c r="B272" s="135" t="n">
        <v>44335</v>
      </c>
      <c r="C272" s="128" t="s">
        <v>75</v>
      </c>
      <c r="D272" s="128" t="s">
        <v>75</v>
      </c>
      <c r="E272" s="128" t="s">
        <v>75</v>
      </c>
      <c r="F272" s="128" t="s">
        <v>75</v>
      </c>
      <c r="G272" s="129" t="s">
        <v>75</v>
      </c>
      <c r="H272" s="130"/>
      <c r="I272" s="438"/>
    </row>
    <row r="273" customFormat="false" ht="15" hidden="false" customHeight="false" outlineLevel="0" collapsed="false">
      <c r="A273" s="126" t="n">
        <f aca="false">WEEKNUM(B273,21)</f>
        <v>20</v>
      </c>
      <c r="B273" s="135" t="n">
        <v>44336</v>
      </c>
      <c r="C273" s="128" t="s">
        <v>86</v>
      </c>
      <c r="D273" s="128" t="s">
        <v>75</v>
      </c>
      <c r="E273" s="128" t="s">
        <v>75</v>
      </c>
      <c r="F273" s="128" t="s">
        <v>75</v>
      </c>
      <c r="G273" s="129" t="s">
        <v>75</v>
      </c>
      <c r="H273" s="130"/>
      <c r="I273" s="438"/>
    </row>
    <row r="274" customFormat="false" ht="15" hidden="false" customHeight="false" outlineLevel="0" collapsed="false">
      <c r="A274" s="126" t="n">
        <f aca="false">WEEKNUM(B274,21)</f>
        <v>20</v>
      </c>
      <c r="B274" s="135" t="n">
        <v>44337</v>
      </c>
      <c r="C274" s="128" t="s">
        <v>75</v>
      </c>
      <c r="D274" s="128" t="s">
        <v>75</v>
      </c>
      <c r="E274" s="128" t="s">
        <v>86</v>
      </c>
      <c r="F274" s="128" t="s">
        <v>75</v>
      </c>
      <c r="G274" s="129" t="s">
        <v>75</v>
      </c>
      <c r="H274" s="130"/>
      <c r="I274" s="438"/>
    </row>
    <row r="275" customFormat="false" ht="15" hidden="false" customHeight="false" outlineLevel="0" collapsed="false">
      <c r="A275" s="126" t="n">
        <f aca="false">WEEKNUM(B275,21)</f>
        <v>20</v>
      </c>
      <c r="B275" s="135" t="n">
        <v>44338</v>
      </c>
      <c r="C275" s="128" t="s">
        <v>75</v>
      </c>
      <c r="D275" s="128" t="s">
        <v>86</v>
      </c>
      <c r="E275" s="128" t="s">
        <v>75</v>
      </c>
      <c r="F275" s="128" t="s">
        <v>75</v>
      </c>
      <c r="G275" s="129" t="s">
        <v>86</v>
      </c>
      <c r="H275" s="130"/>
      <c r="I275" s="438"/>
    </row>
    <row r="276" customFormat="false" ht="15.75" hidden="false" customHeight="false" outlineLevel="0" collapsed="false">
      <c r="A276" s="167" t="n">
        <f aca="false">WEEKNUM(B276,21)</f>
        <v>20</v>
      </c>
      <c r="B276" s="168" t="n">
        <v>44339</v>
      </c>
      <c r="C276" s="169" t="s">
        <v>86</v>
      </c>
      <c r="D276" s="169" t="s">
        <v>86</v>
      </c>
      <c r="E276" s="169" t="s">
        <v>75</v>
      </c>
      <c r="F276" s="169" t="s">
        <v>86</v>
      </c>
      <c r="G276" s="170" t="s">
        <v>86</v>
      </c>
      <c r="H276" s="171"/>
      <c r="I276" s="172"/>
    </row>
    <row r="277" customFormat="false" ht="15" hidden="false" customHeight="false" outlineLevel="0" collapsed="false">
      <c r="A277" s="382" t="n">
        <f aca="false">WEEKNUM(B277,21)</f>
        <v>21</v>
      </c>
      <c r="B277" s="383" t="n">
        <v>44340</v>
      </c>
      <c r="C277" s="384" t="s">
        <v>75</v>
      </c>
      <c r="D277" s="384" t="s">
        <v>75</v>
      </c>
      <c r="E277" s="384" t="s">
        <v>75</v>
      </c>
      <c r="F277" s="384" t="s">
        <v>86</v>
      </c>
      <c r="G277" s="385" t="s">
        <v>75</v>
      </c>
      <c r="H277" s="185" t="n">
        <v>5</v>
      </c>
      <c r="I277" s="208"/>
    </row>
    <row r="278" customFormat="false" ht="15" hidden="false" customHeight="false" outlineLevel="0" collapsed="false">
      <c r="A278" s="61" t="n">
        <f aca="false">WEEKNUM(B278,21)</f>
        <v>21</v>
      </c>
      <c r="B278" s="135" t="n">
        <v>44341</v>
      </c>
      <c r="C278" s="128" t="s">
        <v>75</v>
      </c>
      <c r="D278" s="128" t="s">
        <v>75</v>
      </c>
      <c r="E278" s="128" t="s">
        <v>86</v>
      </c>
      <c r="F278" s="128" t="s">
        <v>75</v>
      </c>
      <c r="G278" s="129" t="s">
        <v>75</v>
      </c>
      <c r="H278" s="130"/>
      <c r="I278" s="438"/>
    </row>
    <row r="279" customFormat="false" ht="15" hidden="false" customHeight="false" outlineLevel="0" collapsed="false">
      <c r="A279" s="61" t="n">
        <f aca="false">WEEKNUM(B279,21)</f>
        <v>21</v>
      </c>
      <c r="B279" s="135" t="n">
        <v>44342</v>
      </c>
      <c r="C279" s="128" t="s">
        <v>75</v>
      </c>
      <c r="D279" s="128" t="s">
        <v>75</v>
      </c>
      <c r="E279" s="128" t="s">
        <v>75</v>
      </c>
      <c r="F279" s="128" t="s">
        <v>75</v>
      </c>
      <c r="G279" s="129" t="s">
        <v>75</v>
      </c>
      <c r="H279" s="130"/>
      <c r="I279" s="438"/>
    </row>
    <row r="280" customFormat="false" ht="15" hidden="false" customHeight="false" outlineLevel="0" collapsed="false">
      <c r="A280" s="61" t="n">
        <f aca="false">WEEKNUM(B280,21)</f>
        <v>21</v>
      </c>
      <c r="B280" s="135" t="n">
        <v>44343</v>
      </c>
      <c r="C280" s="128" t="s">
        <v>75</v>
      </c>
      <c r="D280" s="128" t="s">
        <v>75</v>
      </c>
      <c r="E280" s="128" t="s">
        <v>75</v>
      </c>
      <c r="F280" s="128" t="s">
        <v>75</v>
      </c>
      <c r="G280" s="129" t="s">
        <v>86</v>
      </c>
      <c r="H280" s="130"/>
      <c r="I280" s="438"/>
    </row>
    <row r="281" customFormat="false" ht="15" hidden="false" customHeight="false" outlineLevel="0" collapsed="false">
      <c r="A281" s="61" t="n">
        <f aca="false">WEEKNUM(B281,21)</f>
        <v>21</v>
      </c>
      <c r="B281" s="135" t="n">
        <v>44344</v>
      </c>
      <c r="C281" s="128" t="s">
        <v>75</v>
      </c>
      <c r="D281" s="128" t="s">
        <v>86</v>
      </c>
      <c r="E281" s="128" t="s">
        <v>75</v>
      </c>
      <c r="F281" s="128" t="s">
        <v>75</v>
      </c>
      <c r="G281" s="129" t="s">
        <v>75</v>
      </c>
      <c r="H281" s="130"/>
      <c r="I281" s="438"/>
    </row>
    <row r="282" customFormat="false" ht="15" hidden="false" customHeight="false" outlineLevel="0" collapsed="false">
      <c r="A282" s="61" t="n">
        <f aca="false">WEEKNUM(B282,21)</f>
        <v>21</v>
      </c>
      <c r="B282" s="135" t="n">
        <v>44345</v>
      </c>
      <c r="C282" s="128" t="s">
        <v>86</v>
      </c>
      <c r="D282" s="128" t="s">
        <v>75</v>
      </c>
      <c r="E282" s="128" t="s">
        <v>75</v>
      </c>
      <c r="F282" s="128" t="s">
        <v>86</v>
      </c>
      <c r="G282" s="129" t="s">
        <v>75</v>
      </c>
      <c r="H282" s="130"/>
      <c r="I282" s="438"/>
    </row>
    <row r="283" customFormat="false" ht="15.75" hidden="false" customHeight="false" outlineLevel="0" collapsed="false">
      <c r="A283" s="61" t="n">
        <f aca="false">WEEKNUM(B283,21)</f>
        <v>21</v>
      </c>
      <c r="B283" s="140" t="n">
        <v>44346</v>
      </c>
      <c r="C283" s="141" t="s">
        <v>86</v>
      </c>
      <c r="D283" s="141" t="s">
        <v>75</v>
      </c>
      <c r="E283" s="141" t="s">
        <v>86</v>
      </c>
      <c r="F283" s="141" t="s">
        <v>86</v>
      </c>
      <c r="G283" s="142" t="s">
        <v>86</v>
      </c>
      <c r="H283" s="143"/>
      <c r="I283" s="439"/>
    </row>
    <row r="284" customFormat="false" ht="15" hidden="false" customHeight="false" outlineLevel="0" collapsed="false">
      <c r="A284" s="145" t="n">
        <f aca="false">WEEKNUM(B284,21)</f>
        <v>22</v>
      </c>
      <c r="B284" s="114" t="n">
        <v>44347</v>
      </c>
      <c r="C284" s="115" t="s">
        <v>75</v>
      </c>
      <c r="D284" s="115" t="s">
        <v>75</v>
      </c>
      <c r="E284" s="115" t="s">
        <v>86</v>
      </c>
      <c r="F284" s="115" t="s">
        <v>75</v>
      </c>
      <c r="G284" s="116" t="s">
        <v>75</v>
      </c>
      <c r="H284" s="117" t="n">
        <v>1</v>
      </c>
      <c r="I284" s="437"/>
    </row>
    <row r="285" customFormat="false" ht="15" hidden="false" customHeight="false" outlineLevel="0" collapsed="false">
      <c r="A285" s="126" t="n">
        <f aca="false">WEEKNUM(B285,21)</f>
        <v>22</v>
      </c>
      <c r="B285" s="135" t="n">
        <v>44348</v>
      </c>
      <c r="C285" s="128" t="s">
        <v>75</v>
      </c>
      <c r="D285" s="128" t="s">
        <v>86</v>
      </c>
      <c r="E285" s="128" t="s">
        <v>75</v>
      </c>
      <c r="F285" s="128" t="s">
        <v>75</v>
      </c>
      <c r="G285" s="129" t="s">
        <v>75</v>
      </c>
      <c r="H285" s="130"/>
      <c r="I285" s="438"/>
    </row>
    <row r="286" customFormat="false" ht="15" hidden="false" customHeight="false" outlineLevel="0" collapsed="false">
      <c r="A286" s="126" t="n">
        <f aca="false">WEEKNUM(B286,21)</f>
        <v>22</v>
      </c>
      <c r="B286" s="135" t="n">
        <v>44349</v>
      </c>
      <c r="C286" s="128" t="s">
        <v>75</v>
      </c>
      <c r="D286" s="128" t="s">
        <v>75</v>
      </c>
      <c r="E286" s="128" t="s">
        <v>75</v>
      </c>
      <c r="F286" s="128" t="s">
        <v>75</v>
      </c>
      <c r="G286" s="129" t="s">
        <v>75</v>
      </c>
      <c r="H286" s="130"/>
      <c r="I286" s="438"/>
    </row>
    <row r="287" customFormat="false" ht="15" hidden="false" customHeight="false" outlineLevel="0" collapsed="false">
      <c r="A287" s="126" t="n">
        <f aca="false">WEEKNUM(B287,21)</f>
        <v>22</v>
      </c>
      <c r="B287" s="135" t="n">
        <v>44350</v>
      </c>
      <c r="C287" s="128" t="s">
        <v>75</v>
      </c>
      <c r="D287" s="128" t="s">
        <v>75</v>
      </c>
      <c r="E287" s="128" t="s">
        <v>75</v>
      </c>
      <c r="F287" s="128" t="s">
        <v>86</v>
      </c>
      <c r="G287" s="129" t="s">
        <v>75</v>
      </c>
      <c r="H287" s="130"/>
      <c r="I287" s="438"/>
    </row>
    <row r="288" customFormat="false" ht="15" hidden="false" customHeight="false" outlineLevel="0" collapsed="false">
      <c r="A288" s="126" t="n">
        <f aca="false">WEEKNUM(B288,21)</f>
        <v>22</v>
      </c>
      <c r="B288" s="135" t="n">
        <v>44351</v>
      </c>
      <c r="C288" s="128" t="s">
        <v>86</v>
      </c>
      <c r="D288" s="128" t="s">
        <v>75</v>
      </c>
      <c r="E288" s="128" t="s">
        <v>75</v>
      </c>
      <c r="F288" s="128" t="s">
        <v>75</v>
      </c>
      <c r="G288" s="129" t="s">
        <v>75</v>
      </c>
      <c r="H288" s="130"/>
      <c r="I288" s="438"/>
    </row>
    <row r="289" customFormat="false" ht="15" hidden="false" customHeight="false" outlineLevel="0" collapsed="false">
      <c r="A289" s="126" t="n">
        <f aca="false">WEEKNUM(B289,21)</f>
        <v>22</v>
      </c>
      <c r="B289" s="135" t="n">
        <v>44352</v>
      </c>
      <c r="C289" s="128" t="s">
        <v>75</v>
      </c>
      <c r="D289" s="128" t="s">
        <v>75</v>
      </c>
      <c r="E289" s="128" t="s">
        <v>86</v>
      </c>
      <c r="F289" s="128" t="s">
        <v>75</v>
      </c>
      <c r="G289" s="129" t="s">
        <v>86</v>
      </c>
      <c r="H289" s="130"/>
      <c r="I289" s="438"/>
    </row>
    <row r="290" customFormat="false" ht="15.75" hidden="false" customHeight="false" outlineLevel="0" collapsed="false">
      <c r="A290" s="139" t="n">
        <f aca="false">WEEKNUM(B290,21)</f>
        <v>22</v>
      </c>
      <c r="B290" s="140" t="n">
        <v>44353</v>
      </c>
      <c r="C290" s="141" t="s">
        <v>75</v>
      </c>
      <c r="D290" s="141" t="s">
        <v>86</v>
      </c>
      <c r="E290" s="141" t="s">
        <v>86</v>
      </c>
      <c r="F290" s="141" t="s">
        <v>86</v>
      </c>
      <c r="G290" s="142" t="s">
        <v>86</v>
      </c>
      <c r="H290" s="143"/>
      <c r="I290" s="439"/>
    </row>
    <row r="291" customFormat="false" ht="15" hidden="false" customHeight="false" outlineLevel="0" collapsed="false">
      <c r="A291" s="145" t="n">
        <f aca="false">WEEKNUM(B291,21)</f>
        <v>23</v>
      </c>
      <c r="B291" s="114" t="n">
        <v>44354</v>
      </c>
      <c r="C291" s="115" t="s">
        <v>75</v>
      </c>
      <c r="D291" s="115" t="s">
        <v>86</v>
      </c>
      <c r="E291" s="115" t="s">
        <v>75</v>
      </c>
      <c r="F291" s="115" t="s">
        <v>75</v>
      </c>
      <c r="G291" s="116" t="s">
        <v>75</v>
      </c>
      <c r="H291" s="117" t="n">
        <v>2</v>
      </c>
      <c r="I291" s="437"/>
    </row>
    <row r="292" customFormat="false" ht="15" hidden="false" customHeight="false" outlineLevel="0" collapsed="false">
      <c r="A292" s="126" t="n">
        <f aca="false">WEEKNUM(B292,21)</f>
        <v>23</v>
      </c>
      <c r="B292" s="135" t="n">
        <v>44355</v>
      </c>
      <c r="C292" s="128" t="s">
        <v>86</v>
      </c>
      <c r="D292" s="128" t="s">
        <v>75</v>
      </c>
      <c r="E292" s="128" t="s">
        <v>75</v>
      </c>
      <c r="F292" s="128" t="s">
        <v>75</v>
      </c>
      <c r="G292" s="129" t="s">
        <v>75</v>
      </c>
      <c r="H292" s="130"/>
      <c r="I292" s="438"/>
    </row>
    <row r="293" customFormat="false" ht="15" hidden="false" customHeight="false" outlineLevel="0" collapsed="false">
      <c r="A293" s="126" t="n">
        <f aca="false">WEEKNUM(B293,21)</f>
        <v>23</v>
      </c>
      <c r="B293" s="135" t="n">
        <v>44356</v>
      </c>
      <c r="C293" s="128" t="s">
        <v>75</v>
      </c>
      <c r="D293" s="128" t="s">
        <v>75</v>
      </c>
      <c r="E293" s="128" t="s">
        <v>86</v>
      </c>
      <c r="F293" s="128" t="s">
        <v>75</v>
      </c>
      <c r="G293" s="129" t="s">
        <v>75</v>
      </c>
      <c r="H293" s="130"/>
      <c r="I293" s="438"/>
    </row>
    <row r="294" customFormat="false" ht="15" hidden="false" customHeight="false" outlineLevel="0" collapsed="false">
      <c r="A294" s="126" t="n">
        <f aca="false">WEEKNUM(B294,21)</f>
        <v>23</v>
      </c>
      <c r="B294" s="135" t="n">
        <v>44357</v>
      </c>
      <c r="C294" s="128" t="s">
        <v>75</v>
      </c>
      <c r="D294" s="128" t="s">
        <v>75</v>
      </c>
      <c r="E294" s="128" t="s">
        <v>75</v>
      </c>
      <c r="F294" s="128" t="s">
        <v>75</v>
      </c>
      <c r="G294" s="129" t="s">
        <v>86</v>
      </c>
      <c r="H294" s="130"/>
      <c r="I294" s="438"/>
    </row>
    <row r="295" customFormat="false" ht="15" hidden="false" customHeight="false" outlineLevel="0" collapsed="false">
      <c r="A295" s="126" t="n">
        <f aca="false">WEEKNUM(B295,21)</f>
        <v>23</v>
      </c>
      <c r="B295" s="135" t="n">
        <v>44358</v>
      </c>
      <c r="C295" s="128" t="s">
        <v>75</v>
      </c>
      <c r="D295" s="128" t="s">
        <v>75</v>
      </c>
      <c r="E295" s="128" t="s">
        <v>75</v>
      </c>
      <c r="F295" s="128" t="s">
        <v>75</v>
      </c>
      <c r="G295" s="129" t="s">
        <v>86</v>
      </c>
      <c r="H295" s="130"/>
      <c r="I295" s="438"/>
    </row>
    <row r="296" customFormat="false" ht="15" hidden="false" customHeight="false" outlineLevel="0" collapsed="false">
      <c r="A296" s="126" t="n">
        <f aca="false">WEEKNUM(B296,21)</f>
        <v>23</v>
      </c>
      <c r="B296" s="135" t="n">
        <v>44359</v>
      </c>
      <c r="C296" s="128" t="s">
        <v>75</v>
      </c>
      <c r="D296" s="128" t="s">
        <v>86</v>
      </c>
      <c r="E296" s="128" t="s">
        <v>75</v>
      </c>
      <c r="F296" s="128" t="s">
        <v>86</v>
      </c>
      <c r="G296" s="129" t="s">
        <v>75</v>
      </c>
      <c r="H296" s="130"/>
      <c r="I296" s="438"/>
    </row>
    <row r="297" customFormat="false" ht="15.75" hidden="false" customHeight="false" outlineLevel="0" collapsed="false">
      <c r="A297" s="139" t="n">
        <f aca="false">WEEKNUM(B297,21)</f>
        <v>23</v>
      </c>
      <c r="B297" s="140" t="n">
        <v>44360</v>
      </c>
      <c r="C297" s="141" t="s">
        <v>86</v>
      </c>
      <c r="D297" s="141" t="s">
        <v>86</v>
      </c>
      <c r="E297" s="141" t="s">
        <v>86</v>
      </c>
      <c r="F297" s="141" t="s">
        <v>86</v>
      </c>
      <c r="G297" s="142" t="s">
        <v>75</v>
      </c>
      <c r="H297" s="143"/>
      <c r="I297" s="439"/>
    </row>
    <row r="298" customFormat="false" ht="15" hidden="false" customHeight="false" outlineLevel="0" collapsed="false">
      <c r="A298" s="145" t="n">
        <f aca="false">WEEKNUM(B298,21)</f>
        <v>24</v>
      </c>
      <c r="B298" s="114" t="n">
        <v>44361</v>
      </c>
      <c r="C298" s="115" t="s">
        <v>86</v>
      </c>
      <c r="D298" s="115" t="s">
        <v>75</v>
      </c>
      <c r="E298" s="115" t="s">
        <v>75</v>
      </c>
      <c r="F298" s="115" t="s">
        <v>75</v>
      </c>
      <c r="G298" s="116" t="s">
        <v>75</v>
      </c>
      <c r="H298" s="117" t="n">
        <v>3</v>
      </c>
      <c r="I298" s="437"/>
    </row>
    <row r="299" customFormat="false" ht="15" hidden="false" customHeight="false" outlineLevel="0" collapsed="false">
      <c r="A299" s="126" t="n">
        <f aca="false">WEEKNUM(B299,21)</f>
        <v>24</v>
      </c>
      <c r="B299" s="135" t="n">
        <v>44362</v>
      </c>
      <c r="C299" s="128" t="s">
        <v>75</v>
      </c>
      <c r="D299" s="128" t="s">
        <v>75</v>
      </c>
      <c r="E299" s="128" t="s">
        <v>75</v>
      </c>
      <c r="F299" s="128" t="s">
        <v>75</v>
      </c>
      <c r="G299" s="129" t="s">
        <v>86</v>
      </c>
      <c r="H299" s="130"/>
      <c r="I299" s="438"/>
    </row>
    <row r="300" customFormat="false" ht="15" hidden="false" customHeight="false" outlineLevel="0" collapsed="false">
      <c r="A300" s="126" t="n">
        <f aca="false">WEEKNUM(B300,21)</f>
        <v>24</v>
      </c>
      <c r="B300" s="135" t="n">
        <v>44363</v>
      </c>
      <c r="C300" s="128" t="s">
        <v>75</v>
      </c>
      <c r="D300" s="128" t="s">
        <v>86</v>
      </c>
      <c r="E300" s="128" t="s">
        <v>75</v>
      </c>
      <c r="F300" s="128" t="s">
        <v>75</v>
      </c>
      <c r="G300" s="129" t="s">
        <v>75</v>
      </c>
      <c r="H300" s="130"/>
      <c r="I300" s="438"/>
    </row>
    <row r="301" customFormat="false" ht="15" hidden="false" customHeight="false" outlineLevel="0" collapsed="false">
      <c r="A301" s="126" t="n">
        <f aca="false">WEEKNUM(B301,21)</f>
        <v>24</v>
      </c>
      <c r="B301" s="135" t="n">
        <v>44364</v>
      </c>
      <c r="C301" s="128" t="s">
        <v>75</v>
      </c>
      <c r="D301" s="128" t="s">
        <v>75</v>
      </c>
      <c r="E301" s="128" t="s">
        <v>75</v>
      </c>
      <c r="F301" s="128" t="s">
        <v>86</v>
      </c>
      <c r="G301" s="129" t="s">
        <v>75</v>
      </c>
      <c r="H301" s="130"/>
      <c r="I301" s="438"/>
    </row>
    <row r="302" customFormat="false" ht="15" hidden="false" customHeight="false" outlineLevel="0" collapsed="false">
      <c r="A302" s="126" t="n">
        <f aca="false">WEEKNUM(B302,21)</f>
        <v>24</v>
      </c>
      <c r="B302" s="135" t="n">
        <v>44365</v>
      </c>
      <c r="C302" s="128" t="s">
        <v>75</v>
      </c>
      <c r="D302" s="128" t="s">
        <v>75</v>
      </c>
      <c r="E302" s="128" t="s">
        <v>75</v>
      </c>
      <c r="F302" s="128" t="s">
        <v>86</v>
      </c>
      <c r="G302" s="129" t="s">
        <v>75</v>
      </c>
      <c r="H302" s="130"/>
      <c r="I302" s="438"/>
    </row>
    <row r="303" customFormat="false" ht="15" hidden="false" customHeight="false" outlineLevel="0" collapsed="false">
      <c r="A303" s="126" t="n">
        <f aca="false">WEEKNUM(B303,21)</f>
        <v>24</v>
      </c>
      <c r="B303" s="135" t="n">
        <v>44366</v>
      </c>
      <c r="C303" s="128" t="s">
        <v>86</v>
      </c>
      <c r="D303" s="128" t="s">
        <v>75</v>
      </c>
      <c r="E303" s="128" t="s">
        <v>86</v>
      </c>
      <c r="F303" s="128" t="s">
        <v>75</v>
      </c>
      <c r="G303" s="129" t="s">
        <v>75</v>
      </c>
      <c r="H303" s="130"/>
      <c r="I303" s="438"/>
    </row>
    <row r="304" customFormat="false" ht="15.75" hidden="false" customHeight="false" outlineLevel="0" collapsed="false">
      <c r="A304" s="139" t="n">
        <f aca="false">WEEKNUM(B304,21)</f>
        <v>24</v>
      </c>
      <c r="B304" s="140" t="n">
        <v>44367</v>
      </c>
      <c r="C304" s="141" t="s">
        <v>86</v>
      </c>
      <c r="D304" s="141" t="s">
        <v>86</v>
      </c>
      <c r="E304" s="141" t="s">
        <v>86</v>
      </c>
      <c r="F304" s="141" t="s">
        <v>75</v>
      </c>
      <c r="G304" s="142" t="s">
        <v>86</v>
      </c>
      <c r="H304" s="143"/>
      <c r="I304" s="439"/>
    </row>
    <row r="305" customFormat="false" ht="15" hidden="false" customHeight="false" outlineLevel="0" collapsed="false">
      <c r="A305" s="145" t="n">
        <f aca="false">WEEKNUM(B305,21)</f>
        <v>25</v>
      </c>
      <c r="B305" s="114" t="n">
        <v>44368</v>
      </c>
      <c r="C305" s="115" t="s">
        <v>75</v>
      </c>
      <c r="D305" s="115" t="s">
        <v>75</v>
      </c>
      <c r="E305" s="115" t="s">
        <v>75</v>
      </c>
      <c r="F305" s="115" t="s">
        <v>75</v>
      </c>
      <c r="G305" s="116" t="s">
        <v>86</v>
      </c>
      <c r="H305" s="117" t="n">
        <v>4</v>
      </c>
      <c r="I305" s="437"/>
    </row>
    <row r="306" customFormat="false" ht="15" hidden="false" customHeight="false" outlineLevel="0" collapsed="false">
      <c r="A306" s="126" t="n">
        <f aca="false">WEEKNUM(B306,21)</f>
        <v>25</v>
      </c>
      <c r="B306" s="135" t="n">
        <v>44369</v>
      </c>
      <c r="C306" s="128" t="s">
        <v>75</v>
      </c>
      <c r="D306" s="128" t="s">
        <v>75</v>
      </c>
      <c r="E306" s="128" t="s">
        <v>75</v>
      </c>
      <c r="F306" s="128" t="s">
        <v>86</v>
      </c>
      <c r="G306" s="129" t="s">
        <v>75</v>
      </c>
      <c r="H306" s="130"/>
      <c r="I306" s="438"/>
    </row>
    <row r="307" customFormat="false" ht="15" hidden="false" customHeight="false" outlineLevel="0" collapsed="false">
      <c r="A307" s="126" t="n">
        <f aca="false">WEEKNUM(B307,21)</f>
        <v>25</v>
      </c>
      <c r="B307" s="135" t="n">
        <v>44370</v>
      </c>
      <c r="C307" s="128" t="s">
        <v>86</v>
      </c>
      <c r="D307" s="128" t="s">
        <v>75</v>
      </c>
      <c r="E307" s="128" t="s">
        <v>75</v>
      </c>
      <c r="F307" s="128" t="s">
        <v>75</v>
      </c>
      <c r="G307" s="129" t="s">
        <v>75</v>
      </c>
      <c r="H307" s="130"/>
      <c r="I307" s="438"/>
    </row>
    <row r="308" customFormat="false" ht="15" hidden="false" customHeight="false" outlineLevel="0" collapsed="false">
      <c r="A308" s="126" t="n">
        <f aca="false">WEEKNUM(B308,21)</f>
        <v>25</v>
      </c>
      <c r="B308" s="135" t="n">
        <v>44371</v>
      </c>
      <c r="C308" s="128" t="s">
        <v>75</v>
      </c>
      <c r="D308" s="128" t="s">
        <v>75</v>
      </c>
      <c r="E308" s="128" t="s">
        <v>86</v>
      </c>
      <c r="F308" s="128" t="s">
        <v>75</v>
      </c>
      <c r="G308" s="129" t="s">
        <v>75</v>
      </c>
      <c r="H308" s="130"/>
      <c r="I308" s="438"/>
    </row>
    <row r="309" customFormat="false" ht="15" hidden="false" customHeight="false" outlineLevel="0" collapsed="false">
      <c r="A309" s="126" t="n">
        <f aca="false">WEEKNUM(B309,21)</f>
        <v>25</v>
      </c>
      <c r="B309" s="135" t="n">
        <v>44372</v>
      </c>
      <c r="C309" s="128" t="s">
        <v>75</v>
      </c>
      <c r="D309" s="128" t="s">
        <v>75</v>
      </c>
      <c r="E309" s="128" t="s">
        <v>86</v>
      </c>
      <c r="F309" s="128" t="s">
        <v>75</v>
      </c>
      <c r="G309" s="129" t="s">
        <v>75</v>
      </c>
      <c r="H309" s="130"/>
      <c r="I309" s="438"/>
    </row>
    <row r="310" customFormat="false" ht="15" hidden="false" customHeight="false" outlineLevel="0" collapsed="false">
      <c r="A310" s="126" t="n">
        <f aca="false">WEEKNUM(B310,21)</f>
        <v>25</v>
      </c>
      <c r="B310" s="135" t="n">
        <v>44373</v>
      </c>
      <c r="C310" s="128" t="s">
        <v>75</v>
      </c>
      <c r="D310" s="128" t="s">
        <v>86</v>
      </c>
      <c r="E310" s="128" t="s">
        <v>75</v>
      </c>
      <c r="F310" s="128" t="s">
        <v>75</v>
      </c>
      <c r="G310" s="129" t="s">
        <v>86</v>
      </c>
      <c r="H310" s="130"/>
      <c r="I310" s="438"/>
    </row>
    <row r="311" customFormat="false" ht="15.75" hidden="false" customHeight="false" outlineLevel="0" collapsed="false">
      <c r="A311" s="139" t="n">
        <f aca="false">WEEKNUM(B311,21)</f>
        <v>25</v>
      </c>
      <c r="B311" s="140" t="n">
        <v>44374</v>
      </c>
      <c r="C311" s="141" t="s">
        <v>86</v>
      </c>
      <c r="D311" s="141" t="s">
        <v>86</v>
      </c>
      <c r="E311" s="141" t="s">
        <v>75</v>
      </c>
      <c r="F311" s="141" t="s">
        <v>86</v>
      </c>
      <c r="G311" s="142" t="s">
        <v>86</v>
      </c>
      <c r="H311" s="143"/>
      <c r="I311" s="439"/>
    </row>
    <row r="312" customFormat="false" ht="15" hidden="false" customHeight="false" outlineLevel="0" collapsed="false">
      <c r="A312" s="145" t="n">
        <f aca="false">WEEKNUM(B312,21)</f>
        <v>26</v>
      </c>
      <c r="B312" s="114" t="n">
        <v>44375</v>
      </c>
      <c r="C312" s="115" t="s">
        <v>75</v>
      </c>
      <c r="D312" s="115" t="s">
        <v>75</v>
      </c>
      <c r="E312" s="115" t="s">
        <v>75</v>
      </c>
      <c r="F312" s="115" t="s">
        <v>86</v>
      </c>
      <c r="G312" s="116" t="s">
        <v>75</v>
      </c>
      <c r="H312" s="117" t="n">
        <v>5</v>
      </c>
      <c r="I312" s="437"/>
    </row>
    <row r="313" customFormat="false" ht="15" hidden="false" customHeight="false" outlineLevel="0" collapsed="false">
      <c r="A313" s="126" t="n">
        <f aca="false">WEEKNUM(B313,21)</f>
        <v>26</v>
      </c>
      <c r="B313" s="135" t="n">
        <v>44376</v>
      </c>
      <c r="C313" s="128" t="s">
        <v>75</v>
      </c>
      <c r="D313" s="128" t="s">
        <v>75</v>
      </c>
      <c r="E313" s="128" t="s">
        <v>86</v>
      </c>
      <c r="F313" s="128" t="s">
        <v>75</v>
      </c>
      <c r="G313" s="129" t="s">
        <v>75</v>
      </c>
      <c r="H313" s="130"/>
      <c r="I313" s="438"/>
    </row>
    <row r="314" customFormat="false" ht="15" hidden="false" customHeight="false" outlineLevel="0" collapsed="false">
      <c r="A314" s="126" t="n">
        <f aca="false">WEEKNUM(B314,21)</f>
        <v>26</v>
      </c>
      <c r="B314" s="135" t="n">
        <v>44377</v>
      </c>
      <c r="C314" s="128" t="s">
        <v>75</v>
      </c>
      <c r="D314" s="128" t="s">
        <v>75</v>
      </c>
      <c r="E314" s="128" t="s">
        <v>75</v>
      </c>
      <c r="F314" s="128" t="s">
        <v>75</v>
      </c>
      <c r="G314" s="129" t="s">
        <v>86</v>
      </c>
      <c r="H314" s="130"/>
      <c r="I314" s="438"/>
    </row>
    <row r="315" customFormat="false" ht="15" hidden="false" customHeight="false" outlineLevel="0" collapsed="false">
      <c r="A315" s="126" t="n">
        <f aca="false">WEEKNUM(B315,21)</f>
        <v>26</v>
      </c>
      <c r="B315" s="135" t="n">
        <v>44378</v>
      </c>
      <c r="C315" s="128" t="s">
        <v>75</v>
      </c>
      <c r="D315" s="128" t="s">
        <v>86</v>
      </c>
      <c r="E315" s="128" t="s">
        <v>75</v>
      </c>
      <c r="F315" s="128" t="s">
        <v>75</v>
      </c>
      <c r="G315" s="129" t="s">
        <v>75</v>
      </c>
      <c r="H315" s="130"/>
      <c r="I315" s="438"/>
    </row>
    <row r="316" customFormat="false" ht="15" hidden="false" customHeight="false" outlineLevel="0" collapsed="false">
      <c r="A316" s="126" t="n">
        <f aca="false">WEEKNUM(B316,21)</f>
        <v>26</v>
      </c>
      <c r="B316" s="135" t="n">
        <v>44379</v>
      </c>
      <c r="C316" s="128" t="s">
        <v>75</v>
      </c>
      <c r="D316" s="128" t="s">
        <v>86</v>
      </c>
      <c r="E316" s="128" t="s">
        <v>75</v>
      </c>
      <c r="F316" s="128" t="s">
        <v>75</v>
      </c>
      <c r="G316" s="129" t="s">
        <v>75</v>
      </c>
      <c r="H316" s="130"/>
      <c r="I316" s="438"/>
    </row>
    <row r="317" customFormat="false" ht="15" hidden="false" customHeight="false" outlineLevel="0" collapsed="false">
      <c r="A317" s="126" t="n">
        <f aca="false">WEEKNUM(B317,21)</f>
        <v>26</v>
      </c>
      <c r="B317" s="135" t="n">
        <v>44380</v>
      </c>
      <c r="C317" s="128" t="s">
        <v>86</v>
      </c>
      <c r="D317" s="128" t="s">
        <v>75</v>
      </c>
      <c r="E317" s="128" t="s">
        <v>75</v>
      </c>
      <c r="F317" s="128" t="s">
        <v>86</v>
      </c>
      <c r="G317" s="129" t="s">
        <v>75</v>
      </c>
      <c r="H317" s="130"/>
      <c r="I317" s="438"/>
    </row>
    <row r="318" customFormat="false" ht="15.75" hidden="false" customHeight="false" outlineLevel="0" collapsed="false">
      <c r="A318" s="139" t="n">
        <f aca="false">WEEKNUM(B318,21)</f>
        <v>26</v>
      </c>
      <c r="B318" s="140" t="n">
        <v>44381</v>
      </c>
      <c r="C318" s="141" t="s">
        <v>86</v>
      </c>
      <c r="D318" s="141" t="s">
        <v>75</v>
      </c>
      <c r="E318" s="141" t="s">
        <v>86</v>
      </c>
      <c r="F318" s="141" t="s">
        <v>86</v>
      </c>
      <c r="G318" s="142" t="s">
        <v>86</v>
      </c>
      <c r="H318" s="143"/>
      <c r="I318" s="439"/>
    </row>
    <row r="319" customFormat="false" ht="15" hidden="false" customHeight="false" outlineLevel="0" collapsed="false">
      <c r="A319" s="145" t="n">
        <f aca="false">WEEKNUM(B319,21)</f>
        <v>27</v>
      </c>
      <c r="B319" s="114" t="n">
        <v>44382</v>
      </c>
      <c r="C319" s="115" t="s">
        <v>75</v>
      </c>
      <c r="D319" s="115" t="s">
        <v>75</v>
      </c>
      <c r="E319" s="115" t="s">
        <v>86</v>
      </c>
      <c r="F319" s="115" t="s">
        <v>75</v>
      </c>
      <c r="G319" s="116" t="s">
        <v>75</v>
      </c>
      <c r="H319" s="117" t="n">
        <v>1</v>
      </c>
      <c r="I319" s="437"/>
    </row>
    <row r="320" customFormat="false" ht="15" hidden="false" customHeight="false" outlineLevel="0" collapsed="false">
      <c r="A320" s="232" t="n">
        <f aca="false">WEEKNUM(B320,21)</f>
        <v>27</v>
      </c>
      <c r="B320" s="233" t="n">
        <v>44383</v>
      </c>
      <c r="C320" s="234" t="s">
        <v>75</v>
      </c>
      <c r="D320" s="234" t="s">
        <v>86</v>
      </c>
      <c r="E320" s="234" t="s">
        <v>75</v>
      </c>
      <c r="F320" s="234" t="s">
        <v>75</v>
      </c>
      <c r="G320" s="235" t="s">
        <v>75</v>
      </c>
      <c r="H320" s="236"/>
      <c r="I320" s="350" t="s">
        <v>54</v>
      </c>
    </row>
    <row r="321" customFormat="false" ht="15" hidden="false" customHeight="false" outlineLevel="0" collapsed="false">
      <c r="A321" s="238" t="n">
        <f aca="false">WEEKNUM(B321,21)</f>
        <v>27</v>
      </c>
      <c r="B321" s="239" t="n">
        <v>44384</v>
      </c>
      <c r="C321" s="240" t="s">
        <v>75</v>
      </c>
      <c r="D321" s="240" t="s">
        <v>75</v>
      </c>
      <c r="E321" s="240" t="s">
        <v>75</v>
      </c>
      <c r="F321" s="240" t="s">
        <v>75</v>
      </c>
      <c r="G321" s="241" t="s">
        <v>75</v>
      </c>
      <c r="H321" s="351"/>
      <c r="I321" s="465"/>
    </row>
    <row r="322" customFormat="false" ht="15" hidden="false" customHeight="false" outlineLevel="0" collapsed="false">
      <c r="A322" s="238" t="n">
        <f aca="false">WEEKNUM(B322,21)</f>
        <v>27</v>
      </c>
      <c r="B322" s="239" t="n">
        <v>44385</v>
      </c>
      <c r="C322" s="240" t="s">
        <v>75</v>
      </c>
      <c r="D322" s="240" t="s">
        <v>75</v>
      </c>
      <c r="E322" s="240" t="s">
        <v>75</v>
      </c>
      <c r="F322" s="240" t="s">
        <v>86</v>
      </c>
      <c r="G322" s="241" t="s">
        <v>75</v>
      </c>
      <c r="H322" s="351"/>
      <c r="I322" s="465"/>
    </row>
    <row r="323" customFormat="false" ht="15" hidden="false" customHeight="false" outlineLevel="0" collapsed="false">
      <c r="A323" s="238" t="n">
        <f aca="false">WEEKNUM(B323,21)</f>
        <v>27</v>
      </c>
      <c r="B323" s="239" t="n">
        <v>44386</v>
      </c>
      <c r="C323" s="240" t="s">
        <v>86</v>
      </c>
      <c r="D323" s="240" t="s">
        <v>75</v>
      </c>
      <c r="E323" s="240" t="s">
        <v>75</v>
      </c>
      <c r="F323" s="240" t="s">
        <v>75</v>
      </c>
      <c r="G323" s="241" t="s">
        <v>75</v>
      </c>
      <c r="H323" s="351"/>
      <c r="I323" s="465"/>
    </row>
    <row r="324" customFormat="false" ht="15" hidden="false" customHeight="false" outlineLevel="0" collapsed="false">
      <c r="A324" s="238" t="n">
        <f aca="false">WEEKNUM(B324,21)</f>
        <v>27</v>
      </c>
      <c r="B324" s="239" t="n">
        <v>44387</v>
      </c>
      <c r="C324" s="240" t="s">
        <v>75</v>
      </c>
      <c r="D324" s="240" t="s">
        <v>75</v>
      </c>
      <c r="E324" s="240" t="s">
        <v>86</v>
      </c>
      <c r="F324" s="240" t="s">
        <v>75</v>
      </c>
      <c r="G324" s="241" t="s">
        <v>86</v>
      </c>
      <c r="H324" s="351"/>
      <c r="I324" s="465"/>
    </row>
    <row r="325" customFormat="false" ht="15.75" hidden="false" customHeight="false" outlineLevel="0" collapsed="false">
      <c r="A325" s="243" t="n">
        <f aca="false">WEEKNUM(B325,21)</f>
        <v>27</v>
      </c>
      <c r="B325" s="244" t="n">
        <v>44388</v>
      </c>
      <c r="C325" s="245" t="s">
        <v>75</v>
      </c>
      <c r="D325" s="245" t="s">
        <v>86</v>
      </c>
      <c r="E325" s="245" t="s">
        <v>86</v>
      </c>
      <c r="F325" s="245" t="s">
        <v>86</v>
      </c>
      <c r="G325" s="246" t="s">
        <v>86</v>
      </c>
      <c r="H325" s="353"/>
      <c r="I325" s="466"/>
    </row>
    <row r="326" customFormat="false" ht="15" hidden="false" customHeight="false" outlineLevel="0" collapsed="false">
      <c r="A326" s="388" t="n">
        <f aca="false">WEEKNUM(B326,21)</f>
        <v>28</v>
      </c>
      <c r="B326" s="389" t="n">
        <v>44389</v>
      </c>
      <c r="C326" s="267" t="s">
        <v>75</v>
      </c>
      <c r="D326" s="267" t="s">
        <v>86</v>
      </c>
      <c r="E326" s="267" t="s">
        <v>75</v>
      </c>
      <c r="F326" s="267" t="s">
        <v>75</v>
      </c>
      <c r="G326" s="268" t="s">
        <v>75</v>
      </c>
      <c r="H326" s="351" t="n">
        <v>2</v>
      </c>
      <c r="I326" s="465"/>
    </row>
    <row r="327" customFormat="false" ht="15" hidden="false" customHeight="false" outlineLevel="0" collapsed="false">
      <c r="A327" s="388" t="n">
        <f aca="false">WEEKNUM(B327,21)</f>
        <v>28</v>
      </c>
      <c r="B327" s="239" t="n">
        <v>44390</v>
      </c>
      <c r="C327" s="240" t="s">
        <v>86</v>
      </c>
      <c r="D327" s="240" t="s">
        <v>75</v>
      </c>
      <c r="E327" s="240" t="s">
        <v>75</v>
      </c>
      <c r="F327" s="240" t="s">
        <v>75</v>
      </c>
      <c r="G327" s="241" t="s">
        <v>75</v>
      </c>
      <c r="H327" s="351"/>
      <c r="I327" s="465"/>
    </row>
    <row r="328" customFormat="false" ht="15" hidden="false" customHeight="false" outlineLevel="0" collapsed="false">
      <c r="A328" s="390" t="n">
        <f aca="false">WEEKNUM(B328,21)</f>
        <v>28</v>
      </c>
      <c r="B328" s="256" t="n">
        <v>44391</v>
      </c>
      <c r="C328" s="257" t="s">
        <v>75</v>
      </c>
      <c r="D328" s="257" t="s">
        <v>75</v>
      </c>
      <c r="E328" s="257" t="s">
        <v>75</v>
      </c>
      <c r="F328" s="257" t="s">
        <v>75</v>
      </c>
      <c r="G328" s="258" t="s">
        <v>75</v>
      </c>
      <c r="H328" s="259"/>
      <c r="I328" s="260" t="s">
        <v>55</v>
      </c>
    </row>
    <row r="329" customFormat="false" ht="15" hidden="false" customHeight="false" outlineLevel="0" collapsed="false">
      <c r="A329" s="388" t="n">
        <f aca="false">WEEKNUM(B329,21)</f>
        <v>28</v>
      </c>
      <c r="B329" s="239" t="n">
        <v>44392</v>
      </c>
      <c r="C329" s="240" t="s">
        <v>75</v>
      </c>
      <c r="D329" s="240" t="s">
        <v>75</v>
      </c>
      <c r="E329" s="240" t="s">
        <v>86</v>
      </c>
      <c r="F329" s="240" t="s">
        <v>75</v>
      </c>
      <c r="G329" s="241" t="s">
        <v>75</v>
      </c>
      <c r="H329" s="351"/>
      <c r="I329" s="465"/>
    </row>
    <row r="330" customFormat="false" ht="15" hidden="false" customHeight="false" outlineLevel="0" collapsed="false">
      <c r="A330" s="388" t="n">
        <f aca="false">WEEKNUM(B330,21)</f>
        <v>28</v>
      </c>
      <c r="B330" s="239" t="n">
        <v>44393</v>
      </c>
      <c r="C330" s="240" t="s">
        <v>75</v>
      </c>
      <c r="D330" s="240" t="s">
        <v>75</v>
      </c>
      <c r="E330" s="240" t="s">
        <v>75</v>
      </c>
      <c r="F330" s="240" t="s">
        <v>75</v>
      </c>
      <c r="G330" s="241" t="s">
        <v>86</v>
      </c>
      <c r="H330" s="351"/>
      <c r="I330" s="465"/>
    </row>
    <row r="331" customFormat="false" ht="15" hidden="false" customHeight="false" outlineLevel="0" collapsed="false">
      <c r="A331" s="388" t="n">
        <f aca="false">WEEKNUM(B331,21)</f>
        <v>28</v>
      </c>
      <c r="B331" s="239" t="n">
        <v>44394</v>
      </c>
      <c r="C331" s="240" t="s">
        <v>75</v>
      </c>
      <c r="D331" s="240" t="s">
        <v>86</v>
      </c>
      <c r="E331" s="240" t="s">
        <v>75</v>
      </c>
      <c r="F331" s="240" t="s">
        <v>86</v>
      </c>
      <c r="G331" s="241" t="s">
        <v>75</v>
      </c>
      <c r="H331" s="351"/>
      <c r="I331" s="465"/>
    </row>
    <row r="332" customFormat="false" ht="15.75" hidden="false" customHeight="false" outlineLevel="0" collapsed="false">
      <c r="A332" s="388" t="n">
        <f aca="false">WEEKNUM(B332,21)</f>
        <v>28</v>
      </c>
      <c r="B332" s="244" t="n">
        <v>44395</v>
      </c>
      <c r="C332" s="245" t="s">
        <v>86</v>
      </c>
      <c r="D332" s="245" t="s">
        <v>86</v>
      </c>
      <c r="E332" s="245" t="s">
        <v>86</v>
      </c>
      <c r="F332" s="245" t="s">
        <v>86</v>
      </c>
      <c r="G332" s="246" t="s">
        <v>75</v>
      </c>
      <c r="H332" s="353"/>
      <c r="I332" s="466"/>
    </row>
    <row r="333" customFormat="false" ht="15" hidden="false" customHeight="false" outlineLevel="0" collapsed="false">
      <c r="A333" s="249" t="n">
        <f aca="false">WEEKNUM(B333,21)</f>
        <v>29</v>
      </c>
      <c r="B333" s="250" t="n">
        <v>44396</v>
      </c>
      <c r="C333" s="251" t="s">
        <v>86</v>
      </c>
      <c r="D333" s="251" t="s">
        <v>75</v>
      </c>
      <c r="E333" s="251" t="s">
        <v>75</v>
      </c>
      <c r="F333" s="251" t="s">
        <v>75</v>
      </c>
      <c r="G333" s="252" t="s">
        <v>75</v>
      </c>
      <c r="H333" s="355" t="n">
        <v>3</v>
      </c>
      <c r="I333" s="468"/>
    </row>
    <row r="334" customFormat="false" ht="15" hidden="false" customHeight="false" outlineLevel="0" collapsed="false">
      <c r="A334" s="238" t="n">
        <f aca="false">WEEKNUM(B334,21)</f>
        <v>29</v>
      </c>
      <c r="B334" s="239" t="n">
        <v>44397</v>
      </c>
      <c r="C334" s="240" t="s">
        <v>75</v>
      </c>
      <c r="D334" s="240" t="s">
        <v>75</v>
      </c>
      <c r="E334" s="240" t="s">
        <v>75</v>
      </c>
      <c r="F334" s="240" t="s">
        <v>75</v>
      </c>
      <c r="G334" s="241" t="s">
        <v>86</v>
      </c>
      <c r="H334" s="351"/>
      <c r="I334" s="465"/>
    </row>
    <row r="335" customFormat="false" ht="15" hidden="false" customHeight="false" outlineLevel="0" collapsed="false">
      <c r="A335" s="238" t="n">
        <f aca="false">WEEKNUM(B335,21)</f>
        <v>29</v>
      </c>
      <c r="B335" s="239" t="n">
        <v>44398</v>
      </c>
      <c r="C335" s="240" t="s">
        <v>75</v>
      </c>
      <c r="D335" s="240" t="s">
        <v>75</v>
      </c>
      <c r="E335" s="240" t="s">
        <v>75</v>
      </c>
      <c r="F335" s="240" t="s">
        <v>75</v>
      </c>
      <c r="G335" s="241" t="s">
        <v>75</v>
      </c>
      <c r="H335" s="351"/>
      <c r="I335" s="465"/>
    </row>
    <row r="336" customFormat="false" ht="15" hidden="false" customHeight="false" outlineLevel="0" collapsed="false">
      <c r="A336" s="238" t="n">
        <f aca="false">WEEKNUM(B336,21)</f>
        <v>29</v>
      </c>
      <c r="B336" s="239" t="n">
        <v>44399</v>
      </c>
      <c r="C336" s="240" t="s">
        <v>75</v>
      </c>
      <c r="D336" s="240" t="s">
        <v>86</v>
      </c>
      <c r="E336" s="240" t="s">
        <v>75</v>
      </c>
      <c r="F336" s="240" t="s">
        <v>75</v>
      </c>
      <c r="G336" s="241" t="s">
        <v>75</v>
      </c>
      <c r="H336" s="351"/>
      <c r="I336" s="465"/>
    </row>
    <row r="337" customFormat="false" ht="15" hidden="false" customHeight="false" outlineLevel="0" collapsed="false">
      <c r="A337" s="238" t="n">
        <f aca="false">WEEKNUM(B337,21)</f>
        <v>29</v>
      </c>
      <c r="B337" s="239" t="n">
        <v>44400</v>
      </c>
      <c r="C337" s="240" t="s">
        <v>75</v>
      </c>
      <c r="D337" s="240" t="s">
        <v>75</v>
      </c>
      <c r="E337" s="240" t="s">
        <v>75</v>
      </c>
      <c r="F337" s="240" t="s">
        <v>86</v>
      </c>
      <c r="G337" s="241" t="s">
        <v>75</v>
      </c>
      <c r="H337" s="351"/>
      <c r="I337" s="465"/>
    </row>
    <row r="338" customFormat="false" ht="15" hidden="false" customHeight="false" outlineLevel="0" collapsed="false">
      <c r="A338" s="238" t="n">
        <f aca="false">WEEKNUM(B338,21)</f>
        <v>29</v>
      </c>
      <c r="B338" s="239" t="n">
        <v>44401</v>
      </c>
      <c r="C338" s="240" t="s">
        <v>86</v>
      </c>
      <c r="D338" s="240" t="s">
        <v>75</v>
      </c>
      <c r="E338" s="240" t="s">
        <v>86</v>
      </c>
      <c r="F338" s="240" t="s">
        <v>75</v>
      </c>
      <c r="G338" s="241" t="s">
        <v>75</v>
      </c>
      <c r="H338" s="351"/>
      <c r="I338" s="465"/>
    </row>
    <row r="339" customFormat="false" ht="15.75" hidden="false" customHeight="false" outlineLevel="0" collapsed="false">
      <c r="A339" s="243" t="n">
        <f aca="false">WEEKNUM(B339,21)</f>
        <v>29</v>
      </c>
      <c r="B339" s="244" t="n">
        <v>44402</v>
      </c>
      <c r="C339" s="245" t="s">
        <v>86</v>
      </c>
      <c r="D339" s="245" t="s">
        <v>86</v>
      </c>
      <c r="E339" s="245" t="s">
        <v>86</v>
      </c>
      <c r="F339" s="245" t="s">
        <v>75</v>
      </c>
      <c r="G339" s="246" t="s">
        <v>86</v>
      </c>
      <c r="H339" s="353"/>
      <c r="I339" s="466"/>
    </row>
    <row r="340" customFormat="false" ht="15" hidden="false" customHeight="false" outlineLevel="0" collapsed="false">
      <c r="A340" s="388" t="n">
        <f aca="false">WEEKNUM(B340,21)</f>
        <v>30</v>
      </c>
      <c r="B340" s="250" t="n">
        <v>44403</v>
      </c>
      <c r="C340" s="251" t="s">
        <v>75</v>
      </c>
      <c r="D340" s="251" t="s">
        <v>75</v>
      </c>
      <c r="E340" s="251" t="s">
        <v>75</v>
      </c>
      <c r="F340" s="251" t="s">
        <v>75</v>
      </c>
      <c r="G340" s="252" t="s">
        <v>86</v>
      </c>
      <c r="H340" s="355" t="n">
        <v>4</v>
      </c>
      <c r="I340" s="468"/>
    </row>
    <row r="341" customFormat="false" ht="15" hidden="false" customHeight="false" outlineLevel="0" collapsed="false">
      <c r="A341" s="388" t="n">
        <f aca="false">WEEKNUM(B341,21)</f>
        <v>30</v>
      </c>
      <c r="B341" s="239" t="n">
        <v>44404</v>
      </c>
      <c r="C341" s="240" t="s">
        <v>75</v>
      </c>
      <c r="D341" s="240" t="s">
        <v>75</v>
      </c>
      <c r="E341" s="240" t="s">
        <v>75</v>
      </c>
      <c r="F341" s="240" t="s">
        <v>86</v>
      </c>
      <c r="G341" s="241" t="s">
        <v>75</v>
      </c>
      <c r="H341" s="351"/>
      <c r="I341" s="465"/>
    </row>
    <row r="342" customFormat="false" ht="15" hidden="false" customHeight="false" outlineLevel="0" collapsed="false">
      <c r="A342" s="388" t="n">
        <f aca="false">WEEKNUM(B342,21)</f>
        <v>30</v>
      </c>
      <c r="B342" s="239" t="n">
        <v>44405</v>
      </c>
      <c r="C342" s="240" t="s">
        <v>75</v>
      </c>
      <c r="D342" s="240" t="s">
        <v>75</v>
      </c>
      <c r="E342" s="240" t="s">
        <v>75</v>
      </c>
      <c r="F342" s="240" t="s">
        <v>75</v>
      </c>
      <c r="G342" s="241" t="s">
        <v>75</v>
      </c>
      <c r="H342" s="351"/>
      <c r="I342" s="465"/>
    </row>
    <row r="343" customFormat="false" ht="15" hidden="false" customHeight="false" outlineLevel="0" collapsed="false">
      <c r="A343" s="388" t="n">
        <f aca="false">WEEKNUM(B343,21)</f>
        <v>30</v>
      </c>
      <c r="B343" s="239" t="n">
        <v>44406</v>
      </c>
      <c r="C343" s="240" t="s">
        <v>86</v>
      </c>
      <c r="D343" s="240" t="s">
        <v>75</v>
      </c>
      <c r="E343" s="240" t="s">
        <v>75</v>
      </c>
      <c r="F343" s="240" t="s">
        <v>75</v>
      </c>
      <c r="G343" s="241" t="s">
        <v>75</v>
      </c>
      <c r="H343" s="351"/>
      <c r="I343" s="465"/>
    </row>
    <row r="344" customFormat="false" ht="15" hidden="false" customHeight="false" outlineLevel="0" collapsed="false">
      <c r="A344" s="388" t="n">
        <f aca="false">WEEKNUM(B344,21)</f>
        <v>30</v>
      </c>
      <c r="B344" s="239" t="n">
        <v>44407</v>
      </c>
      <c r="C344" s="240" t="s">
        <v>75</v>
      </c>
      <c r="D344" s="240" t="s">
        <v>75</v>
      </c>
      <c r="E344" s="240" t="s">
        <v>86</v>
      </c>
      <c r="F344" s="240" t="s">
        <v>75</v>
      </c>
      <c r="G344" s="241" t="s">
        <v>75</v>
      </c>
      <c r="H344" s="351"/>
      <c r="I344" s="465"/>
    </row>
    <row r="345" customFormat="false" ht="15" hidden="false" customHeight="false" outlineLevel="0" collapsed="false">
      <c r="A345" s="388" t="n">
        <f aca="false">WEEKNUM(B345,21)</f>
        <v>30</v>
      </c>
      <c r="B345" s="239" t="n">
        <v>44408</v>
      </c>
      <c r="C345" s="240" t="s">
        <v>75</v>
      </c>
      <c r="D345" s="240" t="s">
        <v>86</v>
      </c>
      <c r="E345" s="240" t="s">
        <v>75</v>
      </c>
      <c r="F345" s="240" t="s">
        <v>75</v>
      </c>
      <c r="G345" s="241" t="s">
        <v>86</v>
      </c>
      <c r="H345" s="351"/>
      <c r="I345" s="465"/>
    </row>
    <row r="346" customFormat="false" ht="15.75" hidden="false" customHeight="false" outlineLevel="0" collapsed="false">
      <c r="A346" s="388" t="n">
        <f aca="false">WEEKNUM(B346,21)</f>
        <v>30</v>
      </c>
      <c r="B346" s="392" t="n">
        <v>44409</v>
      </c>
      <c r="C346" s="269" t="s">
        <v>86</v>
      </c>
      <c r="D346" s="269" t="s">
        <v>86</v>
      </c>
      <c r="E346" s="269" t="s">
        <v>75</v>
      </c>
      <c r="F346" s="269" t="s">
        <v>86</v>
      </c>
      <c r="G346" s="270" t="s">
        <v>86</v>
      </c>
      <c r="H346" s="351"/>
      <c r="I346" s="465"/>
    </row>
    <row r="347" customFormat="false" ht="15" hidden="false" customHeight="false" outlineLevel="0" collapsed="false">
      <c r="A347" s="249" t="n">
        <f aca="false">WEEKNUM(B347,21)</f>
        <v>31</v>
      </c>
      <c r="B347" s="250" t="n">
        <v>44410</v>
      </c>
      <c r="C347" s="251" t="s">
        <v>75</v>
      </c>
      <c r="D347" s="251" t="s">
        <v>75</v>
      </c>
      <c r="E347" s="251" t="s">
        <v>75</v>
      </c>
      <c r="F347" s="251" t="s">
        <v>86</v>
      </c>
      <c r="G347" s="252" t="s">
        <v>75</v>
      </c>
      <c r="H347" s="355" t="n">
        <v>5</v>
      </c>
      <c r="I347" s="468"/>
    </row>
    <row r="348" customFormat="false" ht="15" hidden="false" customHeight="false" outlineLevel="0" collapsed="false">
      <c r="A348" s="238" t="n">
        <f aca="false">WEEKNUM(B348,21)</f>
        <v>31</v>
      </c>
      <c r="B348" s="239" t="n">
        <v>44411</v>
      </c>
      <c r="C348" s="240" t="s">
        <v>75</v>
      </c>
      <c r="D348" s="240" t="s">
        <v>75</v>
      </c>
      <c r="E348" s="240" t="s">
        <v>86</v>
      </c>
      <c r="F348" s="240" t="s">
        <v>75</v>
      </c>
      <c r="G348" s="241" t="s">
        <v>75</v>
      </c>
      <c r="H348" s="351"/>
      <c r="I348" s="465"/>
    </row>
    <row r="349" customFormat="false" ht="15" hidden="false" customHeight="false" outlineLevel="0" collapsed="false">
      <c r="A349" s="238" t="n">
        <f aca="false">WEEKNUM(B349,21)</f>
        <v>31</v>
      </c>
      <c r="B349" s="239" t="n">
        <v>44412</v>
      </c>
      <c r="C349" s="240" t="s">
        <v>75</v>
      </c>
      <c r="D349" s="240" t="s">
        <v>75</v>
      </c>
      <c r="E349" s="240" t="s">
        <v>75</v>
      </c>
      <c r="F349" s="240" t="s">
        <v>75</v>
      </c>
      <c r="G349" s="241" t="s">
        <v>75</v>
      </c>
      <c r="H349" s="351"/>
      <c r="I349" s="465"/>
    </row>
    <row r="350" customFormat="false" ht="15" hidden="false" customHeight="false" outlineLevel="0" collapsed="false">
      <c r="A350" s="238" t="n">
        <f aca="false">WEEKNUM(B350,21)</f>
        <v>31</v>
      </c>
      <c r="B350" s="239" t="n">
        <v>44413</v>
      </c>
      <c r="C350" s="240" t="s">
        <v>75</v>
      </c>
      <c r="D350" s="240" t="s">
        <v>75</v>
      </c>
      <c r="E350" s="240" t="s">
        <v>75</v>
      </c>
      <c r="F350" s="240" t="s">
        <v>75</v>
      </c>
      <c r="G350" s="241" t="s">
        <v>86</v>
      </c>
      <c r="H350" s="351"/>
      <c r="I350" s="465"/>
    </row>
    <row r="351" customFormat="false" ht="15" hidden="false" customHeight="false" outlineLevel="0" collapsed="false">
      <c r="A351" s="238" t="n">
        <f aca="false">WEEKNUM(B351,21)</f>
        <v>31</v>
      </c>
      <c r="B351" s="239" t="n">
        <v>44414</v>
      </c>
      <c r="C351" s="240" t="s">
        <v>75</v>
      </c>
      <c r="D351" s="240" t="s">
        <v>86</v>
      </c>
      <c r="E351" s="240" t="s">
        <v>75</v>
      </c>
      <c r="F351" s="240" t="s">
        <v>75</v>
      </c>
      <c r="G351" s="241" t="s">
        <v>75</v>
      </c>
      <c r="H351" s="351"/>
      <c r="I351" s="465"/>
    </row>
    <row r="352" customFormat="false" ht="15" hidden="false" customHeight="false" outlineLevel="0" collapsed="false">
      <c r="A352" s="238" t="n">
        <f aca="false">WEEKNUM(B352,21)</f>
        <v>31</v>
      </c>
      <c r="B352" s="239" t="n">
        <v>44415</v>
      </c>
      <c r="C352" s="240" t="s">
        <v>86</v>
      </c>
      <c r="D352" s="240" t="s">
        <v>75</v>
      </c>
      <c r="E352" s="240" t="s">
        <v>75</v>
      </c>
      <c r="F352" s="240" t="s">
        <v>86</v>
      </c>
      <c r="G352" s="241" t="s">
        <v>75</v>
      </c>
      <c r="H352" s="351"/>
      <c r="I352" s="465"/>
    </row>
    <row r="353" customFormat="false" ht="15.75" hidden="false" customHeight="false" outlineLevel="0" collapsed="false">
      <c r="A353" s="243" t="n">
        <f aca="false">WEEKNUM(B353,21)</f>
        <v>31</v>
      </c>
      <c r="B353" s="244" t="n">
        <v>44416</v>
      </c>
      <c r="C353" s="245" t="s">
        <v>86</v>
      </c>
      <c r="D353" s="245" t="s">
        <v>75</v>
      </c>
      <c r="E353" s="245" t="s">
        <v>86</v>
      </c>
      <c r="F353" s="245" t="s">
        <v>86</v>
      </c>
      <c r="G353" s="246" t="s">
        <v>86</v>
      </c>
      <c r="H353" s="353"/>
      <c r="I353" s="466"/>
    </row>
    <row r="354" customFormat="false" ht="15" hidden="false" customHeight="false" outlineLevel="0" collapsed="false">
      <c r="A354" s="249" t="n">
        <f aca="false">WEEKNUM(B354,21)</f>
        <v>32</v>
      </c>
      <c r="B354" s="250" t="n">
        <v>44417</v>
      </c>
      <c r="C354" s="251" t="s">
        <v>75</v>
      </c>
      <c r="D354" s="251" t="s">
        <v>75</v>
      </c>
      <c r="E354" s="251" t="s">
        <v>86</v>
      </c>
      <c r="F354" s="251" t="s">
        <v>75</v>
      </c>
      <c r="G354" s="252" t="s">
        <v>75</v>
      </c>
      <c r="H354" s="355" t="n">
        <v>1</v>
      </c>
      <c r="I354" s="468"/>
    </row>
    <row r="355" customFormat="false" ht="15" hidden="false" customHeight="false" outlineLevel="0" collapsed="false">
      <c r="A355" s="238" t="n">
        <f aca="false">WEEKNUM(B355,21)</f>
        <v>32</v>
      </c>
      <c r="B355" s="239" t="n">
        <v>44418</v>
      </c>
      <c r="C355" s="240" t="s">
        <v>75</v>
      </c>
      <c r="D355" s="240" t="s">
        <v>86</v>
      </c>
      <c r="E355" s="240" t="s">
        <v>75</v>
      </c>
      <c r="F355" s="240" t="s">
        <v>75</v>
      </c>
      <c r="G355" s="241" t="s">
        <v>75</v>
      </c>
      <c r="H355" s="351"/>
      <c r="I355" s="465"/>
    </row>
    <row r="356" customFormat="false" ht="15" hidden="false" customHeight="false" outlineLevel="0" collapsed="false">
      <c r="A356" s="238" t="n">
        <f aca="false">WEEKNUM(B356,21)</f>
        <v>32</v>
      </c>
      <c r="B356" s="239" t="n">
        <v>44419</v>
      </c>
      <c r="C356" s="240" t="s">
        <v>75</v>
      </c>
      <c r="D356" s="240" t="s">
        <v>75</v>
      </c>
      <c r="E356" s="240" t="s">
        <v>75</v>
      </c>
      <c r="F356" s="240" t="s">
        <v>75</v>
      </c>
      <c r="G356" s="241" t="s">
        <v>75</v>
      </c>
      <c r="H356" s="351"/>
      <c r="I356" s="465"/>
    </row>
    <row r="357" customFormat="false" ht="15" hidden="false" customHeight="false" outlineLevel="0" collapsed="false">
      <c r="A357" s="238" t="n">
        <f aca="false">WEEKNUM(B357,21)</f>
        <v>32</v>
      </c>
      <c r="B357" s="239" t="n">
        <v>44420</v>
      </c>
      <c r="C357" s="240" t="s">
        <v>75</v>
      </c>
      <c r="D357" s="240" t="s">
        <v>75</v>
      </c>
      <c r="E357" s="240" t="s">
        <v>75</v>
      </c>
      <c r="F357" s="240" t="s">
        <v>86</v>
      </c>
      <c r="G357" s="241" t="s">
        <v>75</v>
      </c>
      <c r="H357" s="351"/>
      <c r="I357" s="465"/>
    </row>
    <row r="358" customFormat="false" ht="15" hidden="false" customHeight="false" outlineLevel="0" collapsed="false">
      <c r="A358" s="238" t="n">
        <f aca="false">WEEKNUM(B358,21)</f>
        <v>32</v>
      </c>
      <c r="B358" s="239" t="n">
        <v>44421</v>
      </c>
      <c r="C358" s="240" t="s">
        <v>86</v>
      </c>
      <c r="D358" s="240" t="s">
        <v>75</v>
      </c>
      <c r="E358" s="240" t="s">
        <v>75</v>
      </c>
      <c r="F358" s="240" t="s">
        <v>75</v>
      </c>
      <c r="G358" s="241" t="s">
        <v>75</v>
      </c>
      <c r="H358" s="351"/>
      <c r="I358" s="465"/>
    </row>
    <row r="359" customFormat="false" ht="15" hidden="false" customHeight="false" outlineLevel="0" collapsed="false">
      <c r="A359" s="238" t="n">
        <f aca="false">WEEKNUM(B359,21)</f>
        <v>32</v>
      </c>
      <c r="B359" s="239" t="n">
        <v>44422</v>
      </c>
      <c r="C359" s="240" t="s">
        <v>75</v>
      </c>
      <c r="D359" s="240" t="s">
        <v>75</v>
      </c>
      <c r="E359" s="240" t="s">
        <v>86</v>
      </c>
      <c r="F359" s="240" t="s">
        <v>75</v>
      </c>
      <c r="G359" s="241" t="s">
        <v>86</v>
      </c>
      <c r="H359" s="351"/>
      <c r="I359" s="465"/>
    </row>
    <row r="360" customFormat="false" ht="15.75" hidden="false" customHeight="false" outlineLevel="0" collapsed="false">
      <c r="A360" s="261" t="n">
        <f aca="false">WEEKNUM(B360,21)</f>
        <v>32</v>
      </c>
      <c r="B360" s="262" t="n">
        <v>44423</v>
      </c>
      <c r="C360" s="263" t="s">
        <v>75</v>
      </c>
      <c r="D360" s="263" t="s">
        <v>86</v>
      </c>
      <c r="E360" s="263" t="s">
        <v>86</v>
      </c>
      <c r="F360" s="263" t="s">
        <v>86</v>
      </c>
      <c r="G360" s="264" t="s">
        <v>86</v>
      </c>
      <c r="H360" s="265"/>
      <c r="I360" s="266" t="s">
        <v>41</v>
      </c>
    </row>
    <row r="361" customFormat="false" ht="15" hidden="false" customHeight="false" outlineLevel="0" collapsed="false">
      <c r="A361" s="249" t="n">
        <f aca="false">WEEKNUM(B361,21)</f>
        <v>33</v>
      </c>
      <c r="B361" s="250" t="n">
        <v>44424</v>
      </c>
      <c r="C361" s="251" t="s">
        <v>75</v>
      </c>
      <c r="D361" s="251" t="s">
        <v>86</v>
      </c>
      <c r="E361" s="251" t="s">
        <v>75</v>
      </c>
      <c r="F361" s="251" t="s">
        <v>75</v>
      </c>
      <c r="G361" s="252" t="s">
        <v>75</v>
      </c>
      <c r="H361" s="355" t="n">
        <v>2</v>
      </c>
      <c r="I361" s="468"/>
    </row>
    <row r="362" customFormat="false" ht="15" hidden="false" customHeight="false" outlineLevel="0" collapsed="false">
      <c r="A362" s="238" t="n">
        <f aca="false">WEEKNUM(B362,21)</f>
        <v>33</v>
      </c>
      <c r="B362" s="239" t="n">
        <v>44425</v>
      </c>
      <c r="C362" s="240" t="s">
        <v>86</v>
      </c>
      <c r="D362" s="240" t="s">
        <v>75</v>
      </c>
      <c r="E362" s="240" t="s">
        <v>75</v>
      </c>
      <c r="F362" s="240" t="s">
        <v>75</v>
      </c>
      <c r="G362" s="241" t="s">
        <v>75</v>
      </c>
      <c r="H362" s="351"/>
      <c r="I362" s="465"/>
    </row>
    <row r="363" customFormat="false" ht="15" hidden="false" customHeight="false" outlineLevel="0" collapsed="false">
      <c r="A363" s="238" t="n">
        <f aca="false">WEEKNUM(B363,21)</f>
        <v>33</v>
      </c>
      <c r="B363" s="239" t="n">
        <v>44426</v>
      </c>
      <c r="C363" s="240" t="s">
        <v>75</v>
      </c>
      <c r="D363" s="240" t="s">
        <v>75</v>
      </c>
      <c r="E363" s="240" t="s">
        <v>75</v>
      </c>
      <c r="F363" s="240" t="s">
        <v>75</v>
      </c>
      <c r="G363" s="241" t="s">
        <v>75</v>
      </c>
      <c r="H363" s="351"/>
      <c r="I363" s="465"/>
    </row>
    <row r="364" customFormat="false" ht="15" hidden="false" customHeight="false" outlineLevel="0" collapsed="false">
      <c r="A364" s="238" t="n">
        <f aca="false">WEEKNUM(B364,21)</f>
        <v>33</v>
      </c>
      <c r="B364" s="239" t="n">
        <v>44427</v>
      </c>
      <c r="C364" s="240" t="s">
        <v>75</v>
      </c>
      <c r="D364" s="240" t="s">
        <v>75</v>
      </c>
      <c r="E364" s="240" t="s">
        <v>86</v>
      </c>
      <c r="F364" s="240" t="s">
        <v>75</v>
      </c>
      <c r="G364" s="241" t="s">
        <v>75</v>
      </c>
      <c r="H364" s="351"/>
      <c r="I364" s="465"/>
    </row>
    <row r="365" customFormat="false" ht="15" hidden="false" customHeight="false" outlineLevel="0" collapsed="false">
      <c r="A365" s="238" t="n">
        <f aca="false">WEEKNUM(B365,21)</f>
        <v>33</v>
      </c>
      <c r="B365" s="239" t="n">
        <v>44428</v>
      </c>
      <c r="C365" s="240" t="s">
        <v>75</v>
      </c>
      <c r="D365" s="240" t="s">
        <v>75</v>
      </c>
      <c r="E365" s="240" t="s">
        <v>75</v>
      </c>
      <c r="F365" s="240" t="s">
        <v>75</v>
      </c>
      <c r="G365" s="241" t="s">
        <v>86</v>
      </c>
      <c r="H365" s="351"/>
      <c r="I365" s="465"/>
    </row>
    <row r="366" customFormat="false" ht="15" hidden="false" customHeight="false" outlineLevel="0" collapsed="false">
      <c r="A366" s="238" t="n">
        <f aca="false">WEEKNUM(B366,21)</f>
        <v>33</v>
      </c>
      <c r="B366" s="239" t="n">
        <v>44429</v>
      </c>
      <c r="C366" s="240" t="s">
        <v>75</v>
      </c>
      <c r="D366" s="240" t="s">
        <v>86</v>
      </c>
      <c r="E366" s="240" t="s">
        <v>75</v>
      </c>
      <c r="F366" s="240" t="s">
        <v>86</v>
      </c>
      <c r="G366" s="241" t="s">
        <v>75</v>
      </c>
      <c r="H366" s="351"/>
      <c r="I366" s="465"/>
    </row>
    <row r="367" customFormat="false" ht="15.75" hidden="false" customHeight="false" outlineLevel="0" collapsed="false">
      <c r="A367" s="243" t="n">
        <f aca="false">WEEKNUM(B367,21)</f>
        <v>33</v>
      </c>
      <c r="B367" s="244" t="n">
        <v>44430</v>
      </c>
      <c r="C367" s="245" t="s">
        <v>86</v>
      </c>
      <c r="D367" s="245" t="s">
        <v>86</v>
      </c>
      <c r="E367" s="245" t="s">
        <v>86</v>
      </c>
      <c r="F367" s="245" t="s">
        <v>86</v>
      </c>
      <c r="G367" s="246" t="s">
        <v>75</v>
      </c>
      <c r="H367" s="353"/>
      <c r="I367" s="466"/>
    </row>
    <row r="368" customFormat="false" ht="15" hidden="false" customHeight="false" outlineLevel="0" collapsed="false">
      <c r="A368" s="388" t="n">
        <f aca="false">WEEKNUM(B368,21)</f>
        <v>34</v>
      </c>
      <c r="B368" s="389" t="n">
        <v>44431</v>
      </c>
      <c r="C368" s="267" t="s">
        <v>86</v>
      </c>
      <c r="D368" s="267" t="s">
        <v>75</v>
      </c>
      <c r="E368" s="267" t="s">
        <v>75</v>
      </c>
      <c r="F368" s="267" t="s">
        <v>75</v>
      </c>
      <c r="G368" s="268" t="s">
        <v>75</v>
      </c>
      <c r="H368" s="351" t="n">
        <v>3</v>
      </c>
      <c r="I368" s="465"/>
    </row>
    <row r="369" customFormat="false" ht="15" hidden="false" customHeight="false" outlineLevel="0" collapsed="false">
      <c r="A369" s="388" t="n">
        <f aca="false">WEEKNUM(B369,21)</f>
        <v>34</v>
      </c>
      <c r="B369" s="239" t="n">
        <v>44432</v>
      </c>
      <c r="C369" s="240" t="s">
        <v>75</v>
      </c>
      <c r="D369" s="240" t="s">
        <v>75</v>
      </c>
      <c r="E369" s="240" t="s">
        <v>75</v>
      </c>
      <c r="F369" s="240" t="s">
        <v>75</v>
      </c>
      <c r="G369" s="241" t="s">
        <v>86</v>
      </c>
      <c r="H369" s="351"/>
      <c r="I369" s="465"/>
    </row>
    <row r="370" customFormat="false" ht="15" hidden="false" customHeight="false" outlineLevel="0" collapsed="false">
      <c r="A370" s="388" t="n">
        <f aca="false">WEEKNUM(B370,21)</f>
        <v>34</v>
      </c>
      <c r="B370" s="239" t="n">
        <v>44433</v>
      </c>
      <c r="C370" s="240" t="s">
        <v>75</v>
      </c>
      <c r="D370" s="240" t="s">
        <v>75</v>
      </c>
      <c r="E370" s="240" t="s">
        <v>75</v>
      </c>
      <c r="F370" s="240" t="s">
        <v>75</v>
      </c>
      <c r="G370" s="241" t="s">
        <v>75</v>
      </c>
      <c r="H370" s="351"/>
      <c r="I370" s="465"/>
    </row>
    <row r="371" customFormat="false" ht="15" hidden="false" customHeight="false" outlineLevel="0" collapsed="false">
      <c r="A371" s="388" t="n">
        <f aca="false">WEEKNUM(B371,21)</f>
        <v>34</v>
      </c>
      <c r="B371" s="239" t="n">
        <v>44434</v>
      </c>
      <c r="C371" s="240" t="s">
        <v>75</v>
      </c>
      <c r="D371" s="240" t="s">
        <v>86</v>
      </c>
      <c r="E371" s="240" t="s">
        <v>75</v>
      </c>
      <c r="F371" s="240" t="s">
        <v>75</v>
      </c>
      <c r="G371" s="241" t="s">
        <v>75</v>
      </c>
      <c r="H371" s="351"/>
      <c r="I371" s="465"/>
    </row>
    <row r="372" customFormat="false" ht="15" hidden="false" customHeight="false" outlineLevel="0" collapsed="false">
      <c r="A372" s="388" t="n">
        <f aca="false">WEEKNUM(B372,21)</f>
        <v>34</v>
      </c>
      <c r="B372" s="239" t="n">
        <v>44435</v>
      </c>
      <c r="C372" s="240" t="s">
        <v>75</v>
      </c>
      <c r="D372" s="240" t="s">
        <v>75</v>
      </c>
      <c r="E372" s="240" t="s">
        <v>75</v>
      </c>
      <c r="F372" s="240" t="s">
        <v>86</v>
      </c>
      <c r="G372" s="241" t="s">
        <v>75</v>
      </c>
      <c r="H372" s="351"/>
      <c r="I372" s="465"/>
    </row>
    <row r="373" customFormat="false" ht="15" hidden="false" customHeight="false" outlineLevel="0" collapsed="false">
      <c r="A373" s="388" t="n">
        <f aca="false">WEEKNUM(B373,21)</f>
        <v>34</v>
      </c>
      <c r="B373" s="239" t="n">
        <v>44436</v>
      </c>
      <c r="C373" s="240" t="s">
        <v>86</v>
      </c>
      <c r="D373" s="240" t="s">
        <v>75</v>
      </c>
      <c r="E373" s="240" t="s">
        <v>86</v>
      </c>
      <c r="F373" s="240" t="s">
        <v>75</v>
      </c>
      <c r="G373" s="241" t="s">
        <v>75</v>
      </c>
      <c r="H373" s="351"/>
      <c r="I373" s="465"/>
    </row>
    <row r="374" customFormat="false" ht="15.75" hidden="false" customHeight="false" outlineLevel="0" collapsed="false">
      <c r="A374" s="388" t="n">
        <f aca="false">WEEKNUM(B374,21)</f>
        <v>34</v>
      </c>
      <c r="B374" s="392" t="n">
        <v>44437</v>
      </c>
      <c r="C374" s="269" t="s">
        <v>86</v>
      </c>
      <c r="D374" s="269" t="s">
        <v>86</v>
      </c>
      <c r="E374" s="269" t="s">
        <v>86</v>
      </c>
      <c r="F374" s="269" t="s">
        <v>75</v>
      </c>
      <c r="G374" s="270" t="s">
        <v>86</v>
      </c>
      <c r="H374" s="351"/>
      <c r="I374" s="465"/>
    </row>
    <row r="375" customFormat="false" ht="15" hidden="false" customHeight="false" outlineLevel="0" collapsed="false">
      <c r="A375" s="145" t="n">
        <f aca="false">WEEKNUM(B375,21)</f>
        <v>35</v>
      </c>
      <c r="B375" s="114" t="n">
        <v>44438</v>
      </c>
      <c r="C375" s="115" t="s">
        <v>75</v>
      </c>
      <c r="D375" s="115" t="s">
        <v>75</v>
      </c>
      <c r="E375" s="115" t="s">
        <v>75</v>
      </c>
      <c r="F375" s="115" t="s">
        <v>75</v>
      </c>
      <c r="G375" s="116" t="s">
        <v>86</v>
      </c>
      <c r="H375" s="117" t="n">
        <v>4</v>
      </c>
      <c r="I375" s="437"/>
    </row>
    <row r="376" customFormat="false" ht="15" hidden="false" customHeight="false" outlineLevel="0" collapsed="false">
      <c r="A376" s="126" t="n">
        <f aca="false">WEEKNUM(B376,21)</f>
        <v>35</v>
      </c>
      <c r="B376" s="135" t="n">
        <v>44439</v>
      </c>
      <c r="C376" s="128" t="s">
        <v>75</v>
      </c>
      <c r="D376" s="128" t="s">
        <v>75</v>
      </c>
      <c r="E376" s="128" t="s">
        <v>75</v>
      </c>
      <c r="F376" s="128" t="s">
        <v>86</v>
      </c>
      <c r="G376" s="129" t="s">
        <v>75</v>
      </c>
      <c r="H376" s="130"/>
      <c r="I376" s="438"/>
    </row>
    <row r="377" customFormat="false" ht="15" hidden="false" customHeight="false" outlineLevel="0" collapsed="false">
      <c r="A377" s="126" t="n">
        <f aca="false">WEEKNUM(B377,21)</f>
        <v>35</v>
      </c>
      <c r="B377" s="135" t="n">
        <v>44440</v>
      </c>
      <c r="C377" s="128" t="s">
        <v>75</v>
      </c>
      <c r="D377" s="128" t="s">
        <v>75</v>
      </c>
      <c r="E377" s="128" t="s">
        <v>75</v>
      </c>
      <c r="F377" s="128" t="s">
        <v>75</v>
      </c>
      <c r="G377" s="129" t="s">
        <v>75</v>
      </c>
      <c r="H377" s="130"/>
      <c r="I377" s="438"/>
    </row>
    <row r="378" customFormat="false" ht="15" hidden="false" customHeight="false" outlineLevel="0" collapsed="false">
      <c r="A378" s="126" t="n">
        <f aca="false">WEEKNUM(B378,21)</f>
        <v>35</v>
      </c>
      <c r="B378" s="135" t="n">
        <v>44441</v>
      </c>
      <c r="C378" s="128" t="s">
        <v>86</v>
      </c>
      <c r="D378" s="128" t="s">
        <v>75</v>
      </c>
      <c r="E378" s="128" t="s">
        <v>75</v>
      </c>
      <c r="F378" s="128" t="s">
        <v>75</v>
      </c>
      <c r="G378" s="129" t="s">
        <v>75</v>
      </c>
      <c r="H378" s="130"/>
      <c r="I378" s="438"/>
    </row>
    <row r="379" customFormat="false" ht="15" hidden="false" customHeight="false" outlineLevel="0" collapsed="false">
      <c r="A379" s="126" t="n">
        <f aca="false">WEEKNUM(B379,21)</f>
        <v>35</v>
      </c>
      <c r="B379" s="135" t="n">
        <v>44442</v>
      </c>
      <c r="C379" s="128" t="s">
        <v>75</v>
      </c>
      <c r="D379" s="128" t="s">
        <v>75</v>
      </c>
      <c r="E379" s="128" t="s">
        <v>86</v>
      </c>
      <c r="F379" s="128" t="s">
        <v>75</v>
      </c>
      <c r="G379" s="129" t="s">
        <v>75</v>
      </c>
      <c r="H379" s="130"/>
      <c r="I379" s="438"/>
    </row>
    <row r="380" customFormat="false" ht="15" hidden="false" customHeight="false" outlineLevel="0" collapsed="false">
      <c r="A380" s="126" t="n">
        <f aca="false">WEEKNUM(B380,21)</f>
        <v>35</v>
      </c>
      <c r="B380" s="135" t="n">
        <v>44443</v>
      </c>
      <c r="C380" s="128" t="s">
        <v>75</v>
      </c>
      <c r="D380" s="128" t="s">
        <v>86</v>
      </c>
      <c r="E380" s="128" t="s">
        <v>75</v>
      </c>
      <c r="F380" s="128" t="s">
        <v>75</v>
      </c>
      <c r="G380" s="129" t="s">
        <v>86</v>
      </c>
      <c r="H380" s="130"/>
      <c r="I380" s="438"/>
    </row>
    <row r="381" customFormat="false" ht="15.75" hidden="false" customHeight="false" outlineLevel="0" collapsed="false">
      <c r="A381" s="139" t="n">
        <f aca="false">WEEKNUM(B381,21)</f>
        <v>35</v>
      </c>
      <c r="B381" s="140" t="n">
        <v>44444</v>
      </c>
      <c r="C381" s="141" t="s">
        <v>86</v>
      </c>
      <c r="D381" s="141" t="s">
        <v>86</v>
      </c>
      <c r="E381" s="141" t="s">
        <v>75</v>
      </c>
      <c r="F381" s="141" t="s">
        <v>86</v>
      </c>
      <c r="G381" s="142" t="s">
        <v>86</v>
      </c>
      <c r="H381" s="143"/>
      <c r="I381" s="439"/>
    </row>
    <row r="382" customFormat="false" ht="15" hidden="false" customHeight="false" outlineLevel="0" collapsed="false">
      <c r="A382" s="145" t="n">
        <f aca="false">WEEKNUM(B382,21)</f>
        <v>36</v>
      </c>
      <c r="B382" s="114" t="n">
        <v>44445</v>
      </c>
    </row>
    <row r="383" customFormat="false" ht="15" hidden="false" customHeight="false" outlineLevel="0" collapsed="false">
      <c r="A383" s="126" t="n">
        <f aca="false">WEEKNUM(B383,21)</f>
        <v>36</v>
      </c>
      <c r="B383" s="135" t="n">
        <v>44446</v>
      </c>
    </row>
    <row r="384" customFormat="false" ht="15" hidden="false" customHeight="false" outlineLevel="0" collapsed="false">
      <c r="A384" s="126" t="n">
        <f aca="false">WEEKNUM(B384,21)</f>
        <v>36</v>
      </c>
      <c r="B384" s="135" t="n">
        <v>44447</v>
      </c>
    </row>
    <row r="385" customFormat="false" ht="15" hidden="false" customHeight="false" outlineLevel="0" collapsed="false">
      <c r="A385" s="126" t="n">
        <f aca="false">WEEKNUM(B385,21)</f>
        <v>36</v>
      </c>
      <c r="B385" s="135" t="n">
        <v>44448</v>
      </c>
    </row>
    <row r="386" customFormat="false" ht="15" hidden="false" customHeight="false" outlineLevel="0" collapsed="false">
      <c r="A386" s="126" t="n">
        <f aca="false">WEEKNUM(B386,21)</f>
        <v>36</v>
      </c>
      <c r="B386" s="135" t="n">
        <v>44449</v>
      </c>
    </row>
    <row r="387" customFormat="false" ht="15" hidden="false" customHeight="false" outlineLevel="0" collapsed="false">
      <c r="A387" s="126" t="n">
        <f aca="false">WEEKNUM(B387,21)</f>
        <v>36</v>
      </c>
      <c r="B387" s="135" t="n">
        <v>44450</v>
      </c>
    </row>
    <row r="388" customFormat="false" ht="15.75" hidden="false" customHeight="false" outlineLevel="0" collapsed="false">
      <c r="A388" s="139" t="n">
        <f aca="false">WEEKNUM(B388,21)</f>
        <v>36</v>
      </c>
      <c r="B388" s="140" t="n">
        <v>44451</v>
      </c>
    </row>
    <row r="389" customFormat="false" ht="15" hidden="false" customHeight="false" outlineLevel="0" collapsed="false">
      <c r="A389" s="145" t="n">
        <f aca="false">WEEKNUM(B389,21)</f>
        <v>37</v>
      </c>
      <c r="B389" s="114" t="n">
        <v>44452</v>
      </c>
    </row>
    <row r="390" customFormat="false" ht="15" hidden="false" customHeight="false" outlineLevel="0" collapsed="false">
      <c r="A390" s="126" t="n">
        <f aca="false">WEEKNUM(B390,21)</f>
        <v>37</v>
      </c>
      <c r="B390" s="135" t="n">
        <v>44453</v>
      </c>
    </row>
    <row r="391" customFormat="false" ht="15" hidden="false" customHeight="false" outlineLevel="0" collapsed="false">
      <c r="A391" s="126" t="n">
        <f aca="false">WEEKNUM(B391,21)</f>
        <v>37</v>
      </c>
      <c r="B391" s="135" t="n">
        <v>44454</v>
      </c>
    </row>
    <row r="392" customFormat="false" ht="15" hidden="false" customHeight="false" outlineLevel="0" collapsed="false">
      <c r="A392" s="126" t="n">
        <f aca="false">WEEKNUM(B392,21)</f>
        <v>37</v>
      </c>
      <c r="B392" s="135" t="n">
        <v>44455</v>
      </c>
    </row>
    <row r="393" customFormat="false" ht="15" hidden="false" customHeight="false" outlineLevel="0" collapsed="false">
      <c r="A393" s="126" t="n">
        <f aca="false">WEEKNUM(B393,21)</f>
        <v>37</v>
      </c>
      <c r="B393" s="135" t="n">
        <v>44456</v>
      </c>
    </row>
    <row r="394" customFormat="false" ht="15" hidden="false" customHeight="false" outlineLevel="0" collapsed="false">
      <c r="A394" s="126" t="n">
        <f aca="false">WEEKNUM(B394,21)</f>
        <v>37</v>
      </c>
      <c r="B394" s="135" t="n">
        <v>44457</v>
      </c>
    </row>
    <row r="395" customFormat="false" ht="15.75" hidden="false" customHeight="false" outlineLevel="0" collapsed="false">
      <c r="A395" s="139" t="n">
        <f aca="false">WEEKNUM(B395,21)</f>
        <v>37</v>
      </c>
      <c r="B395" s="140" t="n">
        <v>44458</v>
      </c>
    </row>
    <row r="396" customFormat="false" ht="15" hidden="false" customHeight="false" outlineLevel="0" collapsed="false">
      <c r="A396" s="145" t="n">
        <f aca="false">WEEKNUM(B396,21)</f>
        <v>38</v>
      </c>
      <c r="B396" s="114" t="n">
        <v>44459</v>
      </c>
    </row>
    <row r="397" customFormat="false" ht="15" hidden="false" customHeight="false" outlineLevel="0" collapsed="false">
      <c r="A397" s="126" t="n">
        <f aca="false">WEEKNUM(B397,21)</f>
        <v>38</v>
      </c>
      <c r="B397" s="135" t="n">
        <v>44460</v>
      </c>
    </row>
    <row r="398" customFormat="false" ht="15" hidden="false" customHeight="false" outlineLevel="0" collapsed="false">
      <c r="A398" s="126" t="n">
        <f aca="false">WEEKNUM(B398,21)</f>
        <v>38</v>
      </c>
      <c r="B398" s="135" t="n">
        <v>44461</v>
      </c>
    </row>
    <row r="399" customFormat="false" ht="15" hidden="false" customHeight="false" outlineLevel="0" collapsed="false">
      <c r="A399" s="126" t="n">
        <f aca="false">WEEKNUM(B399,21)</f>
        <v>38</v>
      </c>
      <c r="B399" s="135" t="n">
        <v>44462</v>
      </c>
    </row>
    <row r="400" customFormat="false" ht="15" hidden="false" customHeight="false" outlineLevel="0" collapsed="false">
      <c r="A400" s="126" t="n">
        <f aca="false">WEEKNUM(B400,21)</f>
        <v>38</v>
      </c>
      <c r="B400" s="135" t="n">
        <v>44463</v>
      </c>
    </row>
    <row r="401" customFormat="false" ht="15" hidden="false" customHeight="false" outlineLevel="0" collapsed="false">
      <c r="A401" s="126" t="n">
        <f aca="false">WEEKNUM(B401,21)</f>
        <v>38</v>
      </c>
      <c r="B401" s="135" t="n">
        <v>44464</v>
      </c>
    </row>
    <row r="402" customFormat="false" ht="15.75" hidden="false" customHeight="false" outlineLevel="0" collapsed="false">
      <c r="A402" s="139" t="n">
        <f aca="false">WEEKNUM(B402,21)</f>
        <v>38</v>
      </c>
      <c r="B402" s="140" t="n">
        <v>44465</v>
      </c>
    </row>
    <row r="403" customFormat="false" ht="15" hidden="false" customHeight="false" outlineLevel="0" collapsed="false">
      <c r="A403" s="145" t="n">
        <f aca="false">WEEKNUM(B403,21)</f>
        <v>39</v>
      </c>
      <c r="B403" s="114" t="n">
        <v>44466</v>
      </c>
    </row>
    <row r="404" customFormat="false" ht="15" hidden="false" customHeight="false" outlineLevel="0" collapsed="false">
      <c r="A404" s="126" t="n">
        <f aca="false">WEEKNUM(B404,21)</f>
        <v>39</v>
      </c>
      <c r="B404" s="135" t="n">
        <v>44467</v>
      </c>
    </row>
    <row r="405" customFormat="false" ht="15" hidden="false" customHeight="false" outlineLevel="0" collapsed="false">
      <c r="A405" s="126" t="n">
        <f aca="false">WEEKNUM(B405,21)</f>
        <v>39</v>
      </c>
      <c r="B405" s="135" t="n">
        <v>44468</v>
      </c>
    </row>
    <row r="406" customFormat="false" ht="15" hidden="false" customHeight="false" outlineLevel="0" collapsed="false">
      <c r="A406" s="126" t="n">
        <f aca="false">WEEKNUM(B406,21)</f>
        <v>39</v>
      </c>
      <c r="B406" s="135" t="n">
        <v>44469</v>
      </c>
    </row>
    <row r="407" customFormat="false" ht="15" hidden="false" customHeight="false" outlineLevel="0" collapsed="false">
      <c r="A407" s="126" t="n">
        <f aca="false">WEEKNUM(B407,21)</f>
        <v>39</v>
      </c>
      <c r="B407" s="135" t="n">
        <v>44470</v>
      </c>
    </row>
    <row r="408" customFormat="false" ht="15" hidden="false" customHeight="false" outlineLevel="0" collapsed="false">
      <c r="A408" s="126" t="n">
        <f aca="false">WEEKNUM(B408,21)</f>
        <v>39</v>
      </c>
      <c r="B408" s="135" t="n">
        <v>44471</v>
      </c>
    </row>
    <row r="409" customFormat="false" ht="15.75" hidden="false" customHeight="false" outlineLevel="0" collapsed="false">
      <c r="A409" s="139" t="n">
        <f aca="false">WEEKNUM(B409,21)</f>
        <v>39</v>
      </c>
      <c r="B409" s="140" t="n">
        <v>44472</v>
      </c>
    </row>
    <row r="410" customFormat="false" ht="15" hidden="false" customHeight="false" outlineLevel="0" collapsed="false">
      <c r="A410" s="145" t="n">
        <f aca="false">WEEKNUM(B410,21)</f>
        <v>40</v>
      </c>
      <c r="B410" s="114" t="n">
        <v>44473</v>
      </c>
    </row>
    <row r="411" customFormat="false" ht="15" hidden="false" customHeight="false" outlineLevel="0" collapsed="false">
      <c r="A411" s="126" t="n">
        <f aca="false">WEEKNUM(B411,21)</f>
        <v>40</v>
      </c>
      <c r="B411" s="135" t="n">
        <v>44474</v>
      </c>
    </row>
    <row r="412" customFormat="false" ht="15" hidden="false" customHeight="false" outlineLevel="0" collapsed="false">
      <c r="A412" s="126" t="n">
        <f aca="false">WEEKNUM(B412,21)</f>
        <v>40</v>
      </c>
      <c r="B412" s="135" t="n">
        <v>44475</v>
      </c>
    </row>
    <row r="413" customFormat="false" ht="15" hidden="false" customHeight="false" outlineLevel="0" collapsed="false">
      <c r="A413" s="126" t="n">
        <f aca="false">WEEKNUM(B413,21)</f>
        <v>40</v>
      </c>
      <c r="B413" s="135" t="n">
        <v>44476</v>
      </c>
    </row>
    <row r="414" customFormat="false" ht="15" hidden="false" customHeight="false" outlineLevel="0" collapsed="false">
      <c r="A414" s="126" t="n">
        <f aca="false">WEEKNUM(B414,21)</f>
        <v>40</v>
      </c>
      <c r="B414" s="135" t="n">
        <v>44477</v>
      </c>
    </row>
    <row r="415" customFormat="false" ht="15" hidden="false" customHeight="false" outlineLevel="0" collapsed="false">
      <c r="A415" s="126" t="n">
        <f aca="false">WEEKNUM(B415,21)</f>
        <v>40</v>
      </c>
      <c r="B415" s="135" t="n">
        <v>44478</v>
      </c>
    </row>
    <row r="416" customFormat="false" ht="15.75" hidden="false" customHeight="false" outlineLevel="0" collapsed="false">
      <c r="A416" s="139" t="n">
        <f aca="false">WEEKNUM(B416,21)</f>
        <v>40</v>
      </c>
      <c r="B416" s="140" t="n">
        <v>44479</v>
      </c>
    </row>
    <row r="417" customFormat="false" ht="15" hidden="false" customHeight="false" outlineLevel="0" collapsed="false">
      <c r="A417" s="145" t="n">
        <f aca="false">WEEKNUM(B417,21)</f>
        <v>41</v>
      </c>
      <c r="B417" s="114" t="n">
        <v>44480</v>
      </c>
    </row>
    <row r="418" customFormat="false" ht="15" hidden="false" customHeight="false" outlineLevel="0" collapsed="false">
      <c r="A418" s="126" t="n">
        <f aca="false">WEEKNUM(B418,21)</f>
        <v>41</v>
      </c>
      <c r="B418" s="135" t="n">
        <v>44481</v>
      </c>
    </row>
    <row r="419" customFormat="false" ht="15" hidden="false" customHeight="false" outlineLevel="0" collapsed="false">
      <c r="A419" s="126" t="n">
        <f aca="false">WEEKNUM(B419,21)</f>
        <v>41</v>
      </c>
      <c r="B419" s="135" t="n">
        <v>44482</v>
      </c>
    </row>
    <row r="420" customFormat="false" ht="15" hidden="false" customHeight="false" outlineLevel="0" collapsed="false">
      <c r="A420" s="126" t="n">
        <f aca="false">WEEKNUM(B420,21)</f>
        <v>41</v>
      </c>
      <c r="B420" s="135" t="n">
        <v>44483</v>
      </c>
    </row>
    <row r="421" customFormat="false" ht="15" hidden="false" customHeight="false" outlineLevel="0" collapsed="false">
      <c r="A421" s="126" t="n">
        <f aca="false">WEEKNUM(B421,21)</f>
        <v>41</v>
      </c>
      <c r="B421" s="135" t="n">
        <v>44484</v>
      </c>
    </row>
    <row r="422" customFormat="false" ht="15" hidden="false" customHeight="false" outlineLevel="0" collapsed="false">
      <c r="A422" s="126" t="n">
        <f aca="false">WEEKNUM(B422,21)</f>
        <v>41</v>
      </c>
      <c r="B422" s="135" t="n">
        <v>44485</v>
      </c>
    </row>
    <row r="423" customFormat="false" ht="15.75" hidden="false" customHeight="false" outlineLevel="0" collapsed="false">
      <c r="A423" s="139" t="n">
        <f aca="false">WEEKNUM(B423,21)</f>
        <v>41</v>
      </c>
      <c r="B423" s="140" t="n">
        <v>44486</v>
      </c>
    </row>
    <row r="424" customFormat="false" ht="15" hidden="false" customHeight="false" outlineLevel="0" collapsed="false">
      <c r="A424" s="145" t="n">
        <f aca="false">WEEKNUM(B424,21)</f>
        <v>42</v>
      </c>
      <c r="B424" s="114" t="n">
        <v>44487</v>
      </c>
    </row>
    <row r="425" customFormat="false" ht="15" hidden="false" customHeight="false" outlineLevel="0" collapsed="false">
      <c r="A425" s="126" t="n">
        <f aca="false">WEEKNUM(B425,21)</f>
        <v>42</v>
      </c>
      <c r="B425" s="135" t="n">
        <v>44488</v>
      </c>
    </row>
    <row r="426" customFormat="false" ht="15" hidden="false" customHeight="false" outlineLevel="0" collapsed="false">
      <c r="A426" s="126" t="n">
        <f aca="false">WEEKNUM(B426,21)</f>
        <v>42</v>
      </c>
      <c r="B426" s="135" t="n">
        <v>44489</v>
      </c>
    </row>
    <row r="427" customFormat="false" ht="15" hidden="false" customHeight="false" outlineLevel="0" collapsed="false">
      <c r="A427" s="126" t="n">
        <f aca="false">WEEKNUM(B427,21)</f>
        <v>42</v>
      </c>
      <c r="B427" s="135" t="n">
        <v>44490</v>
      </c>
    </row>
    <row r="428" customFormat="false" ht="15" hidden="false" customHeight="false" outlineLevel="0" collapsed="false">
      <c r="A428" s="126" t="n">
        <f aca="false">WEEKNUM(B428,21)</f>
        <v>42</v>
      </c>
      <c r="B428" s="135" t="n">
        <v>44491</v>
      </c>
    </row>
    <row r="429" customFormat="false" ht="15" hidden="false" customHeight="false" outlineLevel="0" collapsed="false">
      <c r="A429" s="126" t="n">
        <f aca="false">WEEKNUM(B429,21)</f>
        <v>42</v>
      </c>
      <c r="B429" s="135" t="n">
        <v>44492</v>
      </c>
    </row>
    <row r="430" customFormat="false" ht="15.75" hidden="false" customHeight="false" outlineLevel="0" collapsed="false">
      <c r="A430" s="139" t="n">
        <f aca="false">WEEKNUM(B430,21)</f>
        <v>42</v>
      </c>
      <c r="B430" s="140" t="n">
        <v>44493</v>
      </c>
    </row>
    <row r="431" customFormat="false" ht="15" hidden="false" customHeight="false" outlineLevel="0" collapsed="false">
      <c r="A431" s="145" t="n">
        <f aca="false">WEEKNUM(B431,21)</f>
        <v>43</v>
      </c>
      <c r="B431" s="114" t="n">
        <v>44494</v>
      </c>
    </row>
    <row r="432" customFormat="false" ht="15" hidden="false" customHeight="false" outlineLevel="0" collapsed="false">
      <c r="A432" s="126" t="n">
        <f aca="false">WEEKNUM(B432,21)</f>
        <v>43</v>
      </c>
      <c r="B432" s="135" t="n">
        <v>44495</v>
      </c>
    </row>
    <row r="433" customFormat="false" ht="15" hidden="false" customHeight="false" outlineLevel="0" collapsed="false">
      <c r="A433" s="126" t="n">
        <f aca="false">WEEKNUM(B433,21)</f>
        <v>43</v>
      </c>
      <c r="B433" s="135" t="n">
        <v>44496</v>
      </c>
    </row>
    <row r="434" customFormat="false" ht="15" hidden="false" customHeight="false" outlineLevel="0" collapsed="false">
      <c r="A434" s="126" t="n">
        <f aca="false">WEEKNUM(B434,21)</f>
        <v>43</v>
      </c>
      <c r="B434" s="135" t="n">
        <v>44497</v>
      </c>
    </row>
    <row r="435" customFormat="false" ht="15" hidden="false" customHeight="false" outlineLevel="0" collapsed="false">
      <c r="A435" s="126" t="n">
        <f aca="false">WEEKNUM(B435,21)</f>
        <v>43</v>
      </c>
      <c r="B435" s="135" t="n">
        <v>44498</v>
      </c>
    </row>
    <row r="436" customFormat="false" ht="15" hidden="false" customHeight="false" outlineLevel="0" collapsed="false">
      <c r="A436" s="126" t="n">
        <f aca="false">WEEKNUM(B436,21)</f>
        <v>43</v>
      </c>
      <c r="B436" s="135" t="n">
        <v>44499</v>
      </c>
    </row>
    <row r="437" customFormat="false" ht="15.75" hidden="false" customHeight="false" outlineLevel="0" collapsed="false">
      <c r="A437" s="139" t="n">
        <f aca="false">WEEKNUM(B437,21)</f>
        <v>43</v>
      </c>
      <c r="B437" s="140" t="n">
        <v>44500</v>
      </c>
    </row>
    <row r="438" customFormat="false" ht="15" hidden="false" customHeight="false" outlineLevel="0" collapsed="false">
      <c r="A438" s="145" t="n">
        <f aca="false">WEEKNUM(B438,21)</f>
        <v>44</v>
      </c>
      <c r="B438" s="114" t="n">
        <v>44501</v>
      </c>
    </row>
    <row r="439" customFormat="false" ht="15" hidden="false" customHeight="false" outlineLevel="0" collapsed="false">
      <c r="A439" s="126" t="n">
        <f aca="false">WEEKNUM(B439,21)</f>
        <v>44</v>
      </c>
      <c r="B439" s="135" t="n">
        <v>44502</v>
      </c>
    </row>
    <row r="440" customFormat="false" ht="15" hidden="false" customHeight="false" outlineLevel="0" collapsed="false">
      <c r="A440" s="126" t="n">
        <f aca="false">WEEKNUM(B440,21)</f>
        <v>44</v>
      </c>
      <c r="B440" s="135" t="n">
        <v>44503</v>
      </c>
    </row>
    <row r="441" customFormat="false" ht="15" hidden="false" customHeight="false" outlineLevel="0" collapsed="false">
      <c r="A441" s="126" t="n">
        <f aca="false">WEEKNUM(B441,21)</f>
        <v>44</v>
      </c>
      <c r="B441" s="135" t="n">
        <v>44504</v>
      </c>
    </row>
    <row r="442" customFormat="false" ht="15" hidden="false" customHeight="false" outlineLevel="0" collapsed="false">
      <c r="A442" s="126" t="n">
        <f aca="false">WEEKNUM(B442,21)</f>
        <v>44</v>
      </c>
      <c r="B442" s="135" t="n">
        <v>44505</v>
      </c>
    </row>
    <row r="443" customFormat="false" ht="15" hidden="false" customHeight="false" outlineLevel="0" collapsed="false">
      <c r="A443" s="126" t="n">
        <f aca="false">WEEKNUM(B443,21)</f>
        <v>44</v>
      </c>
      <c r="B443" s="135" t="n">
        <v>44506</v>
      </c>
    </row>
    <row r="444" customFormat="false" ht="15.75" hidden="false" customHeight="false" outlineLevel="0" collapsed="false">
      <c r="A444" s="139" t="n">
        <f aca="false">WEEKNUM(B444,21)</f>
        <v>44</v>
      </c>
      <c r="B444" s="140" t="n">
        <v>44507</v>
      </c>
    </row>
    <row r="445" customFormat="false" ht="15" hidden="false" customHeight="false" outlineLevel="0" collapsed="false">
      <c r="A445" s="145" t="n">
        <f aca="false">WEEKNUM(B445,21)</f>
        <v>45</v>
      </c>
      <c r="B445" s="114" t="n">
        <v>44508</v>
      </c>
    </row>
    <row r="446" customFormat="false" ht="15" hidden="false" customHeight="false" outlineLevel="0" collapsed="false">
      <c r="A446" s="126" t="n">
        <f aca="false">WEEKNUM(B446,21)</f>
        <v>45</v>
      </c>
      <c r="B446" s="135" t="n">
        <v>44509</v>
      </c>
    </row>
    <row r="447" customFormat="false" ht="15" hidden="false" customHeight="false" outlineLevel="0" collapsed="false">
      <c r="A447" s="126" t="n">
        <f aca="false">WEEKNUM(B447,21)</f>
        <v>45</v>
      </c>
      <c r="B447" s="135" t="n">
        <v>44510</v>
      </c>
    </row>
    <row r="448" customFormat="false" ht="15" hidden="false" customHeight="false" outlineLevel="0" collapsed="false">
      <c r="A448" s="126" t="n">
        <f aca="false">WEEKNUM(B448,21)</f>
        <v>45</v>
      </c>
      <c r="B448" s="135" t="n">
        <v>44511</v>
      </c>
    </row>
    <row r="449" customFormat="false" ht="15" hidden="false" customHeight="false" outlineLevel="0" collapsed="false">
      <c r="A449" s="126" t="n">
        <f aca="false">WEEKNUM(B449,21)</f>
        <v>45</v>
      </c>
      <c r="B449" s="135" t="n">
        <v>44512</v>
      </c>
    </row>
    <row r="450" customFormat="false" ht="15" hidden="false" customHeight="false" outlineLevel="0" collapsed="false">
      <c r="A450" s="126" t="n">
        <f aca="false">WEEKNUM(B450,21)</f>
        <v>45</v>
      </c>
      <c r="B450" s="135" t="n">
        <v>44513</v>
      </c>
    </row>
    <row r="451" customFormat="false" ht="15.75" hidden="false" customHeight="false" outlineLevel="0" collapsed="false">
      <c r="A451" s="139" t="n">
        <f aca="false">WEEKNUM(B451,21)</f>
        <v>45</v>
      </c>
      <c r="B451" s="140" t="n">
        <v>44514</v>
      </c>
    </row>
    <row r="452" customFormat="false" ht="15" hidden="false" customHeight="false" outlineLevel="0" collapsed="false">
      <c r="A452" s="145" t="n">
        <f aca="false">WEEKNUM(B452,21)</f>
        <v>46</v>
      </c>
      <c r="B452" s="114" t="n">
        <v>44515</v>
      </c>
    </row>
    <row r="453" customFormat="false" ht="15" hidden="false" customHeight="false" outlineLevel="0" collapsed="false">
      <c r="A453" s="126" t="n">
        <f aca="false">WEEKNUM(B453,21)</f>
        <v>46</v>
      </c>
      <c r="B453" s="135" t="n">
        <v>44516</v>
      </c>
    </row>
    <row r="454" customFormat="false" ht="15" hidden="false" customHeight="false" outlineLevel="0" collapsed="false">
      <c r="A454" s="126" t="n">
        <f aca="false">WEEKNUM(B454,21)</f>
        <v>46</v>
      </c>
      <c r="B454" s="135" t="n">
        <v>44517</v>
      </c>
    </row>
    <row r="455" customFormat="false" ht="15" hidden="false" customHeight="false" outlineLevel="0" collapsed="false">
      <c r="A455" s="126" t="n">
        <f aca="false">WEEKNUM(B455,21)</f>
        <v>46</v>
      </c>
      <c r="B455" s="135" t="n">
        <v>44518</v>
      </c>
    </row>
    <row r="456" customFormat="false" ht="15" hidden="false" customHeight="false" outlineLevel="0" collapsed="false">
      <c r="A456" s="126" t="n">
        <f aca="false">WEEKNUM(B456,21)</f>
        <v>46</v>
      </c>
      <c r="B456" s="135" t="n">
        <v>44519</v>
      </c>
    </row>
    <row r="457" customFormat="false" ht="15" hidden="false" customHeight="false" outlineLevel="0" collapsed="false">
      <c r="A457" s="126" t="n">
        <f aca="false">WEEKNUM(B457,21)</f>
        <v>46</v>
      </c>
      <c r="B457" s="135" t="n">
        <v>44520</v>
      </c>
    </row>
    <row r="458" customFormat="false" ht="15.75" hidden="false" customHeight="false" outlineLevel="0" collapsed="false">
      <c r="A458" s="139" t="n">
        <f aca="false">WEEKNUM(B458,21)</f>
        <v>46</v>
      </c>
      <c r="B458" s="140" t="n">
        <v>44521</v>
      </c>
    </row>
    <row r="459" customFormat="false" ht="15" hidden="false" customHeight="false" outlineLevel="0" collapsed="false">
      <c r="A459" s="145" t="n">
        <f aca="false">WEEKNUM(B459,21)</f>
        <v>47</v>
      </c>
      <c r="B459" s="114" t="n">
        <v>44522</v>
      </c>
    </row>
    <row r="460" customFormat="false" ht="15" hidden="false" customHeight="false" outlineLevel="0" collapsed="false">
      <c r="A460" s="126" t="n">
        <f aca="false">WEEKNUM(B460,21)</f>
        <v>47</v>
      </c>
      <c r="B460" s="135" t="n">
        <v>44523</v>
      </c>
    </row>
    <row r="461" customFormat="false" ht="15" hidden="false" customHeight="false" outlineLevel="0" collapsed="false">
      <c r="A461" s="126" t="n">
        <f aca="false">WEEKNUM(B461,21)</f>
        <v>47</v>
      </c>
      <c r="B461" s="135" t="n">
        <v>44524</v>
      </c>
    </row>
    <row r="462" customFormat="false" ht="15" hidden="false" customHeight="false" outlineLevel="0" collapsed="false">
      <c r="A462" s="126" t="n">
        <f aca="false">WEEKNUM(B462,21)</f>
        <v>47</v>
      </c>
      <c r="B462" s="135" t="n">
        <v>44525</v>
      </c>
    </row>
    <row r="463" customFormat="false" ht="15" hidden="false" customHeight="false" outlineLevel="0" collapsed="false">
      <c r="A463" s="126" t="n">
        <f aca="false">WEEKNUM(B463,21)</f>
        <v>47</v>
      </c>
      <c r="B463" s="135" t="n">
        <v>44526</v>
      </c>
    </row>
    <row r="464" customFormat="false" ht="15" hidden="false" customHeight="false" outlineLevel="0" collapsed="false">
      <c r="A464" s="126" t="n">
        <f aca="false">WEEKNUM(B464,21)</f>
        <v>47</v>
      </c>
      <c r="B464" s="135" t="n">
        <v>44527</v>
      </c>
    </row>
    <row r="465" customFormat="false" ht="15.75" hidden="false" customHeight="false" outlineLevel="0" collapsed="false">
      <c r="A465" s="139" t="n">
        <f aca="false">WEEKNUM(B465,21)</f>
        <v>47</v>
      </c>
      <c r="B465" s="140" t="n">
        <v>44528</v>
      </c>
    </row>
    <row r="466" customFormat="false" ht="15" hidden="false" customHeight="false" outlineLevel="0" collapsed="false">
      <c r="A466" s="145" t="n">
        <f aca="false">WEEKNUM(B466,21)</f>
        <v>48</v>
      </c>
      <c r="B466" s="114" t="n">
        <v>44529</v>
      </c>
    </row>
    <row r="467" customFormat="false" ht="15" hidden="false" customHeight="false" outlineLevel="0" collapsed="false">
      <c r="A467" s="126" t="n">
        <f aca="false">WEEKNUM(B467,21)</f>
        <v>48</v>
      </c>
      <c r="B467" s="135" t="n">
        <v>44530</v>
      </c>
    </row>
    <row r="468" customFormat="false" ht="15" hidden="false" customHeight="false" outlineLevel="0" collapsed="false">
      <c r="A468" s="126" t="n">
        <f aca="false">WEEKNUM(B468,21)</f>
        <v>48</v>
      </c>
      <c r="B468" s="135" t="n">
        <v>44531</v>
      </c>
    </row>
    <row r="469" customFormat="false" ht="15" hidden="false" customHeight="false" outlineLevel="0" collapsed="false">
      <c r="A469" s="126" t="n">
        <f aca="false">WEEKNUM(B469,21)</f>
        <v>48</v>
      </c>
      <c r="B469" s="135" t="n">
        <v>44532</v>
      </c>
    </row>
    <row r="470" customFormat="false" ht="15" hidden="false" customHeight="false" outlineLevel="0" collapsed="false">
      <c r="A470" s="126" t="n">
        <f aca="false">WEEKNUM(B470,21)</f>
        <v>48</v>
      </c>
      <c r="B470" s="135" t="n">
        <v>44533</v>
      </c>
    </row>
    <row r="471" customFormat="false" ht="15" hidden="false" customHeight="false" outlineLevel="0" collapsed="false">
      <c r="A471" s="126" t="n">
        <f aca="false">WEEKNUM(B471,21)</f>
        <v>48</v>
      </c>
      <c r="B471" s="135" t="n">
        <v>44534</v>
      </c>
    </row>
    <row r="472" customFormat="false" ht="15.75" hidden="false" customHeight="false" outlineLevel="0" collapsed="false">
      <c r="A472" s="139" t="n">
        <f aca="false">WEEKNUM(B472,21)</f>
        <v>48</v>
      </c>
      <c r="B472" s="140" t="n">
        <v>44535</v>
      </c>
    </row>
    <row r="473" customFormat="false" ht="15" hidden="false" customHeight="false" outlineLevel="0" collapsed="false">
      <c r="A473" s="145" t="n">
        <f aca="false">WEEKNUM(B473,21)</f>
        <v>49</v>
      </c>
      <c r="B473" s="114" t="n">
        <v>44536</v>
      </c>
    </row>
    <row r="474" customFormat="false" ht="15" hidden="false" customHeight="false" outlineLevel="0" collapsed="false">
      <c r="A474" s="126" t="n">
        <f aca="false">WEEKNUM(B474,21)</f>
        <v>49</v>
      </c>
      <c r="B474" s="135" t="n">
        <v>44537</v>
      </c>
    </row>
    <row r="475" customFormat="false" ht="15" hidden="false" customHeight="false" outlineLevel="0" collapsed="false">
      <c r="A475" s="126" t="n">
        <f aca="false">WEEKNUM(B475,21)</f>
        <v>49</v>
      </c>
      <c r="B475" s="135" t="n">
        <v>44538</v>
      </c>
    </row>
    <row r="476" customFormat="false" ht="15" hidden="false" customHeight="false" outlineLevel="0" collapsed="false">
      <c r="A476" s="126" t="n">
        <f aca="false">WEEKNUM(B476,21)</f>
        <v>49</v>
      </c>
      <c r="B476" s="135" t="n">
        <v>44539</v>
      </c>
    </row>
    <row r="477" customFormat="false" ht="15" hidden="false" customHeight="false" outlineLevel="0" collapsed="false">
      <c r="A477" s="126" t="n">
        <f aca="false">WEEKNUM(B477,21)</f>
        <v>49</v>
      </c>
      <c r="B477" s="135" t="n">
        <v>44540</v>
      </c>
    </row>
    <row r="478" customFormat="false" ht="15" hidden="false" customHeight="false" outlineLevel="0" collapsed="false">
      <c r="A478" s="126" t="n">
        <f aca="false">WEEKNUM(B478,21)</f>
        <v>49</v>
      </c>
      <c r="B478" s="135" t="n">
        <v>44541</v>
      </c>
    </row>
    <row r="479" customFormat="false" ht="15.75" hidden="false" customHeight="false" outlineLevel="0" collapsed="false">
      <c r="A479" s="139" t="n">
        <f aca="false">WEEKNUM(B479,21)</f>
        <v>49</v>
      </c>
      <c r="B479" s="140" t="n">
        <v>44542</v>
      </c>
    </row>
    <row r="480" customFormat="false" ht="15" hidden="false" customHeight="false" outlineLevel="0" collapsed="false">
      <c r="A480" s="145" t="n">
        <f aca="false">WEEKNUM(B480,21)</f>
        <v>50</v>
      </c>
      <c r="B480" s="114" t="n">
        <v>44543</v>
      </c>
    </row>
    <row r="481" customFormat="false" ht="15" hidden="false" customHeight="false" outlineLevel="0" collapsed="false">
      <c r="A481" s="126" t="n">
        <f aca="false">WEEKNUM(B481,21)</f>
        <v>50</v>
      </c>
      <c r="B481" s="135" t="n">
        <v>44544</v>
      </c>
    </row>
    <row r="482" customFormat="false" ht="15" hidden="false" customHeight="false" outlineLevel="0" collapsed="false">
      <c r="A482" s="126" t="n">
        <f aca="false">WEEKNUM(B482,21)</f>
        <v>50</v>
      </c>
      <c r="B482" s="135" t="n">
        <v>44545</v>
      </c>
    </row>
    <row r="483" customFormat="false" ht="15" hidden="false" customHeight="false" outlineLevel="0" collapsed="false">
      <c r="A483" s="126" t="n">
        <f aca="false">WEEKNUM(B483,21)</f>
        <v>50</v>
      </c>
      <c r="B483" s="135" t="n">
        <v>44546</v>
      </c>
    </row>
    <row r="484" customFormat="false" ht="15" hidden="false" customHeight="false" outlineLevel="0" collapsed="false">
      <c r="A484" s="126" t="n">
        <f aca="false">WEEKNUM(B484,21)</f>
        <v>50</v>
      </c>
      <c r="B484" s="135" t="n">
        <v>44547</v>
      </c>
    </row>
    <row r="485" customFormat="false" ht="15" hidden="false" customHeight="false" outlineLevel="0" collapsed="false">
      <c r="A485" s="126" t="n">
        <f aca="false">WEEKNUM(B485,21)</f>
        <v>50</v>
      </c>
      <c r="B485" s="135" t="n">
        <v>44548</v>
      </c>
    </row>
    <row r="486" customFormat="false" ht="15.75" hidden="false" customHeight="false" outlineLevel="0" collapsed="false">
      <c r="A486" s="139" t="n">
        <f aca="false">WEEKNUM(B486,21)</f>
        <v>50</v>
      </c>
      <c r="B486" s="140" t="n">
        <v>44549</v>
      </c>
    </row>
    <row r="487" customFormat="false" ht="15" hidden="false" customHeight="false" outlineLevel="0" collapsed="false">
      <c r="A487" s="145" t="n">
        <f aca="false">WEEKNUM(B487,21)</f>
        <v>51</v>
      </c>
      <c r="B487" s="114" t="n">
        <v>44550</v>
      </c>
    </row>
    <row r="488" customFormat="false" ht="15" hidden="false" customHeight="false" outlineLevel="0" collapsed="false">
      <c r="A488" s="126" t="n">
        <f aca="false">WEEKNUM(B488,21)</f>
        <v>51</v>
      </c>
      <c r="B488" s="135" t="n">
        <v>44551</v>
      </c>
    </row>
    <row r="489" customFormat="false" ht="15" hidden="false" customHeight="false" outlineLevel="0" collapsed="false">
      <c r="A489" s="126" t="n">
        <f aca="false">WEEKNUM(B489,21)</f>
        <v>51</v>
      </c>
      <c r="B489" s="135" t="n">
        <v>44552</v>
      </c>
    </row>
    <row r="490" customFormat="false" ht="15" hidden="false" customHeight="false" outlineLevel="0" collapsed="false">
      <c r="A490" s="126" t="n">
        <f aca="false">WEEKNUM(B490,21)</f>
        <v>51</v>
      </c>
      <c r="B490" s="135" t="n">
        <v>44553</v>
      </c>
    </row>
    <row r="491" customFormat="false" ht="15" hidden="false" customHeight="false" outlineLevel="0" collapsed="false">
      <c r="A491" s="126" t="n">
        <f aca="false">WEEKNUM(B491,21)</f>
        <v>51</v>
      </c>
      <c r="B491" s="135" t="n">
        <v>44554</v>
      </c>
    </row>
    <row r="492" customFormat="false" ht="15" hidden="false" customHeight="false" outlineLevel="0" collapsed="false">
      <c r="A492" s="126" t="n">
        <f aca="false">WEEKNUM(B492,21)</f>
        <v>51</v>
      </c>
      <c r="B492" s="135" t="n">
        <v>44555</v>
      </c>
    </row>
    <row r="493" customFormat="false" ht="15.75" hidden="false" customHeight="false" outlineLevel="0" collapsed="false">
      <c r="A493" s="139" t="n">
        <f aca="false">WEEKNUM(B493,21)</f>
        <v>51</v>
      </c>
      <c r="B493" s="140" t="n">
        <v>44556</v>
      </c>
    </row>
    <row r="494" customFormat="false" ht="15" hidden="false" customHeight="false" outlineLevel="0" collapsed="false">
      <c r="A494" s="145" t="n">
        <f aca="false">WEEKNUM(B494,21)</f>
        <v>52</v>
      </c>
      <c r="B494" s="114" t="n">
        <v>44557</v>
      </c>
    </row>
    <row r="495" customFormat="false" ht="15" hidden="false" customHeight="false" outlineLevel="0" collapsed="false">
      <c r="A495" s="126" t="n">
        <f aca="false">WEEKNUM(B495,21)</f>
        <v>52</v>
      </c>
      <c r="B495" s="135" t="n">
        <v>44558</v>
      </c>
    </row>
    <row r="496" customFormat="false" ht="15" hidden="false" customHeight="false" outlineLevel="0" collapsed="false">
      <c r="A496" s="126" t="n">
        <f aca="false">WEEKNUM(B496,21)</f>
        <v>52</v>
      </c>
      <c r="B496" s="135" t="n">
        <v>44559</v>
      </c>
    </row>
    <row r="497" customFormat="false" ht="15" hidden="false" customHeight="false" outlineLevel="0" collapsed="false">
      <c r="A497" s="126" t="n">
        <f aca="false">WEEKNUM(B497,21)</f>
        <v>52</v>
      </c>
      <c r="B497" s="135" t="n">
        <v>44560</v>
      </c>
    </row>
    <row r="498" customFormat="false" ht="15" hidden="false" customHeight="false" outlineLevel="0" collapsed="false">
      <c r="A498" s="126" t="n">
        <f aca="false">WEEKNUM(B498,21)</f>
        <v>52</v>
      </c>
      <c r="B498" s="135" t="n">
        <v>44561</v>
      </c>
    </row>
    <row r="499" customFormat="false" ht="15" hidden="false" customHeight="false" outlineLevel="0" collapsed="false">
      <c r="A499" s="126" t="n">
        <f aca="false">WEEKNUM(B499,21)</f>
        <v>52</v>
      </c>
      <c r="B499" s="135" t="n">
        <v>44562</v>
      </c>
    </row>
    <row r="500" customFormat="false" ht="15.75" hidden="false" customHeight="false" outlineLevel="0" collapsed="false">
      <c r="A500" s="139" t="n">
        <f aca="false">WEEKNUM(B500,21)</f>
        <v>52</v>
      </c>
      <c r="B500" s="140" t="n">
        <v>44563</v>
      </c>
    </row>
    <row r="501" customFormat="false" ht="15" hidden="false" customHeight="false" outlineLevel="0" collapsed="false">
      <c r="A501" s="145" t="n">
        <f aca="false">WEEKNUM(B501,21)</f>
        <v>1</v>
      </c>
      <c r="B501" s="114" t="n">
        <v>44564</v>
      </c>
    </row>
    <row r="502" customFormat="false" ht="15" hidden="false" customHeight="false" outlineLevel="0" collapsed="false">
      <c r="A502" s="126" t="n">
        <f aca="false">WEEKNUM(B502,21)</f>
        <v>1</v>
      </c>
      <c r="B502" s="135" t="n">
        <v>44565</v>
      </c>
    </row>
    <row r="503" customFormat="false" ht="15" hidden="false" customHeight="false" outlineLevel="0" collapsed="false">
      <c r="A503" s="126" t="n">
        <f aca="false">WEEKNUM(B503,21)</f>
        <v>1</v>
      </c>
      <c r="B503" s="135" t="n">
        <v>44566</v>
      </c>
    </row>
    <row r="504" customFormat="false" ht="15" hidden="false" customHeight="false" outlineLevel="0" collapsed="false">
      <c r="A504" s="126" t="n">
        <f aca="false">WEEKNUM(B504,21)</f>
        <v>1</v>
      </c>
      <c r="B504" s="135" t="n">
        <v>44567</v>
      </c>
    </row>
    <row r="505" customFormat="false" ht="15" hidden="false" customHeight="false" outlineLevel="0" collapsed="false">
      <c r="A505" s="126" t="n">
        <f aca="false">WEEKNUM(B505,21)</f>
        <v>1</v>
      </c>
      <c r="B505" s="135" t="n">
        <v>44568</v>
      </c>
    </row>
    <row r="506" customFormat="false" ht="15" hidden="false" customHeight="false" outlineLevel="0" collapsed="false">
      <c r="A506" s="126" t="n">
        <f aca="false">WEEKNUM(B506,21)</f>
        <v>1</v>
      </c>
      <c r="B506" s="135" t="n">
        <v>44569</v>
      </c>
    </row>
    <row r="507" customFormat="false" ht="15.75" hidden="false" customHeight="false" outlineLevel="0" collapsed="false">
      <c r="A507" s="139" t="n">
        <f aca="false">WEEKNUM(B507,21)</f>
        <v>1</v>
      </c>
      <c r="B507" s="140" t="n">
        <v>44570</v>
      </c>
    </row>
    <row r="508" customFormat="false" ht="15" hidden="false" customHeight="false" outlineLevel="0" collapsed="false">
      <c r="A508" s="145" t="n">
        <f aca="false">WEEKNUM(B508,21)</f>
        <v>2</v>
      </c>
      <c r="B508" s="114" t="n">
        <v>44571</v>
      </c>
    </row>
    <row r="509" customFormat="false" ht="15" hidden="false" customHeight="false" outlineLevel="0" collapsed="false">
      <c r="A509" s="126" t="n">
        <f aca="false">WEEKNUM(B509,21)</f>
        <v>2</v>
      </c>
      <c r="B509" s="135" t="n">
        <v>44572</v>
      </c>
    </row>
    <row r="510" customFormat="false" ht="15" hidden="false" customHeight="false" outlineLevel="0" collapsed="false">
      <c r="A510" s="126" t="n">
        <f aca="false">WEEKNUM(B510,21)</f>
        <v>2</v>
      </c>
      <c r="B510" s="135" t="n">
        <v>44573</v>
      </c>
    </row>
    <row r="511" customFormat="false" ht="15" hidden="false" customHeight="false" outlineLevel="0" collapsed="false">
      <c r="A511" s="126" t="n">
        <f aca="false">WEEKNUM(B511,21)</f>
        <v>2</v>
      </c>
      <c r="B511" s="135" t="n">
        <v>44574</v>
      </c>
    </row>
    <row r="512" customFormat="false" ht="15" hidden="false" customHeight="false" outlineLevel="0" collapsed="false">
      <c r="A512" s="126" t="n">
        <f aca="false">WEEKNUM(B512,21)</f>
        <v>2</v>
      </c>
      <c r="B512" s="135" t="n">
        <v>44575</v>
      </c>
    </row>
    <row r="513" customFormat="false" ht="15" hidden="false" customHeight="false" outlineLevel="0" collapsed="false">
      <c r="A513" s="126" t="n">
        <f aca="false">WEEKNUM(B513,21)</f>
        <v>2</v>
      </c>
      <c r="B513" s="135" t="n">
        <v>44576</v>
      </c>
    </row>
    <row r="514" customFormat="false" ht="15.75" hidden="false" customHeight="false" outlineLevel="0" collapsed="false">
      <c r="A514" s="139" t="n">
        <f aca="false">WEEKNUM(B514,21)</f>
        <v>2</v>
      </c>
      <c r="B514" s="140" t="n">
        <v>44577</v>
      </c>
    </row>
    <row r="515" customFormat="false" ht="15" hidden="false" customHeight="false" outlineLevel="0" collapsed="false">
      <c r="A515" s="145" t="n">
        <f aca="false">WEEKNUM(B515,21)</f>
        <v>3</v>
      </c>
      <c r="B515" s="114" t="n">
        <v>44578</v>
      </c>
    </row>
    <row r="516" customFormat="false" ht="15" hidden="false" customHeight="false" outlineLevel="0" collapsed="false">
      <c r="A516" s="126" t="n">
        <f aca="false">WEEKNUM(B516,21)</f>
        <v>3</v>
      </c>
      <c r="B516" s="135" t="n">
        <v>44579</v>
      </c>
    </row>
    <row r="517" customFormat="false" ht="15" hidden="false" customHeight="false" outlineLevel="0" collapsed="false">
      <c r="A517" s="126" t="n">
        <f aca="false">WEEKNUM(B517,21)</f>
        <v>3</v>
      </c>
      <c r="B517" s="135" t="n">
        <v>44580</v>
      </c>
    </row>
    <row r="518" customFormat="false" ht="15" hidden="false" customHeight="false" outlineLevel="0" collapsed="false">
      <c r="A518" s="126" t="n">
        <f aca="false">WEEKNUM(B518,21)</f>
        <v>3</v>
      </c>
      <c r="B518" s="135" t="n">
        <v>44581</v>
      </c>
    </row>
    <row r="519" customFormat="false" ht="15" hidden="false" customHeight="false" outlineLevel="0" collapsed="false">
      <c r="A519" s="126" t="n">
        <f aca="false">WEEKNUM(B519,21)</f>
        <v>3</v>
      </c>
      <c r="B519" s="135" t="n">
        <v>44582</v>
      </c>
    </row>
    <row r="520" customFormat="false" ht="15" hidden="false" customHeight="false" outlineLevel="0" collapsed="false">
      <c r="A520" s="126" t="n">
        <f aca="false">WEEKNUM(B520,21)</f>
        <v>3</v>
      </c>
      <c r="B520" s="135" t="n">
        <v>44583</v>
      </c>
    </row>
    <row r="521" customFormat="false" ht="15.75" hidden="false" customHeight="false" outlineLevel="0" collapsed="false">
      <c r="A521" s="139" t="n">
        <f aca="false">WEEKNUM(B521,21)</f>
        <v>3</v>
      </c>
      <c r="B521" s="140" t="n">
        <v>44584</v>
      </c>
    </row>
    <row r="522" customFormat="false" ht="15" hidden="false" customHeight="false" outlineLevel="0" collapsed="false">
      <c r="A522" s="145" t="n">
        <f aca="false">WEEKNUM(B522,21)</f>
        <v>4</v>
      </c>
      <c r="B522" s="114" t="n">
        <v>44585</v>
      </c>
    </row>
    <row r="523" customFormat="false" ht="15" hidden="false" customHeight="false" outlineLevel="0" collapsed="false">
      <c r="A523" s="126" t="n">
        <f aca="false">WEEKNUM(B523,21)</f>
        <v>4</v>
      </c>
      <c r="B523" s="135" t="n">
        <v>44586</v>
      </c>
    </row>
    <row r="524" customFormat="false" ht="15" hidden="false" customHeight="false" outlineLevel="0" collapsed="false">
      <c r="A524" s="126" t="n">
        <f aca="false">WEEKNUM(B524,21)</f>
        <v>4</v>
      </c>
      <c r="B524" s="135" t="n">
        <v>44587</v>
      </c>
    </row>
    <row r="525" customFormat="false" ht="15" hidden="false" customHeight="false" outlineLevel="0" collapsed="false">
      <c r="A525" s="126" t="n">
        <f aca="false">WEEKNUM(B525,21)</f>
        <v>4</v>
      </c>
      <c r="B525" s="135" t="n">
        <v>44588</v>
      </c>
    </row>
    <row r="526" customFormat="false" ht="15" hidden="false" customHeight="false" outlineLevel="0" collapsed="false">
      <c r="A526" s="126" t="n">
        <f aca="false">WEEKNUM(B526,21)</f>
        <v>4</v>
      </c>
      <c r="B526" s="135" t="n">
        <v>44589</v>
      </c>
    </row>
    <row r="527" customFormat="false" ht="15" hidden="false" customHeight="false" outlineLevel="0" collapsed="false">
      <c r="A527" s="126" t="n">
        <f aca="false">WEEKNUM(B527,21)</f>
        <v>4</v>
      </c>
      <c r="B527" s="135" t="n">
        <v>44590</v>
      </c>
    </row>
    <row r="528" customFormat="false" ht="15.75" hidden="false" customHeight="false" outlineLevel="0" collapsed="false">
      <c r="A528" s="139" t="n">
        <f aca="false">WEEKNUM(B528,21)</f>
        <v>4</v>
      </c>
      <c r="B528" s="140" t="n">
        <v>44591</v>
      </c>
    </row>
    <row r="529" customFormat="false" ht="15" hidden="false" customHeight="false" outlineLevel="0" collapsed="false">
      <c r="A529" s="145" t="n">
        <f aca="false">WEEKNUM(B529,21)</f>
        <v>5</v>
      </c>
      <c r="B529" s="114" t="n">
        <v>44592</v>
      </c>
    </row>
    <row r="530" customFormat="false" ht="15" hidden="false" customHeight="false" outlineLevel="0" collapsed="false">
      <c r="A530" s="126" t="n">
        <f aca="false">WEEKNUM(B530,21)</f>
        <v>5</v>
      </c>
      <c r="B530" s="135" t="n">
        <v>44593</v>
      </c>
    </row>
    <row r="531" customFormat="false" ht="15" hidden="false" customHeight="false" outlineLevel="0" collapsed="false">
      <c r="A531" s="126" t="n">
        <f aca="false">WEEKNUM(B531,21)</f>
        <v>5</v>
      </c>
      <c r="B531" s="135" t="n">
        <v>44594</v>
      </c>
    </row>
    <row r="532" customFormat="false" ht="15" hidden="false" customHeight="false" outlineLevel="0" collapsed="false">
      <c r="A532" s="126" t="n">
        <f aca="false">WEEKNUM(B532,21)</f>
        <v>5</v>
      </c>
      <c r="B532" s="135" t="n">
        <v>44595</v>
      </c>
    </row>
    <row r="533" customFormat="false" ht="15" hidden="false" customHeight="false" outlineLevel="0" collapsed="false">
      <c r="A533" s="126" t="n">
        <f aca="false">WEEKNUM(B533,21)</f>
        <v>5</v>
      </c>
      <c r="B533" s="135" t="n">
        <v>44596</v>
      </c>
    </row>
    <row r="534" customFormat="false" ht="15" hidden="false" customHeight="false" outlineLevel="0" collapsed="false">
      <c r="A534" s="126" t="n">
        <f aca="false">WEEKNUM(B534,21)</f>
        <v>5</v>
      </c>
      <c r="B534" s="135" t="n">
        <v>44597</v>
      </c>
    </row>
    <row r="535" customFormat="false" ht="15.75" hidden="false" customHeight="false" outlineLevel="0" collapsed="false">
      <c r="A535" s="139" t="n">
        <f aca="false">WEEKNUM(B535,21)</f>
        <v>5</v>
      </c>
      <c r="B535" s="140" t="n">
        <v>44598</v>
      </c>
    </row>
    <row r="536" customFormat="false" ht="15" hidden="false" customHeight="false" outlineLevel="0" collapsed="false">
      <c r="A536" s="145" t="n">
        <f aca="false">WEEKNUM(B536,21)</f>
        <v>6</v>
      </c>
      <c r="B536" s="114" t="n">
        <v>44599</v>
      </c>
    </row>
    <row r="537" customFormat="false" ht="15" hidden="false" customHeight="false" outlineLevel="0" collapsed="false">
      <c r="A537" s="126" t="n">
        <f aca="false">WEEKNUM(B537,21)</f>
        <v>6</v>
      </c>
      <c r="B537" s="135" t="n">
        <v>44600</v>
      </c>
    </row>
    <row r="538" customFormat="false" ht="15" hidden="false" customHeight="false" outlineLevel="0" collapsed="false">
      <c r="A538" s="126" t="n">
        <f aca="false">WEEKNUM(B538,21)</f>
        <v>6</v>
      </c>
      <c r="B538" s="135" t="n">
        <v>44601</v>
      </c>
    </row>
    <row r="539" customFormat="false" ht="15" hidden="false" customHeight="false" outlineLevel="0" collapsed="false">
      <c r="A539" s="126" t="n">
        <f aca="false">WEEKNUM(B539,21)</f>
        <v>6</v>
      </c>
      <c r="B539" s="135" t="n">
        <v>44602</v>
      </c>
    </row>
    <row r="540" customFormat="false" ht="15" hidden="false" customHeight="false" outlineLevel="0" collapsed="false">
      <c r="A540" s="126" t="n">
        <f aca="false">WEEKNUM(B540,21)</f>
        <v>6</v>
      </c>
      <c r="B540" s="135" t="n">
        <v>44603</v>
      </c>
    </row>
    <row r="541" customFormat="false" ht="15" hidden="false" customHeight="false" outlineLevel="0" collapsed="false">
      <c r="A541" s="126" t="n">
        <f aca="false">WEEKNUM(B541,21)</f>
        <v>6</v>
      </c>
      <c r="B541" s="135" t="n">
        <v>44604</v>
      </c>
    </row>
    <row r="542" customFormat="false" ht="15.75" hidden="false" customHeight="false" outlineLevel="0" collapsed="false">
      <c r="A542" s="139" t="n">
        <f aca="false">WEEKNUM(B542,21)</f>
        <v>6</v>
      </c>
      <c r="B542" s="140" t="n">
        <v>44605</v>
      </c>
    </row>
    <row r="543" customFormat="false" ht="15" hidden="false" customHeight="false" outlineLevel="0" collapsed="false">
      <c r="A543" s="145" t="n">
        <f aca="false">WEEKNUM(B543,21)</f>
        <v>7</v>
      </c>
      <c r="B543" s="114" t="n">
        <v>44606</v>
      </c>
    </row>
    <row r="544" customFormat="false" ht="15" hidden="false" customHeight="false" outlineLevel="0" collapsed="false">
      <c r="A544" s="126" t="n">
        <f aca="false">WEEKNUM(B544,21)</f>
        <v>7</v>
      </c>
      <c r="B544" s="135" t="n">
        <v>44607</v>
      </c>
    </row>
    <row r="545" customFormat="false" ht="15" hidden="false" customHeight="false" outlineLevel="0" collapsed="false">
      <c r="A545" s="126" t="n">
        <f aca="false">WEEKNUM(B545,21)</f>
        <v>7</v>
      </c>
      <c r="B545" s="135" t="n">
        <v>44608</v>
      </c>
    </row>
    <row r="546" customFormat="false" ht="15" hidden="false" customHeight="false" outlineLevel="0" collapsed="false">
      <c r="A546" s="126" t="n">
        <f aca="false">WEEKNUM(B546,21)</f>
        <v>7</v>
      </c>
      <c r="B546" s="135" t="n">
        <v>44609</v>
      </c>
    </row>
    <row r="547" customFormat="false" ht="15" hidden="false" customHeight="false" outlineLevel="0" collapsed="false">
      <c r="A547" s="126" t="n">
        <f aca="false">WEEKNUM(B547,21)</f>
        <v>7</v>
      </c>
      <c r="B547" s="135" t="n">
        <v>44610</v>
      </c>
    </row>
    <row r="548" customFormat="false" ht="15" hidden="false" customHeight="false" outlineLevel="0" collapsed="false">
      <c r="A548" s="126" t="n">
        <f aca="false">WEEKNUM(B548,21)</f>
        <v>7</v>
      </c>
      <c r="B548" s="135" t="n">
        <v>44611</v>
      </c>
    </row>
    <row r="549" customFormat="false" ht="15.75" hidden="false" customHeight="false" outlineLevel="0" collapsed="false">
      <c r="A549" s="139" t="n">
        <f aca="false">WEEKNUM(B549,21)</f>
        <v>7</v>
      </c>
      <c r="B549" s="140" t="n">
        <v>44612</v>
      </c>
    </row>
    <row r="550" customFormat="false" ht="15" hidden="false" customHeight="false" outlineLevel="0" collapsed="false">
      <c r="A550" s="145" t="n">
        <f aca="false">WEEKNUM(B550,21)</f>
        <v>8</v>
      </c>
      <c r="B550" s="114" t="n">
        <v>44613</v>
      </c>
    </row>
    <row r="551" customFormat="false" ht="15" hidden="false" customHeight="false" outlineLevel="0" collapsed="false">
      <c r="A551" s="126" t="n">
        <f aca="false">WEEKNUM(B551,21)</f>
        <v>8</v>
      </c>
      <c r="B551" s="135" t="n">
        <v>44614</v>
      </c>
    </row>
    <row r="552" customFormat="false" ht="15" hidden="false" customHeight="false" outlineLevel="0" collapsed="false">
      <c r="A552" s="126" t="n">
        <f aca="false">WEEKNUM(B552,21)</f>
        <v>8</v>
      </c>
      <c r="B552" s="135" t="n">
        <v>44615</v>
      </c>
    </row>
    <row r="553" customFormat="false" ht="15" hidden="false" customHeight="false" outlineLevel="0" collapsed="false">
      <c r="A553" s="126" t="n">
        <f aca="false">WEEKNUM(B553,21)</f>
        <v>8</v>
      </c>
      <c r="B553" s="135" t="n">
        <v>44616</v>
      </c>
    </row>
    <row r="554" customFormat="false" ht="15" hidden="false" customHeight="false" outlineLevel="0" collapsed="false">
      <c r="A554" s="126" t="n">
        <f aca="false">WEEKNUM(B554,21)</f>
        <v>8</v>
      </c>
      <c r="B554" s="135" t="n">
        <v>44617</v>
      </c>
    </row>
    <row r="555" customFormat="false" ht="15" hidden="false" customHeight="false" outlineLevel="0" collapsed="false">
      <c r="A555" s="126" t="n">
        <f aca="false">WEEKNUM(B555,21)</f>
        <v>8</v>
      </c>
      <c r="B555" s="135" t="n">
        <v>44618</v>
      </c>
    </row>
    <row r="556" customFormat="false" ht="15.75" hidden="false" customHeight="false" outlineLevel="0" collapsed="false">
      <c r="A556" s="139" t="n">
        <f aca="false">WEEKNUM(B556,21)</f>
        <v>8</v>
      </c>
      <c r="B556" s="140" t="n">
        <v>44619</v>
      </c>
    </row>
    <row r="557" customFormat="false" ht="15" hidden="false" customHeight="false" outlineLevel="0" collapsed="false">
      <c r="A557" s="145" t="n">
        <f aca="false">WEEKNUM(B557,21)</f>
        <v>9</v>
      </c>
      <c r="B557" s="114" t="n">
        <v>44620</v>
      </c>
    </row>
    <row r="558" customFormat="false" ht="15" hidden="false" customHeight="false" outlineLevel="0" collapsed="false">
      <c r="A558" s="126" t="n">
        <f aca="false">WEEKNUM(B558,21)</f>
        <v>9</v>
      </c>
      <c r="B558" s="135" t="n">
        <v>44621</v>
      </c>
    </row>
    <row r="559" customFormat="false" ht="15" hidden="false" customHeight="false" outlineLevel="0" collapsed="false">
      <c r="A559" s="126" t="n">
        <f aca="false">WEEKNUM(B559,21)</f>
        <v>9</v>
      </c>
      <c r="B559" s="135" t="n">
        <v>44622</v>
      </c>
    </row>
    <row r="560" customFormat="false" ht="15" hidden="false" customHeight="false" outlineLevel="0" collapsed="false">
      <c r="A560" s="126" t="n">
        <f aca="false">WEEKNUM(B560,21)</f>
        <v>9</v>
      </c>
      <c r="B560" s="135" t="n">
        <v>44623</v>
      </c>
    </row>
    <row r="561" customFormat="false" ht="15" hidden="false" customHeight="false" outlineLevel="0" collapsed="false">
      <c r="A561" s="126" t="n">
        <f aca="false">WEEKNUM(B561,21)</f>
        <v>9</v>
      </c>
      <c r="B561" s="135" t="n">
        <v>44624</v>
      </c>
    </row>
    <row r="562" customFormat="false" ht="15" hidden="false" customHeight="false" outlineLevel="0" collapsed="false">
      <c r="A562" s="126" t="n">
        <f aca="false">WEEKNUM(B562,21)</f>
        <v>9</v>
      </c>
      <c r="B562" s="135" t="n">
        <v>44625</v>
      </c>
    </row>
    <row r="563" customFormat="false" ht="15.75" hidden="false" customHeight="false" outlineLevel="0" collapsed="false">
      <c r="A563" s="139" t="n">
        <f aca="false">WEEKNUM(B563,21)</f>
        <v>9</v>
      </c>
      <c r="B563" s="140" t="n">
        <v>44626</v>
      </c>
    </row>
    <row r="564" customFormat="false" ht="15" hidden="false" customHeight="false" outlineLevel="0" collapsed="false">
      <c r="A564" s="145" t="n">
        <f aca="false">WEEKNUM(B564,21)</f>
        <v>10</v>
      </c>
      <c r="B564" s="114" t="n">
        <v>44627</v>
      </c>
    </row>
    <row r="565" customFormat="false" ht="15" hidden="false" customHeight="false" outlineLevel="0" collapsed="false">
      <c r="A565" s="126" t="n">
        <f aca="false">WEEKNUM(B565,21)</f>
        <v>10</v>
      </c>
      <c r="B565" s="135" t="n">
        <v>44628</v>
      </c>
    </row>
    <row r="566" customFormat="false" ht="15" hidden="false" customHeight="false" outlineLevel="0" collapsed="false">
      <c r="A566" s="126" t="n">
        <f aca="false">WEEKNUM(B566,21)</f>
        <v>10</v>
      </c>
      <c r="B566" s="135" t="n">
        <v>44629</v>
      </c>
    </row>
    <row r="567" customFormat="false" ht="15" hidden="false" customHeight="false" outlineLevel="0" collapsed="false">
      <c r="A567" s="126" t="n">
        <f aca="false">WEEKNUM(B567,21)</f>
        <v>10</v>
      </c>
      <c r="B567" s="135" t="n">
        <v>44630</v>
      </c>
    </row>
    <row r="568" customFormat="false" ht="15" hidden="false" customHeight="false" outlineLevel="0" collapsed="false">
      <c r="A568" s="126" t="n">
        <f aca="false">WEEKNUM(B568,21)</f>
        <v>10</v>
      </c>
      <c r="B568" s="135" t="n">
        <v>44631</v>
      </c>
    </row>
    <row r="569" customFormat="false" ht="15" hidden="false" customHeight="false" outlineLevel="0" collapsed="false">
      <c r="A569" s="126" t="n">
        <f aca="false">WEEKNUM(B569,21)</f>
        <v>10</v>
      </c>
      <c r="B569" s="135" t="n">
        <v>44632</v>
      </c>
    </row>
    <row r="570" customFormat="false" ht="15.75" hidden="false" customHeight="false" outlineLevel="0" collapsed="false">
      <c r="A570" s="139" t="n">
        <f aca="false">WEEKNUM(B570,21)</f>
        <v>10</v>
      </c>
      <c r="B570" s="140" t="n">
        <v>44633</v>
      </c>
    </row>
    <row r="571" customFormat="false" ht="15" hidden="false" customHeight="false" outlineLevel="0" collapsed="false">
      <c r="A571" s="145" t="n">
        <f aca="false">WEEKNUM(B571,21)</f>
        <v>11</v>
      </c>
      <c r="B571" s="114" t="n">
        <v>44634</v>
      </c>
    </row>
    <row r="572" customFormat="false" ht="15" hidden="false" customHeight="false" outlineLevel="0" collapsed="false">
      <c r="A572" s="126" t="n">
        <f aca="false">WEEKNUM(B572,21)</f>
        <v>11</v>
      </c>
      <c r="B572" s="135" t="n">
        <v>44635</v>
      </c>
    </row>
    <row r="573" customFormat="false" ht="15" hidden="false" customHeight="false" outlineLevel="0" collapsed="false">
      <c r="A573" s="126" t="n">
        <f aca="false">WEEKNUM(B573,21)</f>
        <v>11</v>
      </c>
      <c r="B573" s="135" t="n">
        <v>44636</v>
      </c>
    </row>
    <row r="574" customFormat="false" ht="15" hidden="false" customHeight="false" outlineLevel="0" collapsed="false">
      <c r="A574" s="126" t="n">
        <f aca="false">WEEKNUM(B574,21)</f>
        <v>11</v>
      </c>
      <c r="B574" s="135" t="n">
        <v>44637</v>
      </c>
    </row>
    <row r="575" customFormat="false" ht="15" hidden="false" customHeight="false" outlineLevel="0" collapsed="false">
      <c r="A575" s="126" t="n">
        <f aca="false">WEEKNUM(B575,21)</f>
        <v>11</v>
      </c>
      <c r="B575" s="135" t="n">
        <v>44638</v>
      </c>
    </row>
    <row r="576" customFormat="false" ht="15" hidden="false" customHeight="false" outlineLevel="0" collapsed="false">
      <c r="A576" s="126" t="n">
        <f aca="false">WEEKNUM(B576,21)</f>
        <v>11</v>
      </c>
      <c r="B576" s="135" t="n">
        <v>44639</v>
      </c>
    </row>
    <row r="577" customFormat="false" ht="15.75" hidden="false" customHeight="false" outlineLevel="0" collapsed="false">
      <c r="A577" s="139" t="n">
        <f aca="false">WEEKNUM(B577,21)</f>
        <v>11</v>
      </c>
      <c r="B577" s="140" t="n">
        <v>44640</v>
      </c>
    </row>
    <row r="578" customFormat="false" ht="15" hidden="false" customHeight="false" outlineLevel="0" collapsed="false">
      <c r="A578" s="145" t="n">
        <f aca="false">WEEKNUM(B578,21)</f>
        <v>12</v>
      </c>
      <c r="B578" s="114" t="n">
        <v>44641</v>
      </c>
    </row>
    <row r="579" customFormat="false" ht="15" hidden="false" customHeight="false" outlineLevel="0" collapsed="false">
      <c r="A579" s="126" t="n">
        <f aca="false">WEEKNUM(B579,21)</f>
        <v>12</v>
      </c>
      <c r="B579" s="135" t="n">
        <v>44642</v>
      </c>
    </row>
    <row r="580" customFormat="false" ht="15" hidden="false" customHeight="false" outlineLevel="0" collapsed="false">
      <c r="A580" s="126" t="n">
        <f aca="false">WEEKNUM(B580,21)</f>
        <v>12</v>
      </c>
      <c r="B580" s="135" t="n">
        <v>44643</v>
      </c>
    </row>
    <row r="581" customFormat="false" ht="15" hidden="false" customHeight="false" outlineLevel="0" collapsed="false">
      <c r="A581" s="126" t="n">
        <f aca="false">WEEKNUM(B581,21)</f>
        <v>12</v>
      </c>
      <c r="B581" s="135" t="n">
        <v>44644</v>
      </c>
    </row>
    <row r="582" customFormat="false" ht="15" hidden="false" customHeight="false" outlineLevel="0" collapsed="false">
      <c r="A582" s="126" t="n">
        <f aca="false">WEEKNUM(B582,21)</f>
        <v>12</v>
      </c>
      <c r="B582" s="135" t="n">
        <v>44645</v>
      </c>
    </row>
    <row r="583" customFormat="false" ht="15" hidden="false" customHeight="false" outlineLevel="0" collapsed="false">
      <c r="A583" s="126" t="n">
        <f aca="false">WEEKNUM(B583,21)</f>
        <v>12</v>
      </c>
      <c r="B583" s="135" t="n">
        <v>44646</v>
      </c>
    </row>
    <row r="584" customFormat="false" ht="15.75" hidden="false" customHeight="false" outlineLevel="0" collapsed="false">
      <c r="A584" s="139" t="n">
        <f aca="false">WEEKNUM(B584,21)</f>
        <v>12</v>
      </c>
      <c r="B584" s="140" t="n">
        <v>44647</v>
      </c>
    </row>
    <row r="585" customFormat="false" ht="15" hidden="false" customHeight="false" outlineLevel="0" collapsed="false">
      <c r="A585" s="145" t="n">
        <f aca="false">WEEKNUM(B585,21)</f>
        <v>13</v>
      </c>
      <c r="B585" s="114" t="n">
        <v>44648</v>
      </c>
    </row>
    <row r="586" customFormat="false" ht="15" hidden="false" customHeight="false" outlineLevel="0" collapsed="false">
      <c r="A586" s="126" t="n">
        <f aca="false">WEEKNUM(B586,21)</f>
        <v>13</v>
      </c>
      <c r="B586" s="135" t="n">
        <v>44649</v>
      </c>
    </row>
    <row r="587" customFormat="false" ht="15" hidden="false" customHeight="false" outlineLevel="0" collapsed="false">
      <c r="A587" s="126" t="n">
        <f aca="false">WEEKNUM(B587,21)</f>
        <v>13</v>
      </c>
      <c r="B587" s="135" t="n">
        <v>44650</v>
      </c>
    </row>
    <row r="588" customFormat="false" ht="15" hidden="false" customHeight="false" outlineLevel="0" collapsed="false">
      <c r="A588" s="126" t="n">
        <f aca="false">WEEKNUM(B588,21)</f>
        <v>13</v>
      </c>
      <c r="B588" s="135" t="n">
        <v>44651</v>
      </c>
    </row>
    <row r="589" customFormat="false" ht="15" hidden="false" customHeight="false" outlineLevel="0" collapsed="false">
      <c r="A589" s="126" t="n">
        <f aca="false">WEEKNUM(B589,21)</f>
        <v>13</v>
      </c>
      <c r="B589" s="135" t="n">
        <v>44652</v>
      </c>
    </row>
    <row r="590" customFormat="false" ht="15" hidden="false" customHeight="false" outlineLevel="0" collapsed="false">
      <c r="A590" s="126" t="n">
        <f aca="false">WEEKNUM(B590,21)</f>
        <v>13</v>
      </c>
      <c r="B590" s="135" t="n">
        <v>44653</v>
      </c>
    </row>
    <row r="591" customFormat="false" ht="15.75" hidden="false" customHeight="false" outlineLevel="0" collapsed="false">
      <c r="A591" s="139" t="n">
        <f aca="false">WEEKNUM(B591,21)</f>
        <v>13</v>
      </c>
      <c r="B591" s="140" t="n">
        <v>44654</v>
      </c>
    </row>
    <row r="592" customFormat="false" ht="15" hidden="false" customHeight="false" outlineLevel="0" collapsed="false">
      <c r="A592" s="145" t="n">
        <f aca="false">WEEKNUM(B592,21)</f>
        <v>14</v>
      </c>
      <c r="B592" s="114" t="n">
        <v>44655</v>
      </c>
    </row>
    <row r="593" customFormat="false" ht="15" hidden="false" customHeight="false" outlineLevel="0" collapsed="false">
      <c r="A593" s="126" t="n">
        <f aca="false">WEEKNUM(B593,21)</f>
        <v>14</v>
      </c>
      <c r="B593" s="135" t="n">
        <v>44656</v>
      </c>
    </row>
    <row r="594" customFormat="false" ht="15" hidden="false" customHeight="false" outlineLevel="0" collapsed="false">
      <c r="A594" s="126" t="n">
        <f aca="false">WEEKNUM(B594,21)</f>
        <v>14</v>
      </c>
      <c r="B594" s="135" t="n">
        <v>44657</v>
      </c>
    </row>
    <row r="595" customFormat="false" ht="15" hidden="false" customHeight="false" outlineLevel="0" collapsed="false">
      <c r="A595" s="126" t="n">
        <f aca="false">WEEKNUM(B595,21)</f>
        <v>14</v>
      </c>
      <c r="B595" s="135" t="n">
        <v>44658</v>
      </c>
    </row>
    <row r="596" customFormat="false" ht="15" hidden="false" customHeight="false" outlineLevel="0" collapsed="false">
      <c r="A596" s="126" t="n">
        <f aca="false">WEEKNUM(B596,21)</f>
        <v>14</v>
      </c>
      <c r="B596" s="135" t="n">
        <v>44659</v>
      </c>
    </row>
    <row r="597" customFormat="false" ht="15" hidden="false" customHeight="false" outlineLevel="0" collapsed="false">
      <c r="A597" s="126" t="n">
        <f aca="false">WEEKNUM(B597,21)</f>
        <v>14</v>
      </c>
      <c r="B597" s="135" t="n">
        <v>44660</v>
      </c>
    </row>
    <row r="598" customFormat="false" ht="15.75" hidden="false" customHeight="false" outlineLevel="0" collapsed="false">
      <c r="A598" s="139" t="n">
        <f aca="false">WEEKNUM(B598,21)</f>
        <v>14</v>
      </c>
      <c r="B598" s="140" t="n">
        <v>44661</v>
      </c>
    </row>
    <row r="599" customFormat="false" ht="15" hidden="false" customHeight="false" outlineLevel="0" collapsed="false">
      <c r="A599" s="145" t="n">
        <f aca="false">WEEKNUM(B599,21)</f>
        <v>15</v>
      </c>
      <c r="B599" s="114" t="n">
        <v>44662</v>
      </c>
    </row>
    <row r="600" customFormat="false" ht="15" hidden="false" customHeight="false" outlineLevel="0" collapsed="false">
      <c r="A600" s="126" t="n">
        <f aca="false">WEEKNUM(B600,21)</f>
        <v>15</v>
      </c>
      <c r="B600" s="135" t="n">
        <v>44663</v>
      </c>
    </row>
    <row r="601" customFormat="false" ht="15" hidden="false" customHeight="false" outlineLevel="0" collapsed="false">
      <c r="A601" s="126" t="n">
        <f aca="false">WEEKNUM(B601,21)</f>
        <v>15</v>
      </c>
      <c r="B601" s="135" t="n">
        <v>44664</v>
      </c>
    </row>
    <row r="602" customFormat="false" ht="15" hidden="false" customHeight="false" outlineLevel="0" collapsed="false">
      <c r="A602" s="126" t="n">
        <f aca="false">WEEKNUM(B602,21)</f>
        <v>15</v>
      </c>
      <c r="B602" s="135" t="n">
        <v>44665</v>
      </c>
    </row>
    <row r="603" customFormat="false" ht="15" hidden="false" customHeight="false" outlineLevel="0" collapsed="false">
      <c r="A603" s="126" t="n">
        <f aca="false">WEEKNUM(B603,21)</f>
        <v>15</v>
      </c>
      <c r="B603" s="135" t="n">
        <v>44666</v>
      </c>
    </row>
    <row r="604" customFormat="false" ht="15" hidden="false" customHeight="false" outlineLevel="0" collapsed="false">
      <c r="A604" s="126" t="n">
        <f aca="false">WEEKNUM(B604,21)</f>
        <v>15</v>
      </c>
      <c r="B604" s="135" t="n">
        <v>44667</v>
      </c>
    </row>
    <row r="605" customFormat="false" ht="15.75" hidden="false" customHeight="false" outlineLevel="0" collapsed="false">
      <c r="A605" s="139" t="n">
        <f aca="false">WEEKNUM(B605,21)</f>
        <v>15</v>
      </c>
      <c r="B605" s="140" t="n">
        <v>44668</v>
      </c>
    </row>
    <row r="606" customFormat="false" ht="15" hidden="false" customHeight="false" outlineLevel="0" collapsed="false">
      <c r="A606" s="145" t="n">
        <f aca="false">WEEKNUM(B606,21)</f>
        <v>16</v>
      </c>
      <c r="B606" s="114" t="n">
        <v>44669</v>
      </c>
    </row>
    <row r="607" customFormat="false" ht="15" hidden="false" customHeight="false" outlineLevel="0" collapsed="false">
      <c r="A607" s="126" t="n">
        <f aca="false">WEEKNUM(B607,21)</f>
        <v>16</v>
      </c>
      <c r="B607" s="135" t="n">
        <v>44670</v>
      </c>
    </row>
    <row r="608" customFormat="false" ht="15" hidden="false" customHeight="false" outlineLevel="0" collapsed="false">
      <c r="A608" s="126" t="n">
        <f aca="false">WEEKNUM(B608,21)</f>
        <v>16</v>
      </c>
      <c r="B608" s="135" t="n">
        <v>44671</v>
      </c>
    </row>
    <row r="609" customFormat="false" ht="15" hidden="false" customHeight="false" outlineLevel="0" collapsed="false">
      <c r="A609" s="126" t="n">
        <f aca="false">WEEKNUM(B609,21)</f>
        <v>16</v>
      </c>
      <c r="B609" s="135" t="n">
        <v>44672</v>
      </c>
    </row>
    <row r="610" customFormat="false" ht="15" hidden="false" customHeight="false" outlineLevel="0" collapsed="false">
      <c r="A610" s="126" t="n">
        <f aca="false">WEEKNUM(B610,21)</f>
        <v>16</v>
      </c>
      <c r="B610" s="135" t="n">
        <v>44673</v>
      </c>
    </row>
    <row r="611" customFormat="false" ht="15" hidden="false" customHeight="false" outlineLevel="0" collapsed="false">
      <c r="A611" s="126" t="n">
        <f aca="false">WEEKNUM(B611,21)</f>
        <v>16</v>
      </c>
      <c r="B611" s="135" t="n">
        <v>44674</v>
      </c>
    </row>
    <row r="612" customFormat="false" ht="15.75" hidden="false" customHeight="false" outlineLevel="0" collapsed="false">
      <c r="A612" s="139" t="n">
        <f aca="false">WEEKNUM(B612,21)</f>
        <v>16</v>
      </c>
      <c r="B612" s="140" t="n">
        <v>44675</v>
      </c>
    </row>
    <row r="613" customFormat="false" ht="15" hidden="false" customHeight="false" outlineLevel="0" collapsed="false">
      <c r="A613" s="145" t="n">
        <f aca="false">WEEKNUM(B613,21)</f>
        <v>17</v>
      </c>
      <c r="B613" s="114" t="n">
        <v>44676</v>
      </c>
    </row>
    <row r="614" customFormat="false" ht="15" hidden="false" customHeight="false" outlineLevel="0" collapsed="false">
      <c r="A614" s="126" t="n">
        <f aca="false">WEEKNUM(B614,21)</f>
        <v>17</v>
      </c>
      <c r="B614" s="135" t="n">
        <v>44677</v>
      </c>
    </row>
    <row r="615" customFormat="false" ht="15" hidden="false" customHeight="false" outlineLevel="0" collapsed="false">
      <c r="A615" s="126" t="n">
        <f aca="false">WEEKNUM(B615,21)</f>
        <v>17</v>
      </c>
      <c r="B615" s="135" t="n">
        <v>44678</v>
      </c>
    </row>
    <row r="616" customFormat="false" ht="15" hidden="false" customHeight="false" outlineLevel="0" collapsed="false">
      <c r="A616" s="126" t="n">
        <f aca="false">WEEKNUM(B616,21)</f>
        <v>17</v>
      </c>
      <c r="B616" s="135" t="n">
        <v>44679</v>
      </c>
    </row>
    <row r="617" customFormat="false" ht="15" hidden="false" customHeight="false" outlineLevel="0" collapsed="false">
      <c r="A617" s="126" t="n">
        <f aca="false">WEEKNUM(B617,21)</f>
        <v>17</v>
      </c>
      <c r="B617" s="135" t="n">
        <v>44680</v>
      </c>
    </row>
    <row r="618" customFormat="false" ht="15" hidden="false" customHeight="false" outlineLevel="0" collapsed="false">
      <c r="A618" s="126" t="n">
        <f aca="false">WEEKNUM(B618,21)</f>
        <v>17</v>
      </c>
      <c r="B618" s="135" t="n">
        <v>44681</v>
      </c>
    </row>
    <row r="619" customFormat="false" ht="15.75" hidden="false" customHeight="false" outlineLevel="0" collapsed="false">
      <c r="A619" s="139" t="n">
        <f aca="false">WEEKNUM(B619,21)</f>
        <v>17</v>
      </c>
      <c r="B619" s="140" t="n">
        <v>44682</v>
      </c>
    </row>
    <row r="620" customFormat="false" ht="15" hidden="false" customHeight="false" outlineLevel="0" collapsed="false">
      <c r="A620" s="145" t="n">
        <f aca="false">WEEKNUM(B620,21)</f>
        <v>18</v>
      </c>
      <c r="B620" s="114" t="n">
        <v>44683</v>
      </c>
    </row>
    <row r="621" customFormat="false" ht="15" hidden="false" customHeight="false" outlineLevel="0" collapsed="false">
      <c r="A621" s="126" t="n">
        <f aca="false">WEEKNUM(B621,21)</f>
        <v>18</v>
      </c>
      <c r="B621" s="135" t="n">
        <v>44684</v>
      </c>
    </row>
    <row r="622" customFormat="false" ht="15" hidden="false" customHeight="false" outlineLevel="0" collapsed="false">
      <c r="A622" s="126" t="n">
        <f aca="false">WEEKNUM(B622,21)</f>
        <v>18</v>
      </c>
      <c r="B622" s="135" t="n">
        <v>44685</v>
      </c>
    </row>
    <row r="623" customFormat="false" ht="15" hidden="false" customHeight="false" outlineLevel="0" collapsed="false">
      <c r="A623" s="126" t="n">
        <f aca="false">WEEKNUM(B623,21)</f>
        <v>18</v>
      </c>
      <c r="B623" s="135" t="n">
        <v>44686</v>
      </c>
    </row>
    <row r="624" customFormat="false" ht="15" hidden="false" customHeight="false" outlineLevel="0" collapsed="false">
      <c r="A624" s="126" t="n">
        <f aca="false">WEEKNUM(B624,21)</f>
        <v>18</v>
      </c>
      <c r="B624" s="135" t="n">
        <v>44687</v>
      </c>
    </row>
    <row r="625" customFormat="false" ht="15" hidden="false" customHeight="false" outlineLevel="0" collapsed="false">
      <c r="A625" s="126" t="n">
        <f aca="false">WEEKNUM(B625,21)</f>
        <v>18</v>
      </c>
      <c r="B625" s="135" t="n">
        <v>44688</v>
      </c>
    </row>
    <row r="626" customFormat="false" ht="15.75" hidden="false" customHeight="false" outlineLevel="0" collapsed="false">
      <c r="A626" s="139" t="n">
        <f aca="false">WEEKNUM(B626,21)</f>
        <v>18</v>
      </c>
      <c r="B626" s="140" t="n">
        <v>44689</v>
      </c>
    </row>
    <row r="627" customFormat="false" ht="15" hidden="false" customHeight="false" outlineLevel="0" collapsed="false">
      <c r="A627" s="145" t="n">
        <f aca="false">WEEKNUM(B627,21)</f>
        <v>19</v>
      </c>
      <c r="B627" s="114" t="n">
        <v>44690</v>
      </c>
    </row>
    <row r="628" customFormat="false" ht="15" hidden="false" customHeight="false" outlineLevel="0" collapsed="false">
      <c r="A628" s="126" t="n">
        <f aca="false">WEEKNUM(B628,21)</f>
        <v>19</v>
      </c>
      <c r="B628" s="135" t="n">
        <v>44691</v>
      </c>
    </row>
    <row r="629" customFormat="false" ht="15" hidden="false" customHeight="false" outlineLevel="0" collapsed="false">
      <c r="A629" s="126" t="n">
        <f aca="false">WEEKNUM(B629,21)</f>
        <v>19</v>
      </c>
      <c r="B629" s="135" t="n">
        <v>44692</v>
      </c>
    </row>
    <row r="630" customFormat="false" ht="15" hidden="false" customHeight="false" outlineLevel="0" collapsed="false">
      <c r="A630" s="126" t="n">
        <f aca="false">WEEKNUM(B630,21)</f>
        <v>19</v>
      </c>
      <c r="B630" s="135" t="n">
        <v>44693</v>
      </c>
    </row>
    <row r="631" customFormat="false" ht="15" hidden="false" customHeight="false" outlineLevel="0" collapsed="false">
      <c r="A631" s="126" t="n">
        <f aca="false">WEEKNUM(B631,21)</f>
        <v>19</v>
      </c>
      <c r="B631" s="135" t="n">
        <v>44694</v>
      </c>
    </row>
    <row r="632" customFormat="false" ht="15" hidden="false" customHeight="false" outlineLevel="0" collapsed="false">
      <c r="A632" s="126" t="n">
        <f aca="false">WEEKNUM(B632,21)</f>
        <v>19</v>
      </c>
      <c r="B632" s="135" t="n">
        <v>44695</v>
      </c>
    </row>
    <row r="633" customFormat="false" ht="15.75" hidden="false" customHeight="false" outlineLevel="0" collapsed="false">
      <c r="A633" s="139" t="n">
        <f aca="false">WEEKNUM(B633,21)</f>
        <v>19</v>
      </c>
      <c r="B633" s="140" t="n">
        <v>44696</v>
      </c>
    </row>
    <row r="634" customFormat="false" ht="15" hidden="false" customHeight="false" outlineLevel="0" collapsed="false">
      <c r="A634" s="145" t="n">
        <f aca="false">WEEKNUM(B634,21)</f>
        <v>20</v>
      </c>
      <c r="B634" s="114" t="n">
        <v>44697</v>
      </c>
    </row>
    <row r="635" customFormat="false" ht="15" hidden="false" customHeight="false" outlineLevel="0" collapsed="false">
      <c r="A635" s="126" t="n">
        <f aca="false">WEEKNUM(B635,21)</f>
        <v>20</v>
      </c>
      <c r="B635" s="135" t="n">
        <v>44698</v>
      </c>
    </row>
    <row r="636" customFormat="false" ht="15" hidden="false" customHeight="false" outlineLevel="0" collapsed="false">
      <c r="A636" s="126" t="n">
        <f aca="false">WEEKNUM(B636,21)</f>
        <v>20</v>
      </c>
      <c r="B636" s="135" t="n">
        <v>44699</v>
      </c>
    </row>
    <row r="637" customFormat="false" ht="15" hidden="false" customHeight="false" outlineLevel="0" collapsed="false">
      <c r="A637" s="126" t="n">
        <f aca="false">WEEKNUM(B637,21)</f>
        <v>20</v>
      </c>
      <c r="B637" s="135" t="n">
        <v>44700</v>
      </c>
    </row>
    <row r="638" customFormat="false" ht="15" hidden="false" customHeight="false" outlineLevel="0" collapsed="false">
      <c r="A638" s="126" t="n">
        <f aca="false">WEEKNUM(B638,21)</f>
        <v>20</v>
      </c>
      <c r="B638" s="135" t="n">
        <v>44701</v>
      </c>
    </row>
    <row r="639" customFormat="false" ht="15" hidden="false" customHeight="false" outlineLevel="0" collapsed="false">
      <c r="A639" s="126" t="n">
        <f aca="false">WEEKNUM(B639,21)</f>
        <v>20</v>
      </c>
      <c r="B639" s="135" t="n">
        <v>44702</v>
      </c>
    </row>
    <row r="640" customFormat="false" ht="15.75" hidden="false" customHeight="false" outlineLevel="0" collapsed="false">
      <c r="A640" s="139" t="n">
        <f aca="false">WEEKNUM(B640,21)</f>
        <v>20</v>
      </c>
      <c r="B640" s="140" t="n">
        <v>44703</v>
      </c>
    </row>
    <row r="641" customFormat="false" ht="15" hidden="false" customHeight="false" outlineLevel="0" collapsed="false">
      <c r="A641" s="145" t="n">
        <f aca="false">WEEKNUM(B641,21)</f>
        <v>21</v>
      </c>
      <c r="B641" s="114" t="n">
        <v>44704</v>
      </c>
    </row>
    <row r="642" customFormat="false" ht="15" hidden="false" customHeight="false" outlineLevel="0" collapsed="false">
      <c r="A642" s="126" t="n">
        <f aca="false">WEEKNUM(B642,21)</f>
        <v>21</v>
      </c>
      <c r="B642" s="135" t="n">
        <v>44705</v>
      </c>
    </row>
    <row r="643" customFormat="false" ht="15" hidden="false" customHeight="false" outlineLevel="0" collapsed="false">
      <c r="A643" s="126" t="n">
        <f aca="false">WEEKNUM(B643,21)</f>
        <v>21</v>
      </c>
      <c r="B643" s="135" t="n">
        <v>44706</v>
      </c>
    </row>
    <row r="644" customFormat="false" ht="15" hidden="false" customHeight="false" outlineLevel="0" collapsed="false">
      <c r="A644" s="126" t="n">
        <f aca="false">WEEKNUM(B644,21)</f>
        <v>21</v>
      </c>
      <c r="B644" s="135" t="n">
        <v>44707</v>
      </c>
    </row>
    <row r="645" customFormat="false" ht="15" hidden="false" customHeight="false" outlineLevel="0" collapsed="false">
      <c r="A645" s="126" t="n">
        <f aca="false">WEEKNUM(B645,21)</f>
        <v>21</v>
      </c>
      <c r="B645" s="135" t="n">
        <v>44708</v>
      </c>
    </row>
    <row r="646" customFormat="false" ht="15" hidden="false" customHeight="false" outlineLevel="0" collapsed="false">
      <c r="A646" s="126" t="n">
        <f aca="false">WEEKNUM(B646,21)</f>
        <v>21</v>
      </c>
      <c r="B646" s="135" t="n">
        <v>44709</v>
      </c>
    </row>
    <row r="647" customFormat="false" ht="15.75" hidden="false" customHeight="false" outlineLevel="0" collapsed="false">
      <c r="A647" s="139" t="n">
        <f aca="false">WEEKNUM(B647,21)</f>
        <v>21</v>
      </c>
      <c r="B647" s="140" t="n">
        <v>44710</v>
      </c>
    </row>
    <row r="648" customFormat="false" ht="15" hidden="false" customHeight="false" outlineLevel="0" collapsed="false">
      <c r="A648" s="145" t="n">
        <f aca="false">WEEKNUM(B648,21)</f>
        <v>22</v>
      </c>
      <c r="B648" s="114" t="n">
        <v>44711</v>
      </c>
    </row>
    <row r="649" customFormat="false" ht="15" hidden="false" customHeight="false" outlineLevel="0" collapsed="false">
      <c r="A649" s="126" t="n">
        <f aca="false">WEEKNUM(B649,21)</f>
        <v>22</v>
      </c>
      <c r="B649" s="135" t="n">
        <v>44712</v>
      </c>
    </row>
    <row r="650" customFormat="false" ht="15" hidden="false" customHeight="false" outlineLevel="0" collapsed="false">
      <c r="A650" s="126" t="n">
        <f aca="false">WEEKNUM(B650,21)</f>
        <v>22</v>
      </c>
      <c r="B650" s="135" t="n">
        <v>44713</v>
      </c>
    </row>
    <row r="651" customFormat="false" ht="15" hidden="false" customHeight="false" outlineLevel="0" collapsed="false">
      <c r="A651" s="126" t="n">
        <f aca="false">WEEKNUM(B651,21)</f>
        <v>22</v>
      </c>
      <c r="B651" s="135" t="n">
        <v>44714</v>
      </c>
    </row>
    <row r="652" customFormat="false" ht="15" hidden="false" customHeight="false" outlineLevel="0" collapsed="false">
      <c r="A652" s="126" t="n">
        <f aca="false">WEEKNUM(B652,21)</f>
        <v>22</v>
      </c>
      <c r="B652" s="135" t="n">
        <v>44715</v>
      </c>
    </row>
    <row r="653" customFormat="false" ht="15" hidden="false" customHeight="false" outlineLevel="0" collapsed="false">
      <c r="A653" s="126" t="n">
        <f aca="false">WEEKNUM(B653,21)</f>
        <v>22</v>
      </c>
      <c r="B653" s="135" t="n">
        <v>44716</v>
      </c>
    </row>
    <row r="654" customFormat="false" ht="15.75" hidden="false" customHeight="false" outlineLevel="0" collapsed="false">
      <c r="A654" s="139" t="n">
        <f aca="false">WEEKNUM(B654,21)</f>
        <v>22</v>
      </c>
      <c r="B654" s="140" t="n">
        <v>44717</v>
      </c>
    </row>
    <row r="655" customFormat="false" ht="15" hidden="false" customHeight="false" outlineLevel="0" collapsed="false">
      <c r="A655" s="145" t="n">
        <f aca="false">WEEKNUM(B655,21)</f>
        <v>23</v>
      </c>
      <c r="B655" s="114" t="n">
        <v>44718</v>
      </c>
    </row>
    <row r="656" customFormat="false" ht="15" hidden="false" customHeight="false" outlineLevel="0" collapsed="false">
      <c r="A656" s="126" t="n">
        <f aca="false">WEEKNUM(B656,21)</f>
        <v>23</v>
      </c>
      <c r="B656" s="135" t="n">
        <v>44719</v>
      </c>
    </row>
    <row r="657" customFormat="false" ht="15" hidden="false" customHeight="false" outlineLevel="0" collapsed="false">
      <c r="A657" s="126" t="n">
        <f aca="false">WEEKNUM(B657,21)</f>
        <v>23</v>
      </c>
      <c r="B657" s="135" t="n">
        <v>44720</v>
      </c>
    </row>
    <row r="658" customFormat="false" ht="15" hidden="false" customHeight="false" outlineLevel="0" collapsed="false">
      <c r="A658" s="126" t="n">
        <f aca="false">WEEKNUM(B658,21)</f>
        <v>23</v>
      </c>
      <c r="B658" s="135" t="n">
        <v>44721</v>
      </c>
    </row>
    <row r="659" customFormat="false" ht="15" hidden="false" customHeight="false" outlineLevel="0" collapsed="false">
      <c r="A659" s="126" t="n">
        <f aca="false">WEEKNUM(B659,21)</f>
        <v>23</v>
      </c>
      <c r="B659" s="135" t="n">
        <v>44722</v>
      </c>
    </row>
    <row r="660" customFormat="false" ht="15" hidden="false" customHeight="false" outlineLevel="0" collapsed="false">
      <c r="A660" s="126" t="n">
        <f aca="false">WEEKNUM(B660,21)</f>
        <v>23</v>
      </c>
      <c r="B660" s="135" t="n">
        <v>44723</v>
      </c>
    </row>
    <row r="661" customFormat="false" ht="15.75" hidden="false" customHeight="false" outlineLevel="0" collapsed="false">
      <c r="A661" s="139" t="n">
        <f aca="false">WEEKNUM(B661,21)</f>
        <v>23</v>
      </c>
      <c r="B661" s="140" t="n">
        <v>44724</v>
      </c>
    </row>
    <row r="662" customFormat="false" ht="15" hidden="false" customHeight="false" outlineLevel="0" collapsed="false">
      <c r="A662" s="145" t="n">
        <f aca="false">WEEKNUM(B662,21)</f>
        <v>24</v>
      </c>
      <c r="B662" s="114" t="n">
        <v>44725</v>
      </c>
    </row>
    <row r="663" customFormat="false" ht="15" hidden="false" customHeight="false" outlineLevel="0" collapsed="false">
      <c r="A663" s="126" t="n">
        <f aca="false">WEEKNUM(B663,21)</f>
        <v>24</v>
      </c>
      <c r="B663" s="135" t="n">
        <v>44726</v>
      </c>
    </row>
    <row r="664" customFormat="false" ht="15" hidden="false" customHeight="false" outlineLevel="0" collapsed="false">
      <c r="A664" s="126" t="n">
        <f aca="false">WEEKNUM(B664,21)</f>
        <v>24</v>
      </c>
      <c r="B664" s="135" t="n">
        <v>44727</v>
      </c>
    </row>
    <row r="665" customFormat="false" ht="15" hidden="false" customHeight="false" outlineLevel="0" collapsed="false">
      <c r="A665" s="126" t="n">
        <f aca="false">WEEKNUM(B665,21)</f>
        <v>24</v>
      </c>
      <c r="B665" s="135" t="n">
        <v>44728</v>
      </c>
    </row>
    <row r="666" customFormat="false" ht="15" hidden="false" customHeight="false" outlineLevel="0" collapsed="false">
      <c r="A666" s="126" t="n">
        <f aca="false">WEEKNUM(B666,21)</f>
        <v>24</v>
      </c>
      <c r="B666" s="135" t="n">
        <v>44729</v>
      </c>
    </row>
    <row r="667" customFormat="false" ht="15" hidden="false" customHeight="false" outlineLevel="0" collapsed="false">
      <c r="A667" s="126" t="n">
        <f aca="false">WEEKNUM(B667,21)</f>
        <v>24</v>
      </c>
      <c r="B667" s="135" t="n">
        <v>44730</v>
      </c>
    </row>
    <row r="668" customFormat="false" ht="15.75" hidden="false" customHeight="false" outlineLevel="0" collapsed="false">
      <c r="A668" s="139" t="n">
        <f aca="false">WEEKNUM(B668,21)</f>
        <v>24</v>
      </c>
      <c r="B668" s="140" t="n">
        <v>44731</v>
      </c>
    </row>
    <row r="669" customFormat="false" ht="15" hidden="false" customHeight="false" outlineLevel="0" collapsed="false">
      <c r="A669" s="145" t="n">
        <f aca="false">WEEKNUM(B669,21)</f>
        <v>25</v>
      </c>
      <c r="B669" s="114" t="n">
        <v>44732</v>
      </c>
    </row>
    <row r="670" customFormat="false" ht="15" hidden="false" customHeight="false" outlineLevel="0" collapsed="false">
      <c r="A670" s="126" t="n">
        <f aca="false">WEEKNUM(B670,21)</f>
        <v>25</v>
      </c>
      <c r="B670" s="135" t="n">
        <v>44733</v>
      </c>
    </row>
    <row r="671" customFormat="false" ht="15" hidden="false" customHeight="false" outlineLevel="0" collapsed="false">
      <c r="A671" s="126" t="n">
        <f aca="false">WEEKNUM(B671,21)</f>
        <v>25</v>
      </c>
      <c r="B671" s="135" t="n">
        <v>44734</v>
      </c>
    </row>
    <row r="672" customFormat="false" ht="15" hidden="false" customHeight="false" outlineLevel="0" collapsed="false">
      <c r="A672" s="126" t="n">
        <f aca="false">WEEKNUM(B672,21)</f>
        <v>25</v>
      </c>
      <c r="B672" s="135" t="n">
        <v>44735</v>
      </c>
    </row>
    <row r="673" customFormat="false" ht="15" hidden="false" customHeight="false" outlineLevel="0" collapsed="false">
      <c r="A673" s="126" t="n">
        <f aca="false">WEEKNUM(B673,21)</f>
        <v>25</v>
      </c>
      <c r="B673" s="135" t="n">
        <v>44736</v>
      </c>
    </row>
    <row r="674" customFormat="false" ht="15" hidden="false" customHeight="false" outlineLevel="0" collapsed="false">
      <c r="A674" s="126" t="n">
        <f aca="false">WEEKNUM(B674,21)</f>
        <v>25</v>
      </c>
      <c r="B674" s="135" t="n">
        <v>44737</v>
      </c>
    </row>
    <row r="675" customFormat="false" ht="15.75" hidden="false" customHeight="false" outlineLevel="0" collapsed="false">
      <c r="A675" s="139" t="n">
        <f aca="false">WEEKNUM(B675,21)</f>
        <v>25</v>
      </c>
      <c r="B675" s="140" t="n">
        <v>44738</v>
      </c>
    </row>
    <row r="676" customFormat="false" ht="15" hidden="false" customHeight="false" outlineLevel="0" collapsed="false">
      <c r="A676" s="145" t="n">
        <f aca="false">WEEKNUM(B676,21)</f>
        <v>26</v>
      </c>
      <c r="B676" s="114" t="n">
        <v>44739</v>
      </c>
    </row>
    <row r="677" customFormat="false" ht="15" hidden="false" customHeight="false" outlineLevel="0" collapsed="false">
      <c r="A677" s="126" t="n">
        <f aca="false">WEEKNUM(B677,21)</f>
        <v>26</v>
      </c>
      <c r="B677" s="135" t="n">
        <v>44740</v>
      </c>
    </row>
    <row r="678" customFormat="false" ht="15" hidden="false" customHeight="false" outlineLevel="0" collapsed="false">
      <c r="A678" s="126" t="n">
        <f aca="false">WEEKNUM(B678,21)</f>
        <v>26</v>
      </c>
      <c r="B678" s="135" t="n">
        <v>44741</v>
      </c>
    </row>
    <row r="679" customFormat="false" ht="15" hidden="false" customHeight="false" outlineLevel="0" collapsed="false">
      <c r="A679" s="126" t="n">
        <f aca="false">WEEKNUM(B679,21)</f>
        <v>26</v>
      </c>
      <c r="B679" s="135" t="n">
        <v>44742</v>
      </c>
    </row>
    <row r="680" customFormat="false" ht="15" hidden="false" customHeight="false" outlineLevel="0" collapsed="false">
      <c r="A680" s="126" t="n">
        <f aca="false">WEEKNUM(B680,21)</f>
        <v>26</v>
      </c>
      <c r="B680" s="135" t="n">
        <v>44743</v>
      </c>
    </row>
    <row r="681" customFormat="false" ht="15" hidden="false" customHeight="false" outlineLevel="0" collapsed="false">
      <c r="A681" s="126" t="n">
        <f aca="false">WEEKNUM(B681,21)</f>
        <v>26</v>
      </c>
      <c r="B681" s="135" t="n">
        <v>44744</v>
      </c>
    </row>
    <row r="682" customFormat="false" ht="15.75" hidden="false" customHeight="false" outlineLevel="0" collapsed="false">
      <c r="A682" s="139" t="n">
        <f aca="false">WEEKNUM(B682,21)</f>
        <v>26</v>
      </c>
      <c r="B682" s="140" t="n">
        <v>44745</v>
      </c>
    </row>
    <row r="683" customFormat="false" ht="15" hidden="false" customHeight="false" outlineLevel="0" collapsed="false">
      <c r="A683" s="145" t="n">
        <f aca="false">WEEKNUM(B683,21)</f>
        <v>27</v>
      </c>
      <c r="B683" s="114" t="n">
        <v>44746</v>
      </c>
    </row>
    <row r="684" customFormat="false" ht="15" hidden="false" customHeight="false" outlineLevel="0" collapsed="false">
      <c r="A684" s="126" t="n">
        <f aca="false">WEEKNUM(B684,21)</f>
        <v>27</v>
      </c>
      <c r="B684" s="135" t="n">
        <v>44747</v>
      </c>
    </row>
    <row r="685" customFormat="false" ht="15" hidden="false" customHeight="false" outlineLevel="0" collapsed="false">
      <c r="A685" s="126" t="n">
        <f aca="false">WEEKNUM(B685,21)</f>
        <v>27</v>
      </c>
      <c r="B685" s="135" t="n">
        <v>44748</v>
      </c>
    </row>
    <row r="686" customFormat="false" ht="15" hidden="false" customHeight="false" outlineLevel="0" collapsed="false">
      <c r="A686" s="126" t="n">
        <f aca="false">WEEKNUM(B686,21)</f>
        <v>27</v>
      </c>
      <c r="B686" s="135" t="n">
        <v>44749</v>
      </c>
    </row>
    <row r="687" customFormat="false" ht="15" hidden="false" customHeight="false" outlineLevel="0" collapsed="false">
      <c r="A687" s="126" t="n">
        <f aca="false">WEEKNUM(B687,21)</f>
        <v>27</v>
      </c>
      <c r="B687" s="135" t="n">
        <v>44750</v>
      </c>
    </row>
    <row r="688" customFormat="false" ht="15" hidden="false" customHeight="false" outlineLevel="0" collapsed="false">
      <c r="A688" s="126" t="n">
        <f aca="false">WEEKNUM(B688,21)</f>
        <v>27</v>
      </c>
      <c r="B688" s="135" t="n">
        <v>44751</v>
      </c>
    </row>
    <row r="689" customFormat="false" ht="15.75" hidden="false" customHeight="false" outlineLevel="0" collapsed="false">
      <c r="A689" s="139" t="n">
        <f aca="false">WEEKNUM(B689,21)</f>
        <v>27</v>
      </c>
      <c r="B689" s="140" t="n">
        <v>44752</v>
      </c>
    </row>
    <row r="690" customFormat="false" ht="15" hidden="false" customHeight="false" outlineLevel="0" collapsed="false">
      <c r="A690" s="145" t="n">
        <f aca="false">WEEKNUM(B690,21)</f>
        <v>28</v>
      </c>
      <c r="B690" s="114" t="n">
        <v>44753</v>
      </c>
    </row>
    <row r="691" customFormat="false" ht="15" hidden="false" customHeight="false" outlineLevel="0" collapsed="false">
      <c r="A691" s="126" t="n">
        <f aca="false">WEEKNUM(B691,21)</f>
        <v>28</v>
      </c>
      <c r="B691" s="135" t="n">
        <v>44754</v>
      </c>
    </row>
    <row r="692" customFormat="false" ht="15" hidden="false" customHeight="false" outlineLevel="0" collapsed="false">
      <c r="A692" s="126" t="n">
        <f aca="false">WEEKNUM(B692,21)</f>
        <v>28</v>
      </c>
      <c r="B692" s="135" t="n">
        <v>44755</v>
      </c>
    </row>
    <row r="693" customFormat="false" ht="15" hidden="false" customHeight="false" outlineLevel="0" collapsed="false">
      <c r="A693" s="126" t="n">
        <f aca="false">WEEKNUM(B693,21)</f>
        <v>28</v>
      </c>
      <c r="B693" s="135" t="n">
        <v>44756</v>
      </c>
    </row>
    <row r="694" customFormat="false" ht="15" hidden="false" customHeight="false" outlineLevel="0" collapsed="false">
      <c r="A694" s="126" t="n">
        <f aca="false">WEEKNUM(B694,21)</f>
        <v>28</v>
      </c>
      <c r="B694" s="135" t="n">
        <v>44757</v>
      </c>
    </row>
    <row r="695" customFormat="false" ht="15" hidden="false" customHeight="false" outlineLevel="0" collapsed="false">
      <c r="A695" s="126" t="n">
        <f aca="false">WEEKNUM(B695,21)</f>
        <v>28</v>
      </c>
      <c r="B695" s="135" t="n">
        <v>44758</v>
      </c>
    </row>
    <row r="696" customFormat="false" ht="15.75" hidden="false" customHeight="false" outlineLevel="0" collapsed="false">
      <c r="A696" s="139" t="n">
        <f aca="false">WEEKNUM(B696,21)</f>
        <v>28</v>
      </c>
      <c r="B696" s="140" t="n">
        <v>44759</v>
      </c>
    </row>
    <row r="697" customFormat="false" ht="15" hidden="false" customHeight="false" outlineLevel="0" collapsed="false">
      <c r="A697" s="145" t="n">
        <f aca="false">WEEKNUM(B697,21)</f>
        <v>29</v>
      </c>
      <c r="B697" s="114" t="n">
        <v>44760</v>
      </c>
    </row>
    <row r="698" customFormat="false" ht="15" hidden="false" customHeight="false" outlineLevel="0" collapsed="false">
      <c r="A698" s="126" t="n">
        <f aca="false">WEEKNUM(B698,21)</f>
        <v>29</v>
      </c>
      <c r="B698" s="135" t="n">
        <v>44761</v>
      </c>
    </row>
    <row r="699" customFormat="false" ht="15" hidden="false" customHeight="false" outlineLevel="0" collapsed="false">
      <c r="A699" s="126" t="n">
        <f aca="false">WEEKNUM(B699,21)</f>
        <v>29</v>
      </c>
      <c r="B699" s="135" t="n">
        <v>44762</v>
      </c>
    </row>
    <row r="700" customFormat="false" ht="15" hidden="false" customHeight="false" outlineLevel="0" collapsed="false">
      <c r="A700" s="126" t="n">
        <f aca="false">WEEKNUM(B700,21)</f>
        <v>29</v>
      </c>
      <c r="B700" s="135" t="n">
        <v>44763</v>
      </c>
    </row>
    <row r="701" customFormat="false" ht="15" hidden="false" customHeight="false" outlineLevel="0" collapsed="false">
      <c r="A701" s="126" t="n">
        <f aca="false">WEEKNUM(B701,21)</f>
        <v>29</v>
      </c>
      <c r="B701" s="135" t="n">
        <v>44764</v>
      </c>
    </row>
    <row r="702" customFormat="false" ht="15" hidden="false" customHeight="false" outlineLevel="0" collapsed="false">
      <c r="A702" s="126" t="n">
        <f aca="false">WEEKNUM(B702,21)</f>
        <v>29</v>
      </c>
      <c r="B702" s="135" t="n">
        <v>44765</v>
      </c>
    </row>
    <row r="703" customFormat="false" ht="15.75" hidden="false" customHeight="false" outlineLevel="0" collapsed="false">
      <c r="A703" s="139" t="n">
        <f aca="false">WEEKNUM(B703,21)</f>
        <v>29</v>
      </c>
      <c r="B703" s="140" t="n">
        <v>44766</v>
      </c>
    </row>
    <row r="704" customFormat="false" ht="15" hidden="false" customHeight="false" outlineLevel="0" collapsed="false">
      <c r="A704" s="145" t="n">
        <f aca="false">WEEKNUM(B704,21)</f>
        <v>30</v>
      </c>
      <c r="B704" s="114" t="n">
        <v>44767</v>
      </c>
    </row>
    <row r="705" customFormat="false" ht="15" hidden="false" customHeight="false" outlineLevel="0" collapsed="false">
      <c r="A705" s="126" t="n">
        <f aca="false">WEEKNUM(B705,21)</f>
        <v>30</v>
      </c>
      <c r="B705" s="135" t="n">
        <v>44768</v>
      </c>
    </row>
    <row r="706" customFormat="false" ht="15" hidden="false" customHeight="false" outlineLevel="0" collapsed="false">
      <c r="A706" s="126" t="n">
        <f aca="false">WEEKNUM(B706,21)</f>
        <v>30</v>
      </c>
      <c r="B706" s="135" t="n">
        <v>44769</v>
      </c>
    </row>
    <row r="707" customFormat="false" ht="15" hidden="false" customHeight="false" outlineLevel="0" collapsed="false">
      <c r="A707" s="126" t="n">
        <f aca="false">WEEKNUM(B707,21)</f>
        <v>30</v>
      </c>
      <c r="B707" s="135" t="n">
        <v>44770</v>
      </c>
    </row>
    <row r="708" customFormat="false" ht="15" hidden="false" customHeight="false" outlineLevel="0" collapsed="false">
      <c r="A708" s="126" t="n">
        <f aca="false">WEEKNUM(B708,21)</f>
        <v>30</v>
      </c>
      <c r="B708" s="135" t="n">
        <v>44771</v>
      </c>
    </row>
    <row r="709" customFormat="false" ht="15" hidden="false" customHeight="false" outlineLevel="0" collapsed="false">
      <c r="A709" s="126" t="n">
        <f aca="false">WEEKNUM(B709,21)</f>
        <v>30</v>
      </c>
      <c r="B709" s="135" t="n">
        <v>44772</v>
      </c>
    </row>
    <row r="710" customFormat="false" ht="15.75" hidden="false" customHeight="false" outlineLevel="0" collapsed="false">
      <c r="A710" s="139" t="n">
        <f aca="false">WEEKNUM(B710,21)</f>
        <v>30</v>
      </c>
      <c r="B710" s="140" t="n">
        <v>44773</v>
      </c>
    </row>
    <row r="711" customFormat="false" ht="15" hidden="false" customHeight="false" outlineLevel="0" collapsed="false">
      <c r="A711" s="145" t="n">
        <f aca="false">WEEKNUM(B711,21)</f>
        <v>31</v>
      </c>
      <c r="B711" s="114" t="n">
        <v>44774</v>
      </c>
    </row>
    <row r="712" customFormat="false" ht="15" hidden="false" customHeight="false" outlineLevel="0" collapsed="false">
      <c r="A712" s="126" t="n">
        <f aca="false">WEEKNUM(B712,21)</f>
        <v>31</v>
      </c>
      <c r="B712" s="135" t="n">
        <v>44775</v>
      </c>
    </row>
    <row r="713" customFormat="false" ht="15" hidden="false" customHeight="false" outlineLevel="0" collapsed="false">
      <c r="A713" s="126" t="n">
        <f aca="false">WEEKNUM(B713,21)</f>
        <v>31</v>
      </c>
      <c r="B713" s="135" t="n">
        <v>44776</v>
      </c>
    </row>
    <row r="714" customFormat="false" ht="15" hidden="false" customHeight="false" outlineLevel="0" collapsed="false">
      <c r="A714" s="126" t="n">
        <f aca="false">WEEKNUM(B714,21)</f>
        <v>31</v>
      </c>
      <c r="B714" s="135" t="n">
        <v>44777</v>
      </c>
    </row>
    <row r="715" customFormat="false" ht="15" hidden="false" customHeight="false" outlineLevel="0" collapsed="false">
      <c r="A715" s="126" t="n">
        <f aca="false">WEEKNUM(B715,21)</f>
        <v>31</v>
      </c>
      <c r="B715" s="135" t="n">
        <v>44778</v>
      </c>
    </row>
    <row r="716" customFormat="false" ht="15" hidden="false" customHeight="false" outlineLevel="0" collapsed="false">
      <c r="A716" s="126" t="n">
        <f aca="false">WEEKNUM(B716,21)</f>
        <v>31</v>
      </c>
      <c r="B716" s="135" t="n">
        <v>44779</v>
      </c>
    </row>
    <row r="717" customFormat="false" ht="15.75" hidden="false" customHeight="false" outlineLevel="0" collapsed="false">
      <c r="A717" s="139" t="n">
        <f aca="false">WEEKNUM(B717,21)</f>
        <v>31</v>
      </c>
      <c r="B717" s="140" t="n">
        <v>44780</v>
      </c>
    </row>
    <row r="718" customFormat="false" ht="15" hidden="false" customHeight="false" outlineLevel="0" collapsed="false">
      <c r="A718" s="145" t="n">
        <f aca="false">WEEKNUM(B718,21)</f>
        <v>32</v>
      </c>
      <c r="B718" s="114" t="n">
        <v>44781</v>
      </c>
    </row>
    <row r="719" customFormat="false" ht="15" hidden="false" customHeight="false" outlineLevel="0" collapsed="false">
      <c r="A719" s="126" t="n">
        <f aca="false">WEEKNUM(B719,21)</f>
        <v>32</v>
      </c>
      <c r="B719" s="135" t="n">
        <v>44782</v>
      </c>
    </row>
    <row r="720" customFormat="false" ht="15" hidden="false" customHeight="false" outlineLevel="0" collapsed="false">
      <c r="A720" s="126" t="n">
        <f aca="false">WEEKNUM(B720,21)</f>
        <v>32</v>
      </c>
      <c r="B720" s="135" t="n">
        <v>44783</v>
      </c>
    </row>
    <row r="721" customFormat="false" ht="15" hidden="false" customHeight="false" outlineLevel="0" collapsed="false">
      <c r="A721" s="126" t="n">
        <f aca="false">WEEKNUM(B721,21)</f>
        <v>32</v>
      </c>
      <c r="B721" s="135" t="n">
        <v>44784</v>
      </c>
    </row>
    <row r="722" customFormat="false" ht="15" hidden="false" customHeight="false" outlineLevel="0" collapsed="false">
      <c r="A722" s="126" t="n">
        <f aca="false">WEEKNUM(B722,21)</f>
        <v>32</v>
      </c>
      <c r="B722" s="135" t="n">
        <v>44785</v>
      </c>
    </row>
    <row r="723" customFormat="false" ht="15" hidden="false" customHeight="false" outlineLevel="0" collapsed="false">
      <c r="A723" s="126" t="n">
        <f aca="false">WEEKNUM(B723,21)</f>
        <v>32</v>
      </c>
      <c r="B723" s="135" t="n">
        <v>44786</v>
      </c>
    </row>
    <row r="724" customFormat="false" ht="15.75" hidden="false" customHeight="false" outlineLevel="0" collapsed="false">
      <c r="A724" s="139" t="n">
        <f aca="false">WEEKNUM(B724,21)</f>
        <v>32</v>
      </c>
      <c r="B724" s="140" t="n">
        <v>44787</v>
      </c>
    </row>
    <row r="725" customFormat="false" ht="15" hidden="false" customHeight="false" outlineLevel="0" collapsed="false">
      <c r="A725" s="145" t="n">
        <f aca="false">WEEKNUM(B725,21)</f>
        <v>33</v>
      </c>
      <c r="B725" s="114" t="n">
        <v>44788</v>
      </c>
    </row>
    <row r="726" customFormat="false" ht="15" hidden="false" customHeight="false" outlineLevel="0" collapsed="false">
      <c r="A726" s="126" t="n">
        <f aca="false">WEEKNUM(B726,21)</f>
        <v>33</v>
      </c>
      <c r="B726" s="135" t="n">
        <v>44789</v>
      </c>
    </row>
    <row r="727" customFormat="false" ht="15" hidden="false" customHeight="false" outlineLevel="0" collapsed="false">
      <c r="A727" s="126" t="n">
        <f aca="false">WEEKNUM(B727,21)</f>
        <v>33</v>
      </c>
      <c r="B727" s="135" t="n">
        <v>44790</v>
      </c>
    </row>
    <row r="728" customFormat="false" ht="15" hidden="false" customHeight="false" outlineLevel="0" collapsed="false">
      <c r="A728" s="126" t="n">
        <f aca="false">WEEKNUM(B728,21)</f>
        <v>33</v>
      </c>
      <c r="B728" s="135" t="n">
        <v>44791</v>
      </c>
    </row>
    <row r="729" customFormat="false" ht="15" hidden="false" customHeight="false" outlineLevel="0" collapsed="false">
      <c r="A729" s="126" t="n">
        <f aca="false">WEEKNUM(B729,21)</f>
        <v>33</v>
      </c>
      <c r="B729" s="135" t="n">
        <v>44792</v>
      </c>
    </row>
    <row r="730" customFormat="false" ht="15" hidden="false" customHeight="false" outlineLevel="0" collapsed="false">
      <c r="A730" s="126" t="n">
        <f aca="false">WEEKNUM(B730,21)</f>
        <v>33</v>
      </c>
      <c r="B730" s="135" t="n">
        <v>44793</v>
      </c>
    </row>
    <row r="731" customFormat="false" ht="15.75" hidden="false" customHeight="false" outlineLevel="0" collapsed="false">
      <c r="A731" s="139" t="n">
        <f aca="false">WEEKNUM(B731,21)</f>
        <v>33</v>
      </c>
      <c r="B731" s="140" t="n">
        <v>44794</v>
      </c>
    </row>
    <row r="732" customFormat="false" ht="15" hidden="false" customHeight="false" outlineLevel="0" collapsed="false">
      <c r="A732" s="145" t="n">
        <f aca="false">WEEKNUM(B732,21)</f>
        <v>34</v>
      </c>
      <c r="B732" s="114" t="n">
        <v>44795</v>
      </c>
    </row>
    <row r="733" customFormat="false" ht="15" hidden="false" customHeight="false" outlineLevel="0" collapsed="false">
      <c r="A733" s="126" t="n">
        <f aca="false">WEEKNUM(B733,21)</f>
        <v>34</v>
      </c>
      <c r="B733" s="135" t="n">
        <v>44796</v>
      </c>
    </row>
    <row r="734" customFormat="false" ht="15" hidden="false" customHeight="false" outlineLevel="0" collapsed="false">
      <c r="A734" s="126" t="n">
        <f aca="false">WEEKNUM(B734,21)</f>
        <v>34</v>
      </c>
      <c r="B734" s="135" t="n">
        <v>44797</v>
      </c>
    </row>
    <row r="735" customFormat="false" ht="15" hidden="false" customHeight="false" outlineLevel="0" collapsed="false">
      <c r="A735" s="126" t="n">
        <f aca="false">WEEKNUM(B735,21)</f>
        <v>34</v>
      </c>
      <c r="B735" s="135" t="n">
        <v>44798</v>
      </c>
    </row>
    <row r="736" customFormat="false" ht="15" hidden="false" customHeight="false" outlineLevel="0" collapsed="false">
      <c r="A736" s="126" t="n">
        <f aca="false">WEEKNUM(B736,21)</f>
        <v>34</v>
      </c>
      <c r="B736" s="135" t="n">
        <v>44799</v>
      </c>
    </row>
    <row r="737" customFormat="false" ht="15" hidden="false" customHeight="false" outlineLevel="0" collapsed="false">
      <c r="A737" s="126" t="n">
        <f aca="false">WEEKNUM(B737,21)</f>
        <v>34</v>
      </c>
      <c r="B737" s="135" t="n">
        <v>44800</v>
      </c>
    </row>
    <row r="738" customFormat="false" ht="15.75" hidden="false" customHeight="false" outlineLevel="0" collapsed="false">
      <c r="A738" s="139" t="n">
        <f aca="false">WEEKNUM(B738,21)</f>
        <v>34</v>
      </c>
      <c r="B738" s="140" t="n">
        <v>44801</v>
      </c>
    </row>
    <row r="739" customFormat="false" ht="15" hidden="false" customHeight="false" outlineLevel="0" collapsed="false">
      <c r="A739" s="145" t="n">
        <f aca="false">WEEKNUM(B739,21)</f>
        <v>35</v>
      </c>
      <c r="B739" s="114" t="n">
        <v>44802</v>
      </c>
    </row>
    <row r="740" customFormat="false" ht="15" hidden="false" customHeight="false" outlineLevel="0" collapsed="false">
      <c r="A740" s="126" t="n">
        <f aca="false">WEEKNUM(B740,21)</f>
        <v>35</v>
      </c>
      <c r="B740" s="135" t="n">
        <v>44803</v>
      </c>
    </row>
    <row r="741" customFormat="false" ht="15" hidden="false" customHeight="false" outlineLevel="0" collapsed="false">
      <c r="A741" s="126" t="n">
        <f aca="false">WEEKNUM(B741,21)</f>
        <v>35</v>
      </c>
      <c r="B741" s="135" t="n">
        <v>44804</v>
      </c>
    </row>
    <row r="742" customFormat="false" ht="15" hidden="false" customHeight="false" outlineLevel="0" collapsed="false">
      <c r="A742" s="126" t="n">
        <f aca="false">WEEKNUM(B742,21)</f>
        <v>35</v>
      </c>
      <c r="B742" s="135" t="n">
        <v>44805</v>
      </c>
    </row>
    <row r="743" customFormat="false" ht="15" hidden="false" customHeight="false" outlineLevel="0" collapsed="false">
      <c r="A743" s="126" t="n">
        <f aca="false">WEEKNUM(B743,21)</f>
        <v>35</v>
      </c>
      <c r="B743" s="135" t="n">
        <v>44806</v>
      </c>
    </row>
    <row r="744" customFormat="false" ht="15" hidden="false" customHeight="false" outlineLevel="0" collapsed="false">
      <c r="A744" s="126" t="n">
        <f aca="false">WEEKNUM(B744,21)</f>
        <v>35</v>
      </c>
      <c r="B744" s="135" t="n">
        <v>44807</v>
      </c>
    </row>
    <row r="745" customFormat="false" ht="15.75" hidden="false" customHeight="false" outlineLevel="0" collapsed="false">
      <c r="A745" s="139" t="n">
        <f aca="false">WEEKNUM(B745,21)</f>
        <v>35</v>
      </c>
      <c r="B745" s="140" t="n">
        <v>44808</v>
      </c>
    </row>
    <row r="746" customFormat="false" ht="15" hidden="false" customHeight="false" outlineLevel="0" collapsed="false">
      <c r="A746" s="145" t="n">
        <f aca="false">WEEKNUM(B746,21)</f>
        <v>36</v>
      </c>
      <c r="B746" s="114" t="n">
        <v>44809</v>
      </c>
    </row>
    <row r="747" customFormat="false" ht="15" hidden="false" customHeight="false" outlineLevel="0" collapsed="false">
      <c r="A747" s="126" t="n">
        <f aca="false">WEEKNUM(B747,21)</f>
        <v>36</v>
      </c>
      <c r="B747" s="135" t="n">
        <v>44810</v>
      </c>
    </row>
    <row r="748" customFormat="false" ht="15" hidden="false" customHeight="false" outlineLevel="0" collapsed="false">
      <c r="A748" s="126" t="n">
        <f aca="false">WEEKNUM(B748,21)</f>
        <v>36</v>
      </c>
      <c r="B748" s="135" t="n">
        <v>44811</v>
      </c>
    </row>
    <row r="749" customFormat="false" ht="15" hidden="false" customHeight="false" outlineLevel="0" collapsed="false">
      <c r="A749" s="126" t="n">
        <f aca="false">WEEKNUM(B749,21)</f>
        <v>36</v>
      </c>
      <c r="B749" s="135" t="n">
        <v>44812</v>
      </c>
    </row>
    <row r="750" customFormat="false" ht="15" hidden="false" customHeight="false" outlineLevel="0" collapsed="false">
      <c r="A750" s="126" t="n">
        <f aca="false">WEEKNUM(B750,21)</f>
        <v>36</v>
      </c>
      <c r="B750" s="135" t="n">
        <v>44813</v>
      </c>
    </row>
    <row r="751" customFormat="false" ht="15" hidden="false" customHeight="false" outlineLevel="0" collapsed="false">
      <c r="A751" s="126" t="n">
        <f aca="false">WEEKNUM(B751,21)</f>
        <v>36</v>
      </c>
      <c r="B751" s="135" t="n">
        <v>44814</v>
      </c>
    </row>
    <row r="752" customFormat="false" ht="15.75" hidden="false" customHeight="false" outlineLevel="0" collapsed="false">
      <c r="A752" s="139" t="n">
        <f aca="false">WEEKNUM(B752,21)</f>
        <v>36</v>
      </c>
      <c r="B752" s="140" t="n">
        <v>44815</v>
      </c>
    </row>
    <row r="753" customFormat="false" ht="15" hidden="false" customHeight="false" outlineLevel="0" collapsed="false">
      <c r="A753" s="145" t="n">
        <f aca="false">WEEKNUM(B753,21)</f>
        <v>37</v>
      </c>
      <c r="B753" s="114" t="n">
        <v>44816</v>
      </c>
    </row>
    <row r="754" customFormat="false" ht="15" hidden="false" customHeight="false" outlineLevel="0" collapsed="false">
      <c r="A754" s="126" t="n">
        <f aca="false">WEEKNUM(B754,21)</f>
        <v>37</v>
      </c>
      <c r="B754" s="135" t="n">
        <v>44817</v>
      </c>
    </row>
    <row r="755" customFormat="false" ht="15" hidden="false" customHeight="false" outlineLevel="0" collapsed="false">
      <c r="A755" s="126" t="n">
        <f aca="false">WEEKNUM(B755,21)</f>
        <v>37</v>
      </c>
      <c r="B755" s="135" t="n">
        <v>44818</v>
      </c>
    </row>
    <row r="756" customFormat="false" ht="15" hidden="false" customHeight="false" outlineLevel="0" collapsed="false">
      <c r="A756" s="126" t="n">
        <f aca="false">WEEKNUM(B756,21)</f>
        <v>37</v>
      </c>
      <c r="B756" s="135" t="n">
        <v>44819</v>
      </c>
    </row>
    <row r="757" customFormat="false" ht="15" hidden="false" customHeight="false" outlineLevel="0" collapsed="false">
      <c r="A757" s="126" t="n">
        <f aca="false">WEEKNUM(B757,21)</f>
        <v>37</v>
      </c>
      <c r="B757" s="135" t="n">
        <v>44820</v>
      </c>
    </row>
    <row r="758" customFormat="false" ht="15" hidden="false" customHeight="false" outlineLevel="0" collapsed="false">
      <c r="A758" s="126" t="n">
        <f aca="false">WEEKNUM(B758,21)</f>
        <v>37</v>
      </c>
      <c r="B758" s="135" t="n">
        <v>44821</v>
      </c>
    </row>
    <row r="759" customFormat="false" ht="15.75" hidden="false" customHeight="false" outlineLevel="0" collapsed="false">
      <c r="A759" s="139" t="n">
        <f aca="false">WEEKNUM(B759,21)</f>
        <v>37</v>
      </c>
      <c r="B759" s="140" t="n">
        <v>44822</v>
      </c>
    </row>
    <row r="760" customFormat="false" ht="15" hidden="false" customHeight="false" outlineLevel="0" collapsed="false">
      <c r="A760" s="145" t="n">
        <f aca="false">WEEKNUM(B760,21)</f>
        <v>38</v>
      </c>
      <c r="B760" s="114" t="n">
        <v>44823</v>
      </c>
    </row>
    <row r="761" customFormat="false" ht="15" hidden="false" customHeight="false" outlineLevel="0" collapsed="false">
      <c r="A761" s="126" t="n">
        <f aca="false">WEEKNUM(B761,21)</f>
        <v>38</v>
      </c>
      <c r="B761" s="135" t="n">
        <v>44824</v>
      </c>
    </row>
    <row r="762" customFormat="false" ht="15" hidden="false" customHeight="false" outlineLevel="0" collapsed="false">
      <c r="A762" s="126" t="n">
        <f aca="false">WEEKNUM(B762,21)</f>
        <v>38</v>
      </c>
      <c r="B762" s="135" t="n">
        <v>44825</v>
      </c>
    </row>
    <row r="763" customFormat="false" ht="15" hidden="false" customHeight="false" outlineLevel="0" collapsed="false">
      <c r="A763" s="126" t="n">
        <f aca="false">WEEKNUM(B763,21)</f>
        <v>38</v>
      </c>
      <c r="B763" s="135" t="n">
        <v>44826</v>
      </c>
    </row>
    <row r="764" customFormat="false" ht="15" hidden="false" customHeight="false" outlineLevel="0" collapsed="false">
      <c r="A764" s="126" t="n">
        <f aca="false">WEEKNUM(B764,21)</f>
        <v>38</v>
      </c>
      <c r="B764" s="135" t="n">
        <v>44827</v>
      </c>
    </row>
    <row r="765" customFormat="false" ht="15" hidden="false" customHeight="false" outlineLevel="0" collapsed="false">
      <c r="A765" s="126" t="n">
        <f aca="false">WEEKNUM(B765,21)</f>
        <v>38</v>
      </c>
      <c r="B765" s="135" t="n">
        <v>44828</v>
      </c>
    </row>
    <row r="766" customFormat="false" ht="15.75" hidden="false" customHeight="false" outlineLevel="0" collapsed="false">
      <c r="A766" s="139" t="n">
        <f aca="false">WEEKNUM(B766,21)</f>
        <v>38</v>
      </c>
      <c r="B766" s="140" t="n">
        <v>44829</v>
      </c>
    </row>
    <row r="767" customFormat="false" ht="15" hidden="false" customHeight="false" outlineLevel="0" collapsed="false">
      <c r="A767" s="145" t="n">
        <f aca="false">WEEKNUM(B767,21)</f>
        <v>39</v>
      </c>
      <c r="B767" s="114" t="n">
        <v>44830</v>
      </c>
    </row>
    <row r="768" customFormat="false" ht="15" hidden="false" customHeight="false" outlineLevel="0" collapsed="false">
      <c r="A768" s="126" t="n">
        <f aca="false">WEEKNUM(B768,21)</f>
        <v>39</v>
      </c>
      <c r="B768" s="135" t="n">
        <v>44831</v>
      </c>
    </row>
    <row r="769" customFormat="false" ht="15" hidden="false" customHeight="false" outlineLevel="0" collapsed="false">
      <c r="A769" s="126" t="n">
        <f aca="false">WEEKNUM(B769,21)</f>
        <v>39</v>
      </c>
      <c r="B769" s="135" t="n">
        <v>44832</v>
      </c>
    </row>
    <row r="770" customFormat="false" ht="15" hidden="false" customHeight="false" outlineLevel="0" collapsed="false">
      <c r="A770" s="126" t="n">
        <f aca="false">WEEKNUM(B770,21)</f>
        <v>39</v>
      </c>
      <c r="B770" s="135" t="n">
        <v>44833</v>
      </c>
    </row>
    <row r="771" customFormat="false" ht="15" hidden="false" customHeight="false" outlineLevel="0" collapsed="false">
      <c r="A771" s="126" t="n">
        <f aca="false">WEEKNUM(B771,21)</f>
        <v>39</v>
      </c>
      <c r="B771" s="135" t="n">
        <v>44834</v>
      </c>
    </row>
    <row r="772" customFormat="false" ht="15" hidden="false" customHeight="false" outlineLevel="0" collapsed="false">
      <c r="A772" s="126" t="n">
        <f aca="false">WEEKNUM(B772,21)</f>
        <v>39</v>
      </c>
      <c r="B772" s="135" t="n">
        <v>44835</v>
      </c>
    </row>
    <row r="773" customFormat="false" ht="15.75" hidden="false" customHeight="false" outlineLevel="0" collapsed="false">
      <c r="A773" s="139" t="n">
        <f aca="false">WEEKNUM(B773,21)</f>
        <v>39</v>
      </c>
      <c r="B773" s="140" t="n">
        <v>44836</v>
      </c>
    </row>
    <row r="774" customFormat="false" ht="15" hidden="false" customHeight="false" outlineLevel="0" collapsed="false">
      <c r="A774" s="145" t="n">
        <f aca="false">WEEKNUM(B774,21)</f>
        <v>40</v>
      </c>
      <c r="B774" s="114" t="n">
        <v>44837</v>
      </c>
    </row>
    <row r="775" customFormat="false" ht="15" hidden="false" customHeight="false" outlineLevel="0" collapsed="false">
      <c r="A775" s="126" t="n">
        <f aca="false">WEEKNUM(B775,21)</f>
        <v>40</v>
      </c>
      <c r="B775" s="135" t="n">
        <v>44838</v>
      </c>
    </row>
    <row r="776" customFormat="false" ht="15" hidden="false" customHeight="false" outlineLevel="0" collapsed="false">
      <c r="A776" s="126" t="n">
        <f aca="false">WEEKNUM(B776,21)</f>
        <v>40</v>
      </c>
      <c r="B776" s="135" t="n">
        <v>44839</v>
      </c>
    </row>
    <row r="777" customFormat="false" ht="15" hidden="false" customHeight="false" outlineLevel="0" collapsed="false">
      <c r="A777" s="126" t="n">
        <f aca="false">WEEKNUM(B777,21)</f>
        <v>40</v>
      </c>
      <c r="B777" s="135" t="n">
        <v>44840</v>
      </c>
    </row>
    <row r="778" customFormat="false" ht="15" hidden="false" customHeight="false" outlineLevel="0" collapsed="false">
      <c r="A778" s="126" t="n">
        <f aca="false">WEEKNUM(B778,21)</f>
        <v>40</v>
      </c>
      <c r="B778" s="135" t="n">
        <v>44841</v>
      </c>
    </row>
    <row r="779" customFormat="false" ht="15" hidden="false" customHeight="false" outlineLevel="0" collapsed="false">
      <c r="A779" s="126" t="n">
        <f aca="false">WEEKNUM(B779,21)</f>
        <v>40</v>
      </c>
      <c r="B779" s="135" t="n">
        <v>44842</v>
      </c>
    </row>
    <row r="780" customFormat="false" ht="15.75" hidden="false" customHeight="false" outlineLevel="0" collapsed="false">
      <c r="A780" s="139" t="n">
        <f aca="false">WEEKNUM(B780,21)</f>
        <v>40</v>
      </c>
      <c r="B780" s="140" t="n">
        <v>44843</v>
      </c>
    </row>
    <row r="781" customFormat="false" ht="15" hidden="false" customHeight="false" outlineLevel="0" collapsed="false">
      <c r="A781" s="145" t="n">
        <f aca="false">WEEKNUM(B781,21)</f>
        <v>41</v>
      </c>
      <c r="B781" s="114" t="n">
        <v>44844</v>
      </c>
    </row>
    <row r="782" customFormat="false" ht="15" hidden="false" customHeight="false" outlineLevel="0" collapsed="false">
      <c r="A782" s="126" t="n">
        <f aca="false">WEEKNUM(B782,21)</f>
        <v>41</v>
      </c>
      <c r="B782" s="135" t="n">
        <v>44845</v>
      </c>
    </row>
    <row r="783" customFormat="false" ht="15" hidden="false" customHeight="false" outlineLevel="0" collapsed="false">
      <c r="A783" s="126" t="n">
        <f aca="false">WEEKNUM(B783,21)</f>
        <v>41</v>
      </c>
      <c r="B783" s="135" t="n">
        <v>44846</v>
      </c>
    </row>
    <row r="784" customFormat="false" ht="15" hidden="false" customHeight="false" outlineLevel="0" collapsed="false">
      <c r="A784" s="126" t="n">
        <f aca="false">WEEKNUM(B784,21)</f>
        <v>41</v>
      </c>
      <c r="B784" s="135" t="n">
        <v>44847</v>
      </c>
    </row>
    <row r="785" customFormat="false" ht="15" hidden="false" customHeight="false" outlineLevel="0" collapsed="false">
      <c r="A785" s="126" t="n">
        <f aca="false">WEEKNUM(B785,21)</f>
        <v>41</v>
      </c>
      <c r="B785" s="135" t="n">
        <v>44848</v>
      </c>
    </row>
    <row r="786" customFormat="false" ht="15" hidden="false" customHeight="false" outlineLevel="0" collapsed="false">
      <c r="A786" s="126" t="n">
        <f aca="false">WEEKNUM(B786,21)</f>
        <v>41</v>
      </c>
      <c r="B786" s="135" t="n">
        <v>44849</v>
      </c>
    </row>
    <row r="787" customFormat="false" ht="15.75" hidden="false" customHeight="false" outlineLevel="0" collapsed="false">
      <c r="A787" s="139" t="n">
        <f aca="false">WEEKNUM(B787,21)</f>
        <v>41</v>
      </c>
      <c r="B787" s="140" t="n">
        <v>44850</v>
      </c>
    </row>
    <row r="788" customFormat="false" ht="15" hidden="false" customHeight="false" outlineLevel="0" collapsed="false">
      <c r="A788" s="145" t="n">
        <f aca="false">WEEKNUM(B788,21)</f>
        <v>42</v>
      </c>
      <c r="B788" s="114" t="n">
        <v>44851</v>
      </c>
    </row>
    <row r="789" customFormat="false" ht="15" hidden="false" customHeight="false" outlineLevel="0" collapsed="false">
      <c r="A789" s="126" t="n">
        <f aca="false">WEEKNUM(B789,21)</f>
        <v>42</v>
      </c>
      <c r="B789" s="135" t="n">
        <v>44852</v>
      </c>
    </row>
    <row r="790" customFormat="false" ht="15" hidden="false" customHeight="false" outlineLevel="0" collapsed="false">
      <c r="A790" s="126" t="n">
        <f aca="false">WEEKNUM(B790,21)</f>
        <v>42</v>
      </c>
      <c r="B790" s="135" t="n">
        <v>44853</v>
      </c>
    </row>
    <row r="791" customFormat="false" ht="15" hidden="false" customHeight="false" outlineLevel="0" collapsed="false">
      <c r="A791" s="126" t="n">
        <f aca="false">WEEKNUM(B791,21)</f>
        <v>42</v>
      </c>
      <c r="B791" s="135" t="n">
        <v>44854</v>
      </c>
    </row>
    <row r="792" customFormat="false" ht="15" hidden="false" customHeight="false" outlineLevel="0" collapsed="false">
      <c r="A792" s="126" t="n">
        <f aca="false">WEEKNUM(B792,21)</f>
        <v>42</v>
      </c>
      <c r="B792" s="135" t="n">
        <v>44855</v>
      </c>
    </row>
    <row r="793" customFormat="false" ht="15" hidden="false" customHeight="false" outlineLevel="0" collapsed="false">
      <c r="A793" s="126" t="n">
        <f aca="false">WEEKNUM(B793,21)</f>
        <v>42</v>
      </c>
      <c r="B793" s="135" t="n">
        <v>44856</v>
      </c>
    </row>
    <row r="794" customFormat="false" ht="15.75" hidden="false" customHeight="false" outlineLevel="0" collapsed="false">
      <c r="A794" s="139" t="n">
        <f aca="false">WEEKNUM(B794,21)</f>
        <v>42</v>
      </c>
      <c r="B794" s="140" t="n">
        <v>44857</v>
      </c>
    </row>
    <row r="795" customFormat="false" ht="15" hidden="false" customHeight="false" outlineLevel="0" collapsed="false">
      <c r="A795" s="145" t="n">
        <f aca="false">WEEKNUM(B795,21)</f>
        <v>43</v>
      </c>
      <c r="B795" s="114" t="n">
        <v>44858</v>
      </c>
    </row>
    <row r="796" customFormat="false" ht="15" hidden="false" customHeight="false" outlineLevel="0" collapsed="false">
      <c r="A796" s="126" t="n">
        <f aca="false">WEEKNUM(B796,21)</f>
        <v>43</v>
      </c>
      <c r="B796" s="135" t="n">
        <v>44859</v>
      </c>
    </row>
    <row r="797" customFormat="false" ht="15" hidden="false" customHeight="false" outlineLevel="0" collapsed="false">
      <c r="A797" s="126" t="n">
        <f aca="false">WEEKNUM(B797,21)</f>
        <v>43</v>
      </c>
      <c r="B797" s="135" t="n">
        <v>44860</v>
      </c>
    </row>
    <row r="798" customFormat="false" ht="15" hidden="false" customHeight="false" outlineLevel="0" collapsed="false">
      <c r="A798" s="126" t="n">
        <f aca="false">WEEKNUM(B798,21)</f>
        <v>43</v>
      </c>
      <c r="B798" s="135" t="n">
        <v>44861</v>
      </c>
    </row>
    <row r="799" customFormat="false" ht="15" hidden="false" customHeight="false" outlineLevel="0" collapsed="false">
      <c r="A799" s="126" t="n">
        <f aca="false">WEEKNUM(B799,21)</f>
        <v>43</v>
      </c>
      <c r="B799" s="135" t="n">
        <v>44862</v>
      </c>
    </row>
    <row r="800" customFormat="false" ht="15" hidden="false" customHeight="false" outlineLevel="0" collapsed="false">
      <c r="A800" s="126" t="n">
        <f aca="false">WEEKNUM(B800,21)</f>
        <v>43</v>
      </c>
      <c r="B800" s="135" t="n">
        <v>44863</v>
      </c>
    </row>
    <row r="801" customFormat="false" ht="15.75" hidden="false" customHeight="false" outlineLevel="0" collapsed="false">
      <c r="A801" s="139" t="n">
        <f aca="false">WEEKNUM(B801,21)</f>
        <v>43</v>
      </c>
      <c r="B801" s="140" t="n">
        <v>44864</v>
      </c>
    </row>
    <row r="802" customFormat="false" ht="15" hidden="false" customHeight="false" outlineLevel="0" collapsed="false">
      <c r="A802" s="145" t="n">
        <f aca="false">WEEKNUM(B802,21)</f>
        <v>44</v>
      </c>
      <c r="B802" s="114" t="n">
        <v>44865</v>
      </c>
    </row>
    <row r="803" customFormat="false" ht="15" hidden="false" customHeight="false" outlineLevel="0" collapsed="false">
      <c r="A803" s="126" t="n">
        <f aca="false">WEEKNUM(B803,21)</f>
        <v>44</v>
      </c>
      <c r="B803" s="135" t="n">
        <v>44866</v>
      </c>
    </row>
    <row r="804" customFormat="false" ht="15" hidden="false" customHeight="false" outlineLevel="0" collapsed="false">
      <c r="A804" s="126" t="n">
        <f aca="false">WEEKNUM(B804,21)</f>
        <v>44</v>
      </c>
      <c r="B804" s="135" t="n">
        <v>44867</v>
      </c>
    </row>
    <row r="805" customFormat="false" ht="15" hidden="false" customHeight="false" outlineLevel="0" collapsed="false">
      <c r="A805" s="126" t="n">
        <f aca="false">WEEKNUM(B805,21)</f>
        <v>44</v>
      </c>
      <c r="B805" s="135" t="n">
        <v>44868</v>
      </c>
    </row>
    <row r="806" customFormat="false" ht="15" hidden="false" customHeight="false" outlineLevel="0" collapsed="false">
      <c r="A806" s="126" t="n">
        <f aca="false">WEEKNUM(B806,21)</f>
        <v>44</v>
      </c>
      <c r="B806" s="135" t="n">
        <v>44869</v>
      </c>
    </row>
    <row r="807" customFormat="false" ht="15" hidden="false" customHeight="false" outlineLevel="0" collapsed="false">
      <c r="A807" s="126" t="n">
        <f aca="false">WEEKNUM(B807,21)</f>
        <v>44</v>
      </c>
      <c r="B807" s="135" t="n">
        <v>44870</v>
      </c>
    </row>
    <row r="808" customFormat="false" ht="15.75" hidden="false" customHeight="false" outlineLevel="0" collapsed="false">
      <c r="A808" s="139" t="n">
        <f aca="false">WEEKNUM(B808,21)</f>
        <v>44</v>
      </c>
      <c r="B808" s="140" t="n">
        <v>44871</v>
      </c>
    </row>
    <row r="809" customFormat="false" ht="15" hidden="false" customHeight="false" outlineLevel="0" collapsed="false">
      <c r="A809" s="145" t="n">
        <f aca="false">WEEKNUM(B809,21)</f>
        <v>45</v>
      </c>
      <c r="B809" s="114" t="n">
        <v>44872</v>
      </c>
    </row>
    <row r="810" customFormat="false" ht="15" hidden="false" customHeight="false" outlineLevel="0" collapsed="false">
      <c r="A810" s="126" t="n">
        <f aca="false">WEEKNUM(B810,21)</f>
        <v>45</v>
      </c>
      <c r="B810" s="135" t="n">
        <v>44873</v>
      </c>
    </row>
    <row r="811" customFormat="false" ht="15" hidden="false" customHeight="false" outlineLevel="0" collapsed="false">
      <c r="A811" s="126" t="n">
        <f aca="false">WEEKNUM(B811,21)</f>
        <v>45</v>
      </c>
      <c r="B811" s="135" t="n">
        <v>44874</v>
      </c>
    </row>
    <row r="812" customFormat="false" ht="15" hidden="false" customHeight="false" outlineLevel="0" collapsed="false">
      <c r="A812" s="126" t="n">
        <f aca="false">WEEKNUM(B812,21)</f>
        <v>45</v>
      </c>
      <c r="B812" s="135" t="n">
        <v>44875</v>
      </c>
    </row>
    <row r="813" customFormat="false" ht="15" hidden="false" customHeight="false" outlineLevel="0" collapsed="false">
      <c r="A813" s="126" t="n">
        <f aca="false">WEEKNUM(B813,21)</f>
        <v>45</v>
      </c>
      <c r="B813" s="135" t="n">
        <v>44876</v>
      </c>
    </row>
    <row r="814" customFormat="false" ht="15" hidden="false" customHeight="false" outlineLevel="0" collapsed="false">
      <c r="A814" s="126" t="n">
        <f aca="false">WEEKNUM(B814,21)</f>
        <v>45</v>
      </c>
      <c r="B814" s="135" t="n">
        <v>44877</v>
      </c>
    </row>
    <row r="815" customFormat="false" ht="15.75" hidden="false" customHeight="false" outlineLevel="0" collapsed="false">
      <c r="A815" s="139" t="n">
        <f aca="false">WEEKNUM(B815,21)</f>
        <v>45</v>
      </c>
      <c r="B815" s="140" t="n">
        <v>44878</v>
      </c>
    </row>
    <row r="816" customFormat="false" ht="15" hidden="false" customHeight="false" outlineLevel="0" collapsed="false">
      <c r="A816" s="145" t="n">
        <f aca="false">WEEKNUM(B816,21)</f>
        <v>46</v>
      </c>
      <c r="B816" s="114" t="n">
        <v>44879</v>
      </c>
    </row>
    <row r="817" customFormat="false" ht="15" hidden="false" customHeight="false" outlineLevel="0" collapsed="false">
      <c r="A817" s="126" t="n">
        <f aca="false">WEEKNUM(B817,21)</f>
        <v>46</v>
      </c>
      <c r="B817" s="135" t="n">
        <v>44880</v>
      </c>
    </row>
    <row r="818" customFormat="false" ht="15" hidden="false" customHeight="false" outlineLevel="0" collapsed="false">
      <c r="A818" s="126" t="n">
        <f aca="false">WEEKNUM(B818,21)</f>
        <v>46</v>
      </c>
      <c r="B818" s="135" t="n">
        <v>44881</v>
      </c>
    </row>
    <row r="819" customFormat="false" ht="15" hidden="false" customHeight="false" outlineLevel="0" collapsed="false">
      <c r="A819" s="126" t="n">
        <f aca="false">WEEKNUM(B819,21)</f>
        <v>46</v>
      </c>
      <c r="B819" s="135" t="n">
        <v>44882</v>
      </c>
    </row>
    <row r="820" customFormat="false" ht="15" hidden="false" customHeight="false" outlineLevel="0" collapsed="false">
      <c r="A820" s="126" t="n">
        <f aca="false">WEEKNUM(B820,21)</f>
        <v>46</v>
      </c>
      <c r="B820" s="135" t="n">
        <v>44883</v>
      </c>
    </row>
    <row r="821" customFormat="false" ht="15" hidden="false" customHeight="false" outlineLevel="0" collapsed="false">
      <c r="A821" s="126" t="n">
        <f aca="false">WEEKNUM(B821,21)</f>
        <v>46</v>
      </c>
      <c r="B821" s="135" t="n">
        <v>44884</v>
      </c>
    </row>
    <row r="822" customFormat="false" ht="15.75" hidden="false" customHeight="false" outlineLevel="0" collapsed="false">
      <c r="A822" s="139" t="n">
        <f aca="false">WEEKNUM(B822,21)</f>
        <v>46</v>
      </c>
      <c r="B822" s="140" t="n">
        <v>44885</v>
      </c>
    </row>
    <row r="823" customFormat="false" ht="15" hidden="false" customHeight="false" outlineLevel="0" collapsed="false">
      <c r="A823" s="145" t="n">
        <f aca="false">WEEKNUM(B823,21)</f>
        <v>47</v>
      </c>
      <c r="B823" s="114" t="n">
        <v>44886</v>
      </c>
    </row>
    <row r="824" customFormat="false" ht="15" hidden="false" customHeight="false" outlineLevel="0" collapsed="false">
      <c r="A824" s="126" t="n">
        <f aca="false">WEEKNUM(B824,21)</f>
        <v>47</v>
      </c>
      <c r="B824" s="135" t="n">
        <v>44887</v>
      </c>
    </row>
    <row r="825" customFormat="false" ht="15" hidden="false" customHeight="false" outlineLevel="0" collapsed="false">
      <c r="A825" s="126" t="n">
        <f aca="false">WEEKNUM(B825,21)</f>
        <v>47</v>
      </c>
      <c r="B825" s="135" t="n">
        <v>44888</v>
      </c>
    </row>
    <row r="826" customFormat="false" ht="15" hidden="false" customHeight="false" outlineLevel="0" collapsed="false">
      <c r="A826" s="126" t="n">
        <f aca="false">WEEKNUM(B826,21)</f>
        <v>47</v>
      </c>
      <c r="B826" s="135" t="n">
        <v>44889</v>
      </c>
    </row>
    <row r="827" customFormat="false" ht="15" hidden="false" customHeight="false" outlineLevel="0" collapsed="false">
      <c r="A827" s="126" t="n">
        <f aca="false">WEEKNUM(B827,21)</f>
        <v>47</v>
      </c>
      <c r="B827" s="135" t="n">
        <v>44890</v>
      </c>
    </row>
    <row r="828" customFormat="false" ht="15" hidden="false" customHeight="false" outlineLevel="0" collapsed="false">
      <c r="A828" s="126" t="n">
        <f aca="false">WEEKNUM(B828,21)</f>
        <v>47</v>
      </c>
      <c r="B828" s="135" t="n">
        <v>44891</v>
      </c>
    </row>
    <row r="829" customFormat="false" ht="15.75" hidden="false" customHeight="false" outlineLevel="0" collapsed="false">
      <c r="A829" s="139" t="n">
        <f aca="false">WEEKNUM(B829,21)</f>
        <v>47</v>
      </c>
      <c r="B829" s="140" t="n">
        <v>44892</v>
      </c>
    </row>
    <row r="830" customFormat="false" ht="15" hidden="false" customHeight="false" outlineLevel="0" collapsed="false">
      <c r="A830" s="145" t="n">
        <f aca="false">WEEKNUM(B830,21)</f>
        <v>48</v>
      </c>
      <c r="B830" s="114" t="n">
        <v>44893</v>
      </c>
    </row>
    <row r="831" customFormat="false" ht="15" hidden="false" customHeight="false" outlineLevel="0" collapsed="false">
      <c r="A831" s="126" t="n">
        <f aca="false">WEEKNUM(B831,21)</f>
        <v>48</v>
      </c>
      <c r="B831" s="135" t="n">
        <v>44894</v>
      </c>
    </row>
    <row r="832" customFormat="false" ht="15" hidden="false" customHeight="false" outlineLevel="0" collapsed="false">
      <c r="A832" s="126" t="n">
        <f aca="false">WEEKNUM(B832,21)</f>
        <v>48</v>
      </c>
      <c r="B832" s="135" t="n">
        <v>44895</v>
      </c>
    </row>
    <row r="833" customFormat="false" ht="15" hidden="false" customHeight="false" outlineLevel="0" collapsed="false">
      <c r="A833" s="126" t="n">
        <f aca="false">WEEKNUM(B833,21)</f>
        <v>48</v>
      </c>
      <c r="B833" s="135" t="n">
        <v>44896</v>
      </c>
    </row>
    <row r="834" customFormat="false" ht="15" hidden="false" customHeight="false" outlineLevel="0" collapsed="false">
      <c r="A834" s="126" t="n">
        <f aca="false">WEEKNUM(B834,21)</f>
        <v>48</v>
      </c>
      <c r="B834" s="135" t="n">
        <v>44897</v>
      </c>
    </row>
    <row r="835" customFormat="false" ht="15" hidden="false" customHeight="false" outlineLevel="0" collapsed="false">
      <c r="A835" s="126" t="n">
        <f aca="false">WEEKNUM(B835,21)</f>
        <v>48</v>
      </c>
      <c r="B835" s="135" t="n">
        <v>44898</v>
      </c>
    </row>
    <row r="836" customFormat="false" ht="15.75" hidden="false" customHeight="false" outlineLevel="0" collapsed="false">
      <c r="A836" s="139" t="n">
        <f aca="false">WEEKNUM(B836,21)</f>
        <v>48</v>
      </c>
      <c r="B836" s="140" t="n">
        <v>44899</v>
      </c>
    </row>
    <row r="837" customFormat="false" ht="15" hidden="false" customHeight="false" outlineLevel="0" collapsed="false">
      <c r="A837" s="145" t="n">
        <f aca="false">WEEKNUM(B837,21)</f>
        <v>49</v>
      </c>
      <c r="B837" s="114" t="n">
        <v>44900</v>
      </c>
    </row>
    <row r="838" customFormat="false" ht="15" hidden="false" customHeight="false" outlineLevel="0" collapsed="false">
      <c r="A838" s="126" t="n">
        <f aca="false">WEEKNUM(B838,21)</f>
        <v>49</v>
      </c>
      <c r="B838" s="135" t="n">
        <v>44901</v>
      </c>
    </row>
    <row r="839" customFormat="false" ht="15" hidden="false" customHeight="false" outlineLevel="0" collapsed="false">
      <c r="A839" s="126" t="n">
        <f aca="false">WEEKNUM(B839,21)</f>
        <v>49</v>
      </c>
      <c r="B839" s="135" t="n">
        <v>44902</v>
      </c>
    </row>
    <row r="840" customFormat="false" ht="15" hidden="false" customHeight="false" outlineLevel="0" collapsed="false">
      <c r="A840" s="126" t="n">
        <f aca="false">WEEKNUM(B840,21)</f>
        <v>49</v>
      </c>
      <c r="B840" s="135" t="n">
        <v>44903</v>
      </c>
    </row>
    <row r="841" customFormat="false" ht="15" hidden="false" customHeight="false" outlineLevel="0" collapsed="false">
      <c r="A841" s="126" t="n">
        <f aca="false">WEEKNUM(B841,21)</f>
        <v>49</v>
      </c>
      <c r="B841" s="135" t="n">
        <v>44904</v>
      </c>
    </row>
    <row r="842" customFormat="false" ht="15" hidden="false" customHeight="false" outlineLevel="0" collapsed="false">
      <c r="A842" s="126" t="n">
        <f aca="false">WEEKNUM(B842,21)</f>
        <v>49</v>
      </c>
      <c r="B842" s="135" t="n">
        <v>44905</v>
      </c>
    </row>
    <row r="843" customFormat="false" ht="15.75" hidden="false" customHeight="false" outlineLevel="0" collapsed="false">
      <c r="A843" s="139" t="n">
        <f aca="false">WEEKNUM(B843,21)</f>
        <v>49</v>
      </c>
      <c r="B843" s="140" t="n">
        <v>44906</v>
      </c>
    </row>
    <row r="844" customFormat="false" ht="15" hidden="false" customHeight="false" outlineLevel="0" collapsed="false">
      <c r="A844" s="145" t="n">
        <f aca="false">WEEKNUM(B844,21)</f>
        <v>50</v>
      </c>
      <c r="B844" s="114" t="n">
        <v>44907</v>
      </c>
    </row>
    <row r="845" customFormat="false" ht="15" hidden="false" customHeight="false" outlineLevel="0" collapsed="false">
      <c r="A845" s="126" t="n">
        <f aca="false">WEEKNUM(B845,21)</f>
        <v>50</v>
      </c>
      <c r="B845" s="135" t="n">
        <v>44908</v>
      </c>
    </row>
    <row r="846" customFormat="false" ht="15" hidden="false" customHeight="false" outlineLevel="0" collapsed="false">
      <c r="A846" s="126" t="n">
        <f aca="false">WEEKNUM(B846,21)</f>
        <v>50</v>
      </c>
      <c r="B846" s="135" t="n">
        <v>44909</v>
      </c>
    </row>
    <row r="847" customFormat="false" ht="15" hidden="false" customHeight="false" outlineLevel="0" collapsed="false">
      <c r="A847" s="126" t="n">
        <f aca="false">WEEKNUM(B847,21)</f>
        <v>50</v>
      </c>
      <c r="B847" s="135" t="n">
        <v>44910</v>
      </c>
    </row>
    <row r="848" customFormat="false" ht="15" hidden="false" customHeight="false" outlineLevel="0" collapsed="false">
      <c r="A848" s="126" t="n">
        <f aca="false">WEEKNUM(B848,21)</f>
        <v>50</v>
      </c>
      <c r="B848" s="135" t="n">
        <v>44911</v>
      </c>
    </row>
    <row r="849" customFormat="false" ht="15" hidden="false" customHeight="false" outlineLevel="0" collapsed="false">
      <c r="A849" s="126" t="n">
        <f aca="false">WEEKNUM(B849,21)</f>
        <v>50</v>
      </c>
      <c r="B849" s="135" t="n">
        <v>44912</v>
      </c>
    </row>
    <row r="850" customFormat="false" ht="15.75" hidden="false" customHeight="false" outlineLevel="0" collapsed="false">
      <c r="A850" s="139" t="n">
        <f aca="false">WEEKNUM(B850,21)</f>
        <v>50</v>
      </c>
      <c r="B850" s="140" t="n">
        <v>44913</v>
      </c>
    </row>
    <row r="851" customFormat="false" ht="15" hidden="false" customHeight="false" outlineLevel="0" collapsed="false">
      <c r="A851" s="145" t="n">
        <f aca="false">WEEKNUM(B851,21)</f>
        <v>51</v>
      </c>
      <c r="B851" s="114" t="n">
        <v>44914</v>
      </c>
    </row>
    <row r="852" customFormat="false" ht="15" hidden="false" customHeight="false" outlineLevel="0" collapsed="false">
      <c r="A852" s="126" t="n">
        <f aca="false">WEEKNUM(B852,21)</f>
        <v>51</v>
      </c>
      <c r="B852" s="135" t="n">
        <v>44915</v>
      </c>
    </row>
    <row r="853" customFormat="false" ht="15" hidden="false" customHeight="false" outlineLevel="0" collapsed="false">
      <c r="A853" s="126" t="n">
        <f aca="false">WEEKNUM(B853,21)</f>
        <v>51</v>
      </c>
      <c r="B853" s="135" t="n">
        <v>44916</v>
      </c>
    </row>
    <row r="854" customFormat="false" ht="15" hidden="false" customHeight="false" outlineLevel="0" collapsed="false">
      <c r="A854" s="126" t="n">
        <f aca="false">WEEKNUM(B854,21)</f>
        <v>51</v>
      </c>
      <c r="B854" s="135" t="n">
        <v>44917</v>
      </c>
    </row>
    <row r="855" customFormat="false" ht="15" hidden="false" customHeight="false" outlineLevel="0" collapsed="false">
      <c r="A855" s="126" t="n">
        <f aca="false">WEEKNUM(B855,21)</f>
        <v>51</v>
      </c>
      <c r="B855" s="135" t="n">
        <v>44918</v>
      </c>
    </row>
    <row r="856" customFormat="false" ht="15" hidden="false" customHeight="false" outlineLevel="0" collapsed="false">
      <c r="A856" s="126" t="n">
        <f aca="false">WEEKNUM(B856,21)</f>
        <v>51</v>
      </c>
      <c r="B856" s="135" t="n">
        <v>44919</v>
      </c>
    </row>
    <row r="857" customFormat="false" ht="15.75" hidden="false" customHeight="false" outlineLevel="0" collapsed="false">
      <c r="A857" s="139" t="n">
        <f aca="false">WEEKNUM(B857,21)</f>
        <v>51</v>
      </c>
      <c r="B857" s="140" t="n">
        <v>44920</v>
      </c>
    </row>
    <row r="858" customFormat="false" ht="15" hidden="false" customHeight="false" outlineLevel="0" collapsed="false">
      <c r="A858" s="145" t="n">
        <f aca="false">WEEKNUM(B858,21)</f>
        <v>52</v>
      </c>
      <c r="B858" s="114" t="n">
        <v>44921</v>
      </c>
    </row>
    <row r="859" customFormat="false" ht="15" hidden="false" customHeight="false" outlineLevel="0" collapsed="false">
      <c r="A859" s="126" t="n">
        <f aca="false">WEEKNUM(B859,21)</f>
        <v>52</v>
      </c>
      <c r="B859" s="135" t="n">
        <v>44922</v>
      </c>
    </row>
    <row r="860" customFormat="false" ht="15" hidden="false" customHeight="false" outlineLevel="0" collapsed="false">
      <c r="A860" s="126" t="n">
        <f aca="false">WEEKNUM(B860,21)</f>
        <v>52</v>
      </c>
      <c r="B860" s="135" t="n">
        <v>44923</v>
      </c>
    </row>
    <row r="861" customFormat="false" ht="15" hidden="false" customHeight="false" outlineLevel="0" collapsed="false">
      <c r="A861" s="126" t="n">
        <f aca="false">WEEKNUM(B861,21)</f>
        <v>52</v>
      </c>
      <c r="B861" s="135" t="n">
        <v>44924</v>
      </c>
    </row>
    <row r="862" customFormat="false" ht="15" hidden="false" customHeight="false" outlineLevel="0" collapsed="false">
      <c r="A862" s="126" t="n">
        <f aca="false">WEEKNUM(B862,21)</f>
        <v>52</v>
      </c>
      <c r="B862" s="135" t="n">
        <v>44925</v>
      </c>
    </row>
    <row r="863" customFormat="false" ht="15" hidden="false" customHeight="false" outlineLevel="0" collapsed="false">
      <c r="A863" s="126" t="n">
        <f aca="false">WEEKNUM(B863,21)</f>
        <v>52</v>
      </c>
      <c r="B863" s="135" t="n">
        <v>44926</v>
      </c>
    </row>
    <row r="864" customFormat="false" ht="15.75" hidden="false" customHeight="false" outlineLevel="0" collapsed="false">
      <c r="A864" s="139" t="n">
        <f aca="false">WEEKNUM(B864,21)</f>
        <v>52</v>
      </c>
      <c r="B864" s="140" t="n">
        <v>44927</v>
      </c>
    </row>
    <row r="865" customFormat="false" ht="15" hidden="false" customHeight="false" outlineLevel="0" collapsed="false">
      <c r="A865" s="145" t="n">
        <f aca="false">WEEKNUM(B865,21)</f>
        <v>1</v>
      </c>
      <c r="B865" s="114" t="n">
        <v>44928</v>
      </c>
    </row>
    <row r="866" customFormat="false" ht="15" hidden="false" customHeight="false" outlineLevel="0" collapsed="false">
      <c r="A866" s="126" t="n">
        <f aca="false">WEEKNUM(B866,21)</f>
        <v>1</v>
      </c>
      <c r="B866" s="135" t="n">
        <v>44929</v>
      </c>
    </row>
    <row r="867" customFormat="false" ht="15" hidden="false" customHeight="false" outlineLevel="0" collapsed="false">
      <c r="A867" s="126" t="n">
        <f aca="false">WEEKNUM(B867,21)</f>
        <v>1</v>
      </c>
      <c r="B867" s="135" t="n">
        <v>44930</v>
      </c>
    </row>
    <row r="868" customFormat="false" ht="15" hidden="false" customHeight="false" outlineLevel="0" collapsed="false">
      <c r="A868" s="126" t="n">
        <f aca="false">WEEKNUM(B868,21)</f>
        <v>1</v>
      </c>
      <c r="B868" s="135" t="n">
        <v>44931</v>
      </c>
    </row>
    <row r="869" customFormat="false" ht="15" hidden="false" customHeight="false" outlineLevel="0" collapsed="false">
      <c r="A869" s="126" t="n">
        <f aca="false">WEEKNUM(B869,21)</f>
        <v>1</v>
      </c>
      <c r="B869" s="135" t="n">
        <v>44932</v>
      </c>
    </row>
    <row r="870" customFormat="false" ht="15" hidden="false" customHeight="false" outlineLevel="0" collapsed="false">
      <c r="A870" s="126" t="n">
        <f aca="false">WEEKNUM(B870,21)</f>
        <v>1</v>
      </c>
      <c r="B870" s="135" t="n">
        <v>44933</v>
      </c>
    </row>
    <row r="871" customFormat="false" ht="15.75" hidden="false" customHeight="false" outlineLevel="0" collapsed="false">
      <c r="A871" s="139" t="n">
        <f aca="false">WEEKNUM(B871,21)</f>
        <v>1</v>
      </c>
      <c r="B871" s="140" t="n">
        <v>44934</v>
      </c>
    </row>
    <row r="872" customFormat="false" ht="15" hidden="false" customHeight="false" outlineLevel="0" collapsed="false">
      <c r="A872" s="145" t="n">
        <f aca="false">WEEKNUM(B872,21)</f>
        <v>2</v>
      </c>
      <c r="B872" s="114" t="n">
        <v>44935</v>
      </c>
    </row>
    <row r="873" customFormat="false" ht="15" hidden="false" customHeight="false" outlineLevel="0" collapsed="false">
      <c r="A873" s="126" t="n">
        <f aca="false">WEEKNUM(B873,21)</f>
        <v>2</v>
      </c>
      <c r="B873" s="135" t="n">
        <v>44936</v>
      </c>
    </row>
    <row r="874" customFormat="false" ht="15" hidden="false" customHeight="false" outlineLevel="0" collapsed="false">
      <c r="A874" s="126" t="n">
        <f aca="false">WEEKNUM(B874,21)</f>
        <v>2</v>
      </c>
      <c r="B874" s="135" t="n">
        <v>44937</v>
      </c>
    </row>
    <row r="875" customFormat="false" ht="15" hidden="false" customHeight="false" outlineLevel="0" collapsed="false">
      <c r="A875" s="126" t="n">
        <f aca="false">WEEKNUM(B875,21)</f>
        <v>2</v>
      </c>
      <c r="B875" s="135" t="n">
        <v>44938</v>
      </c>
    </row>
    <row r="876" customFormat="false" ht="15" hidden="false" customHeight="false" outlineLevel="0" collapsed="false">
      <c r="A876" s="126" t="n">
        <f aca="false">WEEKNUM(B876,21)</f>
        <v>2</v>
      </c>
      <c r="B876" s="135" t="n">
        <v>44939</v>
      </c>
    </row>
    <row r="877" customFormat="false" ht="15" hidden="false" customHeight="false" outlineLevel="0" collapsed="false">
      <c r="A877" s="126" t="n">
        <f aca="false">WEEKNUM(B877,21)</f>
        <v>2</v>
      </c>
      <c r="B877" s="135" t="n">
        <v>44940</v>
      </c>
    </row>
    <row r="878" customFormat="false" ht="15.75" hidden="false" customHeight="false" outlineLevel="0" collapsed="false">
      <c r="A878" s="139" t="n">
        <f aca="false">WEEKNUM(B878,21)</f>
        <v>2</v>
      </c>
      <c r="B878" s="140" t="n">
        <v>44941</v>
      </c>
    </row>
    <row r="879" customFormat="false" ht="15" hidden="false" customHeight="false" outlineLevel="0" collapsed="false">
      <c r="A879" s="145" t="n">
        <f aca="false">WEEKNUM(B879,21)</f>
        <v>3</v>
      </c>
      <c r="B879" s="114" t="n">
        <v>44942</v>
      </c>
    </row>
    <row r="880" customFormat="false" ht="15" hidden="false" customHeight="false" outlineLevel="0" collapsed="false">
      <c r="A880" s="126" t="n">
        <f aca="false">WEEKNUM(B880,21)</f>
        <v>3</v>
      </c>
      <c r="B880" s="135" t="n">
        <v>44943</v>
      </c>
    </row>
    <row r="881" customFormat="false" ht="15" hidden="false" customHeight="false" outlineLevel="0" collapsed="false">
      <c r="A881" s="126" t="n">
        <f aca="false">WEEKNUM(B881,21)</f>
        <v>3</v>
      </c>
      <c r="B881" s="135" t="n">
        <v>44944</v>
      </c>
    </row>
    <row r="882" customFormat="false" ht="15" hidden="false" customHeight="false" outlineLevel="0" collapsed="false">
      <c r="A882" s="126" t="n">
        <f aca="false">WEEKNUM(B882,21)</f>
        <v>3</v>
      </c>
      <c r="B882" s="135" t="n">
        <v>44945</v>
      </c>
    </row>
    <row r="883" customFormat="false" ht="15" hidden="false" customHeight="false" outlineLevel="0" collapsed="false">
      <c r="A883" s="126" t="n">
        <f aca="false">WEEKNUM(B883,21)</f>
        <v>3</v>
      </c>
      <c r="B883" s="135" t="n">
        <v>44946</v>
      </c>
    </row>
    <row r="884" customFormat="false" ht="15" hidden="false" customHeight="false" outlineLevel="0" collapsed="false">
      <c r="A884" s="126" t="n">
        <f aca="false">WEEKNUM(B884,21)</f>
        <v>3</v>
      </c>
      <c r="B884" s="135" t="n">
        <v>44947</v>
      </c>
    </row>
    <row r="885" customFormat="false" ht="15.75" hidden="false" customHeight="false" outlineLevel="0" collapsed="false">
      <c r="A885" s="139" t="n">
        <f aca="false">WEEKNUM(B885,21)</f>
        <v>3</v>
      </c>
      <c r="B885" s="140" t="n">
        <v>44948</v>
      </c>
    </row>
    <row r="886" customFormat="false" ht="15" hidden="false" customHeight="false" outlineLevel="0" collapsed="false">
      <c r="A886" s="145" t="n">
        <f aca="false">WEEKNUM(B886,21)</f>
        <v>4</v>
      </c>
      <c r="B886" s="114" t="n">
        <v>44949</v>
      </c>
    </row>
    <row r="887" customFormat="false" ht="15" hidden="false" customHeight="false" outlineLevel="0" collapsed="false">
      <c r="A887" s="126" t="n">
        <f aca="false">WEEKNUM(B887,21)</f>
        <v>4</v>
      </c>
      <c r="B887" s="135" t="n">
        <v>44950</v>
      </c>
    </row>
    <row r="888" customFormat="false" ht="15" hidden="false" customHeight="false" outlineLevel="0" collapsed="false">
      <c r="A888" s="126" t="n">
        <f aca="false">WEEKNUM(B888,21)</f>
        <v>4</v>
      </c>
      <c r="B888" s="135" t="n">
        <v>44951</v>
      </c>
    </row>
    <row r="889" customFormat="false" ht="15" hidden="false" customHeight="false" outlineLevel="0" collapsed="false">
      <c r="A889" s="126" t="n">
        <f aca="false">WEEKNUM(B889,21)</f>
        <v>4</v>
      </c>
      <c r="B889" s="135" t="n">
        <v>44952</v>
      </c>
    </row>
    <row r="890" customFormat="false" ht="15" hidden="false" customHeight="false" outlineLevel="0" collapsed="false">
      <c r="A890" s="126" t="n">
        <f aca="false">WEEKNUM(B890,21)</f>
        <v>4</v>
      </c>
      <c r="B890" s="135" t="n">
        <v>44953</v>
      </c>
    </row>
    <row r="891" customFormat="false" ht="15" hidden="false" customHeight="false" outlineLevel="0" collapsed="false">
      <c r="A891" s="126" t="n">
        <f aca="false">WEEKNUM(B891,21)</f>
        <v>4</v>
      </c>
      <c r="B891" s="135" t="n">
        <v>44954</v>
      </c>
    </row>
    <row r="892" customFormat="false" ht="15.75" hidden="false" customHeight="false" outlineLevel="0" collapsed="false">
      <c r="A892" s="139" t="n">
        <f aca="false">WEEKNUM(B892,21)</f>
        <v>4</v>
      </c>
      <c r="B892" s="140" t="n">
        <v>44955</v>
      </c>
    </row>
    <row r="893" customFormat="false" ht="15" hidden="false" customHeight="false" outlineLevel="0" collapsed="false">
      <c r="A893" s="145" t="n">
        <f aca="false">WEEKNUM(B893,21)</f>
        <v>5</v>
      </c>
      <c r="B893" s="114" t="n">
        <v>44956</v>
      </c>
    </row>
    <row r="894" customFormat="false" ht="15" hidden="false" customHeight="false" outlineLevel="0" collapsed="false">
      <c r="A894" s="126" t="n">
        <f aca="false">WEEKNUM(B894,21)</f>
        <v>5</v>
      </c>
      <c r="B894" s="135" t="n">
        <v>44957</v>
      </c>
    </row>
    <row r="895" customFormat="false" ht="15" hidden="false" customHeight="false" outlineLevel="0" collapsed="false">
      <c r="A895" s="126" t="n">
        <f aca="false">WEEKNUM(B895,21)</f>
        <v>5</v>
      </c>
      <c r="B895" s="135" t="n">
        <v>44958</v>
      </c>
    </row>
    <row r="896" customFormat="false" ht="15" hidden="false" customHeight="false" outlineLevel="0" collapsed="false">
      <c r="A896" s="126" t="n">
        <f aca="false">WEEKNUM(B896,21)</f>
        <v>5</v>
      </c>
      <c r="B896" s="135" t="n">
        <v>44959</v>
      </c>
    </row>
    <row r="897" customFormat="false" ht="15" hidden="false" customHeight="false" outlineLevel="0" collapsed="false">
      <c r="A897" s="126" t="n">
        <f aca="false">WEEKNUM(B897,21)</f>
        <v>5</v>
      </c>
      <c r="B897" s="135" t="n">
        <v>44960</v>
      </c>
    </row>
    <row r="898" customFormat="false" ht="15" hidden="false" customHeight="false" outlineLevel="0" collapsed="false">
      <c r="A898" s="126" t="n">
        <f aca="false">WEEKNUM(B898,21)</f>
        <v>5</v>
      </c>
      <c r="B898" s="135" t="n">
        <v>44961</v>
      </c>
    </row>
    <row r="899" customFormat="false" ht="15.75" hidden="false" customHeight="false" outlineLevel="0" collapsed="false">
      <c r="A899" s="139" t="n">
        <f aca="false">WEEKNUM(B899,21)</f>
        <v>5</v>
      </c>
      <c r="B899" s="140" t="n">
        <v>44962</v>
      </c>
    </row>
    <row r="900" customFormat="false" ht="15" hidden="false" customHeight="false" outlineLevel="0" collapsed="false">
      <c r="A900" s="145" t="n">
        <f aca="false">WEEKNUM(B900,21)</f>
        <v>6</v>
      </c>
      <c r="B900" s="114" t="n">
        <v>44963</v>
      </c>
    </row>
    <row r="901" customFormat="false" ht="15" hidden="false" customHeight="false" outlineLevel="0" collapsed="false">
      <c r="A901" s="126" t="n">
        <f aca="false">WEEKNUM(B901,21)</f>
        <v>6</v>
      </c>
      <c r="B901" s="135" t="n">
        <v>44964</v>
      </c>
    </row>
    <row r="902" customFormat="false" ht="15" hidden="false" customHeight="false" outlineLevel="0" collapsed="false">
      <c r="A902" s="126" t="n">
        <f aca="false">WEEKNUM(B902,21)</f>
        <v>6</v>
      </c>
      <c r="B902" s="135" t="n">
        <v>44965</v>
      </c>
    </row>
    <row r="903" customFormat="false" ht="15" hidden="false" customHeight="false" outlineLevel="0" collapsed="false">
      <c r="A903" s="126" t="n">
        <f aca="false">WEEKNUM(B903,21)</f>
        <v>6</v>
      </c>
      <c r="B903" s="135" t="n">
        <v>44966</v>
      </c>
    </row>
    <row r="904" customFormat="false" ht="15" hidden="false" customHeight="false" outlineLevel="0" collapsed="false">
      <c r="A904" s="126" t="n">
        <f aca="false">WEEKNUM(B904,21)</f>
        <v>6</v>
      </c>
      <c r="B904" s="135" t="n">
        <v>44967</v>
      </c>
    </row>
    <row r="905" customFormat="false" ht="15" hidden="false" customHeight="false" outlineLevel="0" collapsed="false">
      <c r="A905" s="126" t="n">
        <f aca="false">WEEKNUM(B905,21)</f>
        <v>6</v>
      </c>
      <c r="B905" s="135" t="n">
        <v>44968</v>
      </c>
    </row>
    <row r="906" customFormat="false" ht="15.75" hidden="false" customHeight="false" outlineLevel="0" collapsed="false">
      <c r="A906" s="139" t="n">
        <f aca="false">WEEKNUM(B906,21)</f>
        <v>6</v>
      </c>
      <c r="B906" s="140" t="n">
        <v>44969</v>
      </c>
    </row>
    <row r="907" customFormat="false" ht="15" hidden="false" customHeight="false" outlineLevel="0" collapsed="false">
      <c r="A907" s="145" t="n">
        <f aca="false">WEEKNUM(B907,21)</f>
        <v>7</v>
      </c>
      <c r="B907" s="114" t="n">
        <v>44970</v>
      </c>
    </row>
    <row r="908" customFormat="false" ht="15" hidden="false" customHeight="false" outlineLevel="0" collapsed="false">
      <c r="A908" s="126" t="n">
        <f aca="false">WEEKNUM(B908,21)</f>
        <v>7</v>
      </c>
      <c r="B908" s="135" t="n">
        <v>44971</v>
      </c>
    </row>
    <row r="909" customFormat="false" ht="15" hidden="false" customHeight="false" outlineLevel="0" collapsed="false">
      <c r="A909" s="126" t="n">
        <f aca="false">WEEKNUM(B909,21)</f>
        <v>7</v>
      </c>
      <c r="B909" s="135" t="n">
        <v>44972</v>
      </c>
    </row>
    <row r="910" customFormat="false" ht="15" hidden="false" customHeight="false" outlineLevel="0" collapsed="false">
      <c r="A910" s="126" t="n">
        <f aca="false">WEEKNUM(B910,21)</f>
        <v>7</v>
      </c>
      <c r="B910" s="135" t="n">
        <v>44973</v>
      </c>
    </row>
    <row r="911" customFormat="false" ht="15" hidden="false" customHeight="false" outlineLevel="0" collapsed="false">
      <c r="A911" s="126" t="n">
        <f aca="false">WEEKNUM(B911,21)</f>
        <v>7</v>
      </c>
      <c r="B911" s="135" t="n">
        <v>44974</v>
      </c>
    </row>
    <row r="912" customFormat="false" ht="15" hidden="false" customHeight="false" outlineLevel="0" collapsed="false">
      <c r="A912" s="126" t="n">
        <f aca="false">WEEKNUM(B912,21)</f>
        <v>7</v>
      </c>
      <c r="B912" s="135" t="n">
        <v>44975</v>
      </c>
    </row>
    <row r="913" customFormat="false" ht="15.75" hidden="false" customHeight="false" outlineLevel="0" collapsed="false">
      <c r="A913" s="139" t="n">
        <f aca="false">WEEKNUM(B913,21)</f>
        <v>7</v>
      </c>
      <c r="B913" s="140" t="n">
        <v>44976</v>
      </c>
    </row>
    <row r="914" customFormat="false" ht="15" hidden="false" customHeight="false" outlineLevel="0" collapsed="false">
      <c r="A914" s="145" t="n">
        <f aca="false">WEEKNUM(B914,21)</f>
        <v>8</v>
      </c>
      <c r="B914" s="114" t="n">
        <v>44977</v>
      </c>
    </row>
    <row r="915" customFormat="false" ht="15" hidden="false" customHeight="false" outlineLevel="0" collapsed="false">
      <c r="A915" s="126" t="n">
        <f aca="false">WEEKNUM(B915,21)</f>
        <v>8</v>
      </c>
      <c r="B915" s="135" t="n">
        <v>44978</v>
      </c>
    </row>
    <row r="916" customFormat="false" ht="15" hidden="false" customHeight="false" outlineLevel="0" collapsed="false">
      <c r="A916" s="126" t="n">
        <f aca="false">WEEKNUM(B916,21)</f>
        <v>8</v>
      </c>
      <c r="B916" s="135" t="n">
        <v>44979</v>
      </c>
    </row>
    <row r="917" customFormat="false" ht="15" hidden="false" customHeight="false" outlineLevel="0" collapsed="false">
      <c r="A917" s="126" t="n">
        <f aca="false">WEEKNUM(B917,21)</f>
        <v>8</v>
      </c>
      <c r="B917" s="135" t="n">
        <v>44980</v>
      </c>
    </row>
    <row r="918" customFormat="false" ht="15" hidden="false" customHeight="false" outlineLevel="0" collapsed="false">
      <c r="A918" s="126" t="n">
        <f aca="false">WEEKNUM(B918,21)</f>
        <v>8</v>
      </c>
      <c r="B918" s="135" t="n">
        <v>44981</v>
      </c>
    </row>
    <row r="919" customFormat="false" ht="15" hidden="false" customHeight="false" outlineLevel="0" collapsed="false">
      <c r="A919" s="126" t="n">
        <f aca="false">WEEKNUM(B919,21)</f>
        <v>8</v>
      </c>
      <c r="B919" s="135" t="n">
        <v>44982</v>
      </c>
    </row>
    <row r="920" customFormat="false" ht="15.75" hidden="false" customHeight="false" outlineLevel="0" collapsed="false">
      <c r="A920" s="139" t="n">
        <f aca="false">WEEKNUM(B920,21)</f>
        <v>8</v>
      </c>
      <c r="B920" s="140" t="n">
        <v>44983</v>
      </c>
    </row>
    <row r="921" customFormat="false" ht="15" hidden="false" customHeight="false" outlineLevel="0" collapsed="false">
      <c r="A921" s="145" t="n">
        <f aca="false">WEEKNUM(B921,21)</f>
        <v>9</v>
      </c>
      <c r="B921" s="114" t="n">
        <v>44984</v>
      </c>
    </row>
    <row r="922" customFormat="false" ht="15" hidden="false" customHeight="false" outlineLevel="0" collapsed="false">
      <c r="A922" s="126" t="n">
        <f aca="false">WEEKNUM(B922,21)</f>
        <v>9</v>
      </c>
      <c r="B922" s="135" t="n">
        <v>44985</v>
      </c>
    </row>
    <row r="923" customFormat="false" ht="15" hidden="false" customHeight="false" outlineLevel="0" collapsed="false">
      <c r="A923" s="126" t="n">
        <f aca="false">WEEKNUM(B923,21)</f>
        <v>9</v>
      </c>
      <c r="B923" s="135" t="n">
        <v>44986</v>
      </c>
    </row>
    <row r="924" customFormat="false" ht="15" hidden="false" customHeight="false" outlineLevel="0" collapsed="false">
      <c r="A924" s="126" t="n">
        <f aca="false">WEEKNUM(B924,21)</f>
        <v>9</v>
      </c>
      <c r="B924" s="135" t="n">
        <v>44987</v>
      </c>
    </row>
    <row r="925" customFormat="false" ht="15" hidden="false" customHeight="false" outlineLevel="0" collapsed="false">
      <c r="A925" s="126" t="n">
        <f aca="false">WEEKNUM(B925,21)</f>
        <v>9</v>
      </c>
      <c r="B925" s="135" t="n">
        <v>44988</v>
      </c>
    </row>
    <row r="926" customFormat="false" ht="15" hidden="false" customHeight="false" outlineLevel="0" collapsed="false">
      <c r="A926" s="126" t="n">
        <f aca="false">WEEKNUM(B926,21)</f>
        <v>9</v>
      </c>
      <c r="B926" s="135" t="n">
        <v>44989</v>
      </c>
    </row>
    <row r="927" customFormat="false" ht="15.75" hidden="false" customHeight="false" outlineLevel="0" collapsed="false">
      <c r="A927" s="139" t="n">
        <f aca="false">WEEKNUM(B927,21)</f>
        <v>9</v>
      </c>
      <c r="B927" s="140" t="n">
        <v>44990</v>
      </c>
    </row>
    <row r="928" customFormat="false" ht="15" hidden="false" customHeight="false" outlineLevel="0" collapsed="false">
      <c r="A928" s="145" t="n">
        <f aca="false">WEEKNUM(B928,21)</f>
        <v>10</v>
      </c>
      <c r="B928" s="114" t="n">
        <v>44991</v>
      </c>
    </row>
    <row r="929" customFormat="false" ht="15" hidden="false" customHeight="false" outlineLevel="0" collapsed="false">
      <c r="A929" s="126" t="n">
        <f aca="false">WEEKNUM(B929,21)</f>
        <v>10</v>
      </c>
      <c r="B929" s="135" t="n">
        <v>44992</v>
      </c>
    </row>
    <row r="930" customFormat="false" ht="15" hidden="false" customHeight="false" outlineLevel="0" collapsed="false">
      <c r="A930" s="126" t="n">
        <f aca="false">WEEKNUM(B930,21)</f>
        <v>10</v>
      </c>
      <c r="B930" s="135" t="n">
        <v>44993</v>
      </c>
    </row>
    <row r="931" customFormat="false" ht="15" hidden="false" customHeight="false" outlineLevel="0" collapsed="false">
      <c r="A931" s="126" t="n">
        <f aca="false">WEEKNUM(B931,21)</f>
        <v>10</v>
      </c>
      <c r="B931" s="135" t="n">
        <v>44994</v>
      </c>
    </row>
    <row r="932" customFormat="false" ht="15" hidden="false" customHeight="false" outlineLevel="0" collapsed="false">
      <c r="A932" s="126" t="n">
        <f aca="false">WEEKNUM(B932,21)</f>
        <v>10</v>
      </c>
      <c r="B932" s="135" t="n">
        <v>44995</v>
      </c>
    </row>
    <row r="933" customFormat="false" ht="15" hidden="false" customHeight="false" outlineLevel="0" collapsed="false">
      <c r="A933" s="126" t="n">
        <f aca="false">WEEKNUM(B933,21)</f>
        <v>10</v>
      </c>
      <c r="B933" s="135" t="n">
        <v>44996</v>
      </c>
    </row>
    <row r="934" customFormat="false" ht="15.75" hidden="false" customHeight="false" outlineLevel="0" collapsed="false">
      <c r="A934" s="139" t="n">
        <f aca="false">WEEKNUM(B934,21)</f>
        <v>10</v>
      </c>
      <c r="B934" s="140" t="n">
        <v>44997</v>
      </c>
    </row>
    <row r="935" customFormat="false" ht="15" hidden="false" customHeight="false" outlineLevel="0" collapsed="false">
      <c r="A935" s="145" t="n">
        <f aca="false">WEEKNUM(B935,21)</f>
        <v>11</v>
      </c>
      <c r="B935" s="114" t="n">
        <v>44998</v>
      </c>
    </row>
    <row r="936" customFormat="false" ht="15" hidden="false" customHeight="false" outlineLevel="0" collapsed="false">
      <c r="A936" s="126" t="n">
        <f aca="false">WEEKNUM(B936,21)</f>
        <v>11</v>
      </c>
      <c r="B936" s="135" t="n">
        <v>44999</v>
      </c>
    </row>
    <row r="937" customFormat="false" ht="15" hidden="false" customHeight="false" outlineLevel="0" collapsed="false">
      <c r="A937" s="126" t="n">
        <f aca="false">WEEKNUM(B937,21)</f>
        <v>11</v>
      </c>
      <c r="B937" s="135" t="n">
        <v>45000</v>
      </c>
    </row>
    <row r="938" customFormat="false" ht="15" hidden="false" customHeight="false" outlineLevel="0" collapsed="false">
      <c r="A938" s="126" t="n">
        <f aca="false">WEEKNUM(B938,21)</f>
        <v>11</v>
      </c>
      <c r="B938" s="135" t="n">
        <v>45001</v>
      </c>
    </row>
    <row r="939" customFormat="false" ht="15" hidden="false" customHeight="false" outlineLevel="0" collapsed="false">
      <c r="A939" s="126" t="n">
        <f aca="false">WEEKNUM(B939,21)</f>
        <v>11</v>
      </c>
      <c r="B939" s="135" t="n">
        <v>45002</v>
      </c>
    </row>
    <row r="940" customFormat="false" ht="15" hidden="false" customHeight="false" outlineLevel="0" collapsed="false">
      <c r="A940" s="126" t="n">
        <f aca="false">WEEKNUM(B940,21)</f>
        <v>11</v>
      </c>
      <c r="B940" s="135" t="n">
        <v>45003</v>
      </c>
    </row>
    <row r="941" customFormat="false" ht="15.75" hidden="false" customHeight="false" outlineLevel="0" collapsed="false">
      <c r="A941" s="139" t="n">
        <f aca="false">WEEKNUM(B941,21)</f>
        <v>11</v>
      </c>
      <c r="B941" s="140" t="n">
        <v>45004</v>
      </c>
    </row>
    <row r="942" customFormat="false" ht="15" hidden="false" customHeight="false" outlineLevel="0" collapsed="false">
      <c r="A942" s="145" t="n">
        <f aca="false">WEEKNUM(B942,21)</f>
        <v>12</v>
      </c>
      <c r="B942" s="114" t="n">
        <v>45005</v>
      </c>
    </row>
    <row r="943" customFormat="false" ht="15" hidden="false" customHeight="false" outlineLevel="0" collapsed="false">
      <c r="A943" s="126" t="n">
        <f aca="false">WEEKNUM(B943,21)</f>
        <v>12</v>
      </c>
      <c r="B943" s="135" t="n">
        <v>45006</v>
      </c>
    </row>
    <row r="944" customFormat="false" ht="15" hidden="false" customHeight="false" outlineLevel="0" collapsed="false">
      <c r="A944" s="126" t="n">
        <f aca="false">WEEKNUM(B944,21)</f>
        <v>12</v>
      </c>
      <c r="B944" s="135" t="n">
        <v>45007</v>
      </c>
    </row>
    <row r="945" customFormat="false" ht="15" hidden="false" customHeight="false" outlineLevel="0" collapsed="false">
      <c r="A945" s="126" t="n">
        <f aca="false">WEEKNUM(B945,21)</f>
        <v>12</v>
      </c>
      <c r="B945" s="135" t="n">
        <v>45008</v>
      </c>
    </row>
    <row r="946" customFormat="false" ht="15" hidden="false" customHeight="false" outlineLevel="0" collapsed="false">
      <c r="A946" s="126" t="n">
        <f aca="false">WEEKNUM(B946,21)</f>
        <v>12</v>
      </c>
      <c r="B946" s="135" t="n">
        <v>45009</v>
      </c>
    </row>
    <row r="947" customFormat="false" ht="15" hidden="false" customHeight="false" outlineLevel="0" collapsed="false">
      <c r="A947" s="126" t="n">
        <f aca="false">WEEKNUM(B947,21)</f>
        <v>12</v>
      </c>
      <c r="B947" s="135" t="n">
        <v>45010</v>
      </c>
    </row>
    <row r="948" customFormat="false" ht="15.75" hidden="false" customHeight="false" outlineLevel="0" collapsed="false">
      <c r="A948" s="139" t="n">
        <f aca="false">WEEKNUM(B948,21)</f>
        <v>12</v>
      </c>
      <c r="B948" s="140" t="n">
        <v>45011</v>
      </c>
    </row>
    <row r="949" customFormat="false" ht="15" hidden="false" customHeight="false" outlineLevel="0" collapsed="false">
      <c r="A949" s="145" t="n">
        <f aca="false">WEEKNUM(B949,21)</f>
        <v>13</v>
      </c>
      <c r="B949" s="114" t="n">
        <v>45012</v>
      </c>
    </row>
    <row r="950" customFormat="false" ht="15" hidden="false" customHeight="false" outlineLevel="0" collapsed="false">
      <c r="A950" s="126" t="n">
        <f aca="false">WEEKNUM(B950,21)</f>
        <v>13</v>
      </c>
      <c r="B950" s="135" t="n">
        <v>45013</v>
      </c>
    </row>
    <row r="951" customFormat="false" ht="15" hidden="false" customHeight="false" outlineLevel="0" collapsed="false">
      <c r="A951" s="126" t="n">
        <f aca="false">WEEKNUM(B951,21)</f>
        <v>13</v>
      </c>
      <c r="B951" s="135" t="n">
        <v>45014</v>
      </c>
    </row>
    <row r="952" customFormat="false" ht="15" hidden="false" customHeight="false" outlineLevel="0" collapsed="false">
      <c r="A952" s="126" t="n">
        <f aca="false">WEEKNUM(B952,21)</f>
        <v>13</v>
      </c>
      <c r="B952" s="135" t="n">
        <v>45015</v>
      </c>
    </row>
    <row r="953" customFormat="false" ht="15" hidden="false" customHeight="false" outlineLevel="0" collapsed="false">
      <c r="A953" s="126" t="n">
        <f aca="false">WEEKNUM(B953,21)</f>
        <v>13</v>
      </c>
      <c r="B953" s="135" t="n">
        <v>45016</v>
      </c>
    </row>
    <row r="954" customFormat="false" ht="15" hidden="false" customHeight="false" outlineLevel="0" collapsed="false">
      <c r="A954" s="126" t="n">
        <f aca="false">WEEKNUM(B954,21)</f>
        <v>13</v>
      </c>
      <c r="B954" s="135" t="n">
        <v>45017</v>
      </c>
    </row>
    <row r="955" customFormat="false" ht="15.75" hidden="false" customHeight="false" outlineLevel="0" collapsed="false">
      <c r="A955" s="139" t="n">
        <f aca="false">WEEKNUM(B955,21)</f>
        <v>13</v>
      </c>
      <c r="B955" s="140" t="n">
        <v>45018</v>
      </c>
    </row>
    <row r="956" customFormat="false" ht="15" hidden="false" customHeight="false" outlineLevel="0" collapsed="false">
      <c r="A956" s="145" t="n">
        <f aca="false">WEEKNUM(B956,21)</f>
        <v>14</v>
      </c>
      <c r="B956" s="114" t="n">
        <v>45019</v>
      </c>
    </row>
    <row r="957" customFormat="false" ht="15" hidden="false" customHeight="false" outlineLevel="0" collapsed="false">
      <c r="A957" s="126" t="n">
        <f aca="false">WEEKNUM(B957,21)</f>
        <v>14</v>
      </c>
      <c r="B957" s="135" t="n">
        <v>45020</v>
      </c>
    </row>
    <row r="958" customFormat="false" ht="15" hidden="false" customHeight="false" outlineLevel="0" collapsed="false">
      <c r="A958" s="126" t="n">
        <f aca="false">WEEKNUM(B958,21)</f>
        <v>14</v>
      </c>
      <c r="B958" s="135" t="n">
        <v>45021</v>
      </c>
    </row>
    <row r="959" customFormat="false" ht="15" hidden="false" customHeight="false" outlineLevel="0" collapsed="false">
      <c r="A959" s="126" t="n">
        <f aca="false">WEEKNUM(B959,21)</f>
        <v>14</v>
      </c>
      <c r="B959" s="135" t="n">
        <v>45022</v>
      </c>
    </row>
    <row r="960" customFormat="false" ht="15" hidden="false" customHeight="false" outlineLevel="0" collapsed="false">
      <c r="A960" s="126" t="n">
        <f aca="false">WEEKNUM(B960,21)</f>
        <v>14</v>
      </c>
      <c r="B960" s="135" t="n">
        <v>45023</v>
      </c>
    </row>
    <row r="961" customFormat="false" ht="15" hidden="false" customHeight="false" outlineLevel="0" collapsed="false">
      <c r="A961" s="126" t="n">
        <f aca="false">WEEKNUM(B961,21)</f>
        <v>14</v>
      </c>
      <c r="B961" s="135" t="n">
        <v>45024</v>
      </c>
    </row>
    <row r="962" customFormat="false" ht="15.75" hidden="false" customHeight="false" outlineLevel="0" collapsed="false">
      <c r="A962" s="139" t="n">
        <f aca="false">WEEKNUM(B962,21)</f>
        <v>14</v>
      </c>
      <c r="B962" s="140" t="n">
        <v>45025</v>
      </c>
    </row>
    <row r="963" customFormat="false" ht="15" hidden="false" customHeight="false" outlineLevel="0" collapsed="false">
      <c r="A963" s="145" t="n">
        <f aca="false">WEEKNUM(B963,21)</f>
        <v>15</v>
      </c>
      <c r="B963" s="114" t="n">
        <v>45026</v>
      </c>
    </row>
    <row r="964" customFormat="false" ht="15" hidden="false" customHeight="false" outlineLevel="0" collapsed="false">
      <c r="A964" s="126" t="n">
        <f aca="false">WEEKNUM(B964,21)</f>
        <v>15</v>
      </c>
      <c r="B964" s="135" t="n">
        <v>45027</v>
      </c>
    </row>
    <row r="965" customFormat="false" ht="15" hidden="false" customHeight="false" outlineLevel="0" collapsed="false">
      <c r="A965" s="126" t="n">
        <f aca="false">WEEKNUM(B965,21)</f>
        <v>15</v>
      </c>
      <c r="B965" s="135" t="n">
        <v>45028</v>
      </c>
    </row>
    <row r="966" customFormat="false" ht="15" hidden="false" customHeight="false" outlineLevel="0" collapsed="false">
      <c r="A966" s="126" t="n">
        <f aca="false">WEEKNUM(B966,21)</f>
        <v>15</v>
      </c>
      <c r="B966" s="135" t="n">
        <v>45029</v>
      </c>
    </row>
    <row r="967" customFormat="false" ht="15" hidden="false" customHeight="false" outlineLevel="0" collapsed="false">
      <c r="A967" s="126" t="n">
        <f aca="false">WEEKNUM(B967,21)</f>
        <v>15</v>
      </c>
      <c r="B967" s="135" t="n">
        <v>45030</v>
      </c>
    </row>
    <row r="968" customFormat="false" ht="15" hidden="false" customHeight="false" outlineLevel="0" collapsed="false">
      <c r="A968" s="126" t="n">
        <f aca="false">WEEKNUM(B968,21)</f>
        <v>15</v>
      </c>
      <c r="B968" s="135" t="n">
        <v>45031</v>
      </c>
    </row>
    <row r="969" customFormat="false" ht="15.75" hidden="false" customHeight="false" outlineLevel="0" collapsed="false">
      <c r="A969" s="139" t="n">
        <f aca="false">WEEKNUM(B969,21)</f>
        <v>15</v>
      </c>
      <c r="B969" s="140" t="n">
        <v>45032</v>
      </c>
    </row>
    <row r="970" customFormat="false" ht="15" hidden="false" customHeight="false" outlineLevel="0" collapsed="false">
      <c r="A970" s="145" t="n">
        <f aca="false">WEEKNUM(B970,21)</f>
        <v>16</v>
      </c>
      <c r="B970" s="114" t="n">
        <v>45033</v>
      </c>
    </row>
    <row r="971" customFormat="false" ht="15" hidden="false" customHeight="false" outlineLevel="0" collapsed="false">
      <c r="A971" s="126" t="n">
        <f aca="false">WEEKNUM(B971,21)</f>
        <v>16</v>
      </c>
      <c r="B971" s="135" t="n">
        <v>45034</v>
      </c>
    </row>
    <row r="972" customFormat="false" ht="15" hidden="false" customHeight="false" outlineLevel="0" collapsed="false">
      <c r="A972" s="126" t="n">
        <f aca="false">WEEKNUM(B972,21)</f>
        <v>16</v>
      </c>
      <c r="B972" s="135" t="n">
        <v>45035</v>
      </c>
    </row>
    <row r="973" customFormat="false" ht="15" hidden="false" customHeight="false" outlineLevel="0" collapsed="false">
      <c r="A973" s="126" t="n">
        <f aca="false">WEEKNUM(B973,21)</f>
        <v>16</v>
      </c>
      <c r="B973" s="135" t="n">
        <v>45036</v>
      </c>
    </row>
    <row r="974" customFormat="false" ht="15" hidden="false" customHeight="false" outlineLevel="0" collapsed="false">
      <c r="A974" s="126" t="n">
        <f aca="false">WEEKNUM(B974,21)</f>
        <v>16</v>
      </c>
      <c r="B974" s="135" t="n">
        <v>45037</v>
      </c>
    </row>
    <row r="975" customFormat="false" ht="15" hidden="false" customHeight="false" outlineLevel="0" collapsed="false">
      <c r="A975" s="126" t="n">
        <f aca="false">WEEKNUM(B975,21)</f>
        <v>16</v>
      </c>
      <c r="B975" s="135" t="n">
        <v>45038</v>
      </c>
    </row>
    <row r="976" customFormat="false" ht="15.75" hidden="false" customHeight="false" outlineLevel="0" collapsed="false">
      <c r="A976" s="139" t="n">
        <f aca="false">WEEKNUM(B976,21)</f>
        <v>16</v>
      </c>
      <c r="B976" s="140" t="n">
        <v>45039</v>
      </c>
    </row>
    <row r="977" customFormat="false" ht="15" hidden="false" customHeight="false" outlineLevel="0" collapsed="false">
      <c r="A977" s="145" t="n">
        <f aca="false">WEEKNUM(B977,21)</f>
        <v>17</v>
      </c>
      <c r="B977" s="114" t="n">
        <v>45040</v>
      </c>
    </row>
    <row r="978" customFormat="false" ht="15" hidden="false" customHeight="false" outlineLevel="0" collapsed="false">
      <c r="A978" s="126" t="n">
        <f aca="false">WEEKNUM(B978,21)</f>
        <v>17</v>
      </c>
      <c r="B978" s="135" t="n">
        <v>45041</v>
      </c>
    </row>
    <row r="979" customFormat="false" ht="15" hidden="false" customHeight="false" outlineLevel="0" collapsed="false">
      <c r="A979" s="126" t="n">
        <f aca="false">WEEKNUM(B979,21)</f>
        <v>17</v>
      </c>
      <c r="B979" s="135" t="n">
        <v>45042</v>
      </c>
    </row>
    <row r="980" customFormat="false" ht="15" hidden="false" customHeight="false" outlineLevel="0" collapsed="false">
      <c r="A980" s="126" t="n">
        <f aca="false">WEEKNUM(B980,21)</f>
        <v>17</v>
      </c>
      <c r="B980" s="135" t="n">
        <v>45043</v>
      </c>
    </row>
    <row r="981" customFormat="false" ht="15" hidden="false" customHeight="false" outlineLevel="0" collapsed="false">
      <c r="A981" s="126" t="n">
        <f aca="false">WEEKNUM(B981,21)</f>
        <v>17</v>
      </c>
      <c r="B981" s="135" t="n">
        <v>45044</v>
      </c>
    </row>
    <row r="982" customFormat="false" ht="15" hidden="false" customHeight="false" outlineLevel="0" collapsed="false">
      <c r="A982" s="126" t="n">
        <f aca="false">WEEKNUM(B982,21)</f>
        <v>17</v>
      </c>
      <c r="B982" s="135" t="n">
        <v>45045</v>
      </c>
    </row>
    <row r="983" customFormat="false" ht="15.75" hidden="false" customHeight="false" outlineLevel="0" collapsed="false">
      <c r="A983" s="139" t="n">
        <f aca="false">WEEKNUM(B983,21)</f>
        <v>17</v>
      </c>
      <c r="B983" s="140" t="n">
        <v>45046</v>
      </c>
    </row>
    <row r="984" customFormat="false" ht="15" hidden="false" customHeight="false" outlineLevel="0" collapsed="false">
      <c r="A984" s="145" t="n">
        <f aca="false">WEEKNUM(B984,21)</f>
        <v>18</v>
      </c>
      <c r="B984" s="114" t="n">
        <v>45047</v>
      </c>
    </row>
    <row r="985" customFormat="false" ht="15" hidden="false" customHeight="false" outlineLevel="0" collapsed="false">
      <c r="A985" s="126" t="n">
        <f aca="false">WEEKNUM(B985,21)</f>
        <v>18</v>
      </c>
      <c r="B985" s="135" t="n">
        <v>45048</v>
      </c>
    </row>
    <row r="986" customFormat="false" ht="15" hidden="false" customHeight="false" outlineLevel="0" collapsed="false">
      <c r="A986" s="126" t="n">
        <f aca="false">WEEKNUM(B986,21)</f>
        <v>18</v>
      </c>
      <c r="B986" s="135" t="n">
        <v>45049</v>
      </c>
    </row>
    <row r="987" customFormat="false" ht="15" hidden="false" customHeight="false" outlineLevel="0" collapsed="false">
      <c r="A987" s="126" t="n">
        <f aca="false">WEEKNUM(B987,21)</f>
        <v>18</v>
      </c>
      <c r="B987" s="135" t="n">
        <v>45050</v>
      </c>
    </row>
    <row r="988" customFormat="false" ht="15" hidden="false" customHeight="false" outlineLevel="0" collapsed="false">
      <c r="A988" s="126" t="n">
        <f aca="false">WEEKNUM(B988,21)</f>
        <v>18</v>
      </c>
      <c r="B988" s="135" t="n">
        <v>45051</v>
      </c>
    </row>
    <row r="989" customFormat="false" ht="15" hidden="false" customHeight="false" outlineLevel="0" collapsed="false">
      <c r="A989" s="126" t="n">
        <f aca="false">WEEKNUM(B989,21)</f>
        <v>18</v>
      </c>
      <c r="B989" s="135" t="n">
        <v>45052</v>
      </c>
    </row>
    <row r="990" customFormat="false" ht="15.75" hidden="false" customHeight="false" outlineLevel="0" collapsed="false">
      <c r="A990" s="139" t="n">
        <f aca="false">WEEKNUM(B990,21)</f>
        <v>18</v>
      </c>
      <c r="B990" s="140" t="n">
        <v>45053</v>
      </c>
    </row>
    <row r="991" customFormat="false" ht="15" hidden="false" customHeight="false" outlineLevel="0" collapsed="false">
      <c r="A991" s="145" t="n">
        <f aca="false">WEEKNUM(B991,21)</f>
        <v>19</v>
      </c>
      <c r="B991" s="114" t="n">
        <v>45054</v>
      </c>
    </row>
    <row r="992" customFormat="false" ht="15" hidden="false" customHeight="false" outlineLevel="0" collapsed="false">
      <c r="A992" s="126" t="n">
        <f aca="false">WEEKNUM(B992,21)</f>
        <v>19</v>
      </c>
      <c r="B992" s="135" t="n">
        <v>45055</v>
      </c>
    </row>
    <row r="993" customFormat="false" ht="15" hidden="false" customHeight="false" outlineLevel="0" collapsed="false">
      <c r="A993" s="126" t="n">
        <f aca="false">WEEKNUM(B993,21)</f>
        <v>19</v>
      </c>
      <c r="B993" s="135" t="n">
        <v>45056</v>
      </c>
    </row>
    <row r="994" customFormat="false" ht="15" hidden="false" customHeight="false" outlineLevel="0" collapsed="false">
      <c r="A994" s="126" t="n">
        <f aca="false">WEEKNUM(B994,21)</f>
        <v>19</v>
      </c>
      <c r="B994" s="135" t="n">
        <v>45057</v>
      </c>
    </row>
    <row r="995" customFormat="false" ht="15" hidden="false" customHeight="false" outlineLevel="0" collapsed="false">
      <c r="A995" s="126" t="n">
        <f aca="false">WEEKNUM(B995,21)</f>
        <v>19</v>
      </c>
      <c r="B995" s="135" t="n">
        <v>45058</v>
      </c>
    </row>
    <row r="996" customFormat="false" ht="15" hidden="false" customHeight="false" outlineLevel="0" collapsed="false">
      <c r="A996" s="126" t="n">
        <f aca="false">WEEKNUM(B996,21)</f>
        <v>19</v>
      </c>
      <c r="B996" s="135" t="n">
        <v>45059</v>
      </c>
    </row>
    <row r="997" customFormat="false" ht="15.75" hidden="false" customHeight="false" outlineLevel="0" collapsed="false">
      <c r="A997" s="139" t="n">
        <f aca="false">WEEKNUM(B997,21)</f>
        <v>19</v>
      </c>
      <c r="B997" s="140" t="n">
        <v>45060</v>
      </c>
    </row>
    <row r="998" customFormat="false" ht="15" hidden="false" customHeight="false" outlineLevel="0" collapsed="false">
      <c r="A998" s="145" t="n">
        <f aca="false">WEEKNUM(B998,21)</f>
        <v>20</v>
      </c>
      <c r="B998" s="114" t="n">
        <v>45061</v>
      </c>
    </row>
    <row r="999" customFormat="false" ht="15" hidden="false" customHeight="false" outlineLevel="0" collapsed="false">
      <c r="A999" s="126" t="n">
        <f aca="false">WEEKNUM(B999,21)</f>
        <v>20</v>
      </c>
      <c r="B999" s="135" t="n">
        <v>45062</v>
      </c>
    </row>
    <row r="1000" customFormat="false" ht="15" hidden="false" customHeight="false" outlineLevel="0" collapsed="false">
      <c r="A1000" s="126" t="n">
        <f aca="false">WEEKNUM(B1000,21)</f>
        <v>20</v>
      </c>
      <c r="B1000" s="135" t="n">
        <v>45063</v>
      </c>
    </row>
    <row r="1001" customFormat="false" ht="15" hidden="false" customHeight="false" outlineLevel="0" collapsed="false">
      <c r="A1001" s="126" t="n">
        <f aca="false">WEEKNUM(B1001,21)</f>
        <v>20</v>
      </c>
      <c r="B1001" s="135" t="n">
        <v>45064</v>
      </c>
    </row>
    <row r="1002" customFormat="false" ht="15" hidden="false" customHeight="false" outlineLevel="0" collapsed="false">
      <c r="A1002" s="126" t="n">
        <f aca="false">WEEKNUM(B1002,21)</f>
        <v>20</v>
      </c>
      <c r="B1002" s="135" t="n">
        <v>45065</v>
      </c>
    </row>
    <row r="1003" customFormat="false" ht="15" hidden="false" customHeight="false" outlineLevel="0" collapsed="false">
      <c r="A1003" s="126" t="n">
        <f aca="false">WEEKNUM(B1003,21)</f>
        <v>20</v>
      </c>
      <c r="B1003" s="135" t="n">
        <v>45066</v>
      </c>
    </row>
    <row r="1004" customFormat="false" ht="15.75" hidden="false" customHeight="false" outlineLevel="0" collapsed="false">
      <c r="A1004" s="139" t="n">
        <f aca="false">WEEKNUM(B1004,21)</f>
        <v>20</v>
      </c>
      <c r="B1004" s="140" t="n">
        <v>45067</v>
      </c>
    </row>
    <row r="1005" customFormat="false" ht="15" hidden="false" customHeight="false" outlineLevel="0" collapsed="false">
      <c r="A1005" s="145" t="n">
        <f aca="false">WEEKNUM(B1005,21)</f>
        <v>21</v>
      </c>
      <c r="B1005" s="114" t="n">
        <v>45068</v>
      </c>
    </row>
    <row r="1006" customFormat="false" ht="15" hidden="false" customHeight="false" outlineLevel="0" collapsed="false">
      <c r="A1006" s="126" t="n">
        <f aca="false">WEEKNUM(B1006,21)</f>
        <v>21</v>
      </c>
      <c r="B1006" s="135" t="n">
        <v>45069</v>
      </c>
    </row>
    <row r="1007" customFormat="false" ht="15" hidden="false" customHeight="false" outlineLevel="0" collapsed="false">
      <c r="A1007" s="126" t="n">
        <f aca="false">WEEKNUM(B1007,21)</f>
        <v>21</v>
      </c>
      <c r="B1007" s="135" t="n">
        <v>45070</v>
      </c>
    </row>
    <row r="1008" customFormat="false" ht="15" hidden="false" customHeight="false" outlineLevel="0" collapsed="false">
      <c r="A1008" s="126" t="n">
        <f aca="false">WEEKNUM(B1008,21)</f>
        <v>21</v>
      </c>
      <c r="B1008" s="135" t="n">
        <v>45071</v>
      </c>
    </row>
    <row r="1009" customFormat="false" ht="15" hidden="false" customHeight="false" outlineLevel="0" collapsed="false">
      <c r="A1009" s="126" t="n">
        <f aca="false">WEEKNUM(B1009,21)</f>
        <v>21</v>
      </c>
      <c r="B1009" s="135" t="n">
        <v>45072</v>
      </c>
    </row>
    <row r="1010" customFormat="false" ht="15" hidden="false" customHeight="false" outlineLevel="0" collapsed="false">
      <c r="A1010" s="126" t="n">
        <f aca="false">WEEKNUM(B1010,21)</f>
        <v>21</v>
      </c>
      <c r="B1010" s="135" t="n">
        <v>45073</v>
      </c>
    </row>
    <row r="1011" customFormat="false" ht="15.75" hidden="false" customHeight="false" outlineLevel="0" collapsed="false">
      <c r="A1011" s="139" t="n">
        <f aca="false">WEEKNUM(B1011,21)</f>
        <v>21</v>
      </c>
      <c r="B1011" s="140" t="n">
        <v>45074</v>
      </c>
    </row>
    <row r="1012" customFormat="false" ht="15" hidden="false" customHeight="false" outlineLevel="0" collapsed="false">
      <c r="A1012" s="145" t="n">
        <f aca="false">WEEKNUM(B1012,21)</f>
        <v>22</v>
      </c>
      <c r="B1012" s="114" t="n">
        <v>45075</v>
      </c>
    </row>
    <row r="1013" customFormat="false" ht="15" hidden="false" customHeight="false" outlineLevel="0" collapsed="false">
      <c r="A1013" s="126" t="n">
        <f aca="false">WEEKNUM(B1013,21)</f>
        <v>22</v>
      </c>
      <c r="B1013" s="135" t="n">
        <v>45076</v>
      </c>
    </row>
    <row r="1014" customFormat="false" ht="15" hidden="false" customHeight="false" outlineLevel="0" collapsed="false">
      <c r="A1014" s="126" t="n">
        <f aca="false">WEEKNUM(B1014,21)</f>
        <v>22</v>
      </c>
      <c r="B1014" s="135" t="n">
        <v>45077</v>
      </c>
    </row>
    <row r="1015" customFormat="false" ht="15" hidden="false" customHeight="false" outlineLevel="0" collapsed="false">
      <c r="A1015" s="126" t="n">
        <f aca="false">WEEKNUM(B1015,21)</f>
        <v>22</v>
      </c>
      <c r="B1015" s="135" t="n">
        <v>45078</v>
      </c>
    </row>
    <row r="1016" customFormat="false" ht="15" hidden="false" customHeight="false" outlineLevel="0" collapsed="false">
      <c r="A1016" s="126" t="n">
        <f aca="false">WEEKNUM(B1016,21)</f>
        <v>22</v>
      </c>
      <c r="B1016" s="135" t="n">
        <v>45079</v>
      </c>
    </row>
    <row r="1017" customFormat="false" ht="15" hidden="false" customHeight="false" outlineLevel="0" collapsed="false">
      <c r="A1017" s="126" t="n">
        <f aca="false">WEEKNUM(B1017,21)</f>
        <v>22</v>
      </c>
      <c r="B1017" s="135" t="n">
        <v>45080</v>
      </c>
    </row>
    <row r="1018" customFormat="false" ht="15.75" hidden="false" customHeight="false" outlineLevel="0" collapsed="false">
      <c r="A1018" s="139" t="n">
        <f aca="false">WEEKNUM(B1018,21)</f>
        <v>22</v>
      </c>
      <c r="B1018" s="140" t="n">
        <v>45081</v>
      </c>
    </row>
    <row r="1019" customFormat="false" ht="15" hidden="false" customHeight="false" outlineLevel="0" collapsed="false">
      <c r="A1019" s="145" t="n">
        <f aca="false">WEEKNUM(B1019,21)</f>
        <v>23</v>
      </c>
      <c r="B1019" s="114" t="n">
        <v>45082</v>
      </c>
    </row>
    <row r="1020" customFormat="false" ht="15" hidden="false" customHeight="false" outlineLevel="0" collapsed="false">
      <c r="A1020" s="126" t="n">
        <f aca="false">WEEKNUM(B1020,21)</f>
        <v>23</v>
      </c>
      <c r="B1020" s="135" t="n">
        <v>45083</v>
      </c>
    </row>
    <row r="1021" customFormat="false" ht="15" hidden="false" customHeight="false" outlineLevel="0" collapsed="false">
      <c r="A1021" s="126" t="n">
        <f aca="false">WEEKNUM(B1021,21)</f>
        <v>23</v>
      </c>
      <c r="B1021" s="135" t="n">
        <v>45084</v>
      </c>
    </row>
    <row r="1022" customFormat="false" ht="15" hidden="false" customHeight="false" outlineLevel="0" collapsed="false">
      <c r="A1022" s="126" t="n">
        <f aca="false">WEEKNUM(B1022,21)</f>
        <v>23</v>
      </c>
      <c r="B1022" s="135" t="n">
        <v>45085</v>
      </c>
    </row>
    <row r="1023" customFormat="false" ht="15" hidden="false" customHeight="false" outlineLevel="0" collapsed="false">
      <c r="A1023" s="126" t="n">
        <f aca="false">WEEKNUM(B1023,21)</f>
        <v>23</v>
      </c>
      <c r="B1023" s="135" t="n">
        <v>45086</v>
      </c>
    </row>
    <row r="1024" customFormat="false" ht="15" hidden="false" customHeight="false" outlineLevel="0" collapsed="false">
      <c r="A1024" s="126" t="n">
        <f aca="false">WEEKNUM(B1024,21)</f>
        <v>23</v>
      </c>
      <c r="B1024" s="135" t="n">
        <v>45087</v>
      </c>
    </row>
    <row r="1025" customFormat="false" ht="15.75" hidden="false" customHeight="false" outlineLevel="0" collapsed="false">
      <c r="A1025" s="139" t="n">
        <f aca="false">WEEKNUM(B1025,21)</f>
        <v>23</v>
      </c>
      <c r="B1025" s="140" t="n">
        <v>45088</v>
      </c>
    </row>
    <row r="1026" customFormat="false" ht="15" hidden="false" customHeight="false" outlineLevel="0" collapsed="false">
      <c r="A1026" s="145" t="n">
        <f aca="false">WEEKNUM(B1026,21)</f>
        <v>24</v>
      </c>
      <c r="B1026" s="114" t="n">
        <v>45089</v>
      </c>
    </row>
    <row r="1027" customFormat="false" ht="15" hidden="false" customHeight="false" outlineLevel="0" collapsed="false">
      <c r="A1027" s="126" t="n">
        <f aca="false">WEEKNUM(B1027,21)</f>
        <v>24</v>
      </c>
      <c r="B1027" s="135" t="n">
        <v>45090</v>
      </c>
    </row>
    <row r="1028" customFormat="false" ht="15" hidden="false" customHeight="false" outlineLevel="0" collapsed="false">
      <c r="A1028" s="126" t="n">
        <f aca="false">WEEKNUM(B1028,21)</f>
        <v>24</v>
      </c>
      <c r="B1028" s="135" t="n">
        <v>45091</v>
      </c>
    </row>
    <row r="1029" customFormat="false" ht="15" hidden="false" customHeight="false" outlineLevel="0" collapsed="false">
      <c r="A1029" s="126" t="n">
        <f aca="false">WEEKNUM(B1029,21)</f>
        <v>24</v>
      </c>
      <c r="B1029" s="135" t="n">
        <v>45092</v>
      </c>
    </row>
    <row r="1030" customFormat="false" ht="15" hidden="false" customHeight="false" outlineLevel="0" collapsed="false">
      <c r="A1030" s="126" t="n">
        <f aca="false">WEEKNUM(B1030,21)</f>
        <v>24</v>
      </c>
      <c r="B1030" s="135" t="n">
        <v>45093</v>
      </c>
    </row>
    <row r="1031" customFormat="false" ht="15" hidden="false" customHeight="false" outlineLevel="0" collapsed="false">
      <c r="A1031" s="126" t="n">
        <f aca="false">WEEKNUM(B1031,21)</f>
        <v>24</v>
      </c>
      <c r="B1031" s="135" t="n">
        <v>45094</v>
      </c>
    </row>
    <row r="1032" customFormat="false" ht="15.75" hidden="false" customHeight="false" outlineLevel="0" collapsed="false">
      <c r="A1032" s="139" t="n">
        <f aca="false">WEEKNUM(B1032,21)</f>
        <v>24</v>
      </c>
      <c r="B1032" s="140" t="n">
        <v>45095</v>
      </c>
    </row>
    <row r="1033" customFormat="false" ht="15" hidden="false" customHeight="false" outlineLevel="0" collapsed="false">
      <c r="A1033" s="145" t="n">
        <f aca="false">WEEKNUM(B1033,21)</f>
        <v>25</v>
      </c>
      <c r="B1033" s="114" t="n">
        <v>45096</v>
      </c>
    </row>
    <row r="1034" customFormat="false" ht="15" hidden="false" customHeight="false" outlineLevel="0" collapsed="false">
      <c r="A1034" s="126" t="n">
        <f aca="false">WEEKNUM(B1034,21)</f>
        <v>25</v>
      </c>
      <c r="B1034" s="135" t="n">
        <v>45097</v>
      </c>
    </row>
    <row r="1035" customFormat="false" ht="15" hidden="false" customHeight="false" outlineLevel="0" collapsed="false">
      <c r="A1035" s="126" t="n">
        <f aca="false">WEEKNUM(B1035,21)</f>
        <v>25</v>
      </c>
      <c r="B1035" s="135" t="n">
        <v>45098</v>
      </c>
    </row>
    <row r="1036" customFormat="false" ht="15" hidden="false" customHeight="false" outlineLevel="0" collapsed="false">
      <c r="A1036" s="126" t="n">
        <f aca="false">WEEKNUM(B1036,21)</f>
        <v>25</v>
      </c>
      <c r="B1036" s="135" t="n">
        <v>45099</v>
      </c>
    </row>
    <row r="1037" customFormat="false" ht="15" hidden="false" customHeight="false" outlineLevel="0" collapsed="false">
      <c r="A1037" s="126" t="n">
        <f aca="false">WEEKNUM(B1037,21)</f>
        <v>25</v>
      </c>
      <c r="B1037" s="135" t="n">
        <v>45100</v>
      </c>
    </row>
    <row r="1038" customFormat="false" ht="15" hidden="false" customHeight="false" outlineLevel="0" collapsed="false">
      <c r="A1038" s="126" t="n">
        <f aca="false">WEEKNUM(B1038,21)</f>
        <v>25</v>
      </c>
      <c r="B1038" s="135" t="n">
        <v>45101</v>
      </c>
    </row>
    <row r="1039" customFormat="false" ht="15.75" hidden="false" customHeight="false" outlineLevel="0" collapsed="false">
      <c r="A1039" s="139" t="n">
        <f aca="false">WEEKNUM(B1039,21)</f>
        <v>25</v>
      </c>
      <c r="B1039" s="140" t="n">
        <v>45102</v>
      </c>
    </row>
    <row r="1040" customFormat="false" ht="15" hidden="false" customHeight="false" outlineLevel="0" collapsed="false">
      <c r="A1040" s="145" t="n">
        <f aca="false">WEEKNUM(B1040,21)</f>
        <v>26</v>
      </c>
      <c r="B1040" s="114" t="n">
        <v>45103</v>
      </c>
    </row>
    <row r="1041" customFormat="false" ht="15" hidden="false" customHeight="false" outlineLevel="0" collapsed="false">
      <c r="A1041" s="126" t="n">
        <f aca="false">WEEKNUM(B1041,21)</f>
        <v>26</v>
      </c>
      <c r="B1041" s="135" t="n">
        <v>45104</v>
      </c>
    </row>
    <row r="1042" customFormat="false" ht="15" hidden="false" customHeight="false" outlineLevel="0" collapsed="false">
      <c r="A1042" s="126" t="n">
        <f aca="false">WEEKNUM(B1042,21)</f>
        <v>26</v>
      </c>
      <c r="B1042" s="135" t="n">
        <v>45105</v>
      </c>
    </row>
    <row r="1043" customFormat="false" ht="15" hidden="false" customHeight="false" outlineLevel="0" collapsed="false">
      <c r="A1043" s="126" t="n">
        <f aca="false">WEEKNUM(B1043,21)</f>
        <v>26</v>
      </c>
      <c r="B1043" s="135" t="n">
        <v>45106</v>
      </c>
    </row>
    <row r="1044" customFormat="false" ht="15" hidden="false" customHeight="false" outlineLevel="0" collapsed="false">
      <c r="A1044" s="126" t="n">
        <f aca="false">WEEKNUM(B1044,21)</f>
        <v>26</v>
      </c>
      <c r="B1044" s="135" t="n">
        <v>45107</v>
      </c>
    </row>
    <row r="1045" customFormat="false" ht="15" hidden="false" customHeight="false" outlineLevel="0" collapsed="false">
      <c r="A1045" s="126" t="n">
        <f aca="false">WEEKNUM(B1045,21)</f>
        <v>26</v>
      </c>
      <c r="B1045" s="135" t="n">
        <v>45108</v>
      </c>
    </row>
    <row r="1046" customFormat="false" ht="15.75" hidden="false" customHeight="false" outlineLevel="0" collapsed="false">
      <c r="A1046" s="139" t="n">
        <f aca="false">WEEKNUM(B1046,21)</f>
        <v>26</v>
      </c>
      <c r="B1046" s="140" t="n">
        <v>45109</v>
      </c>
    </row>
    <row r="1047" customFormat="false" ht="15" hidden="false" customHeight="false" outlineLevel="0" collapsed="false">
      <c r="A1047" s="145" t="n">
        <f aca="false">WEEKNUM(B1047,21)</f>
        <v>27</v>
      </c>
      <c r="B1047" s="114" t="n">
        <v>45110</v>
      </c>
    </row>
    <row r="1048" customFormat="false" ht="15" hidden="false" customHeight="false" outlineLevel="0" collapsed="false">
      <c r="A1048" s="126" t="n">
        <f aca="false">WEEKNUM(B1048,21)</f>
        <v>27</v>
      </c>
      <c r="B1048" s="135" t="n">
        <v>45111</v>
      </c>
    </row>
    <row r="1049" customFormat="false" ht="15" hidden="false" customHeight="false" outlineLevel="0" collapsed="false">
      <c r="A1049" s="126" t="n">
        <f aca="false">WEEKNUM(B1049,21)</f>
        <v>27</v>
      </c>
      <c r="B1049" s="135" t="n">
        <v>45112</v>
      </c>
    </row>
    <row r="1050" customFormat="false" ht="15" hidden="false" customHeight="false" outlineLevel="0" collapsed="false">
      <c r="A1050" s="126" t="n">
        <f aca="false">WEEKNUM(B1050,21)</f>
        <v>27</v>
      </c>
      <c r="B1050" s="135" t="n">
        <v>45113</v>
      </c>
    </row>
    <row r="1051" customFormat="false" ht="15" hidden="false" customHeight="false" outlineLevel="0" collapsed="false">
      <c r="A1051" s="126" t="n">
        <f aca="false">WEEKNUM(B1051,21)</f>
        <v>27</v>
      </c>
      <c r="B1051" s="135" t="n">
        <v>45114</v>
      </c>
    </row>
    <row r="1052" customFormat="false" ht="15" hidden="false" customHeight="false" outlineLevel="0" collapsed="false">
      <c r="A1052" s="126" t="n">
        <f aca="false">WEEKNUM(B1052,21)</f>
        <v>27</v>
      </c>
      <c r="B1052" s="135" t="n">
        <v>45115</v>
      </c>
    </row>
    <row r="1053" customFormat="false" ht="15.75" hidden="false" customHeight="false" outlineLevel="0" collapsed="false">
      <c r="A1053" s="139" t="n">
        <f aca="false">WEEKNUM(B1053,21)</f>
        <v>27</v>
      </c>
      <c r="B1053" s="140" t="n">
        <v>45116</v>
      </c>
    </row>
    <row r="1054" customFormat="false" ht="15" hidden="false" customHeight="false" outlineLevel="0" collapsed="false">
      <c r="A1054" s="145" t="n">
        <f aca="false">WEEKNUM(B1054,21)</f>
        <v>28</v>
      </c>
      <c r="B1054" s="114" t="n">
        <v>45117</v>
      </c>
    </row>
    <row r="1055" customFormat="false" ht="15" hidden="false" customHeight="false" outlineLevel="0" collapsed="false">
      <c r="A1055" s="126" t="n">
        <f aca="false">WEEKNUM(B1055,21)</f>
        <v>28</v>
      </c>
      <c r="B1055" s="135" t="n">
        <v>45118</v>
      </c>
    </row>
    <row r="1056" customFormat="false" ht="15" hidden="false" customHeight="false" outlineLevel="0" collapsed="false">
      <c r="A1056" s="126" t="n">
        <f aca="false">WEEKNUM(B1056,21)</f>
        <v>28</v>
      </c>
      <c r="B1056" s="135" t="n">
        <v>45119</v>
      </c>
    </row>
    <row r="1057" customFormat="false" ht="15" hidden="false" customHeight="false" outlineLevel="0" collapsed="false">
      <c r="A1057" s="126" t="n">
        <f aca="false">WEEKNUM(B1057,21)</f>
        <v>28</v>
      </c>
      <c r="B1057" s="135" t="n">
        <v>45120</v>
      </c>
    </row>
    <row r="1058" customFormat="false" ht="15" hidden="false" customHeight="false" outlineLevel="0" collapsed="false">
      <c r="A1058" s="126" t="n">
        <f aca="false">WEEKNUM(B1058,21)</f>
        <v>28</v>
      </c>
      <c r="B1058" s="135" t="n">
        <v>45121</v>
      </c>
    </row>
    <row r="1059" customFormat="false" ht="15" hidden="false" customHeight="false" outlineLevel="0" collapsed="false">
      <c r="A1059" s="126" t="n">
        <f aca="false">WEEKNUM(B1059,21)</f>
        <v>28</v>
      </c>
      <c r="B1059" s="135" t="n">
        <v>45122</v>
      </c>
    </row>
    <row r="1060" customFormat="false" ht="15.75" hidden="false" customHeight="false" outlineLevel="0" collapsed="false">
      <c r="A1060" s="139" t="n">
        <f aca="false">WEEKNUM(B1060,21)</f>
        <v>28</v>
      </c>
      <c r="B1060" s="140" t="n">
        <v>45123</v>
      </c>
    </row>
    <row r="1061" customFormat="false" ht="15" hidden="false" customHeight="false" outlineLevel="0" collapsed="false">
      <c r="A1061" s="145" t="n">
        <f aca="false">WEEKNUM(B1061,21)</f>
        <v>29</v>
      </c>
      <c r="B1061" s="114" t="n">
        <v>45124</v>
      </c>
    </row>
    <row r="1062" customFormat="false" ht="15" hidden="false" customHeight="false" outlineLevel="0" collapsed="false">
      <c r="A1062" s="126" t="n">
        <f aca="false">WEEKNUM(B1062,21)</f>
        <v>29</v>
      </c>
      <c r="B1062" s="135" t="n">
        <v>45125</v>
      </c>
    </row>
    <row r="1063" customFormat="false" ht="15" hidden="false" customHeight="false" outlineLevel="0" collapsed="false">
      <c r="A1063" s="126" t="n">
        <f aca="false">WEEKNUM(B1063,21)</f>
        <v>29</v>
      </c>
      <c r="B1063" s="135" t="n">
        <v>45126</v>
      </c>
    </row>
    <row r="1064" customFormat="false" ht="15" hidden="false" customHeight="false" outlineLevel="0" collapsed="false">
      <c r="A1064" s="126" t="n">
        <f aca="false">WEEKNUM(B1064,21)</f>
        <v>29</v>
      </c>
      <c r="B1064" s="135" t="n">
        <v>45127</v>
      </c>
    </row>
    <row r="1065" customFormat="false" ht="15" hidden="false" customHeight="false" outlineLevel="0" collapsed="false">
      <c r="A1065" s="126" t="n">
        <f aca="false">WEEKNUM(B1065,21)</f>
        <v>29</v>
      </c>
      <c r="B1065" s="135" t="n">
        <v>45128</v>
      </c>
    </row>
    <row r="1066" customFormat="false" ht="15" hidden="false" customHeight="false" outlineLevel="0" collapsed="false">
      <c r="A1066" s="126" t="n">
        <f aca="false">WEEKNUM(B1066,21)</f>
        <v>29</v>
      </c>
      <c r="B1066" s="135" t="n">
        <v>45129</v>
      </c>
    </row>
    <row r="1067" customFormat="false" ht="15.75" hidden="false" customHeight="false" outlineLevel="0" collapsed="false">
      <c r="A1067" s="139" t="n">
        <f aca="false">WEEKNUM(B1067,21)</f>
        <v>29</v>
      </c>
      <c r="B1067" s="140" t="n">
        <v>45130</v>
      </c>
    </row>
    <row r="1068" customFormat="false" ht="15" hidden="false" customHeight="false" outlineLevel="0" collapsed="false">
      <c r="A1068" s="145" t="n">
        <f aca="false">WEEKNUM(B1068,21)</f>
        <v>30</v>
      </c>
      <c r="B1068" s="114" t="n">
        <v>45131</v>
      </c>
    </row>
    <row r="1069" customFormat="false" ht="15" hidden="false" customHeight="false" outlineLevel="0" collapsed="false">
      <c r="A1069" s="126" t="n">
        <f aca="false">WEEKNUM(B1069,21)</f>
        <v>30</v>
      </c>
      <c r="B1069" s="135" t="n">
        <v>45132</v>
      </c>
    </row>
    <row r="1070" customFormat="false" ht="15" hidden="false" customHeight="false" outlineLevel="0" collapsed="false">
      <c r="A1070" s="126" t="n">
        <f aca="false">WEEKNUM(B1070,21)</f>
        <v>30</v>
      </c>
      <c r="B1070" s="135" t="n">
        <v>45133</v>
      </c>
    </row>
    <row r="1071" customFormat="false" ht="15" hidden="false" customHeight="false" outlineLevel="0" collapsed="false">
      <c r="A1071" s="126" t="n">
        <f aca="false">WEEKNUM(B1071,21)</f>
        <v>30</v>
      </c>
      <c r="B1071" s="135" t="n">
        <v>45134</v>
      </c>
    </row>
    <row r="1072" customFormat="false" ht="15" hidden="false" customHeight="false" outlineLevel="0" collapsed="false">
      <c r="A1072" s="126" t="n">
        <f aca="false">WEEKNUM(B1072,21)</f>
        <v>30</v>
      </c>
      <c r="B1072" s="135" t="n">
        <v>45135</v>
      </c>
    </row>
    <row r="1073" customFormat="false" ht="15" hidden="false" customHeight="false" outlineLevel="0" collapsed="false">
      <c r="A1073" s="126" t="n">
        <f aca="false">WEEKNUM(B1073,21)</f>
        <v>30</v>
      </c>
      <c r="B1073" s="135" t="n">
        <v>45136</v>
      </c>
    </row>
    <row r="1074" customFormat="false" ht="15.75" hidden="false" customHeight="false" outlineLevel="0" collapsed="false">
      <c r="A1074" s="139" t="n">
        <f aca="false">WEEKNUM(B1074,21)</f>
        <v>30</v>
      </c>
      <c r="B1074" s="140" t="n">
        <v>45137</v>
      </c>
    </row>
    <row r="1075" customFormat="false" ht="15" hidden="false" customHeight="false" outlineLevel="0" collapsed="false">
      <c r="A1075" s="145" t="n">
        <f aca="false">WEEKNUM(B1075,21)</f>
        <v>31</v>
      </c>
      <c r="B1075" s="114" t="n">
        <v>45138</v>
      </c>
    </row>
    <row r="1076" customFormat="false" ht="15" hidden="false" customHeight="false" outlineLevel="0" collapsed="false">
      <c r="A1076" s="126" t="n">
        <f aca="false">WEEKNUM(B1076,21)</f>
        <v>31</v>
      </c>
      <c r="B1076" s="135" t="n">
        <v>45139</v>
      </c>
    </row>
    <row r="1077" customFormat="false" ht="15" hidden="false" customHeight="false" outlineLevel="0" collapsed="false">
      <c r="A1077" s="126" t="n">
        <f aca="false">WEEKNUM(B1077,21)</f>
        <v>31</v>
      </c>
      <c r="B1077" s="135" t="n">
        <v>45140</v>
      </c>
    </row>
    <row r="1078" customFormat="false" ht="15" hidden="false" customHeight="false" outlineLevel="0" collapsed="false">
      <c r="A1078" s="126" t="n">
        <f aca="false">WEEKNUM(B1078,21)</f>
        <v>31</v>
      </c>
      <c r="B1078" s="135" t="n">
        <v>45141</v>
      </c>
    </row>
    <row r="1079" customFormat="false" ht="15" hidden="false" customHeight="false" outlineLevel="0" collapsed="false">
      <c r="A1079" s="126" t="n">
        <f aca="false">WEEKNUM(B1079,21)</f>
        <v>31</v>
      </c>
      <c r="B1079" s="135" t="n">
        <v>45142</v>
      </c>
    </row>
    <row r="1080" customFormat="false" ht="15" hidden="false" customHeight="false" outlineLevel="0" collapsed="false">
      <c r="A1080" s="126" t="n">
        <f aca="false">WEEKNUM(B1080,21)</f>
        <v>31</v>
      </c>
      <c r="B1080" s="135" t="n">
        <v>45143</v>
      </c>
    </row>
    <row r="1081" customFormat="false" ht="15.75" hidden="false" customHeight="false" outlineLevel="0" collapsed="false">
      <c r="A1081" s="139" t="n">
        <f aca="false">WEEKNUM(B1081,21)</f>
        <v>31</v>
      </c>
      <c r="B1081" s="140" t="n">
        <v>45144</v>
      </c>
    </row>
    <row r="1082" customFormat="false" ht="15" hidden="false" customHeight="false" outlineLevel="0" collapsed="false">
      <c r="A1082" s="145" t="n">
        <f aca="false">WEEKNUM(B1082,21)</f>
        <v>32</v>
      </c>
      <c r="B1082" s="114" t="n">
        <v>45145</v>
      </c>
    </row>
    <row r="1083" customFormat="false" ht="15" hidden="false" customHeight="false" outlineLevel="0" collapsed="false">
      <c r="A1083" s="126" t="n">
        <f aca="false">WEEKNUM(B1083,21)</f>
        <v>32</v>
      </c>
      <c r="B1083" s="135" t="n">
        <v>45146</v>
      </c>
    </row>
    <row r="1084" customFormat="false" ht="15" hidden="false" customHeight="false" outlineLevel="0" collapsed="false">
      <c r="A1084" s="126" t="n">
        <f aca="false">WEEKNUM(B1084,21)</f>
        <v>32</v>
      </c>
      <c r="B1084" s="135" t="n">
        <v>45147</v>
      </c>
    </row>
    <row r="1085" customFormat="false" ht="15" hidden="false" customHeight="false" outlineLevel="0" collapsed="false">
      <c r="A1085" s="126" t="n">
        <f aca="false">WEEKNUM(B1085,21)</f>
        <v>32</v>
      </c>
      <c r="B1085" s="135" t="n">
        <v>45148</v>
      </c>
    </row>
    <row r="1086" customFormat="false" ht="15" hidden="false" customHeight="false" outlineLevel="0" collapsed="false">
      <c r="A1086" s="126" t="n">
        <f aca="false">WEEKNUM(B1086,21)</f>
        <v>32</v>
      </c>
      <c r="B1086" s="135" t="n">
        <v>45149</v>
      </c>
    </row>
    <row r="1087" customFormat="false" ht="15" hidden="false" customHeight="false" outlineLevel="0" collapsed="false">
      <c r="A1087" s="126" t="n">
        <f aca="false">WEEKNUM(B1087,21)</f>
        <v>32</v>
      </c>
      <c r="B1087" s="135" t="n">
        <v>45150</v>
      </c>
    </row>
    <row r="1088" customFormat="false" ht="15.75" hidden="false" customHeight="false" outlineLevel="0" collapsed="false">
      <c r="A1088" s="139" t="n">
        <f aca="false">WEEKNUM(B1088,21)</f>
        <v>32</v>
      </c>
      <c r="B1088" s="140" t="n">
        <v>45151</v>
      </c>
    </row>
    <row r="1089" customFormat="false" ht="15" hidden="false" customHeight="false" outlineLevel="0" collapsed="false">
      <c r="A1089" s="145" t="n">
        <f aca="false">WEEKNUM(B1089,21)</f>
        <v>33</v>
      </c>
      <c r="B1089" s="114" t="n">
        <v>45152</v>
      </c>
    </row>
    <row r="1090" customFormat="false" ht="15" hidden="false" customHeight="false" outlineLevel="0" collapsed="false">
      <c r="A1090" s="126" t="n">
        <f aca="false">WEEKNUM(B1090,21)</f>
        <v>33</v>
      </c>
      <c r="B1090" s="135" t="n">
        <v>45153</v>
      </c>
    </row>
    <row r="1091" customFormat="false" ht="15" hidden="false" customHeight="false" outlineLevel="0" collapsed="false">
      <c r="A1091" s="126" t="n">
        <f aca="false">WEEKNUM(B1091,21)</f>
        <v>33</v>
      </c>
      <c r="B1091" s="135" t="n">
        <v>45154</v>
      </c>
    </row>
    <row r="1092" customFormat="false" ht="15" hidden="false" customHeight="false" outlineLevel="0" collapsed="false">
      <c r="A1092" s="126" t="n">
        <f aca="false">WEEKNUM(B1092,21)</f>
        <v>33</v>
      </c>
      <c r="B1092" s="135" t="n">
        <v>45155</v>
      </c>
    </row>
    <row r="1093" customFormat="false" ht="15" hidden="false" customHeight="false" outlineLevel="0" collapsed="false">
      <c r="A1093" s="126" t="n">
        <f aca="false">WEEKNUM(B1093,21)</f>
        <v>33</v>
      </c>
      <c r="B1093" s="135" t="n">
        <v>45156</v>
      </c>
    </row>
    <row r="1094" customFormat="false" ht="15" hidden="false" customHeight="false" outlineLevel="0" collapsed="false">
      <c r="A1094" s="126" t="n">
        <f aca="false">WEEKNUM(B1094,21)</f>
        <v>33</v>
      </c>
      <c r="B1094" s="135" t="n">
        <v>45157</v>
      </c>
    </row>
    <row r="1095" customFormat="false" ht="15.75" hidden="false" customHeight="false" outlineLevel="0" collapsed="false">
      <c r="A1095" s="139" t="n">
        <f aca="false">WEEKNUM(B1095,21)</f>
        <v>33</v>
      </c>
      <c r="B1095" s="140" t="n">
        <v>45158</v>
      </c>
    </row>
    <row r="1096" customFormat="false" ht="15" hidden="false" customHeight="false" outlineLevel="0" collapsed="false">
      <c r="A1096" s="145" t="n">
        <f aca="false">WEEKNUM(B1096,21)</f>
        <v>34</v>
      </c>
      <c r="B1096" s="114" t="n">
        <v>45159</v>
      </c>
    </row>
    <row r="1097" customFormat="false" ht="15" hidden="false" customHeight="false" outlineLevel="0" collapsed="false">
      <c r="A1097" s="126" t="n">
        <f aca="false">WEEKNUM(B1097,21)</f>
        <v>34</v>
      </c>
      <c r="B1097" s="135" t="n">
        <v>45160</v>
      </c>
    </row>
    <row r="1098" customFormat="false" ht="15" hidden="false" customHeight="false" outlineLevel="0" collapsed="false">
      <c r="A1098" s="126" t="n">
        <f aca="false">WEEKNUM(B1098,21)</f>
        <v>34</v>
      </c>
      <c r="B1098" s="135" t="n">
        <v>45161</v>
      </c>
    </row>
    <row r="1099" customFormat="false" ht="15" hidden="false" customHeight="false" outlineLevel="0" collapsed="false">
      <c r="A1099" s="126" t="n">
        <f aca="false">WEEKNUM(B1099,21)</f>
        <v>34</v>
      </c>
      <c r="B1099" s="135" t="n">
        <v>45162</v>
      </c>
    </row>
    <row r="1100" customFormat="false" ht="15" hidden="false" customHeight="false" outlineLevel="0" collapsed="false">
      <c r="A1100" s="126" t="n">
        <f aca="false">WEEKNUM(B1100,21)</f>
        <v>34</v>
      </c>
      <c r="B1100" s="135" t="n">
        <v>45163</v>
      </c>
    </row>
    <row r="1101" customFormat="false" ht="15" hidden="false" customHeight="false" outlineLevel="0" collapsed="false">
      <c r="A1101" s="126" t="n">
        <f aca="false">WEEKNUM(B1101,21)</f>
        <v>34</v>
      </c>
      <c r="B1101" s="135" t="n">
        <v>45164</v>
      </c>
    </row>
    <row r="1102" customFormat="false" ht="15.75" hidden="false" customHeight="false" outlineLevel="0" collapsed="false">
      <c r="A1102" s="139" t="n">
        <f aca="false">WEEKNUM(B1102,21)</f>
        <v>34</v>
      </c>
      <c r="B1102" s="140" t="n">
        <v>45165</v>
      </c>
    </row>
    <row r="1103" customFormat="false" ht="15" hidden="false" customHeight="false" outlineLevel="0" collapsed="false">
      <c r="A1103" s="145" t="n">
        <f aca="false">WEEKNUM(B1103,21)</f>
        <v>35</v>
      </c>
      <c r="B1103" s="114" t="n">
        <v>45166</v>
      </c>
    </row>
    <row r="1104" customFormat="false" ht="15" hidden="false" customHeight="false" outlineLevel="0" collapsed="false">
      <c r="A1104" s="126" t="n">
        <f aca="false">WEEKNUM(B1104,21)</f>
        <v>35</v>
      </c>
      <c r="B1104" s="135" t="n">
        <v>45167</v>
      </c>
    </row>
    <row r="1105" customFormat="false" ht="15" hidden="false" customHeight="false" outlineLevel="0" collapsed="false">
      <c r="A1105" s="126" t="n">
        <f aca="false">WEEKNUM(B1105,21)</f>
        <v>35</v>
      </c>
      <c r="B1105" s="135" t="n">
        <v>45168</v>
      </c>
    </row>
    <row r="1106" customFormat="false" ht="15" hidden="false" customHeight="false" outlineLevel="0" collapsed="false">
      <c r="A1106" s="126" t="n">
        <f aca="false">WEEKNUM(B1106,21)</f>
        <v>35</v>
      </c>
      <c r="B1106" s="135" t="n">
        <v>45169</v>
      </c>
    </row>
    <row r="1107" customFormat="false" ht="15" hidden="false" customHeight="false" outlineLevel="0" collapsed="false">
      <c r="A1107" s="126" t="n">
        <f aca="false">WEEKNUM(B1107,21)</f>
        <v>35</v>
      </c>
      <c r="B1107" s="135" t="n">
        <v>45170</v>
      </c>
    </row>
    <row r="1108" customFormat="false" ht="15" hidden="false" customHeight="false" outlineLevel="0" collapsed="false">
      <c r="A1108" s="126" t="n">
        <f aca="false">WEEKNUM(B1108,21)</f>
        <v>35</v>
      </c>
      <c r="B1108" s="135" t="n">
        <v>45171</v>
      </c>
    </row>
    <row r="1109" customFormat="false" ht="15.75" hidden="false" customHeight="false" outlineLevel="0" collapsed="false">
      <c r="A1109" s="139" t="n">
        <f aca="false">WEEKNUM(B1109,21)</f>
        <v>35</v>
      </c>
      <c r="B1109" s="140" t="n">
        <v>45172</v>
      </c>
    </row>
    <row r="1110" customFormat="false" ht="15" hidden="false" customHeight="false" outlineLevel="0" collapsed="false">
      <c r="A1110" s="145" t="n">
        <f aca="false">WEEKNUM(B1110,21)</f>
        <v>36</v>
      </c>
      <c r="B1110" s="114" t="n">
        <v>45173</v>
      </c>
    </row>
    <row r="1111" customFormat="false" ht="15" hidden="false" customHeight="false" outlineLevel="0" collapsed="false">
      <c r="A1111" s="126" t="n">
        <f aca="false">WEEKNUM(B1111,21)</f>
        <v>36</v>
      </c>
      <c r="B1111" s="135" t="n">
        <v>45174</v>
      </c>
    </row>
    <row r="1112" customFormat="false" ht="15" hidden="false" customHeight="false" outlineLevel="0" collapsed="false">
      <c r="A1112" s="126" t="n">
        <f aca="false">WEEKNUM(B1112,21)</f>
        <v>36</v>
      </c>
      <c r="B1112" s="135" t="n">
        <v>45175</v>
      </c>
    </row>
    <row r="1113" customFormat="false" ht="15" hidden="false" customHeight="false" outlineLevel="0" collapsed="false">
      <c r="A1113" s="126" t="n">
        <f aca="false">WEEKNUM(B1113,21)</f>
        <v>36</v>
      </c>
      <c r="B1113" s="135" t="n">
        <v>45176</v>
      </c>
    </row>
    <row r="1114" customFormat="false" ht="15" hidden="false" customHeight="false" outlineLevel="0" collapsed="false">
      <c r="A1114" s="126" t="n">
        <f aca="false">WEEKNUM(B1114,21)</f>
        <v>36</v>
      </c>
      <c r="B1114" s="135" t="n">
        <v>45177</v>
      </c>
    </row>
    <row r="1115" customFormat="false" ht="15" hidden="false" customHeight="false" outlineLevel="0" collapsed="false">
      <c r="A1115" s="126" t="n">
        <f aca="false">WEEKNUM(B1115,21)</f>
        <v>36</v>
      </c>
      <c r="B1115" s="135" t="n">
        <v>45178</v>
      </c>
    </row>
    <row r="1116" customFormat="false" ht="15.75" hidden="false" customHeight="false" outlineLevel="0" collapsed="false">
      <c r="A1116" s="139" t="n">
        <f aca="false">WEEKNUM(B1116,21)</f>
        <v>36</v>
      </c>
      <c r="B1116" s="140" t="n">
        <v>45179</v>
      </c>
    </row>
    <row r="1117" customFormat="false" ht="15" hidden="false" customHeight="false" outlineLevel="0" collapsed="false">
      <c r="A1117" s="145" t="n">
        <f aca="false">WEEKNUM(B1117,21)</f>
        <v>37</v>
      </c>
      <c r="B1117" s="114" t="n">
        <v>45180</v>
      </c>
    </row>
    <row r="1118" customFormat="false" ht="15" hidden="false" customHeight="false" outlineLevel="0" collapsed="false">
      <c r="A1118" s="126" t="n">
        <f aca="false">WEEKNUM(B1118,21)</f>
        <v>37</v>
      </c>
      <c r="B1118" s="135" t="n">
        <v>45181</v>
      </c>
    </row>
    <row r="1119" customFormat="false" ht="15" hidden="false" customHeight="false" outlineLevel="0" collapsed="false">
      <c r="A1119" s="126" t="n">
        <f aca="false">WEEKNUM(B1119,21)</f>
        <v>37</v>
      </c>
      <c r="B1119" s="135" t="n">
        <v>45182</v>
      </c>
    </row>
    <row r="1120" customFormat="false" ht="15" hidden="false" customHeight="false" outlineLevel="0" collapsed="false">
      <c r="A1120" s="126" t="n">
        <f aca="false">WEEKNUM(B1120,21)</f>
        <v>37</v>
      </c>
      <c r="B1120" s="135" t="n">
        <v>45183</v>
      </c>
    </row>
    <row r="1121" customFormat="false" ht="15" hidden="false" customHeight="false" outlineLevel="0" collapsed="false">
      <c r="A1121" s="126" t="n">
        <f aca="false">WEEKNUM(B1121,21)</f>
        <v>37</v>
      </c>
      <c r="B1121" s="135" t="n">
        <v>45184</v>
      </c>
    </row>
    <row r="1122" customFormat="false" ht="15" hidden="false" customHeight="false" outlineLevel="0" collapsed="false">
      <c r="A1122" s="126" t="n">
        <f aca="false">WEEKNUM(B1122,21)</f>
        <v>37</v>
      </c>
      <c r="B1122" s="135" t="n">
        <v>45185</v>
      </c>
    </row>
    <row r="1123" customFormat="false" ht="15.75" hidden="false" customHeight="false" outlineLevel="0" collapsed="false">
      <c r="A1123" s="139" t="n">
        <f aca="false">WEEKNUM(B1123,21)</f>
        <v>37</v>
      </c>
      <c r="B1123" s="140" t="n">
        <v>45186</v>
      </c>
    </row>
    <row r="1124" customFormat="false" ht="15" hidden="false" customHeight="false" outlineLevel="0" collapsed="false">
      <c r="A1124" s="145" t="n">
        <f aca="false">WEEKNUM(B1124,21)</f>
        <v>38</v>
      </c>
      <c r="B1124" s="114" t="n">
        <v>45187</v>
      </c>
    </row>
    <row r="1125" customFormat="false" ht="15" hidden="false" customHeight="false" outlineLevel="0" collapsed="false">
      <c r="A1125" s="126" t="n">
        <f aca="false">WEEKNUM(B1125,21)</f>
        <v>38</v>
      </c>
      <c r="B1125" s="135" t="n">
        <v>45188</v>
      </c>
    </row>
    <row r="1126" customFormat="false" ht="15" hidden="false" customHeight="false" outlineLevel="0" collapsed="false">
      <c r="A1126" s="126" t="n">
        <f aca="false">WEEKNUM(B1126,21)</f>
        <v>38</v>
      </c>
      <c r="B1126" s="135" t="n">
        <v>45189</v>
      </c>
    </row>
    <row r="1127" customFormat="false" ht="15" hidden="false" customHeight="false" outlineLevel="0" collapsed="false">
      <c r="A1127" s="126" t="n">
        <f aca="false">WEEKNUM(B1127,21)</f>
        <v>38</v>
      </c>
      <c r="B1127" s="135" t="n">
        <v>45190</v>
      </c>
    </row>
    <row r="1128" customFormat="false" ht="15" hidden="false" customHeight="false" outlineLevel="0" collapsed="false">
      <c r="A1128" s="126" t="n">
        <f aca="false">WEEKNUM(B1128,21)</f>
        <v>38</v>
      </c>
      <c r="B1128" s="135" t="n">
        <v>45191</v>
      </c>
    </row>
    <row r="1129" customFormat="false" ht="15" hidden="false" customHeight="false" outlineLevel="0" collapsed="false">
      <c r="A1129" s="126" t="n">
        <f aca="false">WEEKNUM(B1129,21)</f>
        <v>38</v>
      </c>
      <c r="B1129" s="135" t="n">
        <v>45192</v>
      </c>
    </row>
    <row r="1130" customFormat="false" ht="15.75" hidden="false" customHeight="false" outlineLevel="0" collapsed="false">
      <c r="A1130" s="139" t="n">
        <f aca="false">WEEKNUM(B1130,21)</f>
        <v>38</v>
      </c>
      <c r="B1130" s="140" t="n">
        <v>45193</v>
      </c>
    </row>
    <row r="1131" customFormat="false" ht="15" hidden="false" customHeight="false" outlineLevel="0" collapsed="false">
      <c r="A1131" s="145" t="n">
        <f aca="false">WEEKNUM(B1131,21)</f>
        <v>39</v>
      </c>
      <c r="B1131" s="114" t="n">
        <v>45194</v>
      </c>
    </row>
    <row r="1132" customFormat="false" ht="15" hidden="false" customHeight="false" outlineLevel="0" collapsed="false">
      <c r="A1132" s="126" t="n">
        <f aca="false">WEEKNUM(B1132,21)</f>
        <v>39</v>
      </c>
      <c r="B1132" s="135" t="n">
        <v>45195</v>
      </c>
    </row>
    <row r="1133" customFormat="false" ht="15" hidden="false" customHeight="false" outlineLevel="0" collapsed="false">
      <c r="A1133" s="126" t="n">
        <f aca="false">WEEKNUM(B1133,21)</f>
        <v>39</v>
      </c>
      <c r="B1133" s="135" t="n">
        <v>45196</v>
      </c>
    </row>
    <row r="1134" customFormat="false" ht="15" hidden="false" customHeight="false" outlineLevel="0" collapsed="false">
      <c r="A1134" s="126" t="n">
        <f aca="false">WEEKNUM(B1134,21)</f>
        <v>39</v>
      </c>
      <c r="B1134" s="135" t="n">
        <v>45197</v>
      </c>
    </row>
    <row r="1135" customFormat="false" ht="15" hidden="false" customHeight="false" outlineLevel="0" collapsed="false">
      <c r="A1135" s="126" t="n">
        <f aca="false">WEEKNUM(B1135,21)</f>
        <v>39</v>
      </c>
      <c r="B1135" s="135" t="n">
        <v>45198</v>
      </c>
    </row>
    <row r="1136" customFormat="false" ht="15" hidden="false" customHeight="false" outlineLevel="0" collapsed="false">
      <c r="A1136" s="126" t="n">
        <f aca="false">WEEKNUM(B1136,21)</f>
        <v>39</v>
      </c>
      <c r="B1136" s="135" t="n">
        <v>45199</v>
      </c>
    </row>
    <row r="1137" customFormat="false" ht="15.75" hidden="false" customHeight="false" outlineLevel="0" collapsed="false">
      <c r="A1137" s="139" t="n">
        <f aca="false">WEEKNUM(B1137,21)</f>
        <v>39</v>
      </c>
      <c r="B1137" s="140" t="n">
        <v>45200</v>
      </c>
    </row>
    <row r="1138" customFormat="false" ht="15" hidden="false" customHeight="false" outlineLevel="0" collapsed="false">
      <c r="A1138" s="145" t="n">
        <f aca="false">WEEKNUM(B1138,21)</f>
        <v>40</v>
      </c>
      <c r="B1138" s="114" t="n">
        <v>45201</v>
      </c>
    </row>
    <row r="1139" customFormat="false" ht="15" hidden="false" customHeight="false" outlineLevel="0" collapsed="false">
      <c r="A1139" s="126" t="n">
        <f aca="false">WEEKNUM(B1139,21)</f>
        <v>40</v>
      </c>
      <c r="B1139" s="135" t="n">
        <v>45202</v>
      </c>
    </row>
    <row r="1140" customFormat="false" ht="15" hidden="false" customHeight="false" outlineLevel="0" collapsed="false">
      <c r="A1140" s="126" t="n">
        <f aca="false">WEEKNUM(B1140,21)</f>
        <v>40</v>
      </c>
      <c r="B1140" s="135" t="n">
        <v>45203</v>
      </c>
    </row>
    <row r="1141" customFormat="false" ht="15" hidden="false" customHeight="false" outlineLevel="0" collapsed="false">
      <c r="A1141" s="126" t="n">
        <f aca="false">WEEKNUM(B1141,21)</f>
        <v>40</v>
      </c>
      <c r="B1141" s="135" t="n">
        <v>45204</v>
      </c>
    </row>
    <row r="1142" customFormat="false" ht="15" hidden="false" customHeight="false" outlineLevel="0" collapsed="false">
      <c r="A1142" s="126" t="n">
        <f aca="false">WEEKNUM(B1142,21)</f>
        <v>40</v>
      </c>
      <c r="B1142" s="135" t="n">
        <v>45205</v>
      </c>
    </row>
    <row r="1143" customFormat="false" ht="15" hidden="false" customHeight="false" outlineLevel="0" collapsed="false">
      <c r="A1143" s="126" t="n">
        <f aca="false">WEEKNUM(B1143,21)</f>
        <v>40</v>
      </c>
      <c r="B1143" s="135" t="n">
        <v>45206</v>
      </c>
    </row>
    <row r="1144" customFormat="false" ht="15.75" hidden="false" customHeight="false" outlineLevel="0" collapsed="false">
      <c r="A1144" s="139" t="n">
        <f aca="false">WEEKNUM(B1144,21)</f>
        <v>40</v>
      </c>
      <c r="B1144" s="140" t="n">
        <v>45207</v>
      </c>
    </row>
    <row r="1145" customFormat="false" ht="15" hidden="false" customHeight="false" outlineLevel="0" collapsed="false">
      <c r="A1145" s="145" t="n">
        <f aca="false">WEEKNUM(B1145,21)</f>
        <v>41</v>
      </c>
      <c r="B1145" s="114" t="n">
        <v>45208</v>
      </c>
    </row>
    <row r="1146" customFormat="false" ht="15" hidden="false" customHeight="false" outlineLevel="0" collapsed="false">
      <c r="A1146" s="126" t="n">
        <f aca="false">WEEKNUM(B1146,21)</f>
        <v>41</v>
      </c>
      <c r="B1146" s="135" t="n">
        <v>45209</v>
      </c>
    </row>
    <row r="1147" customFormat="false" ht="15" hidden="false" customHeight="false" outlineLevel="0" collapsed="false">
      <c r="A1147" s="126" t="n">
        <f aca="false">WEEKNUM(B1147,21)</f>
        <v>41</v>
      </c>
      <c r="B1147" s="135" t="n">
        <v>45210</v>
      </c>
    </row>
    <row r="1148" customFormat="false" ht="15" hidden="false" customHeight="false" outlineLevel="0" collapsed="false">
      <c r="A1148" s="126" t="n">
        <f aca="false">WEEKNUM(B1148,21)</f>
        <v>41</v>
      </c>
      <c r="B1148" s="135" t="n">
        <v>45211</v>
      </c>
    </row>
    <row r="1149" customFormat="false" ht="15" hidden="false" customHeight="false" outlineLevel="0" collapsed="false">
      <c r="A1149" s="126" t="n">
        <f aca="false">WEEKNUM(B1149,21)</f>
        <v>41</v>
      </c>
      <c r="B1149" s="135" t="n">
        <v>45212</v>
      </c>
    </row>
    <row r="1150" customFormat="false" ht="15" hidden="false" customHeight="false" outlineLevel="0" collapsed="false">
      <c r="A1150" s="126" t="n">
        <f aca="false">WEEKNUM(B1150,21)</f>
        <v>41</v>
      </c>
      <c r="B1150" s="135" t="n">
        <v>45213</v>
      </c>
    </row>
    <row r="1151" customFormat="false" ht="15.75" hidden="false" customHeight="false" outlineLevel="0" collapsed="false">
      <c r="A1151" s="139" t="n">
        <f aca="false">WEEKNUM(B1151,21)</f>
        <v>41</v>
      </c>
      <c r="B1151" s="140" t="n">
        <v>45214</v>
      </c>
    </row>
    <row r="1152" customFormat="false" ht="15" hidden="false" customHeight="false" outlineLevel="0" collapsed="false">
      <c r="A1152" s="145" t="n">
        <f aca="false">WEEKNUM(B1152,21)</f>
        <v>42</v>
      </c>
      <c r="B1152" s="114" t="n">
        <v>45215</v>
      </c>
    </row>
    <row r="1153" customFormat="false" ht="15" hidden="false" customHeight="false" outlineLevel="0" collapsed="false">
      <c r="A1153" s="126" t="n">
        <f aca="false">WEEKNUM(B1153,21)</f>
        <v>42</v>
      </c>
      <c r="B1153" s="135" t="n">
        <v>45216</v>
      </c>
    </row>
    <row r="1154" customFormat="false" ht="15" hidden="false" customHeight="false" outlineLevel="0" collapsed="false">
      <c r="A1154" s="126" t="n">
        <f aca="false">WEEKNUM(B1154,21)</f>
        <v>42</v>
      </c>
      <c r="B1154" s="135" t="n">
        <v>45217</v>
      </c>
    </row>
    <row r="1155" customFormat="false" ht="15" hidden="false" customHeight="false" outlineLevel="0" collapsed="false">
      <c r="A1155" s="126" t="n">
        <f aca="false">WEEKNUM(B1155,21)</f>
        <v>42</v>
      </c>
      <c r="B1155" s="135" t="n">
        <v>45218</v>
      </c>
    </row>
    <row r="1156" customFormat="false" ht="15" hidden="false" customHeight="false" outlineLevel="0" collapsed="false">
      <c r="A1156" s="126" t="n">
        <f aca="false">WEEKNUM(B1156,21)</f>
        <v>42</v>
      </c>
      <c r="B1156" s="135" t="n">
        <v>45219</v>
      </c>
    </row>
    <row r="1157" customFormat="false" ht="15" hidden="false" customHeight="false" outlineLevel="0" collapsed="false">
      <c r="A1157" s="126" t="n">
        <f aca="false">WEEKNUM(B1157,21)</f>
        <v>42</v>
      </c>
      <c r="B1157" s="135" t="n">
        <v>45220</v>
      </c>
    </row>
    <row r="1158" customFormat="false" ht="15.75" hidden="false" customHeight="false" outlineLevel="0" collapsed="false">
      <c r="A1158" s="139" t="n">
        <f aca="false">WEEKNUM(B1158,21)</f>
        <v>42</v>
      </c>
      <c r="B1158" s="140" t="n">
        <v>45221</v>
      </c>
    </row>
    <row r="1159" customFormat="false" ht="15" hidden="false" customHeight="false" outlineLevel="0" collapsed="false">
      <c r="A1159" s="145" t="n">
        <f aca="false">WEEKNUM(B1159,21)</f>
        <v>43</v>
      </c>
      <c r="B1159" s="114" t="n">
        <v>45222</v>
      </c>
    </row>
    <row r="1160" customFormat="false" ht="15" hidden="false" customHeight="false" outlineLevel="0" collapsed="false">
      <c r="A1160" s="126" t="n">
        <f aca="false">WEEKNUM(B1160,21)</f>
        <v>43</v>
      </c>
      <c r="B1160" s="135" t="n">
        <v>45223</v>
      </c>
    </row>
    <row r="1161" customFormat="false" ht="15" hidden="false" customHeight="false" outlineLevel="0" collapsed="false">
      <c r="A1161" s="126" t="n">
        <f aca="false">WEEKNUM(B1161,21)</f>
        <v>43</v>
      </c>
      <c r="B1161" s="135" t="n">
        <v>45224</v>
      </c>
    </row>
    <row r="1162" customFormat="false" ht="15" hidden="false" customHeight="false" outlineLevel="0" collapsed="false">
      <c r="A1162" s="126" t="n">
        <f aca="false">WEEKNUM(B1162,21)</f>
        <v>43</v>
      </c>
      <c r="B1162" s="135" t="n">
        <v>45225</v>
      </c>
    </row>
    <row r="1163" customFormat="false" ht="15" hidden="false" customHeight="false" outlineLevel="0" collapsed="false">
      <c r="A1163" s="126" t="n">
        <f aca="false">WEEKNUM(B1163,21)</f>
        <v>43</v>
      </c>
      <c r="B1163" s="135" t="n">
        <v>45226</v>
      </c>
    </row>
    <row r="1164" customFormat="false" ht="15" hidden="false" customHeight="false" outlineLevel="0" collapsed="false">
      <c r="A1164" s="126" t="n">
        <f aca="false">WEEKNUM(B1164,21)</f>
        <v>43</v>
      </c>
      <c r="B1164" s="135" t="n">
        <v>45227</v>
      </c>
    </row>
    <row r="1165" customFormat="false" ht="15.75" hidden="false" customHeight="false" outlineLevel="0" collapsed="false">
      <c r="A1165" s="139" t="n">
        <f aca="false">WEEKNUM(B1165,21)</f>
        <v>43</v>
      </c>
      <c r="B1165" s="140" t="n">
        <v>45228</v>
      </c>
    </row>
    <row r="1166" customFormat="false" ht="15" hidden="false" customHeight="false" outlineLevel="0" collapsed="false">
      <c r="A1166" s="145" t="n">
        <f aca="false">WEEKNUM(B1166,21)</f>
        <v>44</v>
      </c>
      <c r="B1166" s="114" t="n">
        <v>45229</v>
      </c>
    </row>
    <row r="1167" customFormat="false" ht="15" hidden="false" customHeight="false" outlineLevel="0" collapsed="false">
      <c r="A1167" s="126" t="n">
        <f aca="false">WEEKNUM(B1167,21)</f>
        <v>44</v>
      </c>
      <c r="B1167" s="135" t="n">
        <v>45230</v>
      </c>
    </row>
    <row r="1168" customFormat="false" ht="15" hidden="false" customHeight="false" outlineLevel="0" collapsed="false">
      <c r="A1168" s="126" t="n">
        <f aca="false">WEEKNUM(B1168,21)</f>
        <v>44</v>
      </c>
      <c r="B1168" s="135" t="n">
        <v>45231</v>
      </c>
    </row>
    <row r="1169" customFormat="false" ht="15" hidden="false" customHeight="false" outlineLevel="0" collapsed="false">
      <c r="A1169" s="126" t="n">
        <f aca="false">WEEKNUM(B1169,21)</f>
        <v>44</v>
      </c>
      <c r="B1169" s="135" t="n">
        <v>45232</v>
      </c>
    </row>
    <row r="1170" customFormat="false" ht="15" hidden="false" customHeight="false" outlineLevel="0" collapsed="false">
      <c r="A1170" s="126" t="n">
        <f aca="false">WEEKNUM(B1170,21)</f>
        <v>44</v>
      </c>
      <c r="B1170" s="135" t="n">
        <v>45233</v>
      </c>
    </row>
    <row r="1171" customFormat="false" ht="15" hidden="false" customHeight="false" outlineLevel="0" collapsed="false">
      <c r="A1171" s="126" t="n">
        <f aca="false">WEEKNUM(B1171,21)</f>
        <v>44</v>
      </c>
      <c r="B1171" s="135" t="n">
        <v>45234</v>
      </c>
    </row>
    <row r="1172" customFormat="false" ht="15.75" hidden="false" customHeight="false" outlineLevel="0" collapsed="false">
      <c r="A1172" s="139" t="n">
        <f aca="false">WEEKNUM(B1172,21)</f>
        <v>44</v>
      </c>
      <c r="B1172" s="140" t="n">
        <v>45235</v>
      </c>
    </row>
    <row r="1173" customFormat="false" ht="15" hidden="false" customHeight="false" outlineLevel="0" collapsed="false">
      <c r="A1173" s="145" t="n">
        <f aca="false">WEEKNUM(B1173,21)</f>
        <v>45</v>
      </c>
      <c r="B1173" s="114" t="n">
        <v>45236</v>
      </c>
    </row>
    <row r="1174" customFormat="false" ht="15" hidden="false" customHeight="false" outlineLevel="0" collapsed="false">
      <c r="A1174" s="126" t="n">
        <f aca="false">WEEKNUM(B1174,21)</f>
        <v>45</v>
      </c>
      <c r="B1174" s="135" t="n">
        <v>45237</v>
      </c>
    </row>
    <row r="1175" customFormat="false" ht="15" hidden="false" customHeight="false" outlineLevel="0" collapsed="false">
      <c r="A1175" s="126" t="n">
        <f aca="false">WEEKNUM(B1175,21)</f>
        <v>45</v>
      </c>
      <c r="B1175" s="135" t="n">
        <v>45238</v>
      </c>
    </row>
    <row r="1176" customFormat="false" ht="15" hidden="false" customHeight="false" outlineLevel="0" collapsed="false">
      <c r="A1176" s="126" t="n">
        <f aca="false">WEEKNUM(B1176,21)</f>
        <v>45</v>
      </c>
      <c r="B1176" s="135" t="n">
        <v>45239</v>
      </c>
    </row>
    <row r="1177" customFormat="false" ht="15" hidden="false" customHeight="false" outlineLevel="0" collapsed="false">
      <c r="A1177" s="126" t="n">
        <f aca="false">WEEKNUM(B1177,21)</f>
        <v>45</v>
      </c>
      <c r="B1177" s="135" t="n">
        <v>45240</v>
      </c>
    </row>
    <row r="1178" customFormat="false" ht="15" hidden="false" customHeight="false" outlineLevel="0" collapsed="false">
      <c r="A1178" s="126" t="n">
        <f aca="false">WEEKNUM(B1178,21)</f>
        <v>45</v>
      </c>
      <c r="B1178" s="135" t="n">
        <v>45241</v>
      </c>
    </row>
    <row r="1179" customFormat="false" ht="15.75" hidden="false" customHeight="false" outlineLevel="0" collapsed="false">
      <c r="A1179" s="139" t="n">
        <f aca="false">WEEKNUM(B1179,21)</f>
        <v>45</v>
      </c>
      <c r="B1179" s="140" t="n">
        <v>45242</v>
      </c>
    </row>
    <row r="1180" customFormat="false" ht="15" hidden="false" customHeight="false" outlineLevel="0" collapsed="false">
      <c r="A1180" s="145" t="n">
        <f aca="false">WEEKNUM(B1180,21)</f>
        <v>46</v>
      </c>
      <c r="B1180" s="114" t="n">
        <v>45243</v>
      </c>
    </row>
    <row r="1181" customFormat="false" ht="15" hidden="false" customHeight="false" outlineLevel="0" collapsed="false">
      <c r="A1181" s="126" t="n">
        <f aca="false">WEEKNUM(B1181,21)</f>
        <v>46</v>
      </c>
      <c r="B1181" s="135" t="n">
        <v>45244</v>
      </c>
    </row>
    <row r="1182" customFormat="false" ht="15" hidden="false" customHeight="false" outlineLevel="0" collapsed="false">
      <c r="A1182" s="126" t="n">
        <f aca="false">WEEKNUM(B1182,21)</f>
        <v>46</v>
      </c>
      <c r="B1182" s="135" t="n">
        <v>45245</v>
      </c>
    </row>
    <row r="1183" customFormat="false" ht="15" hidden="false" customHeight="false" outlineLevel="0" collapsed="false">
      <c r="A1183" s="126" t="n">
        <f aca="false">WEEKNUM(B1183,21)</f>
        <v>46</v>
      </c>
      <c r="B1183" s="135" t="n">
        <v>45246</v>
      </c>
    </row>
    <row r="1184" customFormat="false" ht="15" hidden="false" customHeight="false" outlineLevel="0" collapsed="false">
      <c r="A1184" s="126" t="n">
        <f aca="false">WEEKNUM(B1184,21)</f>
        <v>46</v>
      </c>
      <c r="B1184" s="135" t="n">
        <v>45247</v>
      </c>
    </row>
    <row r="1185" customFormat="false" ht="15" hidden="false" customHeight="false" outlineLevel="0" collapsed="false">
      <c r="A1185" s="126" t="n">
        <f aca="false">WEEKNUM(B1185,21)</f>
        <v>46</v>
      </c>
      <c r="B1185" s="135" t="n">
        <v>45248</v>
      </c>
    </row>
    <row r="1186" customFormat="false" ht="15.75" hidden="false" customHeight="false" outlineLevel="0" collapsed="false">
      <c r="A1186" s="139" t="n">
        <f aca="false">WEEKNUM(B1186,21)</f>
        <v>46</v>
      </c>
      <c r="B1186" s="140" t="n">
        <v>45249</v>
      </c>
    </row>
    <row r="1187" customFormat="false" ht="15" hidden="false" customHeight="false" outlineLevel="0" collapsed="false">
      <c r="A1187" s="145" t="n">
        <f aca="false">WEEKNUM(B1187,21)</f>
        <v>47</v>
      </c>
      <c r="B1187" s="114" t="n">
        <v>45250</v>
      </c>
    </row>
    <row r="1188" customFormat="false" ht="15" hidden="false" customHeight="false" outlineLevel="0" collapsed="false">
      <c r="A1188" s="126" t="n">
        <f aca="false">WEEKNUM(B1188,21)</f>
        <v>47</v>
      </c>
      <c r="B1188" s="135" t="n">
        <v>45251</v>
      </c>
    </row>
    <row r="1189" customFormat="false" ht="15" hidden="false" customHeight="false" outlineLevel="0" collapsed="false">
      <c r="A1189" s="126" t="n">
        <f aca="false">WEEKNUM(B1189,21)</f>
        <v>47</v>
      </c>
      <c r="B1189" s="135" t="n">
        <v>45252</v>
      </c>
    </row>
    <row r="1190" customFormat="false" ht="15" hidden="false" customHeight="false" outlineLevel="0" collapsed="false">
      <c r="A1190" s="126" t="n">
        <f aca="false">WEEKNUM(B1190,21)</f>
        <v>47</v>
      </c>
      <c r="B1190" s="135" t="n">
        <v>45253</v>
      </c>
    </row>
    <row r="1191" customFormat="false" ht="15" hidden="false" customHeight="false" outlineLevel="0" collapsed="false">
      <c r="A1191" s="126" t="n">
        <f aca="false">WEEKNUM(B1191,21)</f>
        <v>47</v>
      </c>
      <c r="B1191" s="135" t="n">
        <v>45254</v>
      </c>
    </row>
    <row r="1192" customFormat="false" ht="15" hidden="false" customHeight="false" outlineLevel="0" collapsed="false">
      <c r="A1192" s="126" t="n">
        <f aca="false">WEEKNUM(B1192,21)</f>
        <v>47</v>
      </c>
      <c r="B1192" s="135" t="n">
        <v>45255</v>
      </c>
    </row>
    <row r="1193" customFormat="false" ht="15.75" hidden="false" customHeight="false" outlineLevel="0" collapsed="false">
      <c r="A1193" s="139" t="n">
        <f aca="false">WEEKNUM(B1193,21)</f>
        <v>47</v>
      </c>
      <c r="B1193" s="140" t="n">
        <v>45256</v>
      </c>
    </row>
    <row r="1194" customFormat="false" ht="15" hidden="false" customHeight="false" outlineLevel="0" collapsed="false">
      <c r="A1194" s="145" t="n">
        <f aca="false">WEEKNUM(B1194,21)</f>
        <v>48</v>
      </c>
      <c r="B1194" s="114" t="n">
        <v>45257</v>
      </c>
    </row>
    <row r="1195" customFormat="false" ht="15" hidden="false" customHeight="false" outlineLevel="0" collapsed="false">
      <c r="A1195" s="126" t="n">
        <f aca="false">WEEKNUM(B1195,21)</f>
        <v>48</v>
      </c>
      <c r="B1195" s="135" t="n">
        <v>45258</v>
      </c>
    </row>
    <row r="1196" customFormat="false" ht="15" hidden="false" customHeight="false" outlineLevel="0" collapsed="false">
      <c r="A1196" s="126" t="n">
        <f aca="false">WEEKNUM(B1196,21)</f>
        <v>48</v>
      </c>
      <c r="B1196" s="135" t="n">
        <v>45259</v>
      </c>
    </row>
    <row r="1197" customFormat="false" ht="15" hidden="false" customHeight="false" outlineLevel="0" collapsed="false">
      <c r="A1197" s="126" t="n">
        <f aca="false">WEEKNUM(B1197,21)</f>
        <v>48</v>
      </c>
      <c r="B1197" s="135" t="n">
        <v>45260</v>
      </c>
    </row>
    <row r="1198" customFormat="false" ht="15" hidden="false" customHeight="false" outlineLevel="0" collapsed="false">
      <c r="A1198" s="126" t="n">
        <f aca="false">WEEKNUM(B1198,21)</f>
        <v>48</v>
      </c>
      <c r="B1198" s="135" t="n">
        <v>45261</v>
      </c>
    </row>
    <row r="1199" customFormat="false" ht="15" hidden="false" customHeight="false" outlineLevel="0" collapsed="false">
      <c r="A1199" s="126" t="n">
        <f aca="false">WEEKNUM(B1199,21)</f>
        <v>48</v>
      </c>
      <c r="B1199" s="135" t="n">
        <v>45262</v>
      </c>
    </row>
    <row r="1200" customFormat="false" ht="15.75" hidden="false" customHeight="false" outlineLevel="0" collapsed="false">
      <c r="A1200" s="139" t="n">
        <f aca="false">WEEKNUM(B1200,21)</f>
        <v>48</v>
      </c>
      <c r="B1200" s="140" t="n">
        <v>45263</v>
      </c>
    </row>
    <row r="1201" customFormat="false" ht="15" hidden="false" customHeight="false" outlineLevel="0" collapsed="false">
      <c r="A1201" s="145" t="n">
        <f aca="false">WEEKNUM(B1201,21)</f>
        <v>49</v>
      </c>
      <c r="B1201" s="114" t="n">
        <v>45264</v>
      </c>
    </row>
    <row r="1202" customFormat="false" ht="15" hidden="false" customHeight="false" outlineLevel="0" collapsed="false">
      <c r="A1202" s="126" t="n">
        <f aca="false">WEEKNUM(B1202,21)</f>
        <v>49</v>
      </c>
      <c r="B1202" s="135" t="n">
        <v>45265</v>
      </c>
    </row>
    <row r="1203" customFormat="false" ht="15" hidden="false" customHeight="false" outlineLevel="0" collapsed="false">
      <c r="A1203" s="126" t="n">
        <f aca="false">WEEKNUM(B1203,21)</f>
        <v>49</v>
      </c>
      <c r="B1203" s="135" t="n">
        <v>45266</v>
      </c>
    </row>
    <row r="1204" customFormat="false" ht="15" hidden="false" customHeight="false" outlineLevel="0" collapsed="false">
      <c r="A1204" s="126" t="n">
        <f aca="false">WEEKNUM(B1204,21)</f>
        <v>49</v>
      </c>
      <c r="B1204" s="135" t="n">
        <v>45267</v>
      </c>
    </row>
    <row r="1205" customFormat="false" ht="15" hidden="false" customHeight="false" outlineLevel="0" collapsed="false">
      <c r="A1205" s="126" t="n">
        <f aca="false">WEEKNUM(B1205,21)</f>
        <v>49</v>
      </c>
      <c r="B1205" s="135" t="n">
        <v>45268</v>
      </c>
    </row>
    <row r="1206" customFormat="false" ht="15" hidden="false" customHeight="false" outlineLevel="0" collapsed="false">
      <c r="A1206" s="126" t="n">
        <f aca="false">WEEKNUM(B1206,21)</f>
        <v>49</v>
      </c>
      <c r="B1206" s="135" t="n">
        <v>45269</v>
      </c>
    </row>
    <row r="1207" customFormat="false" ht="15.75" hidden="false" customHeight="false" outlineLevel="0" collapsed="false">
      <c r="A1207" s="139" t="n">
        <f aca="false">WEEKNUM(B1207,21)</f>
        <v>49</v>
      </c>
      <c r="B1207" s="140" t="n">
        <v>45270</v>
      </c>
    </row>
    <row r="1208" customFormat="false" ht="15" hidden="false" customHeight="false" outlineLevel="0" collapsed="false">
      <c r="A1208" s="145" t="n">
        <f aca="false">WEEKNUM(B1208,21)</f>
        <v>50</v>
      </c>
      <c r="B1208" s="114" t="n">
        <v>45271</v>
      </c>
    </row>
    <row r="1209" customFormat="false" ht="15" hidden="false" customHeight="false" outlineLevel="0" collapsed="false">
      <c r="A1209" s="126" t="n">
        <f aca="false">WEEKNUM(B1209,21)</f>
        <v>50</v>
      </c>
      <c r="B1209" s="135" t="n">
        <v>45272</v>
      </c>
    </row>
    <row r="1210" customFormat="false" ht="15" hidden="false" customHeight="false" outlineLevel="0" collapsed="false">
      <c r="A1210" s="126" t="n">
        <f aca="false">WEEKNUM(B1210,21)</f>
        <v>50</v>
      </c>
      <c r="B1210" s="135" t="n">
        <v>45273</v>
      </c>
    </row>
    <row r="1211" customFormat="false" ht="15" hidden="false" customHeight="false" outlineLevel="0" collapsed="false">
      <c r="A1211" s="126" t="n">
        <f aca="false">WEEKNUM(B1211,21)</f>
        <v>50</v>
      </c>
      <c r="B1211" s="135" t="n">
        <v>45274</v>
      </c>
    </row>
    <row r="1212" customFormat="false" ht="15" hidden="false" customHeight="false" outlineLevel="0" collapsed="false">
      <c r="A1212" s="126" t="n">
        <f aca="false">WEEKNUM(B1212,21)</f>
        <v>50</v>
      </c>
      <c r="B1212" s="135" t="n">
        <v>45275</v>
      </c>
    </row>
    <row r="1213" customFormat="false" ht="15" hidden="false" customHeight="false" outlineLevel="0" collapsed="false">
      <c r="A1213" s="126" t="n">
        <f aca="false">WEEKNUM(B1213,21)</f>
        <v>50</v>
      </c>
      <c r="B1213" s="135" t="n">
        <v>45276</v>
      </c>
    </row>
    <row r="1214" customFormat="false" ht="15.75" hidden="false" customHeight="false" outlineLevel="0" collapsed="false">
      <c r="A1214" s="139" t="n">
        <f aca="false">WEEKNUM(B1214,21)</f>
        <v>50</v>
      </c>
      <c r="B1214" s="140" t="n">
        <v>45277</v>
      </c>
    </row>
    <row r="1215" customFormat="false" ht="15" hidden="false" customHeight="false" outlineLevel="0" collapsed="false">
      <c r="A1215" s="145" t="n">
        <f aca="false">WEEKNUM(B1215,21)</f>
        <v>51</v>
      </c>
      <c r="B1215" s="114" t="n">
        <v>45278</v>
      </c>
    </row>
    <row r="1216" customFormat="false" ht="15" hidden="false" customHeight="false" outlineLevel="0" collapsed="false">
      <c r="A1216" s="126" t="n">
        <f aca="false">WEEKNUM(B1216,21)</f>
        <v>51</v>
      </c>
      <c r="B1216" s="135" t="n">
        <v>45279</v>
      </c>
    </row>
    <row r="1217" customFormat="false" ht="15" hidden="false" customHeight="false" outlineLevel="0" collapsed="false">
      <c r="A1217" s="126" t="n">
        <f aca="false">WEEKNUM(B1217,21)</f>
        <v>51</v>
      </c>
      <c r="B1217" s="135" t="n">
        <v>45280</v>
      </c>
    </row>
    <row r="1218" customFormat="false" ht="15" hidden="false" customHeight="false" outlineLevel="0" collapsed="false">
      <c r="A1218" s="126" t="n">
        <f aca="false">WEEKNUM(B1218,21)</f>
        <v>51</v>
      </c>
      <c r="B1218" s="135" t="n">
        <v>45281</v>
      </c>
    </row>
    <row r="1219" customFormat="false" ht="15" hidden="false" customHeight="false" outlineLevel="0" collapsed="false">
      <c r="A1219" s="126" t="n">
        <f aca="false">WEEKNUM(B1219,21)</f>
        <v>51</v>
      </c>
      <c r="B1219" s="135" t="n">
        <v>45282</v>
      </c>
    </row>
    <row r="1220" customFormat="false" ht="15" hidden="false" customHeight="false" outlineLevel="0" collapsed="false">
      <c r="A1220" s="126" t="n">
        <f aca="false">WEEKNUM(B1220,21)</f>
        <v>51</v>
      </c>
      <c r="B1220" s="135" t="n">
        <v>45283</v>
      </c>
    </row>
    <row r="1221" customFormat="false" ht="15.75" hidden="false" customHeight="false" outlineLevel="0" collapsed="false">
      <c r="A1221" s="139" t="n">
        <f aca="false">WEEKNUM(B1221,21)</f>
        <v>51</v>
      </c>
      <c r="B1221" s="140" t="n">
        <v>45284</v>
      </c>
    </row>
    <row r="1222" customFormat="false" ht="15" hidden="false" customHeight="false" outlineLevel="0" collapsed="false">
      <c r="A1222" s="145" t="n">
        <f aca="false">WEEKNUM(B1222,21)</f>
        <v>52</v>
      </c>
      <c r="B1222" s="114" t="n">
        <v>45285</v>
      </c>
    </row>
    <row r="1223" customFormat="false" ht="15" hidden="false" customHeight="false" outlineLevel="0" collapsed="false">
      <c r="A1223" s="126" t="n">
        <f aca="false">WEEKNUM(B1223,21)</f>
        <v>52</v>
      </c>
      <c r="B1223" s="135" t="n">
        <v>45286</v>
      </c>
    </row>
    <row r="1224" customFormat="false" ht="15" hidden="false" customHeight="false" outlineLevel="0" collapsed="false">
      <c r="A1224" s="126" t="n">
        <f aca="false">WEEKNUM(B1224,21)</f>
        <v>52</v>
      </c>
      <c r="B1224" s="135" t="n">
        <v>45287</v>
      </c>
    </row>
    <row r="1225" customFormat="false" ht="15" hidden="false" customHeight="false" outlineLevel="0" collapsed="false">
      <c r="A1225" s="126" t="n">
        <f aca="false">WEEKNUM(B1225,21)</f>
        <v>52</v>
      </c>
      <c r="B1225" s="135" t="n">
        <v>45288</v>
      </c>
    </row>
    <row r="1226" customFormat="false" ht="15" hidden="false" customHeight="false" outlineLevel="0" collapsed="false">
      <c r="A1226" s="126" t="n">
        <f aca="false">WEEKNUM(B1226,21)</f>
        <v>52</v>
      </c>
      <c r="B1226" s="135" t="n">
        <v>45289</v>
      </c>
    </row>
    <row r="1227" customFormat="false" ht="15" hidden="false" customHeight="false" outlineLevel="0" collapsed="false">
      <c r="A1227" s="126" t="n">
        <f aca="false">WEEKNUM(B1227,21)</f>
        <v>52</v>
      </c>
      <c r="B1227" s="135" t="n">
        <v>45290</v>
      </c>
    </row>
    <row r="1228" customFormat="false" ht="15.75" hidden="false" customHeight="false" outlineLevel="0" collapsed="false">
      <c r="A1228" s="139" t="n">
        <f aca="false">WEEKNUM(B1228,21)</f>
        <v>52</v>
      </c>
      <c r="B1228" s="140" t="n">
        <v>45291</v>
      </c>
    </row>
    <row r="1229" customFormat="false" ht="15" hidden="false" customHeight="false" outlineLevel="0" collapsed="false">
      <c r="A1229" s="145" t="n">
        <f aca="false">WEEKNUM(B1229,21)</f>
        <v>1</v>
      </c>
      <c r="B1229" s="114" t="n">
        <v>45292</v>
      </c>
    </row>
    <row r="1230" customFormat="false" ht="15" hidden="false" customHeight="false" outlineLevel="0" collapsed="false">
      <c r="A1230" s="126" t="n">
        <f aca="false">WEEKNUM(B1230,21)</f>
        <v>1</v>
      </c>
      <c r="B1230" s="135" t="n">
        <v>45293</v>
      </c>
    </row>
    <row r="1231" customFormat="false" ht="15" hidden="false" customHeight="false" outlineLevel="0" collapsed="false">
      <c r="A1231" s="126" t="n">
        <f aca="false">WEEKNUM(B1231,21)</f>
        <v>1</v>
      </c>
      <c r="B1231" s="135" t="n">
        <v>45294</v>
      </c>
    </row>
    <row r="1232" customFormat="false" ht="15" hidden="false" customHeight="false" outlineLevel="0" collapsed="false">
      <c r="A1232" s="126" t="n">
        <f aca="false">WEEKNUM(B1232,21)</f>
        <v>1</v>
      </c>
      <c r="B1232" s="135" t="n">
        <v>45295</v>
      </c>
    </row>
    <row r="1233" customFormat="false" ht="15" hidden="false" customHeight="false" outlineLevel="0" collapsed="false">
      <c r="A1233" s="126" t="n">
        <f aca="false">WEEKNUM(B1233,21)</f>
        <v>1</v>
      </c>
      <c r="B1233" s="135" t="n">
        <v>45296</v>
      </c>
    </row>
    <row r="1234" customFormat="false" ht="15" hidden="false" customHeight="false" outlineLevel="0" collapsed="false">
      <c r="A1234" s="126" t="n">
        <f aca="false">WEEKNUM(B1234,21)</f>
        <v>1</v>
      </c>
      <c r="B1234" s="135" t="n">
        <v>45297</v>
      </c>
    </row>
    <row r="1235" customFormat="false" ht="15.75" hidden="false" customHeight="false" outlineLevel="0" collapsed="false">
      <c r="A1235" s="139" t="n">
        <f aca="false">WEEKNUM(B1235,21)</f>
        <v>1</v>
      </c>
      <c r="B1235" s="140" t="n">
        <v>45298</v>
      </c>
    </row>
    <row r="1236" customFormat="false" ht="15" hidden="false" customHeight="false" outlineLevel="0" collapsed="false">
      <c r="A1236" s="145" t="n">
        <f aca="false">WEEKNUM(B1236,21)</f>
        <v>2</v>
      </c>
      <c r="B1236" s="114" t="n">
        <v>45299</v>
      </c>
    </row>
    <row r="1237" customFormat="false" ht="15" hidden="false" customHeight="false" outlineLevel="0" collapsed="false">
      <c r="A1237" s="126" t="n">
        <f aca="false">WEEKNUM(B1237,21)</f>
        <v>2</v>
      </c>
      <c r="B1237" s="135" t="n">
        <v>45300</v>
      </c>
    </row>
    <row r="1238" customFormat="false" ht="15" hidden="false" customHeight="false" outlineLevel="0" collapsed="false">
      <c r="A1238" s="126" t="n">
        <f aca="false">WEEKNUM(B1238,21)</f>
        <v>2</v>
      </c>
      <c r="B1238" s="135" t="n">
        <v>45301</v>
      </c>
    </row>
    <row r="1239" customFormat="false" ht="15" hidden="false" customHeight="false" outlineLevel="0" collapsed="false">
      <c r="A1239" s="126" t="n">
        <f aca="false">WEEKNUM(B1239,21)</f>
        <v>2</v>
      </c>
      <c r="B1239" s="135" t="n">
        <v>45302</v>
      </c>
    </row>
    <row r="1240" customFormat="false" ht="15" hidden="false" customHeight="false" outlineLevel="0" collapsed="false">
      <c r="A1240" s="126" t="n">
        <f aca="false">WEEKNUM(B1240,21)</f>
        <v>2</v>
      </c>
      <c r="B1240" s="135" t="n">
        <v>45303</v>
      </c>
    </row>
    <row r="1241" customFormat="false" ht="15" hidden="false" customHeight="false" outlineLevel="0" collapsed="false">
      <c r="A1241" s="126" t="n">
        <f aca="false">WEEKNUM(B1241,21)</f>
        <v>2</v>
      </c>
      <c r="B1241" s="135" t="n">
        <v>45304</v>
      </c>
    </row>
    <row r="1242" customFormat="false" ht="15.75" hidden="false" customHeight="false" outlineLevel="0" collapsed="false">
      <c r="A1242" s="139" t="n">
        <f aca="false">WEEKNUM(B1242,21)</f>
        <v>2</v>
      </c>
      <c r="B1242" s="140" t="n">
        <v>45305</v>
      </c>
    </row>
    <row r="1243" customFormat="false" ht="15" hidden="false" customHeight="false" outlineLevel="0" collapsed="false">
      <c r="A1243" s="145" t="n">
        <f aca="false">WEEKNUM(B1243,21)</f>
        <v>3</v>
      </c>
      <c r="B1243" s="114" t="n">
        <v>45306</v>
      </c>
    </row>
    <row r="1244" customFormat="false" ht="15" hidden="false" customHeight="false" outlineLevel="0" collapsed="false">
      <c r="A1244" s="126" t="n">
        <f aca="false">WEEKNUM(B1244,21)</f>
        <v>3</v>
      </c>
      <c r="B1244" s="135" t="n">
        <v>45307</v>
      </c>
    </row>
    <row r="1245" customFormat="false" ht="15" hidden="false" customHeight="false" outlineLevel="0" collapsed="false">
      <c r="A1245" s="126" t="n">
        <f aca="false">WEEKNUM(B1245,21)</f>
        <v>3</v>
      </c>
      <c r="B1245" s="135" t="n">
        <v>45308</v>
      </c>
    </row>
    <row r="1246" customFormat="false" ht="15" hidden="false" customHeight="false" outlineLevel="0" collapsed="false">
      <c r="A1246" s="126" t="n">
        <f aca="false">WEEKNUM(B1246,21)</f>
        <v>3</v>
      </c>
      <c r="B1246" s="135" t="n">
        <v>45309</v>
      </c>
    </row>
    <row r="1247" customFormat="false" ht="15" hidden="false" customHeight="false" outlineLevel="0" collapsed="false">
      <c r="A1247" s="126" t="n">
        <f aca="false">WEEKNUM(B1247,21)</f>
        <v>3</v>
      </c>
      <c r="B1247" s="135" t="n">
        <v>45310</v>
      </c>
    </row>
    <row r="1248" customFormat="false" ht="15" hidden="false" customHeight="false" outlineLevel="0" collapsed="false">
      <c r="A1248" s="126" t="n">
        <f aca="false">WEEKNUM(B1248,21)</f>
        <v>3</v>
      </c>
      <c r="B1248" s="135" t="n">
        <v>45311</v>
      </c>
    </row>
    <row r="1249" customFormat="false" ht="15.75" hidden="false" customHeight="false" outlineLevel="0" collapsed="false">
      <c r="A1249" s="139" t="n">
        <f aca="false">WEEKNUM(B1249,21)</f>
        <v>3</v>
      </c>
      <c r="B1249" s="140" t="n">
        <v>45312</v>
      </c>
    </row>
    <row r="1250" customFormat="false" ht="15" hidden="false" customHeight="false" outlineLevel="0" collapsed="false">
      <c r="A1250" s="145" t="n">
        <f aca="false">WEEKNUM(B1250,21)</f>
        <v>4</v>
      </c>
      <c r="B1250" s="114" t="n">
        <v>45313</v>
      </c>
    </row>
    <row r="1251" customFormat="false" ht="15" hidden="false" customHeight="false" outlineLevel="0" collapsed="false">
      <c r="A1251" s="126" t="n">
        <f aca="false">WEEKNUM(B1251,21)</f>
        <v>4</v>
      </c>
      <c r="B1251" s="135" t="n">
        <v>45314</v>
      </c>
    </row>
    <row r="1252" customFormat="false" ht="15" hidden="false" customHeight="false" outlineLevel="0" collapsed="false">
      <c r="A1252" s="126" t="n">
        <f aca="false">WEEKNUM(B1252,21)</f>
        <v>4</v>
      </c>
      <c r="B1252" s="135" t="n">
        <v>45315</v>
      </c>
    </row>
    <row r="1253" customFormat="false" ht="15" hidden="false" customHeight="false" outlineLevel="0" collapsed="false">
      <c r="A1253" s="126" t="n">
        <f aca="false">WEEKNUM(B1253,21)</f>
        <v>4</v>
      </c>
      <c r="B1253" s="135" t="n">
        <v>45316</v>
      </c>
    </row>
    <row r="1254" customFormat="false" ht="15" hidden="false" customHeight="false" outlineLevel="0" collapsed="false">
      <c r="A1254" s="126" t="n">
        <f aca="false">WEEKNUM(B1254,21)</f>
        <v>4</v>
      </c>
      <c r="B1254" s="135" t="n">
        <v>45317</v>
      </c>
    </row>
    <row r="1255" customFormat="false" ht="15" hidden="false" customHeight="false" outlineLevel="0" collapsed="false">
      <c r="A1255" s="126" t="n">
        <f aca="false">WEEKNUM(B1255,21)</f>
        <v>4</v>
      </c>
      <c r="B1255" s="135" t="n">
        <v>45318</v>
      </c>
    </row>
    <row r="1256" customFormat="false" ht="15.75" hidden="false" customHeight="false" outlineLevel="0" collapsed="false">
      <c r="A1256" s="139" t="n">
        <f aca="false">WEEKNUM(B1256,21)</f>
        <v>4</v>
      </c>
      <c r="B1256" s="140" t="n">
        <v>45319</v>
      </c>
    </row>
    <row r="1257" customFormat="false" ht="15" hidden="false" customHeight="false" outlineLevel="0" collapsed="false">
      <c r="A1257" s="145" t="n">
        <f aca="false">WEEKNUM(B1257,21)</f>
        <v>5</v>
      </c>
      <c r="B1257" s="114" t="n">
        <v>45320</v>
      </c>
    </row>
    <row r="1258" customFormat="false" ht="15" hidden="false" customHeight="false" outlineLevel="0" collapsed="false">
      <c r="A1258" s="126" t="n">
        <f aca="false">WEEKNUM(B1258,21)</f>
        <v>5</v>
      </c>
      <c r="B1258" s="135" t="n">
        <v>45321</v>
      </c>
    </row>
    <row r="1259" customFormat="false" ht="15" hidden="false" customHeight="false" outlineLevel="0" collapsed="false">
      <c r="A1259" s="126" t="n">
        <f aca="false">WEEKNUM(B1259,21)</f>
        <v>5</v>
      </c>
      <c r="B1259" s="135" t="n">
        <v>45322</v>
      </c>
    </row>
    <row r="1260" customFormat="false" ht="15" hidden="false" customHeight="false" outlineLevel="0" collapsed="false">
      <c r="A1260" s="126" t="n">
        <f aca="false">WEEKNUM(B1260,21)</f>
        <v>5</v>
      </c>
      <c r="B1260" s="135" t="n">
        <v>45323</v>
      </c>
    </row>
    <row r="1261" customFormat="false" ht="15" hidden="false" customHeight="false" outlineLevel="0" collapsed="false">
      <c r="A1261" s="126" t="n">
        <f aca="false">WEEKNUM(B1261,21)</f>
        <v>5</v>
      </c>
      <c r="B1261" s="135" t="n">
        <v>45324</v>
      </c>
    </row>
    <row r="1262" customFormat="false" ht="15" hidden="false" customHeight="false" outlineLevel="0" collapsed="false">
      <c r="A1262" s="126" t="n">
        <f aca="false">WEEKNUM(B1262,21)</f>
        <v>5</v>
      </c>
      <c r="B1262" s="135" t="n">
        <v>45325</v>
      </c>
    </row>
    <row r="1263" customFormat="false" ht="15.75" hidden="false" customHeight="false" outlineLevel="0" collapsed="false">
      <c r="A1263" s="139" t="n">
        <f aca="false">WEEKNUM(B1263,21)</f>
        <v>5</v>
      </c>
      <c r="B1263" s="140" t="n">
        <v>45326</v>
      </c>
    </row>
    <row r="1264" customFormat="false" ht="15" hidden="false" customHeight="false" outlineLevel="0" collapsed="false">
      <c r="A1264" s="145" t="n">
        <f aca="false">WEEKNUM(B1264,21)</f>
        <v>6</v>
      </c>
      <c r="B1264" s="114" t="n">
        <v>45327</v>
      </c>
    </row>
    <row r="1265" customFormat="false" ht="15" hidden="false" customHeight="false" outlineLevel="0" collapsed="false">
      <c r="A1265" s="126" t="n">
        <f aca="false">WEEKNUM(B1265,21)</f>
        <v>6</v>
      </c>
      <c r="B1265" s="135" t="n">
        <v>45328</v>
      </c>
    </row>
    <row r="1266" customFormat="false" ht="15" hidden="false" customHeight="false" outlineLevel="0" collapsed="false">
      <c r="A1266" s="126" t="n">
        <f aca="false">WEEKNUM(B1266,21)</f>
        <v>6</v>
      </c>
      <c r="B1266" s="135" t="n">
        <v>45329</v>
      </c>
    </row>
    <row r="1267" customFormat="false" ht="15" hidden="false" customHeight="false" outlineLevel="0" collapsed="false">
      <c r="A1267" s="126" t="n">
        <f aca="false">WEEKNUM(B1267,21)</f>
        <v>6</v>
      </c>
      <c r="B1267" s="135" t="n">
        <v>45330</v>
      </c>
    </row>
    <row r="1268" customFormat="false" ht="15" hidden="false" customHeight="false" outlineLevel="0" collapsed="false">
      <c r="A1268" s="126" t="n">
        <f aca="false">WEEKNUM(B1268,21)</f>
        <v>6</v>
      </c>
      <c r="B1268" s="135" t="n">
        <v>45331</v>
      </c>
    </row>
    <row r="1269" customFormat="false" ht="15" hidden="false" customHeight="false" outlineLevel="0" collapsed="false">
      <c r="A1269" s="126" t="n">
        <f aca="false">WEEKNUM(B1269,21)</f>
        <v>6</v>
      </c>
      <c r="B1269" s="135" t="n">
        <v>45332</v>
      </c>
    </row>
    <row r="1270" customFormat="false" ht="15.75" hidden="false" customHeight="false" outlineLevel="0" collapsed="false">
      <c r="A1270" s="139" t="n">
        <f aca="false">WEEKNUM(B1270,21)</f>
        <v>6</v>
      </c>
      <c r="B1270" s="140" t="n">
        <v>45333</v>
      </c>
    </row>
    <row r="1271" customFormat="false" ht="15" hidden="false" customHeight="false" outlineLevel="0" collapsed="false">
      <c r="A1271" s="145" t="n">
        <f aca="false">WEEKNUM(B1271,21)</f>
        <v>7</v>
      </c>
      <c r="B1271" s="114" t="n">
        <v>45334</v>
      </c>
    </row>
    <row r="1272" customFormat="false" ht="15" hidden="false" customHeight="false" outlineLevel="0" collapsed="false">
      <c r="A1272" s="126" t="n">
        <f aca="false">WEEKNUM(B1272,21)</f>
        <v>7</v>
      </c>
      <c r="B1272" s="135" t="n">
        <v>45335</v>
      </c>
    </row>
    <row r="1273" customFormat="false" ht="15" hidden="false" customHeight="false" outlineLevel="0" collapsed="false">
      <c r="A1273" s="126" t="n">
        <f aca="false">WEEKNUM(B1273,21)</f>
        <v>7</v>
      </c>
      <c r="B1273" s="135" t="n">
        <v>45336</v>
      </c>
    </row>
    <row r="1274" customFormat="false" ht="15" hidden="false" customHeight="false" outlineLevel="0" collapsed="false">
      <c r="A1274" s="126" t="n">
        <f aca="false">WEEKNUM(B1274,21)</f>
        <v>7</v>
      </c>
      <c r="B1274" s="135" t="n">
        <v>45337</v>
      </c>
    </row>
    <row r="1275" customFormat="false" ht="15" hidden="false" customHeight="false" outlineLevel="0" collapsed="false">
      <c r="A1275" s="126" t="n">
        <f aca="false">WEEKNUM(B1275,21)</f>
        <v>7</v>
      </c>
      <c r="B1275" s="135" t="n">
        <v>45338</v>
      </c>
    </row>
    <row r="1276" customFormat="false" ht="15" hidden="false" customHeight="false" outlineLevel="0" collapsed="false">
      <c r="A1276" s="126" t="n">
        <f aca="false">WEEKNUM(B1276,21)</f>
        <v>7</v>
      </c>
      <c r="B1276" s="135" t="n">
        <v>45339</v>
      </c>
    </row>
    <row r="1277" customFormat="false" ht="15.75" hidden="false" customHeight="false" outlineLevel="0" collapsed="false">
      <c r="A1277" s="139" t="n">
        <f aca="false">WEEKNUM(B1277,21)</f>
        <v>7</v>
      </c>
      <c r="B1277" s="140" t="n">
        <v>45340</v>
      </c>
    </row>
    <row r="1278" customFormat="false" ht="15" hidden="false" customHeight="false" outlineLevel="0" collapsed="false">
      <c r="A1278" s="145" t="n">
        <f aca="false">WEEKNUM(B1278,21)</f>
        <v>8</v>
      </c>
      <c r="B1278" s="114" t="n">
        <v>45341</v>
      </c>
    </row>
    <row r="1279" customFormat="false" ht="15" hidden="false" customHeight="false" outlineLevel="0" collapsed="false">
      <c r="A1279" s="126" t="n">
        <f aca="false">WEEKNUM(B1279,21)</f>
        <v>8</v>
      </c>
      <c r="B1279" s="135" t="n">
        <v>45342</v>
      </c>
    </row>
    <row r="1280" customFormat="false" ht="15" hidden="false" customHeight="false" outlineLevel="0" collapsed="false">
      <c r="A1280" s="126" t="n">
        <f aca="false">WEEKNUM(B1280,21)</f>
        <v>8</v>
      </c>
      <c r="B1280" s="135" t="n">
        <v>45343</v>
      </c>
    </row>
    <row r="1281" customFormat="false" ht="15" hidden="false" customHeight="false" outlineLevel="0" collapsed="false">
      <c r="A1281" s="126" t="n">
        <f aca="false">WEEKNUM(B1281,21)</f>
        <v>8</v>
      </c>
      <c r="B1281" s="135" t="n">
        <v>45344</v>
      </c>
    </row>
    <row r="1282" customFormat="false" ht="15" hidden="false" customHeight="false" outlineLevel="0" collapsed="false">
      <c r="A1282" s="126" t="n">
        <f aca="false">WEEKNUM(B1282,21)</f>
        <v>8</v>
      </c>
      <c r="B1282" s="135" t="n">
        <v>45345</v>
      </c>
    </row>
    <row r="1283" customFormat="false" ht="15" hidden="false" customHeight="false" outlineLevel="0" collapsed="false">
      <c r="A1283" s="126" t="n">
        <f aca="false">WEEKNUM(B1283,21)</f>
        <v>8</v>
      </c>
      <c r="B1283" s="135" t="n">
        <v>45346</v>
      </c>
    </row>
    <row r="1284" customFormat="false" ht="15.75" hidden="false" customHeight="false" outlineLevel="0" collapsed="false">
      <c r="A1284" s="139" t="n">
        <f aca="false">WEEKNUM(B1284,21)</f>
        <v>8</v>
      </c>
      <c r="B1284" s="140" t="n">
        <v>45347</v>
      </c>
    </row>
    <row r="1285" customFormat="false" ht="15" hidden="false" customHeight="false" outlineLevel="0" collapsed="false">
      <c r="A1285" s="145" t="n">
        <f aca="false">WEEKNUM(B1285,21)</f>
        <v>9</v>
      </c>
      <c r="B1285" s="114" t="n">
        <v>45348</v>
      </c>
    </row>
    <row r="1286" customFormat="false" ht="15" hidden="false" customHeight="false" outlineLevel="0" collapsed="false">
      <c r="A1286" s="126" t="n">
        <f aca="false">WEEKNUM(B1286,21)</f>
        <v>9</v>
      </c>
      <c r="B1286" s="135" t="n">
        <v>45349</v>
      </c>
    </row>
    <row r="1287" customFormat="false" ht="15" hidden="false" customHeight="false" outlineLevel="0" collapsed="false">
      <c r="A1287" s="126" t="n">
        <f aca="false">WEEKNUM(B1287,21)</f>
        <v>9</v>
      </c>
      <c r="B1287" s="135" t="n">
        <v>45350</v>
      </c>
    </row>
    <row r="1288" customFormat="false" ht="15" hidden="false" customHeight="false" outlineLevel="0" collapsed="false">
      <c r="A1288" s="126" t="n">
        <f aca="false">WEEKNUM(B1288,21)</f>
        <v>9</v>
      </c>
      <c r="B1288" s="135" t="n">
        <v>45351</v>
      </c>
    </row>
    <row r="1289" customFormat="false" ht="15" hidden="false" customHeight="false" outlineLevel="0" collapsed="false">
      <c r="A1289" s="126" t="n">
        <f aca="false">WEEKNUM(B1289,21)</f>
        <v>9</v>
      </c>
      <c r="B1289" s="135" t="n">
        <v>45352</v>
      </c>
    </row>
    <row r="1290" customFormat="false" ht="15" hidden="false" customHeight="false" outlineLevel="0" collapsed="false">
      <c r="A1290" s="126" t="n">
        <f aca="false">WEEKNUM(B1290,21)</f>
        <v>9</v>
      </c>
      <c r="B1290" s="135" t="n">
        <v>45353</v>
      </c>
    </row>
    <row r="1291" customFormat="false" ht="15.75" hidden="false" customHeight="false" outlineLevel="0" collapsed="false">
      <c r="A1291" s="139" t="n">
        <f aca="false">WEEKNUM(B1291,21)</f>
        <v>9</v>
      </c>
      <c r="B1291" s="140" t="n">
        <v>45354</v>
      </c>
    </row>
    <row r="1292" customFormat="false" ht="15" hidden="false" customHeight="false" outlineLevel="0" collapsed="false">
      <c r="A1292" s="145" t="n">
        <f aca="false">WEEKNUM(B1292,21)</f>
        <v>10</v>
      </c>
      <c r="B1292" s="114" t="n">
        <v>45355</v>
      </c>
    </row>
    <row r="1293" customFormat="false" ht="15" hidden="false" customHeight="false" outlineLevel="0" collapsed="false">
      <c r="A1293" s="126" t="n">
        <f aca="false">WEEKNUM(B1293,21)</f>
        <v>10</v>
      </c>
      <c r="B1293" s="135" t="n">
        <v>45356</v>
      </c>
    </row>
    <row r="1294" customFormat="false" ht="15" hidden="false" customHeight="false" outlineLevel="0" collapsed="false">
      <c r="A1294" s="126" t="n">
        <f aca="false">WEEKNUM(B1294,21)</f>
        <v>10</v>
      </c>
      <c r="B1294" s="135" t="n">
        <v>45357</v>
      </c>
    </row>
    <row r="1295" customFormat="false" ht="15" hidden="false" customHeight="false" outlineLevel="0" collapsed="false">
      <c r="A1295" s="126" t="n">
        <f aca="false">WEEKNUM(B1295,21)</f>
        <v>10</v>
      </c>
      <c r="B1295" s="135" t="n">
        <v>45358</v>
      </c>
    </row>
    <row r="1296" customFormat="false" ht="15" hidden="false" customHeight="false" outlineLevel="0" collapsed="false">
      <c r="A1296" s="126" t="n">
        <f aca="false">WEEKNUM(B1296,21)</f>
        <v>10</v>
      </c>
      <c r="B1296" s="135" t="n">
        <v>45359</v>
      </c>
    </row>
    <row r="1297" customFormat="false" ht="15" hidden="false" customHeight="false" outlineLevel="0" collapsed="false">
      <c r="A1297" s="126" t="n">
        <f aca="false">WEEKNUM(B1297,21)</f>
        <v>10</v>
      </c>
      <c r="B1297" s="135" t="n">
        <v>45360</v>
      </c>
    </row>
    <row r="1298" customFormat="false" ht="15.75" hidden="false" customHeight="false" outlineLevel="0" collapsed="false">
      <c r="A1298" s="139" t="n">
        <f aca="false">WEEKNUM(B1298,21)</f>
        <v>10</v>
      </c>
      <c r="B1298" s="140" t="n">
        <v>45361</v>
      </c>
    </row>
    <row r="1299" customFormat="false" ht="15" hidden="false" customHeight="false" outlineLevel="0" collapsed="false">
      <c r="A1299" s="145" t="n">
        <f aca="false">WEEKNUM(B1299,21)</f>
        <v>11</v>
      </c>
      <c r="B1299" s="114" t="n">
        <v>45362</v>
      </c>
    </row>
    <row r="1300" customFormat="false" ht="15" hidden="false" customHeight="false" outlineLevel="0" collapsed="false">
      <c r="A1300" s="126" t="n">
        <f aca="false">WEEKNUM(B1300,21)</f>
        <v>11</v>
      </c>
      <c r="B1300" s="135" t="n">
        <v>45363</v>
      </c>
    </row>
    <row r="1301" customFormat="false" ht="15" hidden="false" customHeight="false" outlineLevel="0" collapsed="false">
      <c r="A1301" s="126" t="n">
        <f aca="false">WEEKNUM(B1301,21)</f>
        <v>11</v>
      </c>
      <c r="B1301" s="135" t="n">
        <v>45364</v>
      </c>
    </row>
    <row r="1302" customFormat="false" ht="15" hidden="false" customHeight="false" outlineLevel="0" collapsed="false">
      <c r="A1302" s="126" t="n">
        <f aca="false">WEEKNUM(B1302,21)</f>
        <v>11</v>
      </c>
      <c r="B1302" s="135" t="n">
        <v>45365</v>
      </c>
    </row>
    <row r="1303" customFormat="false" ht="15" hidden="false" customHeight="false" outlineLevel="0" collapsed="false">
      <c r="A1303" s="126" t="n">
        <f aca="false">WEEKNUM(B1303,21)</f>
        <v>11</v>
      </c>
      <c r="B1303" s="135" t="n">
        <v>45366</v>
      </c>
    </row>
    <row r="1304" customFormat="false" ht="15" hidden="false" customHeight="false" outlineLevel="0" collapsed="false">
      <c r="A1304" s="126" t="n">
        <f aca="false">WEEKNUM(B1304,21)</f>
        <v>11</v>
      </c>
      <c r="B1304" s="135" t="n">
        <v>45367</v>
      </c>
    </row>
    <row r="1305" customFormat="false" ht="15.75" hidden="false" customHeight="false" outlineLevel="0" collapsed="false">
      <c r="A1305" s="139" t="n">
        <f aca="false">WEEKNUM(B1305,21)</f>
        <v>11</v>
      </c>
      <c r="B1305" s="140" t="n">
        <v>45368</v>
      </c>
    </row>
    <row r="1306" customFormat="false" ht="15" hidden="false" customHeight="false" outlineLevel="0" collapsed="false">
      <c r="A1306" s="145" t="n">
        <f aca="false">WEEKNUM(B1306,21)</f>
        <v>12</v>
      </c>
      <c r="B1306" s="114" t="n">
        <v>45369</v>
      </c>
    </row>
    <row r="1307" customFormat="false" ht="15" hidden="false" customHeight="false" outlineLevel="0" collapsed="false">
      <c r="A1307" s="126" t="n">
        <f aca="false">WEEKNUM(B1307,21)</f>
        <v>12</v>
      </c>
      <c r="B1307" s="135" t="n">
        <v>45370</v>
      </c>
    </row>
    <row r="1308" customFormat="false" ht="15" hidden="false" customHeight="false" outlineLevel="0" collapsed="false">
      <c r="A1308" s="126" t="n">
        <f aca="false">WEEKNUM(B1308,21)</f>
        <v>12</v>
      </c>
      <c r="B1308" s="135" t="n">
        <v>45371</v>
      </c>
    </row>
    <row r="1309" customFormat="false" ht="15" hidden="false" customHeight="false" outlineLevel="0" collapsed="false">
      <c r="A1309" s="126" t="n">
        <f aca="false">WEEKNUM(B1309,21)</f>
        <v>12</v>
      </c>
      <c r="B1309" s="135" t="n">
        <v>45372</v>
      </c>
    </row>
    <row r="1310" customFormat="false" ht="15" hidden="false" customHeight="false" outlineLevel="0" collapsed="false">
      <c r="A1310" s="126" t="n">
        <f aca="false">WEEKNUM(B1310,21)</f>
        <v>12</v>
      </c>
      <c r="B1310" s="135" t="n">
        <v>45373</v>
      </c>
    </row>
    <row r="1311" customFormat="false" ht="15" hidden="false" customHeight="false" outlineLevel="0" collapsed="false">
      <c r="A1311" s="126" t="n">
        <f aca="false">WEEKNUM(B1311,21)</f>
        <v>12</v>
      </c>
      <c r="B1311" s="135" t="n">
        <v>45374</v>
      </c>
    </row>
    <row r="1312" customFormat="false" ht="15.75" hidden="false" customHeight="false" outlineLevel="0" collapsed="false">
      <c r="A1312" s="139" t="n">
        <f aca="false">WEEKNUM(B1312,21)</f>
        <v>12</v>
      </c>
      <c r="B1312" s="140" t="n">
        <v>45375</v>
      </c>
    </row>
    <row r="1313" customFormat="false" ht="15" hidden="false" customHeight="false" outlineLevel="0" collapsed="false">
      <c r="A1313" s="145" t="n">
        <f aca="false">WEEKNUM(B1313,21)</f>
        <v>13</v>
      </c>
      <c r="B1313" s="114" t="n">
        <v>45376</v>
      </c>
    </row>
    <row r="1314" customFormat="false" ht="15" hidden="false" customHeight="false" outlineLevel="0" collapsed="false">
      <c r="A1314" s="126" t="n">
        <f aca="false">WEEKNUM(B1314,21)</f>
        <v>13</v>
      </c>
      <c r="B1314" s="135" t="n">
        <v>45377</v>
      </c>
    </row>
    <row r="1315" customFormat="false" ht="15" hidden="false" customHeight="false" outlineLevel="0" collapsed="false">
      <c r="A1315" s="126" t="n">
        <f aca="false">WEEKNUM(B1315,21)</f>
        <v>13</v>
      </c>
      <c r="B1315" s="135" t="n">
        <v>45378</v>
      </c>
    </row>
    <row r="1316" customFormat="false" ht="15" hidden="false" customHeight="false" outlineLevel="0" collapsed="false">
      <c r="A1316" s="126" t="n">
        <f aca="false">WEEKNUM(B1316,21)</f>
        <v>13</v>
      </c>
      <c r="B1316" s="135" t="n">
        <v>45379</v>
      </c>
    </row>
    <row r="1317" customFormat="false" ht="15" hidden="false" customHeight="false" outlineLevel="0" collapsed="false">
      <c r="A1317" s="126" t="n">
        <f aca="false">WEEKNUM(B1317,21)</f>
        <v>13</v>
      </c>
      <c r="B1317" s="135" t="n">
        <v>45380</v>
      </c>
    </row>
    <row r="1318" customFormat="false" ht="15" hidden="false" customHeight="false" outlineLevel="0" collapsed="false">
      <c r="A1318" s="126" t="n">
        <f aca="false">WEEKNUM(B1318,21)</f>
        <v>13</v>
      </c>
      <c r="B1318" s="135" t="n">
        <v>45381</v>
      </c>
    </row>
    <row r="1319" customFormat="false" ht="15.75" hidden="false" customHeight="false" outlineLevel="0" collapsed="false">
      <c r="A1319" s="139" t="n">
        <f aca="false">WEEKNUM(B1319,21)</f>
        <v>13</v>
      </c>
      <c r="B1319" s="140" t="n">
        <v>45382</v>
      </c>
    </row>
    <row r="1320" customFormat="false" ht="15" hidden="false" customHeight="false" outlineLevel="0" collapsed="false">
      <c r="A1320" s="145" t="n">
        <f aca="false">WEEKNUM(B1320,21)</f>
        <v>14</v>
      </c>
      <c r="B1320" s="114" t="n">
        <v>45383</v>
      </c>
    </row>
    <row r="1321" customFormat="false" ht="15" hidden="false" customHeight="false" outlineLevel="0" collapsed="false">
      <c r="A1321" s="126" t="n">
        <f aca="false">WEEKNUM(B1321,21)</f>
        <v>14</v>
      </c>
      <c r="B1321" s="135" t="n">
        <v>45384</v>
      </c>
    </row>
    <row r="1322" customFormat="false" ht="15" hidden="false" customHeight="false" outlineLevel="0" collapsed="false">
      <c r="A1322" s="126" t="n">
        <f aca="false">WEEKNUM(B1322,21)</f>
        <v>14</v>
      </c>
      <c r="B1322" s="135" t="n">
        <v>45385</v>
      </c>
    </row>
    <row r="1323" customFormat="false" ht="15" hidden="false" customHeight="false" outlineLevel="0" collapsed="false">
      <c r="A1323" s="126" t="n">
        <f aca="false">WEEKNUM(B1323,21)</f>
        <v>14</v>
      </c>
      <c r="B1323" s="135" t="n">
        <v>45386</v>
      </c>
    </row>
    <row r="1324" customFormat="false" ht="15" hidden="false" customHeight="false" outlineLevel="0" collapsed="false">
      <c r="A1324" s="126" t="n">
        <f aca="false">WEEKNUM(B1324,21)</f>
        <v>14</v>
      </c>
      <c r="B1324" s="135" t="n">
        <v>45387</v>
      </c>
    </row>
    <row r="1325" customFormat="false" ht="15" hidden="false" customHeight="false" outlineLevel="0" collapsed="false">
      <c r="A1325" s="126" t="n">
        <f aca="false">WEEKNUM(B1325,21)</f>
        <v>14</v>
      </c>
      <c r="B1325" s="135" t="n">
        <v>45388</v>
      </c>
    </row>
    <row r="1326" customFormat="false" ht="15.75" hidden="false" customHeight="false" outlineLevel="0" collapsed="false">
      <c r="A1326" s="139" t="n">
        <f aca="false">WEEKNUM(B1326,21)</f>
        <v>14</v>
      </c>
      <c r="B1326" s="140" t="n">
        <v>45389</v>
      </c>
    </row>
    <row r="1327" customFormat="false" ht="15" hidden="false" customHeight="false" outlineLevel="0" collapsed="false">
      <c r="A1327" s="145" t="n">
        <f aca="false">WEEKNUM(B1327,21)</f>
        <v>15</v>
      </c>
      <c r="B1327" s="114" t="n">
        <v>45390</v>
      </c>
    </row>
    <row r="1328" customFormat="false" ht="15" hidden="false" customHeight="false" outlineLevel="0" collapsed="false">
      <c r="A1328" s="126" t="n">
        <f aca="false">WEEKNUM(B1328,21)</f>
        <v>15</v>
      </c>
      <c r="B1328" s="135" t="n">
        <v>45391</v>
      </c>
    </row>
    <row r="1329" customFormat="false" ht="15" hidden="false" customHeight="false" outlineLevel="0" collapsed="false">
      <c r="A1329" s="126" t="n">
        <f aca="false">WEEKNUM(B1329,21)</f>
        <v>15</v>
      </c>
      <c r="B1329" s="135" t="n">
        <v>45392</v>
      </c>
    </row>
    <row r="1330" customFormat="false" ht="15" hidden="false" customHeight="false" outlineLevel="0" collapsed="false">
      <c r="A1330" s="126" t="n">
        <f aca="false">WEEKNUM(B1330,21)</f>
        <v>15</v>
      </c>
      <c r="B1330" s="135" t="n">
        <v>45393</v>
      </c>
    </row>
    <row r="1331" customFormat="false" ht="15" hidden="false" customHeight="false" outlineLevel="0" collapsed="false">
      <c r="A1331" s="126" t="n">
        <f aca="false">WEEKNUM(B1331,21)</f>
        <v>15</v>
      </c>
      <c r="B1331" s="135" t="n">
        <v>45394</v>
      </c>
    </row>
    <row r="1332" customFormat="false" ht="15" hidden="false" customHeight="false" outlineLevel="0" collapsed="false">
      <c r="A1332" s="126" t="n">
        <f aca="false">WEEKNUM(B1332,21)</f>
        <v>15</v>
      </c>
      <c r="B1332" s="135" t="n">
        <v>45395</v>
      </c>
    </row>
    <row r="1333" customFormat="false" ht="15.75" hidden="false" customHeight="false" outlineLevel="0" collapsed="false">
      <c r="A1333" s="139" t="n">
        <f aca="false">WEEKNUM(B1333,21)</f>
        <v>15</v>
      </c>
      <c r="B1333" s="140" t="n">
        <v>45396</v>
      </c>
    </row>
    <row r="1334" customFormat="false" ht="15" hidden="false" customHeight="false" outlineLevel="0" collapsed="false">
      <c r="A1334" s="145" t="n">
        <f aca="false">WEEKNUM(B1334,21)</f>
        <v>16</v>
      </c>
      <c r="B1334" s="114" t="n">
        <v>45397</v>
      </c>
    </row>
    <row r="1335" customFormat="false" ht="15" hidden="false" customHeight="false" outlineLevel="0" collapsed="false">
      <c r="A1335" s="126" t="n">
        <f aca="false">WEEKNUM(B1335,21)</f>
        <v>16</v>
      </c>
      <c r="B1335" s="135" t="n">
        <v>45398</v>
      </c>
    </row>
    <row r="1336" customFormat="false" ht="15" hidden="false" customHeight="false" outlineLevel="0" collapsed="false">
      <c r="A1336" s="126" t="n">
        <f aca="false">WEEKNUM(B1336,21)</f>
        <v>16</v>
      </c>
      <c r="B1336" s="135" t="n">
        <v>45399</v>
      </c>
    </row>
    <row r="1337" customFormat="false" ht="15" hidden="false" customHeight="false" outlineLevel="0" collapsed="false">
      <c r="A1337" s="126" t="n">
        <f aca="false">WEEKNUM(B1337,21)</f>
        <v>16</v>
      </c>
      <c r="B1337" s="135" t="n">
        <v>45400</v>
      </c>
    </row>
    <row r="1338" customFormat="false" ht="15" hidden="false" customHeight="false" outlineLevel="0" collapsed="false">
      <c r="A1338" s="126" t="n">
        <f aca="false">WEEKNUM(B1338,21)</f>
        <v>16</v>
      </c>
      <c r="B1338" s="135" t="n">
        <v>45401</v>
      </c>
    </row>
    <row r="1339" customFormat="false" ht="15" hidden="false" customHeight="false" outlineLevel="0" collapsed="false">
      <c r="A1339" s="126" t="n">
        <f aca="false">WEEKNUM(B1339,21)</f>
        <v>16</v>
      </c>
      <c r="B1339" s="135" t="n">
        <v>45402</v>
      </c>
    </row>
    <row r="1340" customFormat="false" ht="15.75" hidden="false" customHeight="false" outlineLevel="0" collapsed="false">
      <c r="A1340" s="139" t="n">
        <f aca="false">WEEKNUM(B1340,21)</f>
        <v>16</v>
      </c>
      <c r="B1340" s="140" t="n">
        <v>45403</v>
      </c>
    </row>
    <row r="1341" customFormat="false" ht="15" hidden="false" customHeight="false" outlineLevel="0" collapsed="false">
      <c r="A1341" s="145" t="n">
        <f aca="false">WEEKNUM(B1341,21)</f>
        <v>17</v>
      </c>
      <c r="B1341" s="114" t="n">
        <v>45404</v>
      </c>
    </row>
    <row r="1342" customFormat="false" ht="15" hidden="false" customHeight="false" outlineLevel="0" collapsed="false">
      <c r="A1342" s="126" t="n">
        <f aca="false">WEEKNUM(B1342,21)</f>
        <v>17</v>
      </c>
      <c r="B1342" s="135" t="n">
        <v>45405</v>
      </c>
    </row>
    <row r="1343" customFormat="false" ht="15" hidden="false" customHeight="false" outlineLevel="0" collapsed="false">
      <c r="A1343" s="126" t="n">
        <f aca="false">WEEKNUM(B1343,21)</f>
        <v>17</v>
      </c>
      <c r="B1343" s="135" t="n">
        <v>45406</v>
      </c>
    </row>
    <row r="1344" customFormat="false" ht="15" hidden="false" customHeight="false" outlineLevel="0" collapsed="false">
      <c r="A1344" s="126" t="n">
        <f aca="false">WEEKNUM(B1344,21)</f>
        <v>17</v>
      </c>
      <c r="B1344" s="135" t="n">
        <v>45407</v>
      </c>
    </row>
    <row r="1345" customFormat="false" ht="15" hidden="false" customHeight="false" outlineLevel="0" collapsed="false">
      <c r="A1345" s="126" t="n">
        <f aca="false">WEEKNUM(B1345,21)</f>
        <v>17</v>
      </c>
      <c r="B1345" s="135" t="n">
        <v>45408</v>
      </c>
    </row>
    <row r="1346" customFormat="false" ht="15" hidden="false" customHeight="false" outlineLevel="0" collapsed="false">
      <c r="A1346" s="126" t="n">
        <f aca="false">WEEKNUM(B1346,21)</f>
        <v>17</v>
      </c>
      <c r="B1346" s="135" t="n">
        <v>45409</v>
      </c>
    </row>
    <row r="1347" customFormat="false" ht="15.75" hidden="false" customHeight="false" outlineLevel="0" collapsed="false">
      <c r="A1347" s="139" t="n">
        <f aca="false">WEEKNUM(B1347,21)</f>
        <v>17</v>
      </c>
      <c r="B1347" s="140" t="n">
        <v>45410</v>
      </c>
    </row>
    <row r="1348" customFormat="false" ht="15" hidden="false" customHeight="false" outlineLevel="0" collapsed="false">
      <c r="A1348" s="145" t="n">
        <f aca="false">WEEKNUM(B1348,21)</f>
        <v>18</v>
      </c>
      <c r="B1348" s="114" t="n">
        <v>45411</v>
      </c>
    </row>
    <row r="1349" customFormat="false" ht="15" hidden="false" customHeight="false" outlineLevel="0" collapsed="false">
      <c r="A1349" s="126" t="n">
        <f aca="false">WEEKNUM(B1349,21)</f>
        <v>18</v>
      </c>
      <c r="B1349" s="135" t="n">
        <v>45412</v>
      </c>
    </row>
    <row r="1350" customFormat="false" ht="15" hidden="false" customHeight="false" outlineLevel="0" collapsed="false">
      <c r="A1350" s="126" t="n">
        <f aca="false">WEEKNUM(B1350,21)</f>
        <v>18</v>
      </c>
      <c r="B1350" s="135" t="n">
        <v>45413</v>
      </c>
    </row>
    <row r="1351" customFormat="false" ht="15" hidden="false" customHeight="false" outlineLevel="0" collapsed="false">
      <c r="A1351" s="126" t="n">
        <f aca="false">WEEKNUM(B1351,21)</f>
        <v>18</v>
      </c>
      <c r="B1351" s="135" t="n">
        <v>45414</v>
      </c>
    </row>
    <row r="1352" customFormat="false" ht="15" hidden="false" customHeight="false" outlineLevel="0" collapsed="false">
      <c r="A1352" s="126" t="n">
        <f aca="false">WEEKNUM(B1352,21)</f>
        <v>18</v>
      </c>
      <c r="B1352" s="135" t="n">
        <v>45415</v>
      </c>
    </row>
    <row r="1353" customFormat="false" ht="15" hidden="false" customHeight="false" outlineLevel="0" collapsed="false">
      <c r="A1353" s="126" t="n">
        <f aca="false">WEEKNUM(B1353,21)</f>
        <v>18</v>
      </c>
      <c r="B1353" s="135" t="n">
        <v>45416</v>
      </c>
    </row>
    <row r="1354" customFormat="false" ht="15.75" hidden="false" customHeight="false" outlineLevel="0" collapsed="false">
      <c r="A1354" s="139" t="n">
        <f aca="false">WEEKNUM(B1354,21)</f>
        <v>18</v>
      </c>
      <c r="B1354" s="140" t="n">
        <v>45417</v>
      </c>
    </row>
    <row r="1355" customFormat="false" ht="15" hidden="false" customHeight="false" outlineLevel="0" collapsed="false">
      <c r="A1355" s="145" t="n">
        <f aca="false">WEEKNUM(B1355,21)</f>
        <v>19</v>
      </c>
      <c r="B1355" s="114" t="n">
        <v>45418</v>
      </c>
    </row>
    <row r="1356" customFormat="false" ht="15" hidden="false" customHeight="false" outlineLevel="0" collapsed="false">
      <c r="A1356" s="126" t="n">
        <f aca="false">WEEKNUM(B1356,21)</f>
        <v>19</v>
      </c>
      <c r="B1356" s="135" t="n">
        <v>45419</v>
      </c>
    </row>
    <row r="1357" customFormat="false" ht="15" hidden="false" customHeight="false" outlineLevel="0" collapsed="false">
      <c r="A1357" s="126" t="n">
        <f aca="false">WEEKNUM(B1357,21)</f>
        <v>19</v>
      </c>
      <c r="B1357" s="135" t="n">
        <v>45420</v>
      </c>
    </row>
    <row r="1358" customFormat="false" ht="15" hidden="false" customHeight="false" outlineLevel="0" collapsed="false">
      <c r="A1358" s="126" t="n">
        <f aca="false">WEEKNUM(B1358,21)</f>
        <v>19</v>
      </c>
      <c r="B1358" s="135" t="n">
        <v>45421</v>
      </c>
    </row>
    <row r="1359" customFormat="false" ht="15" hidden="false" customHeight="false" outlineLevel="0" collapsed="false">
      <c r="A1359" s="126" t="n">
        <f aca="false">WEEKNUM(B1359,21)</f>
        <v>19</v>
      </c>
      <c r="B1359" s="135" t="n">
        <v>45422</v>
      </c>
    </row>
    <row r="1360" customFormat="false" ht="15" hidden="false" customHeight="false" outlineLevel="0" collapsed="false">
      <c r="A1360" s="126" t="n">
        <f aca="false">WEEKNUM(B1360,21)</f>
        <v>19</v>
      </c>
      <c r="B1360" s="135" t="n">
        <v>45423</v>
      </c>
    </row>
    <row r="1361" customFormat="false" ht="15.75" hidden="false" customHeight="false" outlineLevel="0" collapsed="false">
      <c r="A1361" s="139" t="n">
        <f aca="false">WEEKNUM(B1361,21)</f>
        <v>19</v>
      </c>
      <c r="B1361" s="140" t="n">
        <v>45424</v>
      </c>
    </row>
    <row r="1362" customFormat="false" ht="15" hidden="false" customHeight="false" outlineLevel="0" collapsed="false">
      <c r="A1362" s="145" t="n">
        <f aca="false">WEEKNUM(B1362,21)</f>
        <v>20</v>
      </c>
      <c r="B1362" s="114" t="n">
        <v>45425</v>
      </c>
    </row>
    <row r="1363" customFormat="false" ht="15" hidden="false" customHeight="false" outlineLevel="0" collapsed="false">
      <c r="A1363" s="126" t="n">
        <f aca="false">WEEKNUM(B1363,21)</f>
        <v>20</v>
      </c>
      <c r="B1363" s="135" t="n">
        <v>45426</v>
      </c>
    </row>
    <row r="1364" customFormat="false" ht="15" hidden="false" customHeight="false" outlineLevel="0" collapsed="false">
      <c r="A1364" s="126" t="n">
        <f aca="false">WEEKNUM(B1364,21)</f>
        <v>20</v>
      </c>
      <c r="B1364" s="135" t="n">
        <v>45427</v>
      </c>
    </row>
    <row r="1365" customFormat="false" ht="15" hidden="false" customHeight="false" outlineLevel="0" collapsed="false">
      <c r="A1365" s="126" t="n">
        <f aca="false">WEEKNUM(B1365,21)</f>
        <v>20</v>
      </c>
      <c r="B1365" s="135" t="n">
        <v>45428</v>
      </c>
    </row>
    <row r="1366" customFormat="false" ht="15" hidden="false" customHeight="false" outlineLevel="0" collapsed="false">
      <c r="A1366" s="126" t="n">
        <f aca="false">WEEKNUM(B1366,21)</f>
        <v>20</v>
      </c>
      <c r="B1366" s="135" t="n">
        <v>45429</v>
      </c>
    </row>
    <row r="1367" customFormat="false" ht="15" hidden="false" customHeight="false" outlineLevel="0" collapsed="false">
      <c r="A1367" s="126" t="n">
        <f aca="false">WEEKNUM(B1367,21)</f>
        <v>20</v>
      </c>
      <c r="B1367" s="135" t="n">
        <v>45430</v>
      </c>
    </row>
    <row r="1368" customFormat="false" ht="15.75" hidden="false" customHeight="false" outlineLevel="0" collapsed="false">
      <c r="A1368" s="139" t="n">
        <f aca="false">WEEKNUM(B1368,21)</f>
        <v>20</v>
      </c>
      <c r="B1368" s="140" t="n">
        <v>45431</v>
      </c>
    </row>
    <row r="1369" customFormat="false" ht="15" hidden="false" customHeight="false" outlineLevel="0" collapsed="false">
      <c r="A1369" s="145" t="n">
        <f aca="false">WEEKNUM(B1369,21)</f>
        <v>21</v>
      </c>
      <c r="B1369" s="114" t="n">
        <v>45432</v>
      </c>
    </row>
    <row r="1370" customFormat="false" ht="15" hidden="false" customHeight="false" outlineLevel="0" collapsed="false">
      <c r="A1370" s="126" t="n">
        <f aca="false">WEEKNUM(B1370,21)</f>
        <v>21</v>
      </c>
      <c r="B1370" s="135" t="n">
        <v>45433</v>
      </c>
    </row>
    <row r="1371" customFormat="false" ht="15" hidden="false" customHeight="false" outlineLevel="0" collapsed="false">
      <c r="A1371" s="126" t="n">
        <f aca="false">WEEKNUM(B1371,21)</f>
        <v>21</v>
      </c>
      <c r="B1371" s="135" t="n">
        <v>45434</v>
      </c>
    </row>
    <row r="1372" customFormat="false" ht="15" hidden="false" customHeight="false" outlineLevel="0" collapsed="false">
      <c r="A1372" s="126" t="n">
        <f aca="false">WEEKNUM(B1372,21)</f>
        <v>21</v>
      </c>
      <c r="B1372" s="135" t="n">
        <v>45435</v>
      </c>
    </row>
    <row r="1373" customFormat="false" ht="15" hidden="false" customHeight="false" outlineLevel="0" collapsed="false">
      <c r="A1373" s="126" t="n">
        <f aca="false">WEEKNUM(B1373,21)</f>
        <v>21</v>
      </c>
      <c r="B1373" s="135" t="n">
        <v>45436</v>
      </c>
    </row>
    <row r="1374" customFormat="false" ht="15" hidden="false" customHeight="false" outlineLevel="0" collapsed="false">
      <c r="A1374" s="126" t="n">
        <f aca="false">WEEKNUM(B1374,21)</f>
        <v>21</v>
      </c>
      <c r="B1374" s="135" t="n">
        <v>45437</v>
      </c>
    </row>
    <row r="1375" customFormat="false" ht="15.75" hidden="false" customHeight="false" outlineLevel="0" collapsed="false">
      <c r="A1375" s="139" t="n">
        <f aca="false">WEEKNUM(B1375,21)</f>
        <v>21</v>
      </c>
      <c r="B1375" s="140" t="n">
        <v>45438</v>
      </c>
    </row>
    <row r="1376" customFormat="false" ht="15" hidden="false" customHeight="false" outlineLevel="0" collapsed="false">
      <c r="A1376" s="145" t="n">
        <f aca="false">WEEKNUM(B1376,21)</f>
        <v>22</v>
      </c>
      <c r="B1376" s="114" t="n">
        <v>45439</v>
      </c>
    </row>
    <row r="1377" customFormat="false" ht="15" hidden="false" customHeight="false" outlineLevel="0" collapsed="false">
      <c r="A1377" s="126" t="n">
        <f aca="false">WEEKNUM(B1377,21)</f>
        <v>22</v>
      </c>
      <c r="B1377" s="135" t="n">
        <v>45440</v>
      </c>
    </row>
    <row r="1378" customFormat="false" ht="15" hidden="false" customHeight="false" outlineLevel="0" collapsed="false">
      <c r="A1378" s="126" t="n">
        <f aca="false">WEEKNUM(B1378,21)</f>
        <v>22</v>
      </c>
      <c r="B1378" s="135" t="n">
        <v>45441</v>
      </c>
    </row>
    <row r="1379" customFormat="false" ht="15" hidden="false" customHeight="false" outlineLevel="0" collapsed="false">
      <c r="A1379" s="126" t="n">
        <f aca="false">WEEKNUM(B1379,21)</f>
        <v>22</v>
      </c>
      <c r="B1379" s="135" t="n">
        <v>45442</v>
      </c>
    </row>
    <row r="1380" customFormat="false" ht="15" hidden="false" customHeight="false" outlineLevel="0" collapsed="false">
      <c r="A1380" s="126" t="n">
        <f aca="false">WEEKNUM(B1380,21)</f>
        <v>22</v>
      </c>
      <c r="B1380" s="135" t="n">
        <v>45443</v>
      </c>
    </row>
    <row r="1381" customFormat="false" ht="15" hidden="false" customHeight="false" outlineLevel="0" collapsed="false">
      <c r="A1381" s="126" t="n">
        <f aca="false">WEEKNUM(B1381,21)</f>
        <v>22</v>
      </c>
      <c r="B1381" s="135" t="n">
        <v>45444</v>
      </c>
    </row>
    <row r="1382" customFormat="false" ht="15.75" hidden="false" customHeight="false" outlineLevel="0" collapsed="false">
      <c r="A1382" s="139" t="n">
        <f aca="false">WEEKNUM(B1382,21)</f>
        <v>22</v>
      </c>
      <c r="B1382" s="140" t="n">
        <v>45445</v>
      </c>
    </row>
    <row r="1383" customFormat="false" ht="15" hidden="false" customHeight="false" outlineLevel="0" collapsed="false">
      <c r="A1383" s="145" t="n">
        <f aca="false">WEEKNUM(B1383,21)</f>
        <v>23</v>
      </c>
      <c r="B1383" s="114" t="n">
        <v>45446</v>
      </c>
    </row>
    <row r="1384" customFormat="false" ht="15" hidden="false" customHeight="false" outlineLevel="0" collapsed="false">
      <c r="A1384" s="126" t="n">
        <f aca="false">WEEKNUM(B1384,21)</f>
        <v>23</v>
      </c>
      <c r="B1384" s="135" t="n">
        <v>45447</v>
      </c>
    </row>
    <row r="1385" customFormat="false" ht="15" hidden="false" customHeight="false" outlineLevel="0" collapsed="false">
      <c r="A1385" s="126" t="n">
        <f aca="false">WEEKNUM(B1385,21)</f>
        <v>23</v>
      </c>
      <c r="B1385" s="135" t="n">
        <v>45448</v>
      </c>
    </row>
    <row r="1386" customFormat="false" ht="15" hidden="false" customHeight="false" outlineLevel="0" collapsed="false">
      <c r="A1386" s="126" t="n">
        <f aca="false">WEEKNUM(B1386,21)</f>
        <v>23</v>
      </c>
      <c r="B1386" s="135" t="n">
        <v>45449</v>
      </c>
    </row>
    <row r="1387" customFormat="false" ht="15" hidden="false" customHeight="false" outlineLevel="0" collapsed="false">
      <c r="A1387" s="126" t="n">
        <f aca="false">WEEKNUM(B1387,21)</f>
        <v>23</v>
      </c>
      <c r="B1387" s="135" t="n">
        <v>45450</v>
      </c>
    </row>
    <row r="1388" customFormat="false" ht="15" hidden="false" customHeight="false" outlineLevel="0" collapsed="false">
      <c r="A1388" s="126" t="n">
        <f aca="false">WEEKNUM(B1388,21)</f>
        <v>23</v>
      </c>
      <c r="B1388" s="135" t="n">
        <v>45451</v>
      </c>
    </row>
    <row r="1389" customFormat="false" ht="15.75" hidden="false" customHeight="false" outlineLevel="0" collapsed="false">
      <c r="A1389" s="139" t="n">
        <f aca="false">WEEKNUM(B1389,21)</f>
        <v>23</v>
      </c>
      <c r="B1389" s="140" t="n">
        <v>45452</v>
      </c>
    </row>
    <row r="1390" customFormat="false" ht="15" hidden="false" customHeight="false" outlineLevel="0" collapsed="false">
      <c r="A1390" s="145" t="n">
        <f aca="false">WEEKNUM(B1390,21)</f>
        <v>24</v>
      </c>
      <c r="B1390" s="114" t="n">
        <v>45453</v>
      </c>
    </row>
    <row r="1391" customFormat="false" ht="15" hidden="false" customHeight="false" outlineLevel="0" collapsed="false">
      <c r="A1391" s="126" t="n">
        <f aca="false">WEEKNUM(B1391,21)</f>
        <v>24</v>
      </c>
      <c r="B1391" s="135" t="n">
        <v>45454</v>
      </c>
    </row>
    <row r="1392" customFormat="false" ht="15" hidden="false" customHeight="false" outlineLevel="0" collapsed="false">
      <c r="A1392" s="126" t="n">
        <f aca="false">WEEKNUM(B1392,21)</f>
        <v>24</v>
      </c>
      <c r="B1392" s="135" t="n">
        <v>45455</v>
      </c>
    </row>
    <row r="1393" customFormat="false" ht="15" hidden="false" customHeight="false" outlineLevel="0" collapsed="false">
      <c r="A1393" s="126" t="n">
        <f aca="false">WEEKNUM(B1393,21)</f>
        <v>24</v>
      </c>
      <c r="B1393" s="135" t="n">
        <v>45456</v>
      </c>
    </row>
    <row r="1394" customFormat="false" ht="15" hidden="false" customHeight="false" outlineLevel="0" collapsed="false">
      <c r="A1394" s="126" t="n">
        <f aca="false">WEEKNUM(B1394,21)</f>
        <v>24</v>
      </c>
      <c r="B1394" s="135" t="n">
        <v>45457</v>
      </c>
    </row>
    <row r="1395" customFormat="false" ht="15" hidden="false" customHeight="false" outlineLevel="0" collapsed="false">
      <c r="A1395" s="126" t="n">
        <f aca="false">WEEKNUM(B1395,21)</f>
        <v>24</v>
      </c>
      <c r="B1395" s="135" t="n">
        <v>45458</v>
      </c>
    </row>
    <row r="1396" customFormat="false" ht="15.75" hidden="false" customHeight="false" outlineLevel="0" collapsed="false">
      <c r="A1396" s="139" t="n">
        <f aca="false">WEEKNUM(B1396,21)</f>
        <v>24</v>
      </c>
      <c r="B1396" s="140" t="n">
        <v>45459</v>
      </c>
    </row>
    <row r="1397" customFormat="false" ht="15" hidden="false" customHeight="false" outlineLevel="0" collapsed="false">
      <c r="A1397" s="145" t="n">
        <f aca="false">WEEKNUM(B1397,21)</f>
        <v>25</v>
      </c>
      <c r="B1397" s="114" t="n">
        <v>45460</v>
      </c>
    </row>
    <row r="1398" customFormat="false" ht="15" hidden="false" customHeight="false" outlineLevel="0" collapsed="false">
      <c r="A1398" s="126" t="n">
        <f aca="false">WEEKNUM(B1398,21)</f>
        <v>25</v>
      </c>
      <c r="B1398" s="135" t="n">
        <v>45461</v>
      </c>
    </row>
    <row r="1399" customFormat="false" ht="15" hidden="false" customHeight="false" outlineLevel="0" collapsed="false">
      <c r="A1399" s="126" t="n">
        <f aca="false">WEEKNUM(B1399,21)</f>
        <v>25</v>
      </c>
      <c r="B1399" s="135" t="n">
        <v>45462</v>
      </c>
    </row>
    <row r="1400" customFormat="false" ht="15" hidden="false" customHeight="false" outlineLevel="0" collapsed="false">
      <c r="A1400" s="126" t="n">
        <f aca="false">WEEKNUM(B1400,21)</f>
        <v>25</v>
      </c>
      <c r="B1400" s="135" t="n">
        <v>45463</v>
      </c>
    </row>
    <row r="1401" customFormat="false" ht="15" hidden="false" customHeight="false" outlineLevel="0" collapsed="false">
      <c r="A1401" s="126" t="n">
        <f aca="false">WEEKNUM(B1401,21)</f>
        <v>25</v>
      </c>
      <c r="B1401" s="135" t="n">
        <v>45464</v>
      </c>
    </row>
    <row r="1402" customFormat="false" ht="15" hidden="false" customHeight="false" outlineLevel="0" collapsed="false">
      <c r="A1402" s="126" t="n">
        <f aca="false">WEEKNUM(B1402,21)</f>
        <v>25</v>
      </c>
      <c r="B1402" s="135" t="n">
        <v>45465</v>
      </c>
    </row>
    <row r="1403" customFormat="false" ht="15.75" hidden="false" customHeight="false" outlineLevel="0" collapsed="false">
      <c r="A1403" s="139" t="n">
        <f aca="false">WEEKNUM(B1403,21)</f>
        <v>25</v>
      </c>
      <c r="B1403" s="140" t="n">
        <v>45466</v>
      </c>
    </row>
    <row r="1404" customFormat="false" ht="15" hidden="false" customHeight="false" outlineLevel="0" collapsed="false">
      <c r="A1404" s="145" t="n">
        <f aca="false">WEEKNUM(B1404,21)</f>
        <v>26</v>
      </c>
      <c r="B1404" s="114" t="n">
        <v>45467</v>
      </c>
    </row>
    <row r="1405" customFormat="false" ht="15" hidden="false" customHeight="false" outlineLevel="0" collapsed="false">
      <c r="A1405" s="126" t="n">
        <f aca="false">WEEKNUM(B1405,21)</f>
        <v>26</v>
      </c>
      <c r="B1405" s="135" t="n">
        <v>45468</v>
      </c>
    </row>
    <row r="1406" customFormat="false" ht="15" hidden="false" customHeight="false" outlineLevel="0" collapsed="false">
      <c r="A1406" s="126" t="n">
        <f aca="false">WEEKNUM(B1406,21)</f>
        <v>26</v>
      </c>
      <c r="B1406" s="135" t="n">
        <v>45469</v>
      </c>
    </row>
    <row r="1407" customFormat="false" ht="15" hidden="false" customHeight="false" outlineLevel="0" collapsed="false">
      <c r="A1407" s="126" t="n">
        <f aca="false">WEEKNUM(B1407,21)</f>
        <v>26</v>
      </c>
      <c r="B1407" s="135" t="n">
        <v>45470</v>
      </c>
    </row>
    <row r="1408" customFormat="false" ht="15" hidden="false" customHeight="false" outlineLevel="0" collapsed="false">
      <c r="A1408" s="126" t="n">
        <f aca="false">WEEKNUM(B1408,21)</f>
        <v>26</v>
      </c>
      <c r="B1408" s="135" t="n">
        <v>45471</v>
      </c>
    </row>
    <row r="1409" customFormat="false" ht="15" hidden="false" customHeight="false" outlineLevel="0" collapsed="false">
      <c r="A1409" s="126" t="n">
        <f aca="false">WEEKNUM(B1409,21)</f>
        <v>26</v>
      </c>
      <c r="B1409" s="135" t="n">
        <v>45472</v>
      </c>
    </row>
    <row r="1410" customFormat="false" ht="15.75" hidden="false" customHeight="false" outlineLevel="0" collapsed="false">
      <c r="A1410" s="139" t="n">
        <f aca="false">WEEKNUM(B1410,21)</f>
        <v>26</v>
      </c>
      <c r="B1410" s="140" t="n">
        <v>45473</v>
      </c>
    </row>
    <row r="1411" customFormat="false" ht="15" hidden="false" customHeight="false" outlineLevel="0" collapsed="false">
      <c r="A1411" s="145" t="n">
        <f aca="false">WEEKNUM(B1411,21)</f>
        <v>27</v>
      </c>
      <c r="B1411" s="114" t="n">
        <v>45474</v>
      </c>
    </row>
    <row r="1412" customFormat="false" ht="15" hidden="false" customHeight="false" outlineLevel="0" collapsed="false">
      <c r="A1412" s="126" t="n">
        <f aca="false">WEEKNUM(B1412,21)</f>
        <v>27</v>
      </c>
      <c r="B1412" s="135" t="n">
        <v>45475</v>
      </c>
    </row>
    <row r="1413" customFormat="false" ht="15" hidden="false" customHeight="false" outlineLevel="0" collapsed="false">
      <c r="A1413" s="126" t="n">
        <f aca="false">WEEKNUM(B1413,21)</f>
        <v>27</v>
      </c>
      <c r="B1413" s="135" t="n">
        <v>45476</v>
      </c>
    </row>
    <row r="1414" customFormat="false" ht="15" hidden="false" customHeight="false" outlineLevel="0" collapsed="false">
      <c r="A1414" s="126" t="n">
        <f aca="false">WEEKNUM(B1414,21)</f>
        <v>27</v>
      </c>
      <c r="B1414" s="135" t="n">
        <v>45477</v>
      </c>
    </row>
    <row r="1415" customFormat="false" ht="15" hidden="false" customHeight="false" outlineLevel="0" collapsed="false">
      <c r="A1415" s="126" t="n">
        <f aca="false">WEEKNUM(B1415,21)</f>
        <v>27</v>
      </c>
      <c r="B1415" s="135" t="n">
        <v>45478</v>
      </c>
    </row>
    <row r="1416" customFormat="false" ht="15" hidden="false" customHeight="false" outlineLevel="0" collapsed="false">
      <c r="A1416" s="126" t="n">
        <f aca="false">WEEKNUM(B1416,21)</f>
        <v>27</v>
      </c>
      <c r="B1416" s="135" t="n">
        <v>45479</v>
      </c>
    </row>
    <row r="1417" customFormat="false" ht="15.75" hidden="false" customHeight="false" outlineLevel="0" collapsed="false">
      <c r="A1417" s="139" t="n">
        <f aca="false">WEEKNUM(B1417,21)</f>
        <v>27</v>
      </c>
      <c r="B1417" s="140" t="n">
        <v>45480</v>
      </c>
    </row>
    <row r="1418" customFormat="false" ht="15" hidden="false" customHeight="false" outlineLevel="0" collapsed="false">
      <c r="A1418" s="145" t="n">
        <f aca="false">WEEKNUM(B1418,21)</f>
        <v>28</v>
      </c>
      <c r="B1418" s="114" t="n">
        <v>45481</v>
      </c>
    </row>
    <row r="1419" customFormat="false" ht="15" hidden="false" customHeight="false" outlineLevel="0" collapsed="false">
      <c r="A1419" s="126" t="n">
        <f aca="false">WEEKNUM(B1419,21)</f>
        <v>28</v>
      </c>
      <c r="B1419" s="135" t="n">
        <v>45482</v>
      </c>
    </row>
    <row r="1420" customFormat="false" ht="15" hidden="false" customHeight="false" outlineLevel="0" collapsed="false">
      <c r="A1420" s="126" t="n">
        <f aca="false">WEEKNUM(B1420,21)</f>
        <v>28</v>
      </c>
      <c r="B1420" s="135" t="n">
        <v>45483</v>
      </c>
    </row>
    <row r="1421" customFormat="false" ht="15" hidden="false" customHeight="false" outlineLevel="0" collapsed="false">
      <c r="A1421" s="126" t="n">
        <f aca="false">WEEKNUM(B1421,21)</f>
        <v>28</v>
      </c>
      <c r="B1421" s="135" t="n">
        <v>45484</v>
      </c>
    </row>
    <row r="1422" customFormat="false" ht="15" hidden="false" customHeight="false" outlineLevel="0" collapsed="false">
      <c r="A1422" s="126" t="n">
        <f aca="false">WEEKNUM(B1422,21)</f>
        <v>28</v>
      </c>
      <c r="B1422" s="135" t="n">
        <v>45485</v>
      </c>
    </row>
    <row r="1423" customFormat="false" ht="15" hidden="false" customHeight="false" outlineLevel="0" collapsed="false">
      <c r="A1423" s="126" t="n">
        <f aca="false">WEEKNUM(B1423,21)</f>
        <v>28</v>
      </c>
      <c r="B1423" s="135" t="n">
        <v>45486</v>
      </c>
    </row>
    <row r="1424" customFormat="false" ht="15.75" hidden="false" customHeight="false" outlineLevel="0" collapsed="false">
      <c r="A1424" s="139" t="n">
        <f aca="false">WEEKNUM(B1424,21)</f>
        <v>28</v>
      </c>
      <c r="B1424" s="140" t="n">
        <v>45487</v>
      </c>
    </row>
    <row r="1425" customFormat="false" ht="15" hidden="false" customHeight="false" outlineLevel="0" collapsed="false">
      <c r="A1425" s="145" t="n">
        <f aca="false">WEEKNUM(B1425,21)</f>
        <v>29</v>
      </c>
      <c r="B1425" s="114" t="n">
        <v>45488</v>
      </c>
    </row>
    <row r="1426" customFormat="false" ht="15" hidden="false" customHeight="false" outlineLevel="0" collapsed="false">
      <c r="A1426" s="126" t="n">
        <f aca="false">WEEKNUM(B1426,21)</f>
        <v>29</v>
      </c>
      <c r="B1426" s="135" t="n">
        <v>45489</v>
      </c>
    </row>
    <row r="1427" customFormat="false" ht="15" hidden="false" customHeight="false" outlineLevel="0" collapsed="false">
      <c r="A1427" s="126" t="n">
        <f aca="false">WEEKNUM(B1427,21)</f>
        <v>29</v>
      </c>
      <c r="B1427" s="135" t="n">
        <v>45490</v>
      </c>
    </row>
    <row r="1428" customFormat="false" ht="15" hidden="false" customHeight="false" outlineLevel="0" collapsed="false">
      <c r="A1428" s="126" t="n">
        <f aca="false">WEEKNUM(B1428,21)</f>
        <v>29</v>
      </c>
      <c r="B1428" s="135" t="n">
        <v>45491</v>
      </c>
    </row>
    <row r="1429" customFormat="false" ht="15" hidden="false" customHeight="false" outlineLevel="0" collapsed="false">
      <c r="A1429" s="126" t="n">
        <f aca="false">WEEKNUM(B1429,21)</f>
        <v>29</v>
      </c>
      <c r="B1429" s="135" t="n">
        <v>45492</v>
      </c>
    </row>
    <row r="1430" customFormat="false" ht="15" hidden="false" customHeight="false" outlineLevel="0" collapsed="false">
      <c r="A1430" s="126" t="n">
        <f aca="false">WEEKNUM(B1430,21)</f>
        <v>29</v>
      </c>
      <c r="B1430" s="135" t="n">
        <v>45493</v>
      </c>
    </row>
    <row r="1431" customFormat="false" ht="15.75" hidden="false" customHeight="false" outlineLevel="0" collapsed="false">
      <c r="A1431" s="139" t="n">
        <f aca="false">WEEKNUM(B1431,21)</f>
        <v>29</v>
      </c>
      <c r="B1431" s="140" t="n">
        <v>45494</v>
      </c>
    </row>
    <row r="1432" customFormat="false" ht="15" hidden="false" customHeight="false" outlineLevel="0" collapsed="false">
      <c r="A1432" s="145" t="n">
        <f aca="false">WEEKNUM(B1432,21)</f>
        <v>30</v>
      </c>
      <c r="B1432" s="114" t="n">
        <v>45495</v>
      </c>
    </row>
    <row r="1433" customFormat="false" ht="15" hidden="false" customHeight="false" outlineLevel="0" collapsed="false">
      <c r="A1433" s="126" t="n">
        <f aca="false">WEEKNUM(B1433,21)</f>
        <v>30</v>
      </c>
      <c r="B1433" s="135" t="n">
        <v>45496</v>
      </c>
    </row>
    <row r="1434" customFormat="false" ht="15" hidden="false" customHeight="false" outlineLevel="0" collapsed="false">
      <c r="A1434" s="126" t="n">
        <f aca="false">WEEKNUM(B1434,21)</f>
        <v>30</v>
      </c>
      <c r="B1434" s="135" t="n">
        <v>45497</v>
      </c>
    </row>
    <row r="1435" customFormat="false" ht="15" hidden="false" customHeight="false" outlineLevel="0" collapsed="false">
      <c r="A1435" s="126" t="n">
        <f aca="false">WEEKNUM(B1435,21)</f>
        <v>30</v>
      </c>
      <c r="B1435" s="135" t="n">
        <v>45498</v>
      </c>
    </row>
    <row r="1436" customFormat="false" ht="15" hidden="false" customHeight="false" outlineLevel="0" collapsed="false">
      <c r="A1436" s="126" t="n">
        <f aca="false">WEEKNUM(B1436,21)</f>
        <v>30</v>
      </c>
      <c r="B1436" s="135" t="n">
        <v>45499</v>
      </c>
    </row>
    <row r="1437" customFormat="false" ht="15" hidden="false" customHeight="false" outlineLevel="0" collapsed="false">
      <c r="A1437" s="126" t="n">
        <f aca="false">WEEKNUM(B1437,21)</f>
        <v>30</v>
      </c>
      <c r="B1437" s="135" t="n">
        <v>45500</v>
      </c>
    </row>
    <row r="1438" customFormat="false" ht="15.75" hidden="false" customHeight="false" outlineLevel="0" collapsed="false">
      <c r="A1438" s="139" t="n">
        <f aca="false">WEEKNUM(B1438,21)</f>
        <v>30</v>
      </c>
      <c r="B1438" s="140" t="n">
        <v>45501</v>
      </c>
    </row>
    <row r="1439" customFormat="false" ht="15" hidden="false" customHeight="false" outlineLevel="0" collapsed="false">
      <c r="A1439" s="145" t="n">
        <f aca="false">WEEKNUM(B1439,21)</f>
        <v>31</v>
      </c>
      <c r="B1439" s="114" t="n">
        <v>45502</v>
      </c>
    </row>
    <row r="1440" customFormat="false" ht="15" hidden="false" customHeight="false" outlineLevel="0" collapsed="false">
      <c r="A1440" s="126" t="n">
        <f aca="false">WEEKNUM(B1440,21)</f>
        <v>31</v>
      </c>
      <c r="B1440" s="135" t="n">
        <v>45503</v>
      </c>
    </row>
    <row r="1441" customFormat="false" ht="15" hidden="false" customHeight="false" outlineLevel="0" collapsed="false">
      <c r="A1441" s="126" t="n">
        <f aca="false">WEEKNUM(B1441,21)</f>
        <v>31</v>
      </c>
      <c r="B1441" s="135" t="n">
        <v>45504</v>
      </c>
    </row>
    <row r="1442" customFormat="false" ht="15" hidden="false" customHeight="false" outlineLevel="0" collapsed="false">
      <c r="A1442" s="126" t="n">
        <f aca="false">WEEKNUM(B1442,21)</f>
        <v>31</v>
      </c>
      <c r="B1442" s="135" t="n">
        <v>45505</v>
      </c>
    </row>
    <row r="1443" customFormat="false" ht="15" hidden="false" customHeight="false" outlineLevel="0" collapsed="false">
      <c r="A1443" s="126" t="n">
        <f aca="false">WEEKNUM(B1443,21)</f>
        <v>31</v>
      </c>
      <c r="B1443" s="135" t="n">
        <v>45506</v>
      </c>
    </row>
    <row r="1444" customFormat="false" ht="15" hidden="false" customHeight="false" outlineLevel="0" collapsed="false">
      <c r="A1444" s="126" t="n">
        <f aca="false">WEEKNUM(B1444,21)</f>
        <v>31</v>
      </c>
      <c r="B1444" s="135" t="n">
        <v>45507</v>
      </c>
    </row>
    <row r="1445" customFormat="false" ht="15.75" hidden="false" customHeight="false" outlineLevel="0" collapsed="false">
      <c r="A1445" s="139" t="n">
        <f aca="false">WEEKNUM(B1445,21)</f>
        <v>31</v>
      </c>
      <c r="B1445" s="140" t="n">
        <v>45508</v>
      </c>
    </row>
    <row r="1446" customFormat="false" ht="15" hidden="false" customHeight="false" outlineLevel="0" collapsed="false">
      <c r="A1446" s="145" t="n">
        <f aca="false">WEEKNUM(B1446,21)</f>
        <v>32</v>
      </c>
      <c r="B1446" s="114" t="n">
        <v>45509</v>
      </c>
    </row>
    <row r="1447" customFormat="false" ht="15" hidden="false" customHeight="false" outlineLevel="0" collapsed="false">
      <c r="A1447" s="126" t="n">
        <f aca="false">WEEKNUM(B1447,21)</f>
        <v>32</v>
      </c>
      <c r="B1447" s="135" t="n">
        <v>45510</v>
      </c>
    </row>
    <row r="1448" customFormat="false" ht="15" hidden="false" customHeight="false" outlineLevel="0" collapsed="false">
      <c r="A1448" s="126" t="n">
        <f aca="false">WEEKNUM(B1448,21)</f>
        <v>32</v>
      </c>
      <c r="B1448" s="135" t="n">
        <v>45511</v>
      </c>
    </row>
    <row r="1449" customFormat="false" ht="15" hidden="false" customHeight="false" outlineLevel="0" collapsed="false">
      <c r="A1449" s="126" t="n">
        <f aca="false">WEEKNUM(B1449,21)</f>
        <v>32</v>
      </c>
      <c r="B1449" s="135" t="n">
        <v>45512</v>
      </c>
    </row>
    <row r="1450" customFormat="false" ht="15" hidden="false" customHeight="false" outlineLevel="0" collapsed="false">
      <c r="A1450" s="126" t="n">
        <f aca="false">WEEKNUM(B1450,21)</f>
        <v>32</v>
      </c>
      <c r="B1450" s="135" t="n">
        <v>45513</v>
      </c>
    </row>
    <row r="1451" customFormat="false" ht="15" hidden="false" customHeight="false" outlineLevel="0" collapsed="false">
      <c r="A1451" s="126" t="n">
        <f aca="false">WEEKNUM(B1451,21)</f>
        <v>32</v>
      </c>
      <c r="B1451" s="135" t="n">
        <v>45514</v>
      </c>
    </row>
    <row r="1452" customFormat="false" ht="15.75" hidden="false" customHeight="false" outlineLevel="0" collapsed="false">
      <c r="A1452" s="139" t="n">
        <f aca="false">WEEKNUM(B1452,21)</f>
        <v>32</v>
      </c>
      <c r="B1452" s="140" t="n">
        <v>45515</v>
      </c>
    </row>
    <row r="1453" customFormat="false" ht="15" hidden="false" customHeight="false" outlineLevel="0" collapsed="false">
      <c r="A1453" s="145" t="n">
        <f aca="false">WEEKNUM(B1453,21)</f>
        <v>33</v>
      </c>
      <c r="B1453" s="114" t="n">
        <v>45516</v>
      </c>
    </row>
    <row r="1454" customFormat="false" ht="15" hidden="false" customHeight="false" outlineLevel="0" collapsed="false">
      <c r="A1454" s="126" t="n">
        <f aca="false">WEEKNUM(B1454,21)</f>
        <v>33</v>
      </c>
      <c r="B1454" s="135" t="n">
        <v>45517</v>
      </c>
    </row>
    <row r="1455" customFormat="false" ht="15" hidden="false" customHeight="false" outlineLevel="0" collapsed="false">
      <c r="A1455" s="126" t="n">
        <f aca="false">WEEKNUM(B1455,21)</f>
        <v>33</v>
      </c>
      <c r="B1455" s="135" t="n">
        <v>45518</v>
      </c>
    </row>
    <row r="1456" customFormat="false" ht="15" hidden="false" customHeight="false" outlineLevel="0" collapsed="false">
      <c r="A1456" s="126" t="n">
        <f aca="false">WEEKNUM(B1456,21)</f>
        <v>33</v>
      </c>
      <c r="B1456" s="135" t="n">
        <v>45519</v>
      </c>
    </row>
    <row r="1457" customFormat="false" ht="15" hidden="false" customHeight="false" outlineLevel="0" collapsed="false">
      <c r="A1457" s="126" t="n">
        <f aca="false">WEEKNUM(B1457,21)</f>
        <v>33</v>
      </c>
      <c r="B1457" s="135" t="n">
        <v>45520</v>
      </c>
    </row>
    <row r="1458" customFormat="false" ht="15" hidden="false" customHeight="false" outlineLevel="0" collapsed="false">
      <c r="A1458" s="126" t="n">
        <f aca="false">WEEKNUM(B1458,21)</f>
        <v>33</v>
      </c>
      <c r="B1458" s="135" t="n">
        <v>45521</v>
      </c>
    </row>
    <row r="1459" customFormat="false" ht="15.75" hidden="false" customHeight="false" outlineLevel="0" collapsed="false">
      <c r="A1459" s="139" t="n">
        <f aca="false">WEEKNUM(B1459,21)</f>
        <v>33</v>
      </c>
      <c r="B1459" s="140" t="n">
        <v>45522</v>
      </c>
    </row>
    <row r="1460" customFormat="false" ht="15" hidden="false" customHeight="false" outlineLevel="0" collapsed="false">
      <c r="A1460" s="145" t="n">
        <f aca="false">WEEKNUM(B1460,21)</f>
        <v>34</v>
      </c>
      <c r="B1460" s="114" t="n">
        <v>45523</v>
      </c>
    </row>
    <row r="1461" customFormat="false" ht="15" hidden="false" customHeight="false" outlineLevel="0" collapsed="false">
      <c r="A1461" s="126" t="n">
        <f aca="false">WEEKNUM(B1461,21)</f>
        <v>34</v>
      </c>
      <c r="B1461" s="135" t="n">
        <v>45524</v>
      </c>
    </row>
    <row r="1462" customFormat="false" ht="15" hidden="false" customHeight="false" outlineLevel="0" collapsed="false">
      <c r="A1462" s="126" t="n">
        <f aca="false">WEEKNUM(B1462,21)</f>
        <v>34</v>
      </c>
      <c r="B1462" s="135" t="n">
        <v>45525</v>
      </c>
    </row>
    <row r="1463" customFormat="false" ht="15" hidden="false" customHeight="false" outlineLevel="0" collapsed="false">
      <c r="A1463" s="126" t="n">
        <f aca="false">WEEKNUM(B1463,21)</f>
        <v>34</v>
      </c>
      <c r="B1463" s="135" t="n">
        <v>45526</v>
      </c>
    </row>
    <row r="1464" customFormat="false" ht="15" hidden="false" customHeight="false" outlineLevel="0" collapsed="false">
      <c r="A1464" s="126" t="n">
        <f aca="false">WEEKNUM(B1464,21)</f>
        <v>34</v>
      </c>
      <c r="B1464" s="135" t="n">
        <v>45527</v>
      </c>
    </row>
    <row r="1465" customFormat="false" ht="15" hidden="false" customHeight="false" outlineLevel="0" collapsed="false">
      <c r="A1465" s="126" t="n">
        <f aca="false">WEEKNUM(B1465,21)</f>
        <v>34</v>
      </c>
      <c r="B1465" s="135" t="n">
        <v>45528</v>
      </c>
    </row>
    <row r="1466" customFormat="false" ht="15.75" hidden="false" customHeight="false" outlineLevel="0" collapsed="false">
      <c r="A1466" s="139" t="n">
        <f aca="false">WEEKNUM(B1466,21)</f>
        <v>34</v>
      </c>
      <c r="B1466" s="140" t="n">
        <v>45529</v>
      </c>
    </row>
    <row r="1467" customFormat="false" ht="15" hidden="false" customHeight="false" outlineLevel="0" collapsed="false">
      <c r="A1467" s="145" t="n">
        <f aca="false">WEEKNUM(B1467,21)</f>
        <v>35</v>
      </c>
      <c r="B1467" s="114" t="n">
        <v>45530</v>
      </c>
    </row>
    <row r="1468" customFormat="false" ht="15" hidden="false" customHeight="false" outlineLevel="0" collapsed="false">
      <c r="A1468" s="126" t="n">
        <f aca="false">WEEKNUM(B1468,21)</f>
        <v>35</v>
      </c>
      <c r="B1468" s="135" t="n">
        <v>45531</v>
      </c>
    </row>
    <row r="1469" customFormat="false" ht="15" hidden="false" customHeight="false" outlineLevel="0" collapsed="false">
      <c r="A1469" s="126" t="n">
        <f aca="false">WEEKNUM(B1469,21)</f>
        <v>35</v>
      </c>
      <c r="B1469" s="135" t="n">
        <v>45532</v>
      </c>
    </row>
    <row r="1470" customFormat="false" ht="15" hidden="false" customHeight="false" outlineLevel="0" collapsed="false">
      <c r="A1470" s="126" t="n">
        <f aca="false">WEEKNUM(B1470,21)</f>
        <v>35</v>
      </c>
      <c r="B1470" s="135" t="n">
        <v>45533</v>
      </c>
    </row>
    <row r="1471" customFormat="false" ht="15" hidden="false" customHeight="false" outlineLevel="0" collapsed="false">
      <c r="A1471" s="126" t="n">
        <f aca="false">WEEKNUM(B1471,21)</f>
        <v>35</v>
      </c>
      <c r="B1471" s="135" t="n">
        <v>45534</v>
      </c>
    </row>
    <row r="1472" customFormat="false" ht="15" hidden="false" customHeight="false" outlineLevel="0" collapsed="false">
      <c r="A1472" s="126" t="n">
        <f aca="false">WEEKNUM(B1472,21)</f>
        <v>35</v>
      </c>
      <c r="B1472" s="135" t="n">
        <v>45535</v>
      </c>
    </row>
    <row r="1473" customFormat="false" ht="15.75" hidden="false" customHeight="false" outlineLevel="0" collapsed="false">
      <c r="A1473" s="139" t="n">
        <f aca="false">WEEKNUM(B1473,21)</f>
        <v>35</v>
      </c>
      <c r="B1473" s="140" t="n">
        <v>45536</v>
      </c>
    </row>
    <row r="1474" customFormat="false" ht="15" hidden="false" customHeight="false" outlineLevel="0" collapsed="false">
      <c r="A1474" s="145" t="n">
        <f aca="false">WEEKNUM(B1474,21)</f>
        <v>36</v>
      </c>
      <c r="B1474" s="114" t="n">
        <v>45537</v>
      </c>
    </row>
    <row r="1475" customFormat="false" ht="15" hidden="false" customHeight="false" outlineLevel="0" collapsed="false">
      <c r="A1475" s="126" t="n">
        <f aca="false">WEEKNUM(B1475,21)</f>
        <v>36</v>
      </c>
      <c r="B1475" s="135" t="n">
        <v>45538</v>
      </c>
    </row>
    <row r="1476" customFormat="false" ht="15" hidden="false" customHeight="false" outlineLevel="0" collapsed="false">
      <c r="A1476" s="126" t="n">
        <f aca="false">WEEKNUM(B1476,21)</f>
        <v>36</v>
      </c>
      <c r="B1476" s="135" t="n">
        <v>45539</v>
      </c>
    </row>
    <row r="1477" customFormat="false" ht="15" hidden="false" customHeight="false" outlineLevel="0" collapsed="false">
      <c r="A1477" s="126" t="n">
        <f aca="false">WEEKNUM(B1477,21)</f>
        <v>36</v>
      </c>
      <c r="B1477" s="135" t="n">
        <v>45540</v>
      </c>
    </row>
    <row r="1478" customFormat="false" ht="15" hidden="false" customHeight="false" outlineLevel="0" collapsed="false">
      <c r="A1478" s="126" t="n">
        <f aca="false">WEEKNUM(B1478,21)</f>
        <v>36</v>
      </c>
      <c r="B1478" s="135" t="n">
        <v>45541</v>
      </c>
    </row>
    <row r="1479" customFormat="false" ht="15" hidden="false" customHeight="false" outlineLevel="0" collapsed="false">
      <c r="A1479" s="126" t="n">
        <f aca="false">WEEKNUM(B1479,21)</f>
        <v>36</v>
      </c>
      <c r="B1479" s="135" t="n">
        <v>45542</v>
      </c>
    </row>
    <row r="1480" customFormat="false" ht="15.75" hidden="false" customHeight="false" outlineLevel="0" collapsed="false">
      <c r="A1480" s="139" t="n">
        <f aca="false">WEEKNUM(B1480,21)</f>
        <v>36</v>
      </c>
      <c r="B1480" s="140" t="n">
        <v>45543</v>
      </c>
    </row>
    <row r="1481" customFormat="false" ht="15" hidden="false" customHeight="false" outlineLevel="0" collapsed="false">
      <c r="A1481" s="145" t="n">
        <f aca="false">WEEKNUM(B1481,21)</f>
        <v>37</v>
      </c>
      <c r="B1481" s="114" t="n">
        <v>45544</v>
      </c>
    </row>
    <row r="1482" customFormat="false" ht="15" hidden="false" customHeight="false" outlineLevel="0" collapsed="false">
      <c r="A1482" s="126" t="n">
        <f aca="false">WEEKNUM(B1482,21)</f>
        <v>37</v>
      </c>
      <c r="B1482" s="135" t="n">
        <v>45545</v>
      </c>
    </row>
    <row r="1483" customFormat="false" ht="15" hidden="false" customHeight="false" outlineLevel="0" collapsed="false">
      <c r="A1483" s="126" t="n">
        <f aca="false">WEEKNUM(B1483,21)</f>
        <v>37</v>
      </c>
      <c r="B1483" s="135" t="n">
        <v>45546</v>
      </c>
    </row>
    <row r="1484" customFormat="false" ht="15" hidden="false" customHeight="false" outlineLevel="0" collapsed="false">
      <c r="A1484" s="126" t="n">
        <f aca="false">WEEKNUM(B1484,21)</f>
        <v>37</v>
      </c>
      <c r="B1484" s="135" t="n">
        <v>45547</v>
      </c>
    </row>
    <row r="1485" customFormat="false" ht="15" hidden="false" customHeight="false" outlineLevel="0" collapsed="false">
      <c r="A1485" s="126" t="n">
        <f aca="false">WEEKNUM(B1485,21)</f>
        <v>37</v>
      </c>
      <c r="B1485" s="135" t="n">
        <v>45548</v>
      </c>
    </row>
    <row r="1486" customFormat="false" ht="15" hidden="false" customHeight="false" outlineLevel="0" collapsed="false">
      <c r="A1486" s="126" t="n">
        <f aca="false">WEEKNUM(B1486,21)</f>
        <v>37</v>
      </c>
      <c r="B1486" s="135" t="n">
        <v>45549</v>
      </c>
    </row>
    <row r="1487" customFormat="false" ht="15.75" hidden="false" customHeight="false" outlineLevel="0" collapsed="false">
      <c r="A1487" s="139" t="n">
        <f aca="false">WEEKNUM(B1487,21)</f>
        <v>37</v>
      </c>
      <c r="B1487" s="140" t="n">
        <v>45550</v>
      </c>
    </row>
    <row r="1488" customFormat="false" ht="15" hidden="false" customHeight="false" outlineLevel="0" collapsed="false">
      <c r="A1488" s="145" t="n">
        <f aca="false">WEEKNUM(B1488,21)</f>
        <v>38</v>
      </c>
      <c r="B1488" s="114" t="n">
        <v>45551</v>
      </c>
    </row>
    <row r="1489" customFormat="false" ht="15" hidden="false" customHeight="false" outlineLevel="0" collapsed="false">
      <c r="A1489" s="126" t="n">
        <f aca="false">WEEKNUM(B1489,21)</f>
        <v>38</v>
      </c>
      <c r="B1489" s="135" t="n">
        <v>45552</v>
      </c>
    </row>
    <row r="1490" customFormat="false" ht="15" hidden="false" customHeight="false" outlineLevel="0" collapsed="false">
      <c r="A1490" s="126" t="n">
        <f aca="false">WEEKNUM(B1490,21)</f>
        <v>38</v>
      </c>
      <c r="B1490" s="135" t="n">
        <v>45553</v>
      </c>
    </row>
    <row r="1491" customFormat="false" ht="15" hidden="false" customHeight="false" outlineLevel="0" collapsed="false">
      <c r="A1491" s="126" t="n">
        <f aca="false">WEEKNUM(B1491,21)</f>
        <v>38</v>
      </c>
      <c r="B1491" s="135" t="n">
        <v>45554</v>
      </c>
    </row>
    <row r="1492" customFormat="false" ht="15" hidden="false" customHeight="false" outlineLevel="0" collapsed="false">
      <c r="A1492" s="126" t="n">
        <f aca="false">WEEKNUM(B1492,21)</f>
        <v>38</v>
      </c>
      <c r="B1492" s="135" t="n">
        <v>45555</v>
      </c>
    </row>
    <row r="1493" customFormat="false" ht="15" hidden="false" customHeight="false" outlineLevel="0" collapsed="false">
      <c r="A1493" s="126" t="n">
        <f aca="false">WEEKNUM(B1493,21)</f>
        <v>38</v>
      </c>
      <c r="B1493" s="135" t="n">
        <v>45556</v>
      </c>
    </row>
    <row r="1494" customFormat="false" ht="15.75" hidden="false" customHeight="false" outlineLevel="0" collapsed="false">
      <c r="A1494" s="139" t="n">
        <f aca="false">WEEKNUM(B1494,21)</f>
        <v>38</v>
      </c>
      <c r="B1494" s="140" t="n">
        <v>45557</v>
      </c>
    </row>
    <row r="1495" customFormat="false" ht="15" hidden="false" customHeight="false" outlineLevel="0" collapsed="false">
      <c r="A1495" s="145" t="n">
        <f aca="false">WEEKNUM(B1495,21)</f>
        <v>39</v>
      </c>
      <c r="B1495" s="114" t="n">
        <v>45558</v>
      </c>
    </row>
    <row r="1496" customFormat="false" ht="15" hidden="false" customHeight="false" outlineLevel="0" collapsed="false">
      <c r="A1496" s="126" t="n">
        <f aca="false">WEEKNUM(B1496,21)</f>
        <v>39</v>
      </c>
      <c r="B1496" s="135" t="n">
        <v>45559</v>
      </c>
    </row>
    <row r="1497" customFormat="false" ht="15" hidden="false" customHeight="false" outlineLevel="0" collapsed="false">
      <c r="A1497" s="126" t="n">
        <f aca="false">WEEKNUM(B1497,21)</f>
        <v>39</v>
      </c>
      <c r="B1497" s="135" t="n">
        <v>45560</v>
      </c>
    </row>
    <row r="1498" customFormat="false" ht="15" hidden="false" customHeight="false" outlineLevel="0" collapsed="false">
      <c r="A1498" s="126" t="n">
        <f aca="false">WEEKNUM(B1498,21)</f>
        <v>39</v>
      </c>
      <c r="B1498" s="135" t="n">
        <v>45561</v>
      </c>
    </row>
    <row r="1499" customFormat="false" ht="15" hidden="false" customHeight="false" outlineLevel="0" collapsed="false">
      <c r="A1499" s="126" t="n">
        <f aca="false">WEEKNUM(B1499,21)</f>
        <v>39</v>
      </c>
      <c r="B1499" s="135" t="n">
        <v>45562</v>
      </c>
    </row>
    <row r="1500" customFormat="false" ht="15" hidden="false" customHeight="false" outlineLevel="0" collapsed="false">
      <c r="A1500" s="126" t="n">
        <f aca="false">WEEKNUM(B1500,21)</f>
        <v>39</v>
      </c>
      <c r="B1500" s="135" t="n">
        <v>45563</v>
      </c>
    </row>
    <row r="1501" customFormat="false" ht="15.75" hidden="false" customHeight="false" outlineLevel="0" collapsed="false">
      <c r="A1501" s="139" t="n">
        <f aca="false">WEEKNUM(B1501,21)</f>
        <v>39</v>
      </c>
      <c r="B1501" s="140" t="n">
        <v>45564</v>
      </c>
    </row>
    <row r="1502" customFormat="false" ht="15" hidden="false" customHeight="false" outlineLevel="0" collapsed="false">
      <c r="A1502" s="145" t="n">
        <f aca="false">WEEKNUM(B1502,21)</f>
        <v>40</v>
      </c>
      <c r="B1502" s="114" t="n">
        <v>45565</v>
      </c>
    </row>
    <row r="1503" customFormat="false" ht="15" hidden="false" customHeight="false" outlineLevel="0" collapsed="false">
      <c r="A1503" s="126" t="n">
        <f aca="false">WEEKNUM(B1503,21)</f>
        <v>40</v>
      </c>
      <c r="B1503" s="135" t="n">
        <v>45566</v>
      </c>
    </row>
    <row r="1504" customFormat="false" ht="15" hidden="false" customHeight="false" outlineLevel="0" collapsed="false">
      <c r="A1504" s="126" t="n">
        <f aca="false">WEEKNUM(B1504,21)</f>
        <v>40</v>
      </c>
      <c r="B1504" s="135" t="n">
        <v>45567</v>
      </c>
    </row>
    <row r="1505" customFormat="false" ht="15" hidden="false" customHeight="false" outlineLevel="0" collapsed="false">
      <c r="A1505" s="126" t="n">
        <f aca="false">WEEKNUM(B1505,21)</f>
        <v>40</v>
      </c>
      <c r="B1505" s="135" t="n">
        <v>45568</v>
      </c>
    </row>
    <row r="1506" customFormat="false" ht="15" hidden="false" customHeight="false" outlineLevel="0" collapsed="false">
      <c r="A1506" s="126" t="n">
        <f aca="false">WEEKNUM(B1506,21)</f>
        <v>40</v>
      </c>
      <c r="B1506" s="135" t="n">
        <v>45569</v>
      </c>
    </row>
    <row r="1507" customFormat="false" ht="15" hidden="false" customHeight="false" outlineLevel="0" collapsed="false">
      <c r="A1507" s="126" t="n">
        <f aca="false">WEEKNUM(B1507,21)</f>
        <v>40</v>
      </c>
      <c r="B1507" s="135" t="n">
        <v>45570</v>
      </c>
    </row>
    <row r="1508" customFormat="false" ht="15.75" hidden="false" customHeight="false" outlineLevel="0" collapsed="false">
      <c r="A1508" s="139" t="n">
        <f aca="false">WEEKNUM(B1508,21)</f>
        <v>40</v>
      </c>
      <c r="B1508" s="140" t="n">
        <v>45571</v>
      </c>
    </row>
    <row r="1509" customFormat="false" ht="15" hidden="false" customHeight="false" outlineLevel="0" collapsed="false">
      <c r="A1509" s="145" t="n">
        <f aca="false">WEEKNUM(B1509,21)</f>
        <v>41</v>
      </c>
      <c r="B1509" s="114" t="n">
        <v>45572</v>
      </c>
    </row>
    <row r="1510" customFormat="false" ht="15" hidden="false" customHeight="false" outlineLevel="0" collapsed="false">
      <c r="A1510" s="126" t="n">
        <f aca="false">WEEKNUM(B1510,21)</f>
        <v>41</v>
      </c>
      <c r="B1510" s="135" t="n">
        <v>45573</v>
      </c>
    </row>
    <row r="1511" customFormat="false" ht="15" hidden="false" customHeight="false" outlineLevel="0" collapsed="false">
      <c r="A1511" s="126" t="n">
        <f aca="false">WEEKNUM(B1511,21)</f>
        <v>41</v>
      </c>
      <c r="B1511" s="135" t="n">
        <v>45574</v>
      </c>
    </row>
    <row r="1512" customFormat="false" ht="15" hidden="false" customHeight="false" outlineLevel="0" collapsed="false">
      <c r="A1512" s="126" t="n">
        <f aca="false">WEEKNUM(B1512,21)</f>
        <v>41</v>
      </c>
      <c r="B1512" s="135" t="n">
        <v>45575</v>
      </c>
    </row>
    <row r="1513" customFormat="false" ht="15" hidden="false" customHeight="false" outlineLevel="0" collapsed="false">
      <c r="A1513" s="126" t="n">
        <f aca="false">WEEKNUM(B1513,21)</f>
        <v>41</v>
      </c>
      <c r="B1513" s="135" t="n">
        <v>45576</v>
      </c>
    </row>
    <row r="1514" customFormat="false" ht="15" hidden="false" customHeight="false" outlineLevel="0" collapsed="false">
      <c r="A1514" s="126" t="n">
        <f aca="false">WEEKNUM(B1514,21)</f>
        <v>41</v>
      </c>
      <c r="B1514" s="135" t="n">
        <v>45577</v>
      </c>
    </row>
    <row r="1515" customFormat="false" ht="15.75" hidden="false" customHeight="false" outlineLevel="0" collapsed="false">
      <c r="A1515" s="139" t="n">
        <f aca="false">WEEKNUM(B1515,21)</f>
        <v>41</v>
      </c>
      <c r="B1515" s="140" t="n">
        <v>45578</v>
      </c>
    </row>
  </sheetData>
  <autoFilter ref="B10:I381"/>
  <mergeCells count="3">
    <mergeCell ref="K1:R1"/>
    <mergeCell ref="A9:A10"/>
    <mergeCell ref="H9:H10"/>
  </mergeCells>
  <conditionalFormatting sqref="K73">
    <cfRule type="containsText" priority="2" operator="containsText" aboveAverage="0" equalAverage="0" bottom="0" percent="0" rank="0" text="R" dxfId="2977">
      <formula>NOT(ISERROR(SEARCH("R",K73)))</formula>
    </cfRule>
  </conditionalFormatting>
  <conditionalFormatting sqref="C11:G17">
    <cfRule type="containsText" priority="3" operator="containsText" aboveAverage="0" equalAverage="0" bottom="0" percent="0" rank="0" text="R" dxfId="2978">
      <formula>NOT(ISERROR(SEARCH("R",C11)))</formula>
    </cfRule>
  </conditionalFormatting>
  <conditionalFormatting sqref="C61:G66 C60:D60 F60:G60">
    <cfRule type="containsText" priority="4" operator="containsText" aboveAverage="0" equalAverage="0" bottom="0" percent="0" rank="0" text="R" dxfId="2979">
      <formula>NOT(ISERROR(SEARCH("R",C60)))</formula>
    </cfRule>
  </conditionalFormatting>
  <conditionalFormatting sqref="C67:G73">
    <cfRule type="containsText" priority="5" operator="containsText" aboveAverage="0" equalAverage="0" bottom="0" percent="0" rank="0" text="R" dxfId="2980">
      <formula>NOT(ISERROR(SEARCH("R",C67)))</formula>
    </cfRule>
  </conditionalFormatting>
  <conditionalFormatting sqref="C74:G80">
    <cfRule type="containsText" priority="6" operator="containsText" aboveAverage="0" equalAverage="0" bottom="0" percent="0" rank="0" text="R" dxfId="2981">
      <formula>NOT(ISERROR(SEARCH("R",C74)))</formula>
    </cfRule>
  </conditionalFormatting>
  <conditionalFormatting sqref="C123:G129">
    <cfRule type="containsText" priority="7" operator="containsText" aboveAverage="0" equalAverage="0" bottom="0" percent="0" rank="0" text="R" dxfId="2982">
      <formula>NOT(ISERROR(SEARCH("R",C123)))</formula>
    </cfRule>
  </conditionalFormatting>
  <conditionalFormatting sqref="C131:G136 C130:D130 F130:G130">
    <cfRule type="containsText" priority="8" operator="containsText" aboveAverage="0" equalAverage="0" bottom="0" percent="0" rank="0" text="R" dxfId="2983">
      <formula>NOT(ISERROR(SEARCH("R",C130)))</formula>
    </cfRule>
  </conditionalFormatting>
  <conditionalFormatting sqref="C186:G192">
    <cfRule type="containsText" priority="9" operator="containsText" aboveAverage="0" equalAverage="0" bottom="0" percent="0" rank="0" text="R" dxfId="2984">
      <formula>NOT(ISERROR(SEARCH("R",C186)))</formula>
    </cfRule>
  </conditionalFormatting>
  <conditionalFormatting sqref="C193:G199">
    <cfRule type="containsText" priority="10" operator="containsText" aboveAverage="0" equalAverage="0" bottom="0" percent="0" rank="0" text="R" dxfId="2985">
      <formula>NOT(ISERROR(SEARCH("R",C193)))</formula>
    </cfRule>
  </conditionalFormatting>
  <conditionalFormatting sqref="C221:G227">
    <cfRule type="containsText" priority="11" operator="containsText" aboveAverage="0" equalAverage="0" bottom="0" percent="0" rank="0" text="R" dxfId="2986">
      <formula>NOT(ISERROR(SEARCH("R",C221)))</formula>
    </cfRule>
  </conditionalFormatting>
  <conditionalFormatting sqref="C228:G234">
    <cfRule type="containsText" priority="12" operator="containsText" aboveAverage="0" equalAverage="0" bottom="0" percent="0" rank="0" text="R" dxfId="2987">
      <formula>NOT(ISERROR(SEARCH("R",C228)))</formula>
    </cfRule>
  </conditionalFormatting>
  <conditionalFormatting sqref="C249:G255">
    <cfRule type="containsText" priority="13" operator="containsText" aboveAverage="0" equalAverage="0" bottom="0" percent="0" rank="0" text="R" dxfId="2988">
      <formula>NOT(ISERROR(SEARCH("R",C249)))</formula>
    </cfRule>
  </conditionalFormatting>
  <conditionalFormatting sqref="C256:G262">
    <cfRule type="containsText" priority="14" operator="containsText" aboveAverage="0" equalAverage="0" bottom="0" percent="0" rank="0" text="R" dxfId="2989">
      <formula>NOT(ISERROR(SEARCH("R",C256)))</formula>
    </cfRule>
  </conditionalFormatting>
  <conditionalFormatting sqref="C263:G269">
    <cfRule type="containsText" priority="15" operator="containsText" aboveAverage="0" equalAverage="0" bottom="0" percent="0" rank="0" text="R" dxfId="2990">
      <formula>NOT(ISERROR(SEARCH("R",C263)))</formula>
    </cfRule>
  </conditionalFormatting>
  <conditionalFormatting sqref="C271:G276 C270:D270 F270:G270">
    <cfRule type="containsText" priority="16" operator="containsText" aboveAverage="0" equalAverage="0" bottom="0" percent="0" rank="0" text="R" dxfId="2991">
      <formula>NOT(ISERROR(SEARCH("R",C270)))</formula>
    </cfRule>
  </conditionalFormatting>
  <conditionalFormatting sqref="C277:G283">
    <cfRule type="containsText" priority="17" operator="containsText" aboveAverage="0" equalAverage="0" bottom="0" percent="0" rank="0" text="R" dxfId="2992">
      <formula>NOT(ISERROR(SEARCH("R",C277)))</formula>
    </cfRule>
  </conditionalFormatting>
  <conditionalFormatting sqref="C319:G325">
    <cfRule type="containsText" priority="18" operator="containsText" aboveAverage="0" equalAverage="0" bottom="0" percent="0" rank="0" text="R" dxfId="2993">
      <formula>NOT(ISERROR(SEARCH("R",C319)))</formula>
    </cfRule>
  </conditionalFormatting>
  <conditionalFormatting sqref="C326:G332">
    <cfRule type="containsText" priority="19" operator="containsText" aboveAverage="0" equalAverage="0" bottom="0" percent="0" rank="0" text="R" dxfId="2994">
      <formula>NOT(ISERROR(SEARCH("R",C326)))</formula>
    </cfRule>
  </conditionalFormatting>
  <conditionalFormatting sqref="C341:G346 C340:D340 F340:G340">
    <cfRule type="containsText" priority="20" operator="containsText" aboveAverage="0" equalAverage="0" bottom="0" percent="0" rank="0" text="R" dxfId="2995">
      <formula>NOT(ISERROR(SEARCH("R",C340)))</formula>
    </cfRule>
  </conditionalFormatting>
  <conditionalFormatting sqref="C347:G353">
    <cfRule type="containsText" priority="21" operator="containsText" aboveAverage="0" equalAverage="0" bottom="0" percent="0" rank="0" text="R" dxfId="2996">
      <formula>NOT(ISERROR(SEARCH("R",C347)))</formula>
    </cfRule>
  </conditionalFormatting>
  <conditionalFormatting sqref="C354:G360">
    <cfRule type="containsText" priority="22" operator="containsText" aboveAverage="0" equalAverage="0" bottom="0" percent="0" rank="0" text="R" dxfId="2997">
      <formula>NOT(ISERROR(SEARCH("R",C354)))</formula>
    </cfRule>
  </conditionalFormatting>
  <conditionalFormatting sqref="C361:G367">
    <cfRule type="containsText" priority="23" operator="containsText" aboveAverage="0" equalAverage="0" bottom="0" percent="0" rank="0" text="R" dxfId="2998">
      <formula>NOT(ISERROR(SEARCH("R",C361)))</formula>
    </cfRule>
  </conditionalFormatting>
  <conditionalFormatting sqref="C368:G374">
    <cfRule type="containsText" priority="24" operator="containsText" aboveAverage="0" equalAverage="0" bottom="0" percent="0" rank="0" text="R" dxfId="2999">
      <formula>NOT(ISERROR(SEARCH("R",C368)))</formula>
    </cfRule>
  </conditionalFormatting>
  <conditionalFormatting sqref="C376:G381 C375:D375 F375:G375">
    <cfRule type="containsText" priority="25" operator="containsText" aboveAverage="0" equalAverage="0" bottom="0" percent="0" rank="0" text="R" dxfId="3000">
      <formula>NOT(ISERROR(SEARCH("R",C375)))</formula>
    </cfRule>
  </conditionalFormatting>
  <conditionalFormatting sqref="C18:G24">
    <cfRule type="containsText" priority="26" operator="containsText" aboveAverage="0" equalAverage="0" bottom="0" percent="0" rank="0" text="R" dxfId="3001">
      <formula>NOT(ISERROR(SEARCH("R",C18)))</formula>
    </cfRule>
  </conditionalFormatting>
  <conditionalFormatting sqref="C26:G31 C25:D25 F25:G25">
    <cfRule type="containsText" priority="27" operator="containsText" aboveAverage="0" equalAverage="0" bottom="0" percent="0" rank="0" text="R" dxfId="3002">
      <formula>NOT(ISERROR(SEARCH("R",C25)))</formula>
    </cfRule>
  </conditionalFormatting>
  <conditionalFormatting sqref="C32:G38">
    <cfRule type="containsText" priority="28" operator="containsText" aboveAverage="0" equalAverage="0" bottom="0" percent="0" rank="0" text="R" dxfId="3003">
      <formula>NOT(ISERROR(SEARCH("R",C32)))</formula>
    </cfRule>
  </conditionalFormatting>
  <conditionalFormatting sqref="C39:G45">
    <cfRule type="containsText" priority="29" operator="containsText" aboveAverage="0" equalAverage="0" bottom="0" percent="0" rank="0" text="R" dxfId="3004">
      <formula>NOT(ISERROR(SEARCH("R",C39)))</formula>
    </cfRule>
  </conditionalFormatting>
  <conditionalFormatting sqref="C46:G52">
    <cfRule type="containsText" priority="30" operator="containsText" aboveAverage="0" equalAverage="0" bottom="0" percent="0" rank="0" text="R" dxfId="3005">
      <formula>NOT(ISERROR(SEARCH("R",C46)))</formula>
    </cfRule>
  </conditionalFormatting>
  <conditionalFormatting sqref="C53:G59">
    <cfRule type="containsText" priority="31" operator="containsText" aboveAverage="0" equalAverage="0" bottom="0" percent="0" rank="0" text="R" dxfId="3006">
      <formula>NOT(ISERROR(SEARCH("R",C53)))</formula>
    </cfRule>
  </conditionalFormatting>
  <conditionalFormatting sqref="C81:G87">
    <cfRule type="containsText" priority="32" operator="containsText" aboveAverage="0" equalAverage="0" bottom="0" percent="0" rank="0" text="R" dxfId="3007">
      <formula>NOT(ISERROR(SEARCH("R",C81)))</formula>
    </cfRule>
  </conditionalFormatting>
  <conditionalFormatting sqref="C88:G94">
    <cfRule type="containsText" priority="33" operator="containsText" aboveAverage="0" equalAverage="0" bottom="0" percent="0" rank="0" text="R" dxfId="3008">
      <formula>NOT(ISERROR(SEARCH("R",C88)))</formula>
    </cfRule>
  </conditionalFormatting>
  <conditionalFormatting sqref="C96:G101 C95:D95 F95:G95">
    <cfRule type="containsText" priority="34" operator="containsText" aboveAverage="0" equalAverage="0" bottom="0" percent="0" rank="0" text="R" dxfId="3009">
      <formula>NOT(ISERROR(SEARCH("R",C95)))</formula>
    </cfRule>
  </conditionalFormatting>
  <conditionalFormatting sqref="C102:G108">
    <cfRule type="containsText" priority="35" operator="containsText" aboveAverage="0" equalAverage="0" bottom="0" percent="0" rank="0" text="R" dxfId="3010">
      <formula>NOT(ISERROR(SEARCH("R",C102)))</formula>
    </cfRule>
  </conditionalFormatting>
  <conditionalFormatting sqref="C109:G115">
    <cfRule type="containsText" priority="36" operator="containsText" aboveAverage="0" equalAverage="0" bottom="0" percent="0" rank="0" text="R" dxfId="3011">
      <formula>NOT(ISERROR(SEARCH("R",C109)))</formula>
    </cfRule>
  </conditionalFormatting>
  <conditionalFormatting sqref="C116:G122">
    <cfRule type="containsText" priority="37" operator="containsText" aboveAverage="0" equalAverage="0" bottom="0" percent="0" rank="0" text="R" dxfId="3012">
      <formula>NOT(ISERROR(SEARCH("R",C116)))</formula>
    </cfRule>
  </conditionalFormatting>
  <conditionalFormatting sqref="C137:G143">
    <cfRule type="containsText" priority="38" operator="containsText" aboveAverage="0" equalAverage="0" bottom="0" percent="0" rank="0" text="R" dxfId="3013">
      <formula>NOT(ISERROR(SEARCH("R",C137)))</formula>
    </cfRule>
  </conditionalFormatting>
  <conditionalFormatting sqref="C144:G150">
    <cfRule type="containsText" priority="39" operator="containsText" aboveAverage="0" equalAverage="0" bottom="0" percent="0" rank="0" text="R" dxfId="3014">
      <formula>NOT(ISERROR(SEARCH("R",C144)))</formula>
    </cfRule>
  </conditionalFormatting>
  <conditionalFormatting sqref="C151:G157">
    <cfRule type="containsText" priority="40" operator="containsText" aboveAverage="0" equalAverage="0" bottom="0" percent="0" rank="0" text="R" dxfId="3015">
      <formula>NOT(ISERROR(SEARCH("R",C151)))</formula>
    </cfRule>
  </conditionalFormatting>
  <conditionalFormatting sqref="C158:G164">
    <cfRule type="containsText" priority="41" operator="containsText" aboveAverage="0" equalAverage="0" bottom="0" percent="0" rank="0" text="R" dxfId="3016">
      <formula>NOT(ISERROR(SEARCH("R",C158)))</formula>
    </cfRule>
  </conditionalFormatting>
  <conditionalFormatting sqref="C166:G171 C165:D165 F165:G165">
    <cfRule type="containsText" priority="42" operator="containsText" aboveAverage="0" equalAverage="0" bottom="0" percent="0" rank="0" text="R" dxfId="3017">
      <formula>NOT(ISERROR(SEARCH("R",C165)))</formula>
    </cfRule>
  </conditionalFormatting>
  <conditionalFormatting sqref="C172:G178">
    <cfRule type="containsText" priority="43" operator="containsText" aboveAverage="0" equalAverage="0" bottom="0" percent="0" rank="0" text="R" dxfId="3018">
      <formula>NOT(ISERROR(SEARCH("R",C172)))</formula>
    </cfRule>
  </conditionalFormatting>
  <conditionalFormatting sqref="C179:G185">
    <cfRule type="containsText" priority="44" operator="containsText" aboveAverage="0" equalAverage="0" bottom="0" percent="0" rank="0" text="R" dxfId="3019">
      <formula>NOT(ISERROR(SEARCH("R",C179)))</formula>
    </cfRule>
  </conditionalFormatting>
  <conditionalFormatting sqref="C201:G206 C200:D200 F200:G200">
    <cfRule type="containsText" priority="45" operator="containsText" aboveAverage="0" equalAverage="0" bottom="0" percent="0" rank="0" text="R" dxfId="3020">
      <formula>NOT(ISERROR(SEARCH("R",C200)))</formula>
    </cfRule>
  </conditionalFormatting>
  <conditionalFormatting sqref="C207:G213">
    <cfRule type="containsText" priority="46" operator="containsText" aboveAverage="0" equalAverage="0" bottom="0" percent="0" rank="0" text="R" dxfId="3021">
      <formula>NOT(ISERROR(SEARCH("R",C207)))</formula>
    </cfRule>
  </conditionalFormatting>
  <conditionalFormatting sqref="C214:G220">
    <cfRule type="containsText" priority="47" operator="containsText" aboveAverage="0" equalAverage="0" bottom="0" percent="0" rank="0" text="R" dxfId="3022">
      <formula>NOT(ISERROR(SEARCH("R",C214)))</formula>
    </cfRule>
  </conditionalFormatting>
  <conditionalFormatting sqref="C236:G241 C235:D235 F235:G235">
    <cfRule type="containsText" priority="48" operator="containsText" aboveAverage="0" equalAverage="0" bottom="0" percent="0" rank="0" text="R" dxfId="3023">
      <formula>NOT(ISERROR(SEARCH("R",C235)))</formula>
    </cfRule>
  </conditionalFormatting>
  <conditionalFormatting sqref="C242:G248">
    <cfRule type="containsText" priority="49" operator="containsText" aboveAverage="0" equalAverage="0" bottom="0" percent="0" rank="0" text="R" dxfId="3024">
      <formula>NOT(ISERROR(SEARCH("R",C242)))</formula>
    </cfRule>
  </conditionalFormatting>
  <conditionalFormatting sqref="C284:G290">
    <cfRule type="containsText" priority="50" operator="containsText" aboveAverage="0" equalAverage="0" bottom="0" percent="0" rank="0" text="R" dxfId="3025">
      <formula>NOT(ISERROR(SEARCH("R",C284)))</formula>
    </cfRule>
  </conditionalFormatting>
  <conditionalFormatting sqref="C291:G297">
    <cfRule type="containsText" priority="51" operator="containsText" aboveAverage="0" equalAverage="0" bottom="0" percent="0" rank="0" text="R" dxfId="3026">
      <formula>NOT(ISERROR(SEARCH("R",C291)))</formula>
    </cfRule>
  </conditionalFormatting>
  <conditionalFormatting sqref="C298:G304">
    <cfRule type="containsText" priority="52" operator="containsText" aboveAverage="0" equalAverage="0" bottom="0" percent="0" rank="0" text="R" dxfId="3027">
      <formula>NOT(ISERROR(SEARCH("R",C298)))</formula>
    </cfRule>
  </conditionalFormatting>
  <conditionalFormatting sqref="C306:G311 C305:D305 F305:G305">
    <cfRule type="containsText" priority="53" operator="containsText" aboveAverage="0" equalAverage="0" bottom="0" percent="0" rank="0" text="R" dxfId="3028">
      <formula>NOT(ISERROR(SEARCH("R",C305)))</formula>
    </cfRule>
  </conditionalFormatting>
  <conditionalFormatting sqref="C312:G318">
    <cfRule type="containsText" priority="54" operator="containsText" aboveAverage="0" equalAverage="0" bottom="0" percent="0" rank="0" text="R" dxfId="3029">
      <formula>NOT(ISERROR(SEARCH("R",C312)))</formula>
    </cfRule>
  </conditionalFormatting>
  <conditionalFormatting sqref="C333:G339">
    <cfRule type="containsText" priority="55" operator="containsText" aboveAverage="0" equalAverage="0" bottom="0" percent="0" rank="0" text="R" dxfId="3030">
      <formula>NOT(ISERROR(SEARCH("R",C333)))</formula>
    </cfRule>
  </conditionalFormatting>
  <conditionalFormatting sqref="E60 E25">
    <cfRule type="containsText" priority="56" operator="containsText" aboveAverage="0" equalAverage="0" bottom="0" percent="0" rank="0" text="R" dxfId="3031">
      <formula>NOT(ISERROR(SEARCH("R",E25)))</formula>
    </cfRule>
  </conditionalFormatting>
  <conditionalFormatting sqref="E165 E130 E95">
    <cfRule type="containsText" priority="57" operator="containsText" aboveAverage="0" equalAverage="0" bottom="0" percent="0" rank="0" text="R" dxfId="3032">
      <formula>NOT(ISERROR(SEARCH("R",E95)))</formula>
    </cfRule>
  </conditionalFormatting>
  <conditionalFormatting sqref="E200">
    <cfRule type="containsText" priority="58" operator="containsText" aboveAverage="0" equalAverage="0" bottom="0" percent="0" rank="0" text="R" dxfId="3033">
      <formula>NOT(ISERROR(SEARCH("R",E200)))</formula>
    </cfRule>
  </conditionalFormatting>
  <conditionalFormatting sqref="E235">
    <cfRule type="containsText" priority="59" operator="containsText" aboveAverage="0" equalAverage="0" bottom="0" percent="0" rank="0" text="R" dxfId="3034">
      <formula>NOT(ISERROR(SEARCH("R",E235)))</formula>
    </cfRule>
  </conditionalFormatting>
  <conditionalFormatting sqref="E270">
    <cfRule type="containsText" priority="60" operator="containsText" aboveAverage="0" equalAverage="0" bottom="0" percent="0" rank="0" text="R" dxfId="3035">
      <formula>NOT(ISERROR(SEARCH("R",E270)))</formula>
    </cfRule>
  </conditionalFormatting>
  <conditionalFormatting sqref="E305">
    <cfRule type="containsText" priority="61" operator="containsText" aboveAverage="0" equalAverage="0" bottom="0" percent="0" rank="0" text="R" dxfId="3036">
      <formula>NOT(ISERROR(SEARCH("R",E305)))</formula>
    </cfRule>
  </conditionalFormatting>
  <conditionalFormatting sqref="E340">
    <cfRule type="containsText" priority="62" operator="containsText" aboveAverage="0" equalAverage="0" bottom="0" percent="0" rank="0" text="R" dxfId="3037">
      <formula>NOT(ISERROR(SEARCH("R",E340)))</formula>
    </cfRule>
  </conditionalFormatting>
  <conditionalFormatting sqref="E375">
    <cfRule type="containsText" priority="63" operator="containsText" aboveAverage="0" equalAverage="0" bottom="0" percent="0" rank="0" text="R" dxfId="3038">
      <formula>NOT(ISERROR(SEARCH("R",E375)))</formula>
    </cfRule>
  </conditionalFormatting>
  <conditionalFormatting sqref="C11:G381">
    <cfRule type="cellIs" priority="64" operator="equal" aboveAverage="0" equalAverage="0" bottom="0" percent="0" rank="0" text="" dxfId="3039">
      <formula>"RC"</formula>
    </cfRule>
    <cfRule type="cellIs" priority="65" operator="equal" aboveAverage="0" equalAverage="0" bottom="0" percent="0" rank="0" text="" dxfId="3040">
      <formula>"R"</formula>
    </cfRule>
  </conditionalFormatting>
  <conditionalFormatting sqref="C11:G381">
    <cfRule type="cellIs" priority="66" operator="equal" aboveAverage="0" equalAverage="0" bottom="0" percent="0" rank="0" text="" dxfId="3041">
      <formula>"T"</formula>
    </cfRule>
  </conditionalFormatting>
  <conditionalFormatting sqref="L3:R7">
    <cfRule type="cellIs" priority="67" operator="equal" aboveAverage="0" equalAverage="0" bottom="0" percent="0" rank="0" text="" dxfId="3042">
      <formula>"RC"</formula>
    </cfRule>
    <cfRule type="cellIs" priority="68" operator="equal" aboveAverage="0" equalAverage="0" bottom="0" percent="0" rank="0" text="" dxfId="3043">
      <formula>"Repos"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0000"/>
    <pageSetUpPr fitToPage="false"/>
  </sheetPr>
  <dimension ref="L2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Q6" activeCellId="0" sqref="Q6"/>
    </sheetView>
  </sheetViews>
  <sheetFormatPr defaultColWidth="10.6875" defaultRowHeight="15" zeroHeight="false" outlineLevelRow="0" outlineLevelCol="0"/>
  <sheetData>
    <row r="2" customFormat="false" ht="15" hidden="false" customHeight="false" outlineLevel="0" collapsed="false">
      <c r="L2" s="0" t="n">
        <f aca="false">'STANDARD_2020-2021'!$J$5</f>
        <v>0</v>
      </c>
    </row>
  </sheetData>
  <printOptions headings="false" gridLines="false" gridLinesSet="true" horizontalCentered="false" verticalCentered="false"/>
  <pageMargins left="0.196527777777778" right="0.196527777777778" top="0.747916666666667" bottom="0.747916666666667" header="0.511805555555555" footer="0.511805555555555"/>
  <pageSetup paperSize="9" scale="10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25" colorId="64" zoomScale="100" zoomScaleNormal="100" zoomScalePageLayoutView="100" workbookViewId="0">
      <selection pane="topLeft" activeCell="A54" activeCellId="0" sqref="A54"/>
    </sheetView>
  </sheetViews>
  <sheetFormatPr defaultColWidth="10.6875" defaultRowHeight="15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0000"/>
    <pageSetUpPr fitToPage="false"/>
  </sheetPr>
  <dimension ref="A5:G31"/>
  <sheetViews>
    <sheetView showFormulas="false" showGridLines="true" showRowColHeaders="true" showZeros="true" rightToLeft="false" tabSelected="false" showOutlineSymbols="true" defaultGridColor="true" view="normal" topLeftCell="A13" colorId="64" zoomScale="120" zoomScaleNormal="120" zoomScalePageLayoutView="100" workbookViewId="0">
      <selection pane="topLeft" activeCell="I11" activeCellId="0" sqref="I11"/>
    </sheetView>
  </sheetViews>
  <sheetFormatPr defaultColWidth="10.72265625" defaultRowHeight="15" zeroHeight="false" outlineLevelRow="0" outlineLevelCol="0"/>
  <sheetData>
    <row r="5" customFormat="false" ht="23.25" hidden="false" customHeight="false" outlineLevel="0" collapsed="false">
      <c r="A5" s="1" t="s">
        <v>0</v>
      </c>
      <c r="B5" s="1"/>
      <c r="C5" s="1"/>
      <c r="D5" s="1"/>
      <c r="E5" s="1"/>
      <c r="F5" s="1"/>
      <c r="G5" s="1"/>
    </row>
    <row r="10" customFormat="false" ht="15" hidden="false" customHeight="false" outlineLevel="0" collapsed="false">
      <c r="A10" s="2"/>
      <c r="B10" s="3" t="s">
        <v>1</v>
      </c>
      <c r="C10" s="3"/>
      <c r="D10" s="3"/>
      <c r="E10" s="3"/>
      <c r="F10" s="3"/>
      <c r="G10" s="3"/>
    </row>
    <row r="12" customFormat="false" ht="15" hidden="false" customHeight="false" outlineLevel="0" collapsed="false">
      <c r="A12" s="4"/>
    </row>
    <row r="13" customFormat="false" ht="15" hidden="false" customHeight="false" outlineLevel="0" collapsed="false">
      <c r="A13" s="2"/>
      <c r="B13" s="5" t="s">
        <v>2</v>
      </c>
      <c r="C13" s="5"/>
      <c r="D13" s="5"/>
      <c r="E13" s="5"/>
      <c r="F13" s="5"/>
      <c r="G13" s="5"/>
    </row>
    <row r="14" customFormat="false" ht="15" hidden="false" customHeight="false" outlineLevel="0" collapsed="false">
      <c r="A14" s="4"/>
      <c r="C14" s="6" t="s">
        <v>3</v>
      </c>
      <c r="D14" s="6"/>
      <c r="E14" s="6"/>
      <c r="F14" s="6"/>
    </row>
    <row r="15" customFormat="false" ht="15" hidden="false" customHeight="false" outlineLevel="0" collapsed="false">
      <c r="A15" s="4"/>
    </row>
    <row r="16" customFormat="false" ht="15" hidden="false" customHeight="false" outlineLevel="0" collapsed="false">
      <c r="A16" s="2"/>
      <c r="B16" s="7" t="s">
        <v>4</v>
      </c>
      <c r="C16" s="7"/>
      <c r="D16" s="7"/>
      <c r="E16" s="7"/>
      <c r="F16" s="7"/>
      <c r="G16" s="7"/>
    </row>
    <row r="17" customFormat="false" ht="15" hidden="false" customHeight="false" outlineLevel="0" collapsed="false">
      <c r="A17" s="4"/>
      <c r="C17" s="8" t="s">
        <v>3</v>
      </c>
      <c r="D17" s="8"/>
      <c r="E17" s="8"/>
      <c r="F17" s="8"/>
    </row>
    <row r="18" customFormat="false" ht="15" hidden="false" customHeight="false" outlineLevel="0" collapsed="false">
      <c r="A18" s="4"/>
    </row>
    <row r="19" customFormat="false" ht="15" hidden="false" customHeight="false" outlineLevel="0" collapsed="false">
      <c r="A19" s="9"/>
      <c r="B19" s="10" t="n">
        <v>0.8</v>
      </c>
      <c r="C19" s="10"/>
      <c r="D19" s="10"/>
      <c r="E19" s="10"/>
      <c r="F19" s="10"/>
      <c r="G19" s="10"/>
    </row>
    <row r="22" customFormat="false" ht="15" hidden="false" customHeight="false" outlineLevel="0" collapsed="false">
      <c r="B22" s="11" t="s">
        <v>5</v>
      </c>
      <c r="C22" s="11"/>
      <c r="D22" s="11"/>
      <c r="E22" s="11"/>
      <c r="F22" s="11"/>
      <c r="G22" s="11"/>
    </row>
    <row r="24" customFormat="false" ht="15" hidden="false" customHeight="false" outlineLevel="0" collapsed="false">
      <c r="A24" s="12" t="s">
        <v>6</v>
      </c>
      <c r="B24" s="12"/>
      <c r="C24" s="12"/>
      <c r="D24" s="12"/>
      <c r="E24" s="12"/>
      <c r="F24" s="12"/>
      <c r="G24" s="12"/>
    </row>
    <row r="29" customFormat="false" ht="15" hidden="false" customHeight="false" outlineLevel="0" collapsed="false">
      <c r="A29" s="13" t="s">
        <v>7</v>
      </c>
      <c r="B29" s="13"/>
      <c r="C29" s="13"/>
      <c r="D29" s="13"/>
      <c r="E29" s="13"/>
      <c r="F29" s="13"/>
      <c r="G29" s="13"/>
    </row>
    <row r="31" customFormat="false" ht="15" hidden="false" customHeight="false" outlineLevel="0" collapsed="false">
      <c r="A31" s="13" t="s">
        <v>8</v>
      </c>
      <c r="B31" s="13"/>
      <c r="C31" s="13"/>
      <c r="D31" s="13"/>
      <c r="E31" s="13"/>
      <c r="F31" s="13"/>
      <c r="G31" s="13"/>
    </row>
  </sheetData>
  <mergeCells count="11">
    <mergeCell ref="A5:G5"/>
    <mergeCell ref="B10:G10"/>
    <mergeCell ref="B13:G13"/>
    <mergeCell ref="C14:F14"/>
    <mergeCell ref="B16:G16"/>
    <mergeCell ref="C17:F17"/>
    <mergeCell ref="B19:G19"/>
    <mergeCell ref="B22:G22"/>
    <mergeCell ref="A24:G24"/>
    <mergeCell ref="A29:G29"/>
    <mergeCell ref="A31:G31"/>
  </mergeCells>
  <printOptions headings="false" gridLines="false" gridLinesSet="true" horizontalCentered="false" verticalCentered="false"/>
  <pageMargins left="0.196527777777778" right="0.196527777777778" top="0.747916666666667" bottom="0.747916666666667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548235"/>
    <pageSetUpPr fitToPage="false"/>
  </sheetPr>
  <dimension ref="A1:BW83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0" ySplit="3" topLeftCell="A4" activePane="bottomLeft" state="frozen"/>
      <selection pane="topLeft" activeCell="B1" activeCellId="0" sqref="B1"/>
      <selection pane="bottomLeft" activeCell="B1" activeCellId="0" sqref="B1"/>
    </sheetView>
  </sheetViews>
  <sheetFormatPr defaultColWidth="11.43359375" defaultRowHeight="15" zeroHeight="false" outlineLevelRow="0" outlineLevelCol="0"/>
  <cols>
    <col collapsed="false" customWidth="true" hidden="false" outlineLevel="0" max="1" min="1" style="14" width="1.71"/>
    <col collapsed="false" customWidth="true" hidden="false" outlineLevel="0" max="2" min="2" style="15" width="17.71"/>
    <col collapsed="false" customWidth="true" hidden="false" outlineLevel="0" max="12" min="3" style="16" width="2.71"/>
    <col collapsed="false" customWidth="true" hidden="false" outlineLevel="0" max="13" min="13" style="16" width="17.71"/>
    <col collapsed="false" customWidth="true" hidden="false" outlineLevel="0" max="23" min="14" style="16" width="2.71"/>
    <col collapsed="false" customWidth="true" hidden="false" outlineLevel="0" max="24" min="24" style="16" width="17.71"/>
    <col collapsed="false" customWidth="true" hidden="false" outlineLevel="0" max="33" min="25" style="16" width="2.71"/>
    <col collapsed="false" customWidth="true" hidden="false" outlineLevel="0" max="34" min="34" style="15" width="2.71"/>
    <col collapsed="false" customWidth="true" hidden="false" outlineLevel="0" max="35" min="35" style="15" width="17.71"/>
    <col collapsed="false" customWidth="true" hidden="false" outlineLevel="0" max="45" min="36" style="15" width="2.71"/>
    <col collapsed="false" customWidth="true" hidden="false" outlineLevel="0" max="46" min="46" style="15" width="17.71"/>
    <col collapsed="false" customWidth="true" hidden="false" outlineLevel="0" max="56" min="47" style="15" width="2.71"/>
    <col collapsed="false" customWidth="true" hidden="false" outlineLevel="0" max="57" min="57" style="15" width="17.71"/>
    <col collapsed="false" customWidth="true" hidden="false" outlineLevel="0" max="67" min="58" style="15" width="2.71"/>
    <col collapsed="false" customWidth="false" hidden="false" outlineLevel="0" max="1024" min="68" style="15" width="11.42"/>
  </cols>
  <sheetData>
    <row r="1" customFormat="false" ht="15" hidden="false" customHeight="true" outlineLevel="0" collapsed="false">
      <c r="A1" s="17"/>
      <c r="B1" s="18" t="n">
        <v>9</v>
      </c>
      <c r="C1" s="19"/>
      <c r="D1" s="19"/>
      <c r="E1" s="19"/>
      <c r="F1" s="19"/>
      <c r="G1" s="19"/>
      <c r="H1" s="19"/>
      <c r="I1" s="19"/>
      <c r="J1" s="20"/>
      <c r="K1" s="20"/>
      <c r="L1" s="20"/>
      <c r="M1" s="20" t="n">
        <f aca="false">B1+1</f>
        <v>10</v>
      </c>
      <c r="N1" s="20"/>
      <c r="O1" s="20"/>
      <c r="P1" s="20"/>
      <c r="Q1" s="20"/>
      <c r="R1" s="20"/>
      <c r="S1" s="20"/>
      <c r="T1" s="20"/>
      <c r="U1" s="20"/>
      <c r="V1" s="20"/>
      <c r="W1" s="20"/>
      <c r="X1" s="20" t="n">
        <f aca="false">M1+1</f>
        <v>11</v>
      </c>
      <c r="Y1" s="20"/>
      <c r="Z1" s="20"/>
      <c r="AA1" s="20"/>
      <c r="AB1" s="20"/>
      <c r="AC1" s="20"/>
      <c r="AD1" s="20"/>
      <c r="AE1" s="20"/>
      <c r="AF1" s="21"/>
      <c r="AG1" s="21"/>
      <c r="AH1" s="22"/>
      <c r="AI1" s="18" t="n">
        <f aca="false">X1+1</f>
        <v>12</v>
      </c>
      <c r="AJ1" s="22"/>
      <c r="AK1" s="22"/>
      <c r="AL1" s="23"/>
      <c r="AM1" s="23"/>
      <c r="AN1" s="23"/>
      <c r="AO1" s="24"/>
      <c r="AP1" s="24"/>
      <c r="AQ1" s="24"/>
      <c r="AR1" s="24"/>
      <c r="AS1" s="24"/>
      <c r="AT1" s="24" t="n">
        <f aca="false">AI1+1</f>
        <v>13</v>
      </c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 t="n">
        <f aca="false">AT1+1</f>
        <v>14</v>
      </c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</row>
    <row r="2" customFormat="false" ht="15" hidden="false" customHeight="true" outlineLevel="0" collapsed="false">
      <c r="A2" s="17"/>
      <c r="B2" s="18" t="n">
        <v>2</v>
      </c>
      <c r="C2" s="25" t="s">
        <v>9</v>
      </c>
      <c r="D2" s="25"/>
      <c r="E2" s="25"/>
      <c r="F2" s="25"/>
      <c r="G2" s="25"/>
      <c r="H2" s="25"/>
      <c r="I2" s="25"/>
      <c r="J2" s="20"/>
      <c r="K2" s="20"/>
      <c r="L2" s="20"/>
      <c r="M2" s="20" t="n">
        <f aca="false">B2</f>
        <v>2</v>
      </c>
      <c r="N2" s="20"/>
      <c r="O2" s="20"/>
      <c r="P2" s="20"/>
      <c r="Q2" s="20"/>
      <c r="R2" s="20"/>
      <c r="S2" s="20"/>
      <c r="T2" s="20"/>
      <c r="U2" s="20"/>
      <c r="V2" s="20"/>
      <c r="W2" s="20"/>
      <c r="X2" s="20" t="n">
        <f aca="false">M2</f>
        <v>2</v>
      </c>
      <c r="Y2" s="20"/>
      <c r="Z2" s="20"/>
      <c r="AA2" s="20"/>
      <c r="AB2" s="20"/>
      <c r="AC2" s="20"/>
      <c r="AD2" s="20"/>
      <c r="AE2" s="20"/>
      <c r="AF2" s="21"/>
      <c r="AG2" s="21"/>
      <c r="AH2" s="22"/>
      <c r="AI2" s="18" t="n">
        <f aca="false">X2</f>
        <v>2</v>
      </c>
      <c r="AJ2" s="22"/>
      <c r="AK2" s="22"/>
      <c r="AL2" s="23"/>
      <c r="AM2" s="23"/>
      <c r="AN2" s="23"/>
      <c r="AO2" s="24"/>
      <c r="AP2" s="24"/>
      <c r="AQ2" s="24"/>
      <c r="AR2" s="24"/>
      <c r="AS2" s="24"/>
      <c r="AT2" s="24" t="n">
        <f aca="false">AI2</f>
        <v>2</v>
      </c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 t="n">
        <f aca="false">AT2</f>
        <v>2</v>
      </c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</row>
    <row r="3" customFormat="false" ht="9.95" hidden="false" customHeight="true" outlineLevel="0" collapsed="false">
      <c r="A3" s="17"/>
      <c r="B3" s="18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1"/>
      <c r="AG3" s="21"/>
      <c r="AH3" s="22"/>
      <c r="AI3" s="18"/>
      <c r="AJ3" s="22"/>
      <c r="AK3" s="22"/>
      <c r="AL3" s="23"/>
      <c r="AM3" s="23"/>
      <c r="AN3" s="23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</row>
    <row r="4" customFormat="false" ht="39.95" hidden="false" customHeight="true" outlineLevel="0" collapsed="false">
      <c r="A4" s="17"/>
      <c r="B4" s="26" t="n">
        <f aca="false">B5</f>
        <v>44440</v>
      </c>
      <c r="C4" s="27" t="s">
        <v>10</v>
      </c>
      <c r="D4" s="28" t="s">
        <v>11</v>
      </c>
      <c r="E4" s="28" t="s">
        <v>12</v>
      </c>
      <c r="F4" s="28" t="s">
        <v>13</v>
      </c>
      <c r="G4" s="29" t="s">
        <v>14</v>
      </c>
      <c r="H4" s="30" t="s">
        <v>15</v>
      </c>
      <c r="I4" s="30"/>
      <c r="J4" s="30"/>
      <c r="K4" s="30"/>
      <c r="L4" s="30"/>
      <c r="M4" s="26" t="n">
        <f aca="false">M5</f>
        <v>44470</v>
      </c>
      <c r="N4" s="27" t="s">
        <v>16</v>
      </c>
      <c r="O4" s="27" t="s">
        <v>11</v>
      </c>
      <c r="P4" s="27" t="s">
        <v>12</v>
      </c>
      <c r="Q4" s="27" t="s">
        <v>13</v>
      </c>
      <c r="R4" s="31" t="s">
        <v>14</v>
      </c>
      <c r="S4" s="30" t="s">
        <v>15</v>
      </c>
      <c r="T4" s="30"/>
      <c r="U4" s="30"/>
      <c r="V4" s="30"/>
      <c r="W4" s="30"/>
      <c r="X4" s="26" t="n">
        <f aca="false">X5</f>
        <v>44501</v>
      </c>
      <c r="Y4" s="27" t="s">
        <v>16</v>
      </c>
      <c r="Z4" s="27" t="s">
        <v>11</v>
      </c>
      <c r="AA4" s="27" t="s">
        <v>12</v>
      </c>
      <c r="AB4" s="27" t="s">
        <v>13</v>
      </c>
      <c r="AC4" s="31" t="s">
        <v>14</v>
      </c>
      <c r="AD4" s="30" t="s">
        <v>15</v>
      </c>
      <c r="AE4" s="30"/>
      <c r="AF4" s="30"/>
      <c r="AG4" s="30"/>
      <c r="AH4" s="30"/>
      <c r="AI4" s="26" t="n">
        <f aca="false">AI5</f>
        <v>44531</v>
      </c>
      <c r="AJ4" s="27" t="s">
        <v>16</v>
      </c>
      <c r="AK4" s="27" t="s">
        <v>11</v>
      </c>
      <c r="AL4" s="27" t="s">
        <v>12</v>
      </c>
      <c r="AM4" s="27" t="s">
        <v>13</v>
      </c>
      <c r="AN4" s="31" t="s">
        <v>14</v>
      </c>
      <c r="AO4" s="30" t="s">
        <v>15</v>
      </c>
      <c r="AP4" s="30"/>
      <c r="AQ4" s="30"/>
      <c r="AR4" s="30"/>
      <c r="AS4" s="30"/>
      <c r="AT4" s="26" t="n">
        <f aca="false">AT5</f>
        <v>44562</v>
      </c>
      <c r="AU4" s="27" t="s">
        <v>16</v>
      </c>
      <c r="AV4" s="27" t="s">
        <v>11</v>
      </c>
      <c r="AW4" s="27" t="s">
        <v>12</v>
      </c>
      <c r="AX4" s="27" t="s">
        <v>13</v>
      </c>
      <c r="AY4" s="31" t="s">
        <v>14</v>
      </c>
      <c r="AZ4" s="30" t="s">
        <v>15</v>
      </c>
      <c r="BA4" s="30"/>
      <c r="BB4" s="30"/>
      <c r="BC4" s="30"/>
      <c r="BD4" s="30"/>
      <c r="BE4" s="26" t="n">
        <f aca="false">BE5</f>
        <v>44593</v>
      </c>
      <c r="BF4" s="27" t="s">
        <v>16</v>
      </c>
      <c r="BG4" s="27" t="s">
        <v>11</v>
      </c>
      <c r="BH4" s="27" t="s">
        <v>12</v>
      </c>
      <c r="BI4" s="27" t="s">
        <v>13</v>
      </c>
      <c r="BJ4" s="31" t="s">
        <v>14</v>
      </c>
      <c r="BK4" s="30" t="s">
        <v>15</v>
      </c>
      <c r="BL4" s="30"/>
      <c r="BM4" s="30"/>
      <c r="BN4" s="30"/>
      <c r="BO4" s="30"/>
      <c r="BP4" s="24"/>
      <c r="BQ4" s="24"/>
    </row>
    <row r="5" customFormat="false" ht="15" hidden="false" customHeight="true" outlineLevel="0" collapsed="false">
      <c r="A5" s="32"/>
      <c r="B5" s="33" t="n">
        <f aca="false">DATE(B2+2019,B1,1)</f>
        <v>44440</v>
      </c>
      <c r="C5" s="34" t="str">
        <f aca="false">VLOOKUP(B5,'STANDARD_2020-2021'!$B$7:$H$10377,3,FALSE())</f>
        <v>R</v>
      </c>
      <c r="D5" s="34" t="str">
        <f aca="false">VLOOKUP(B5,'STANDARD_2020-2021'!$B$7:$H$10377,4,FALSE())</f>
        <v>T</v>
      </c>
      <c r="E5" s="34" t="str">
        <f aca="false">VLOOKUP(B5,'STANDARD_2020-2021'!$B$7:$H$10377,5,FALSE())</f>
        <v>T</v>
      </c>
      <c r="F5" s="34" t="str">
        <f aca="false">VLOOKUP(B5,'STANDARD_2020-2021'!$B$7:$H$10377,6,FALSE())</f>
        <v>T</v>
      </c>
      <c r="G5" s="35" t="str">
        <f aca="false">VLOOKUP(B5,'STANDARD_2020-2021'!$B$7:$H$10377,7,FALSE())</f>
        <v>T</v>
      </c>
      <c r="H5" s="36" t="n">
        <f aca="false">VLOOKUP(B5,'STANDARD_2020-2021'!$B$7:$J$10377,9,FALSE())</f>
        <v>0</v>
      </c>
      <c r="I5" s="36"/>
      <c r="J5" s="36"/>
      <c r="K5" s="36"/>
      <c r="L5" s="36"/>
      <c r="M5" s="33" t="n">
        <f aca="false">DATE(M2+2019,M1,1)</f>
        <v>44470</v>
      </c>
      <c r="N5" s="34" t="str">
        <f aca="false">VLOOKUP(M5,'STANDARD_2020-2021'!$B$7:$H$10377,3,FALSE())</f>
        <v>T</v>
      </c>
      <c r="O5" s="34" t="str">
        <f aca="false">VLOOKUP(M5,'STANDARD_2020-2021'!$B$7:$H$10377,4,FALSE())</f>
        <v>T</v>
      </c>
      <c r="P5" s="34" t="str">
        <f aca="false">VLOOKUP(M5,'STANDARD_2020-2021'!$B$7:$H$10377,5,FALSE())</f>
        <v>T</v>
      </c>
      <c r="Q5" s="34" t="str">
        <f aca="false">VLOOKUP(M5,'STANDARD_2020-2021'!$B$7:$H$10377,6,FALSE())</f>
        <v>R</v>
      </c>
      <c r="R5" s="35" t="str">
        <f aca="false">VLOOKUP(M5,'STANDARD_2020-2021'!$B$7:$H$10377,7,FALSE())</f>
        <v>T</v>
      </c>
      <c r="S5" s="37" t="n">
        <f aca="false">VLOOKUP(M5,'STANDARD_2020-2021'!$B$7:$J$10377,9,FALSE())</f>
        <v>0</v>
      </c>
      <c r="T5" s="37"/>
      <c r="U5" s="37"/>
      <c r="V5" s="37"/>
      <c r="W5" s="37"/>
      <c r="X5" s="33" t="n">
        <f aca="false">DATE(X2+2019,X1,1)</f>
        <v>44501</v>
      </c>
      <c r="Y5" s="34" t="str">
        <f aca="false">VLOOKUP(X5,'STANDARD_2020-2021'!$B$7:$H$10377,3,FALSE())</f>
        <v>RC</v>
      </c>
      <c r="Z5" s="34" t="str">
        <f aca="false">VLOOKUP(X5,'STANDARD_2020-2021'!$B$7:$H$10377,4,FALSE())</f>
        <v>T</v>
      </c>
      <c r="AA5" s="34" t="str">
        <f aca="false">VLOOKUP(X5,'STANDARD_2020-2021'!$B$7:$H$10377,5,FALSE())</f>
        <v>T</v>
      </c>
      <c r="AB5" s="34" t="str">
        <f aca="false">VLOOKUP(X5,'STANDARD_2020-2021'!$B$7:$H$101377,6,FALSE())</f>
        <v>T</v>
      </c>
      <c r="AC5" s="35" t="str">
        <f aca="false">VLOOKUP(X5,'STANDARD_2020-2021'!$B$7:$H$10377,7,FALSE())</f>
        <v>T</v>
      </c>
      <c r="AD5" s="36" t="n">
        <f aca="false">VLOOKUP(X5,'STANDARD_2020-2021'!$B$7:$J$10377,9,FALSE())</f>
        <v>1</v>
      </c>
      <c r="AE5" s="36"/>
      <c r="AF5" s="36"/>
      <c r="AG5" s="36"/>
      <c r="AH5" s="36"/>
      <c r="AI5" s="33" t="n">
        <f aca="false">DATE(AI2+2019,AI1,1)</f>
        <v>44531</v>
      </c>
      <c r="AJ5" s="34" t="str">
        <f aca="false">VLOOKUP(AI5,'STANDARD_2020-2021'!$B$7:$H$10377,3,FALSE())</f>
        <v>T</v>
      </c>
      <c r="AK5" s="34" t="str">
        <f aca="false">VLOOKUP(AI5,'STANDARD_2020-2021'!$B$7:$H$10377,4,FALSE())</f>
        <v>T</v>
      </c>
      <c r="AL5" s="34" t="str">
        <f aca="false">VLOOKUP(AI5,'STANDARD_2020-2021'!$B$7:$H$10377,5,FALSE())</f>
        <v>R</v>
      </c>
      <c r="AM5" s="34" t="str">
        <f aca="false">VLOOKUP(AI5,'STANDARD_2020-2021'!$B$7:$H$101377,6,FALSE())</f>
        <v>T</v>
      </c>
      <c r="AN5" s="35" t="str">
        <f aca="false">VLOOKUP(AI5,'STANDARD_2020-2021'!$B$7:$H$10377,7,FALSE())</f>
        <v>T</v>
      </c>
      <c r="AO5" s="36" t="n">
        <f aca="false">VLOOKUP(AI5,'STANDARD_2020-2021'!$B$7:$J$10377,9,FALSE())</f>
        <v>0</v>
      </c>
      <c r="AP5" s="36"/>
      <c r="AQ5" s="36"/>
      <c r="AR5" s="36"/>
      <c r="AS5" s="36"/>
      <c r="AT5" s="33" t="n">
        <f aca="false">DATE(AT2+2019,AT1,1)</f>
        <v>44562</v>
      </c>
      <c r="AU5" s="34" t="str">
        <f aca="false">VLOOKUP(AT5,'STANDARD_2020-2021'!$B$7:$H$10377,3,FALSE())</f>
        <v>T</v>
      </c>
      <c r="AV5" s="34" t="str">
        <f aca="false">VLOOKUP(AT5,'STANDARD_2020-2021'!$B$7:$H$10377,4,FALSE())</f>
        <v>T</v>
      </c>
      <c r="AW5" s="34" t="str">
        <f aca="false">VLOOKUP(AT5,'STANDARD_2020-2021'!$B$7:$H$10377,5,FALSE())</f>
        <v>R</v>
      </c>
      <c r="AX5" s="34" t="str">
        <f aca="false">VLOOKUP(AT5,'STANDARD_2020-2021'!$B$7:$H$101377,6,FALSE())</f>
        <v>T</v>
      </c>
      <c r="AY5" s="35" t="str">
        <f aca="false">VLOOKUP(AT5,'STANDARD_2020-2021'!$B$7:$H$10377,7,FALSE())</f>
        <v>R</v>
      </c>
      <c r="AZ5" s="36" t="str">
        <f aca="false">VLOOKUP(AT5,'STANDARD_2020-2021'!$B$7:$J$10377,9,FALSE())</f>
        <v>Premier de l'an</v>
      </c>
      <c r="BA5" s="36"/>
      <c r="BB5" s="36"/>
      <c r="BC5" s="36"/>
      <c r="BD5" s="36"/>
      <c r="BE5" s="33" t="n">
        <f aca="false">DATE(BE2+2019,BE1,1)</f>
        <v>44593</v>
      </c>
      <c r="BF5" s="34" t="str">
        <f aca="false">VLOOKUP(BE5,'STANDARD_2020-2021'!$B$7:$H$10377,3,FALSE())</f>
        <v>T</v>
      </c>
      <c r="BG5" s="34" t="str">
        <f aca="false">VLOOKUP(BE5,'STANDARD_2020-2021'!$B$7:$H$10377,4,FALSE())</f>
        <v>T</v>
      </c>
      <c r="BH5" s="34" t="str">
        <f aca="false">VLOOKUP(BE5,'STANDARD_2020-2021'!$B$7:$H$10377,5,FALSE())</f>
        <v>R</v>
      </c>
      <c r="BI5" s="34" t="str">
        <f aca="false">VLOOKUP(BE5,'STANDARD_2020-2021'!$B$7:$H$101377,6,FALSE())</f>
        <v>T</v>
      </c>
      <c r="BJ5" s="35" t="str">
        <f aca="false">VLOOKUP(BE5,'STANDARD_2020-2021'!$B$7:$H$10377,7,FALSE())</f>
        <v>T</v>
      </c>
      <c r="BK5" s="37" t="n">
        <f aca="false">VLOOKUP(BE5,'STANDARD_2020-2021'!$B$7:$J$10377,9,FALSE())</f>
        <v>0</v>
      </c>
      <c r="BL5" s="37"/>
      <c r="BM5" s="37"/>
      <c r="BN5" s="37"/>
      <c r="BO5" s="37"/>
      <c r="BP5" s="24"/>
      <c r="BQ5" s="24"/>
      <c r="BU5" s="15" t="s">
        <v>17</v>
      </c>
      <c r="BV5" s="15" t="n">
        <v>2020</v>
      </c>
      <c r="BW5" s="38" t="s">
        <v>18</v>
      </c>
    </row>
    <row r="6" customFormat="false" ht="15" hidden="false" customHeight="true" outlineLevel="0" collapsed="false">
      <c r="A6" s="32"/>
      <c r="B6" s="39" t="n">
        <f aca="false">B5+1</f>
        <v>44441</v>
      </c>
      <c r="C6" s="40" t="str">
        <f aca="false">VLOOKUP(B6,'STANDARD_2020-2021'!$B$7:$H$10377,3,FALSE())</f>
        <v>T</v>
      </c>
      <c r="D6" s="40" t="str">
        <f aca="false">VLOOKUP(B6,'STANDARD_2020-2021'!$B$7:$H$10377,4,FALSE())</f>
        <v>T</v>
      </c>
      <c r="E6" s="40" t="str">
        <f aca="false">VLOOKUP(B6,'STANDARD_2020-2021'!$B$7:$H$10377,5,FALSE())</f>
        <v>R</v>
      </c>
      <c r="F6" s="40" t="str">
        <f aca="false">VLOOKUP(B6,'STANDARD_2020-2021'!$B$7:$H$10377,6,FALSE())</f>
        <v>T</v>
      </c>
      <c r="G6" s="41" t="str">
        <f aca="false">VLOOKUP(B6,'STANDARD_2020-2021'!$B$7:$H$10377,7,FALSE())</f>
        <v>T</v>
      </c>
      <c r="H6" s="37" t="n">
        <f aca="false">VLOOKUP(B6,'STANDARD_2020-2021'!$B$7:$J$10377,9,FALSE())</f>
        <v>0</v>
      </c>
      <c r="I6" s="37"/>
      <c r="J6" s="37"/>
      <c r="K6" s="37"/>
      <c r="L6" s="37"/>
      <c r="M6" s="39" t="n">
        <f aca="false">M5+1</f>
        <v>44471</v>
      </c>
      <c r="N6" s="40" t="str">
        <f aca="false">VLOOKUP(M6,'STANDARD_2020-2021'!$B$7:$H$10377,3,FALSE())</f>
        <v>R</v>
      </c>
      <c r="O6" s="40" t="str">
        <f aca="false">VLOOKUP(M6,'STANDARD_2020-2021'!$B$7:$H$10377,4,FALSE())</f>
        <v>T</v>
      </c>
      <c r="P6" s="40" t="str">
        <f aca="false">VLOOKUP(M6,'STANDARD_2020-2021'!$B$7:$H$10377,5,FALSE())</f>
        <v>R</v>
      </c>
      <c r="Q6" s="40" t="str">
        <f aca="false">VLOOKUP(M6,'STANDARD_2020-2021'!$B$7:$H$10377,6,FALSE())</f>
        <v>T</v>
      </c>
      <c r="R6" s="41" t="str">
        <f aca="false">VLOOKUP(M6,'STANDARD_2020-2021'!$B$7:$H$10377,7,FALSE())</f>
        <v>T</v>
      </c>
      <c r="S6" s="37" t="n">
        <f aca="false">VLOOKUP(M6,'STANDARD_2020-2021'!$B$7:$J$10377,9,FALSE())</f>
        <v>0</v>
      </c>
      <c r="T6" s="37"/>
      <c r="U6" s="37"/>
      <c r="V6" s="37"/>
      <c r="W6" s="37"/>
      <c r="X6" s="39" t="n">
        <f aca="false">X5+1</f>
        <v>44502</v>
      </c>
      <c r="Y6" s="40" t="str">
        <f aca="false">VLOOKUP(X6,'STANDARD_2020-2021'!$B$7:$H$10377,3,FALSE())</f>
        <v>T</v>
      </c>
      <c r="Z6" s="40" t="str">
        <f aca="false">VLOOKUP(X6,'STANDARD_2020-2021'!$B$7:$H$10377,4,FALSE())</f>
        <v>T</v>
      </c>
      <c r="AA6" s="40" t="str">
        <f aca="false">VLOOKUP(X6,'STANDARD_2020-2021'!$B$7:$H$10377,5,FALSE())</f>
        <v>T</v>
      </c>
      <c r="AB6" s="40" t="str">
        <f aca="false">VLOOKUP(X6,'STANDARD_2020-2021'!$B$7:$H$101377,6,FALSE())</f>
        <v>T</v>
      </c>
      <c r="AC6" s="41" t="str">
        <f aca="false">VLOOKUP(X6,'STANDARD_2020-2021'!$B$7:$H$10377,7,FALSE())</f>
        <v>R</v>
      </c>
      <c r="AD6" s="37" t="n">
        <f aca="false">VLOOKUP(X6,'STANDARD_2020-2021'!$B$7:$J$10377,9,FALSE())</f>
        <v>1</v>
      </c>
      <c r="AE6" s="37"/>
      <c r="AF6" s="37"/>
      <c r="AG6" s="37"/>
      <c r="AH6" s="37"/>
      <c r="AI6" s="39" t="n">
        <f aca="false">AI5+1</f>
        <v>44532</v>
      </c>
      <c r="AJ6" s="40" t="str">
        <f aca="false">VLOOKUP(AI6,'STANDARD_2020-2021'!$B$7:$H$10377,3,FALSE())</f>
        <v>T</v>
      </c>
      <c r="AK6" s="40" t="str">
        <f aca="false">VLOOKUP(AI6,'STANDARD_2020-2021'!$B$7:$H$10377,4,FALSE())</f>
        <v>T</v>
      </c>
      <c r="AL6" s="40" t="str">
        <f aca="false">VLOOKUP(AI6,'STANDARD_2020-2021'!$B$7:$H$10377,5,FALSE())</f>
        <v>T</v>
      </c>
      <c r="AM6" s="40" t="str">
        <f aca="false">VLOOKUP(AI6,'STANDARD_2020-2021'!$B$7:$H$101377,6,FALSE())</f>
        <v>T</v>
      </c>
      <c r="AN6" s="41" t="str">
        <f aca="false">VLOOKUP(AI6,'STANDARD_2020-2021'!$B$7:$H$10377,7,FALSE())</f>
        <v>R</v>
      </c>
      <c r="AO6" s="37" t="n">
        <f aca="false">VLOOKUP(AI6,'STANDARD_2020-2021'!$B$7:$J$10377,9,FALSE())</f>
        <v>0</v>
      </c>
      <c r="AP6" s="37"/>
      <c r="AQ6" s="37"/>
      <c r="AR6" s="37"/>
      <c r="AS6" s="37"/>
      <c r="AT6" s="39" t="n">
        <f aca="false">AT5+1</f>
        <v>44563</v>
      </c>
      <c r="AU6" s="40" t="str">
        <f aca="false">VLOOKUP(AT6,'STANDARD_2020-2021'!$B$7:$H$10377,3,FALSE())</f>
        <v>T</v>
      </c>
      <c r="AV6" s="40" t="str">
        <f aca="false">VLOOKUP(AT6,'STANDARD_2020-2021'!$B$7:$H$10377,4,FALSE())</f>
        <v>R</v>
      </c>
      <c r="AW6" s="40" t="str">
        <f aca="false">VLOOKUP(AT6,'STANDARD_2020-2021'!$B$7:$H$10377,5,FALSE())</f>
        <v>R</v>
      </c>
      <c r="AX6" s="40" t="str">
        <f aca="false">VLOOKUP(AT6,'STANDARD_2020-2021'!$B$7:$H$101377,6,FALSE())</f>
        <v>R</v>
      </c>
      <c r="AY6" s="41" t="str">
        <f aca="false">VLOOKUP(AT6,'STANDARD_2020-2021'!$B$7:$H$10377,7,FALSE())</f>
        <v>R</v>
      </c>
      <c r="AZ6" s="37" t="n">
        <f aca="false">VLOOKUP(AT6,'STANDARD_2020-2021'!$B$7:$J$10377,9,FALSE())</f>
        <v>1</v>
      </c>
      <c r="BA6" s="37"/>
      <c r="BB6" s="37"/>
      <c r="BC6" s="37"/>
      <c r="BD6" s="37"/>
      <c r="BE6" s="39" t="n">
        <f aca="false">BE5+1</f>
        <v>44594</v>
      </c>
      <c r="BF6" s="40" t="str">
        <f aca="false">VLOOKUP(BE6,'STANDARD_2020-2021'!$B$7:$H$10377,3,FALSE())</f>
        <v>T</v>
      </c>
      <c r="BG6" s="40" t="str">
        <f aca="false">VLOOKUP(BE6,'STANDARD_2020-2021'!$B$7:$H$10377,4,FALSE())</f>
        <v>T</v>
      </c>
      <c r="BH6" s="40" t="str">
        <f aca="false">VLOOKUP(BE6,'STANDARD_2020-2021'!$B$7:$H$10377,5,FALSE())</f>
        <v>T</v>
      </c>
      <c r="BI6" s="40" t="str">
        <f aca="false">VLOOKUP(BE6,'STANDARD_2020-2021'!$B$7:$H$101377,6,FALSE())</f>
        <v>T</v>
      </c>
      <c r="BJ6" s="41" t="str">
        <f aca="false">VLOOKUP(BE6,'STANDARD_2020-2021'!$B$7:$H$10377,7,FALSE())</f>
        <v>R</v>
      </c>
      <c r="BK6" s="37" t="n">
        <f aca="false">VLOOKUP(BE6,'STANDARD_2020-2021'!$B$7:$J$10377,9,FALSE())</f>
        <v>0</v>
      </c>
      <c r="BL6" s="37"/>
      <c r="BM6" s="37"/>
      <c r="BN6" s="37"/>
      <c r="BO6" s="37"/>
      <c r="BP6" s="24"/>
      <c r="BQ6" s="24"/>
      <c r="BU6" s="15" t="s">
        <v>19</v>
      </c>
      <c r="BV6" s="42" t="n">
        <v>2021</v>
      </c>
      <c r="BW6" s="43" t="s">
        <v>20</v>
      </c>
    </row>
    <row r="7" customFormat="false" ht="15" hidden="false" customHeight="true" outlineLevel="0" collapsed="false">
      <c r="A7" s="32"/>
      <c r="B7" s="39" t="n">
        <f aca="false">B6+1</f>
        <v>44442</v>
      </c>
      <c r="C7" s="40" t="str">
        <f aca="false">VLOOKUP(B7,'STANDARD_2020-2021'!$B$7:$H$10377,3,FALSE())</f>
        <v>T</v>
      </c>
      <c r="D7" s="40" t="str">
        <f aca="false">VLOOKUP(B7,'STANDARD_2020-2021'!$B$7:$H$10377,4,FALSE())</f>
        <v>T</v>
      </c>
      <c r="E7" s="40" t="str">
        <f aca="false">VLOOKUP(B7,'STANDARD_2020-2021'!$B$7:$H$10377,5,FALSE())</f>
        <v>R</v>
      </c>
      <c r="F7" s="40" t="str">
        <f aca="false">VLOOKUP(B7,'STANDARD_2020-2021'!$B$7:$H$10377,6,FALSE())</f>
        <v>T</v>
      </c>
      <c r="G7" s="41" t="str">
        <f aca="false">VLOOKUP(B7,'STANDARD_2020-2021'!$B$7:$H$10377,7,FALSE())</f>
        <v>T</v>
      </c>
      <c r="H7" s="37" t="n">
        <f aca="false">VLOOKUP(B7,'STANDARD_2020-2021'!$B$7:$J$10377,9,FALSE())</f>
        <v>0</v>
      </c>
      <c r="I7" s="37"/>
      <c r="J7" s="37"/>
      <c r="K7" s="37"/>
      <c r="L7" s="37"/>
      <c r="M7" s="39" t="n">
        <f aca="false">M6+1</f>
        <v>44472</v>
      </c>
      <c r="N7" s="40" t="str">
        <f aca="false">VLOOKUP(M7,'STANDARD_2020-2021'!$B$7:$H$10377,3,FALSE())</f>
        <v>R</v>
      </c>
      <c r="O7" s="40" t="str">
        <f aca="false">VLOOKUP(M7,'STANDARD_2020-2021'!$B$7:$H$10377,4,FALSE())</f>
        <v>R</v>
      </c>
      <c r="P7" s="40" t="str">
        <f aca="false">VLOOKUP(M7,'STANDARD_2020-2021'!$B$7:$H$10377,5,FALSE())</f>
        <v>R</v>
      </c>
      <c r="Q7" s="40" t="str">
        <f aca="false">VLOOKUP(M7,'STANDARD_2020-2021'!$B$7:$H$10377,6,FALSE())</f>
        <v>T</v>
      </c>
      <c r="R7" s="41" t="str">
        <f aca="false">VLOOKUP(M7,'STANDARD_2020-2021'!$B$7:$H$10377,7,FALSE())</f>
        <v>R</v>
      </c>
      <c r="S7" s="37" t="n">
        <f aca="false">VLOOKUP(M7,'STANDARD_2020-2021'!$B$7:$J$10377,9,FALSE())</f>
        <v>0</v>
      </c>
      <c r="T7" s="37"/>
      <c r="U7" s="37"/>
      <c r="V7" s="37"/>
      <c r="W7" s="37"/>
      <c r="X7" s="39" t="n">
        <f aca="false">X6+1</f>
        <v>44503</v>
      </c>
      <c r="Y7" s="40" t="str">
        <f aca="false">VLOOKUP(X7,'STANDARD_2020-2021'!$B$7:$H$10377,3,FALSE())</f>
        <v>T</v>
      </c>
      <c r="Z7" s="40" t="str">
        <f aca="false">VLOOKUP(X7,'STANDARD_2020-2021'!$B$7:$H$10377,4,FALSE())</f>
        <v>R</v>
      </c>
      <c r="AA7" s="40" t="str">
        <f aca="false">VLOOKUP(X7,'STANDARD_2020-2021'!$B$7:$H$10377,5,FALSE())</f>
        <v>T</v>
      </c>
      <c r="AB7" s="40" t="str">
        <f aca="false">VLOOKUP(X7,'STANDARD_2020-2021'!$B$7:$H$101377,6,FALSE())</f>
        <v>T</v>
      </c>
      <c r="AC7" s="41" t="str">
        <f aca="false">VLOOKUP(X7,'STANDARD_2020-2021'!$B$7:$H$10377,7,FALSE())</f>
        <v>T</v>
      </c>
      <c r="AD7" s="37" t="n">
        <f aca="false">VLOOKUP(X7,'STANDARD_2020-2021'!$B$7:$J$10377,9,FALSE())</f>
        <v>1</v>
      </c>
      <c r="AE7" s="37"/>
      <c r="AF7" s="37"/>
      <c r="AG7" s="37"/>
      <c r="AH7" s="37"/>
      <c r="AI7" s="39" t="n">
        <f aca="false">AI6+1</f>
        <v>44533</v>
      </c>
      <c r="AJ7" s="40" t="str">
        <f aca="false">VLOOKUP(AI7,'STANDARD_2020-2021'!$B$7:$H$10377,3,FALSE())</f>
        <v>T</v>
      </c>
      <c r="AK7" s="40" t="str">
        <f aca="false">VLOOKUP(AI7,'STANDARD_2020-2021'!$B$7:$H$10377,4,FALSE())</f>
        <v>T</v>
      </c>
      <c r="AL7" s="40" t="str">
        <f aca="false">VLOOKUP(AI7,'STANDARD_2020-2021'!$B$7:$H$10377,5,FALSE())</f>
        <v>T</v>
      </c>
      <c r="AM7" s="40" t="str">
        <f aca="false">VLOOKUP(AI7,'STANDARD_2020-2021'!$B$7:$H$101377,6,FALSE())</f>
        <v>T</v>
      </c>
      <c r="AN7" s="41" t="str">
        <f aca="false">VLOOKUP(AI7,'STANDARD_2020-2021'!$B$7:$H$10377,7,FALSE())</f>
        <v>R</v>
      </c>
      <c r="AO7" s="37" t="n">
        <f aca="false">VLOOKUP(AI7,'STANDARD_2020-2021'!$B$7:$J$10377,9,FALSE())</f>
        <v>0</v>
      </c>
      <c r="AP7" s="37"/>
      <c r="AQ7" s="37"/>
      <c r="AR7" s="37"/>
      <c r="AS7" s="37"/>
      <c r="AT7" s="39" t="n">
        <f aca="false">AT6+1</f>
        <v>44564</v>
      </c>
      <c r="AU7" s="40" t="str">
        <f aca="false">VLOOKUP(AT7,'STANDARD_2020-2021'!$B$7:$H$10377,3,FALSE())</f>
        <v>T</v>
      </c>
      <c r="AV7" s="40" t="str">
        <f aca="false">VLOOKUP(AT7,'STANDARD_2020-2021'!$B$7:$H$10377,4,FALSE())</f>
        <v>T</v>
      </c>
      <c r="AW7" s="40" t="str">
        <f aca="false">VLOOKUP(AT7,'STANDARD_2020-2021'!$B$7:$H$10377,5,FALSE())</f>
        <v>RC</v>
      </c>
      <c r="AX7" s="40" t="str">
        <f aca="false">VLOOKUP(AT7,'STANDARD_2020-2021'!$B$7:$H$101377,6,FALSE())</f>
        <v>T</v>
      </c>
      <c r="AY7" s="41" t="str">
        <f aca="false">VLOOKUP(AT7,'STANDARD_2020-2021'!$B$7:$H$10377,7,FALSE())</f>
        <v>T</v>
      </c>
      <c r="AZ7" s="37" t="n">
        <f aca="false">VLOOKUP(AT7,'STANDARD_2020-2021'!$B$7:$J$10377,9,FALSE())</f>
        <v>0</v>
      </c>
      <c r="BA7" s="37"/>
      <c r="BB7" s="37"/>
      <c r="BC7" s="37"/>
      <c r="BD7" s="37"/>
      <c r="BE7" s="39" t="n">
        <f aca="false">BE6+1</f>
        <v>44595</v>
      </c>
      <c r="BF7" s="40" t="str">
        <f aca="false">VLOOKUP(BE7,'STANDARD_2020-2021'!$B$7:$H$10377,3,FALSE())</f>
        <v>T</v>
      </c>
      <c r="BG7" s="40" t="str">
        <f aca="false">VLOOKUP(BE7,'STANDARD_2020-2021'!$B$7:$H$10377,4,FALSE())</f>
        <v>R</v>
      </c>
      <c r="BH7" s="40" t="str">
        <f aca="false">VLOOKUP(BE7,'STANDARD_2020-2021'!$B$7:$H$10377,5,FALSE())</f>
        <v>T</v>
      </c>
      <c r="BI7" s="40" t="str">
        <f aca="false">VLOOKUP(BE7,'STANDARD_2020-2021'!$B$7:$H$101377,6,FALSE())</f>
        <v>T</v>
      </c>
      <c r="BJ7" s="41" t="str">
        <f aca="false">VLOOKUP(BE7,'STANDARD_2020-2021'!$B$7:$H$10377,7,FALSE())</f>
        <v>T</v>
      </c>
      <c r="BK7" s="37" t="n">
        <f aca="false">VLOOKUP(BE7,'STANDARD_2020-2021'!$B$7:$J$10377,9,FALSE())</f>
        <v>0</v>
      </c>
      <c r="BL7" s="37"/>
      <c r="BM7" s="37"/>
      <c r="BN7" s="37"/>
      <c r="BO7" s="37"/>
      <c r="BP7" s="24"/>
      <c r="BQ7" s="24"/>
      <c r="BU7" s="15" t="s">
        <v>21</v>
      </c>
      <c r="BV7" s="42" t="n">
        <v>2022</v>
      </c>
      <c r="BW7" s="38" t="s">
        <v>22</v>
      </c>
    </row>
    <row r="8" customFormat="false" ht="15" hidden="false" customHeight="true" outlineLevel="0" collapsed="false">
      <c r="A8" s="32"/>
      <c r="B8" s="39" t="n">
        <f aca="false">B7+1</f>
        <v>44443</v>
      </c>
      <c r="C8" s="40" t="str">
        <f aca="false">VLOOKUP(B8,'STANDARD_2020-2021'!$B$7:$H$10377,3,FALSE())</f>
        <v>T</v>
      </c>
      <c r="D8" s="40" t="str">
        <f aca="false">VLOOKUP(B8,'STANDARD_2020-2021'!$B$7:$H$10377,4,FALSE())</f>
        <v>R</v>
      </c>
      <c r="E8" s="40" t="str">
        <f aca="false">VLOOKUP(B8,'STANDARD_2020-2021'!$B$7:$H$10377,5,FALSE())</f>
        <v>T</v>
      </c>
      <c r="F8" s="40" t="str">
        <f aca="false">VLOOKUP(B8,'STANDARD_2020-2021'!$B$7:$H$10377,6,FALSE())</f>
        <v>T</v>
      </c>
      <c r="G8" s="41" t="str">
        <f aca="false">VLOOKUP(B8,'STANDARD_2020-2021'!$B$7:$H$10377,7,FALSE())</f>
        <v>R</v>
      </c>
      <c r="H8" s="37" t="n">
        <f aca="false">VLOOKUP(B8,'STANDARD_2020-2021'!$B$7:$J$10377,9,FALSE())</f>
        <v>0</v>
      </c>
      <c r="I8" s="37"/>
      <c r="J8" s="37"/>
      <c r="K8" s="37"/>
      <c r="L8" s="37"/>
      <c r="M8" s="39" t="n">
        <f aca="false">M7+1</f>
        <v>44473</v>
      </c>
      <c r="N8" s="40" t="str">
        <f aca="false">VLOOKUP(M8,'STANDARD_2020-2021'!$B$7:$H$10377,3,FALSE())</f>
        <v>T</v>
      </c>
      <c r="O8" s="40" t="str">
        <f aca="false">VLOOKUP(M8,'STANDARD_2020-2021'!$B$7:$H$10377,4,FALSE())</f>
        <v>T</v>
      </c>
      <c r="P8" s="40" t="str">
        <f aca="false">VLOOKUP(M8,'STANDARD_2020-2021'!$B$7:$H$10377,5,FALSE())</f>
        <v>T</v>
      </c>
      <c r="Q8" s="40" t="str">
        <f aca="false">VLOOKUP(M8,'STANDARD_2020-2021'!$B$7:$H$10377,6,FALSE())</f>
        <v>T</v>
      </c>
      <c r="R8" s="41" t="str">
        <f aca="false">VLOOKUP(M8,'STANDARD_2020-2021'!$B$7:$H$10377,7,FALSE())</f>
        <v>RC</v>
      </c>
      <c r="S8" s="37" t="n">
        <f aca="false">VLOOKUP(M8,'STANDARD_2020-2021'!$B$7:$J$10377,9,FALSE())</f>
        <v>0</v>
      </c>
      <c r="T8" s="37"/>
      <c r="U8" s="37"/>
      <c r="V8" s="37"/>
      <c r="W8" s="37"/>
      <c r="X8" s="39" t="n">
        <f aca="false">X7+1</f>
        <v>44504</v>
      </c>
      <c r="Y8" s="40" t="str">
        <f aca="false">VLOOKUP(X8,'STANDARD_2020-2021'!$B$7:$H$10377,3,FALSE())</f>
        <v>T</v>
      </c>
      <c r="Z8" s="40" t="str">
        <f aca="false">VLOOKUP(X8,'STANDARD_2020-2021'!$B$7:$H$10377,4,FALSE())</f>
        <v>T</v>
      </c>
      <c r="AA8" s="40" t="str">
        <f aca="false">VLOOKUP(X8,'STANDARD_2020-2021'!$B$7:$H$10377,5,FALSE())</f>
        <v>T</v>
      </c>
      <c r="AB8" s="40" t="str">
        <f aca="false">VLOOKUP(X8,'STANDARD_2020-2021'!$B$7:$H$101377,6,FALSE())</f>
        <v>R</v>
      </c>
      <c r="AC8" s="41" t="str">
        <f aca="false">VLOOKUP(X8,'STANDARD_2020-2021'!$B$7:$H$10377,7,FALSE())</f>
        <v>T</v>
      </c>
      <c r="AD8" s="37" t="n">
        <f aca="false">VLOOKUP(X8,'STANDARD_2020-2021'!$B$7:$J$10377,9,FALSE())</f>
        <v>1</v>
      </c>
      <c r="AE8" s="37"/>
      <c r="AF8" s="37"/>
      <c r="AG8" s="37"/>
      <c r="AH8" s="37"/>
      <c r="AI8" s="39" t="n">
        <f aca="false">AI7+1</f>
        <v>44534</v>
      </c>
      <c r="AJ8" s="40" t="str">
        <f aca="false">VLOOKUP(AI8,'STANDARD_2020-2021'!$B$7:$H$10377,3,FALSE())</f>
        <v>T</v>
      </c>
      <c r="AK8" s="40" t="str">
        <f aca="false">VLOOKUP(AI8,'STANDARD_2020-2021'!$B$7:$H$10377,4,FALSE())</f>
        <v>R</v>
      </c>
      <c r="AL8" s="40" t="str">
        <f aca="false">VLOOKUP(AI8,'STANDARD_2020-2021'!$B$7:$H$10377,5,FALSE())</f>
        <v>T</v>
      </c>
      <c r="AM8" s="40" t="str">
        <f aca="false">VLOOKUP(AI8,'STANDARD_2020-2021'!$B$7:$H$101377,6,FALSE())</f>
        <v>R</v>
      </c>
      <c r="AN8" s="41" t="str">
        <f aca="false">VLOOKUP(AI8,'STANDARD_2020-2021'!$B$7:$H$10377,7,FALSE())</f>
        <v>T</v>
      </c>
      <c r="AO8" s="37" t="n">
        <f aca="false">VLOOKUP(AI8,'STANDARD_2020-2021'!$B$7:$J$10377,9,FALSE())</f>
        <v>0</v>
      </c>
      <c r="AP8" s="37"/>
      <c r="AQ8" s="37"/>
      <c r="AR8" s="37"/>
      <c r="AS8" s="37"/>
      <c r="AT8" s="39" t="n">
        <f aca="false">AT7+1</f>
        <v>44565</v>
      </c>
      <c r="AU8" s="40" t="str">
        <f aca="false">VLOOKUP(AT8,'STANDARD_2020-2021'!$B$7:$H$10377,3,FALSE())</f>
        <v>T</v>
      </c>
      <c r="AV8" s="40" t="str">
        <f aca="false">VLOOKUP(AT8,'STANDARD_2020-2021'!$B$7:$H$10377,4,FALSE())</f>
        <v>R</v>
      </c>
      <c r="AW8" s="40" t="str">
        <f aca="false">VLOOKUP(AT8,'STANDARD_2020-2021'!$B$7:$H$10377,5,FALSE())</f>
        <v>T</v>
      </c>
      <c r="AX8" s="40" t="str">
        <f aca="false">VLOOKUP(AT8,'STANDARD_2020-2021'!$B$7:$H$101377,6,FALSE())</f>
        <v>T</v>
      </c>
      <c r="AY8" s="41" t="str">
        <f aca="false">VLOOKUP(AT8,'STANDARD_2020-2021'!$B$7:$H$10377,7,FALSE())</f>
        <v>T</v>
      </c>
      <c r="AZ8" s="37" t="n">
        <f aca="false">VLOOKUP(AT8,'STANDARD_2020-2021'!$B$7:$J$10377,9,FALSE())</f>
        <v>0</v>
      </c>
      <c r="BA8" s="37"/>
      <c r="BB8" s="37"/>
      <c r="BC8" s="37"/>
      <c r="BD8" s="37"/>
      <c r="BE8" s="39" t="n">
        <f aca="false">BE7+1</f>
        <v>44596</v>
      </c>
      <c r="BF8" s="40" t="str">
        <f aca="false">VLOOKUP(BE8,'STANDARD_2020-2021'!$B$7:$H$10377,3,FALSE())</f>
        <v>T</v>
      </c>
      <c r="BG8" s="40" t="str">
        <f aca="false">VLOOKUP(BE8,'STANDARD_2020-2021'!$B$7:$H$10377,4,FALSE())</f>
        <v>R</v>
      </c>
      <c r="BH8" s="40" t="str">
        <f aca="false">VLOOKUP(BE8,'STANDARD_2020-2021'!$B$7:$H$10377,5,FALSE())</f>
        <v>T</v>
      </c>
      <c r="BI8" s="40" t="str">
        <f aca="false">VLOOKUP(BE8,'STANDARD_2020-2021'!$B$7:$H$101377,6,FALSE())</f>
        <v>T</v>
      </c>
      <c r="BJ8" s="41" t="str">
        <f aca="false">VLOOKUP(BE8,'STANDARD_2020-2021'!$B$7:$H$10377,7,FALSE())</f>
        <v>T</v>
      </c>
      <c r="BK8" s="37" t="n">
        <f aca="false">VLOOKUP(BE8,'STANDARD_2020-2021'!$B$7:$J$10377,9,FALSE())</f>
        <v>0</v>
      </c>
      <c r="BL8" s="37"/>
      <c r="BM8" s="37"/>
      <c r="BN8" s="37"/>
      <c r="BO8" s="37"/>
      <c r="BP8" s="24"/>
      <c r="BQ8" s="24"/>
      <c r="BU8" s="15" t="s">
        <v>23</v>
      </c>
      <c r="BV8" s="42" t="n">
        <v>2023</v>
      </c>
    </row>
    <row r="9" customFormat="false" ht="15" hidden="false" customHeight="true" outlineLevel="0" collapsed="false">
      <c r="A9" s="32"/>
      <c r="B9" s="39" t="n">
        <f aca="false">B8+1</f>
        <v>44444</v>
      </c>
      <c r="C9" s="40" t="str">
        <f aca="false">VLOOKUP(B9,'STANDARD_2020-2021'!$B$7:$H$10377,3,FALSE())</f>
        <v>R</v>
      </c>
      <c r="D9" s="40" t="str">
        <f aca="false">VLOOKUP(B9,'STANDARD_2020-2021'!$B$7:$H$10377,4,FALSE())</f>
        <v>R</v>
      </c>
      <c r="E9" s="40" t="str">
        <f aca="false">VLOOKUP(B9,'STANDARD_2020-2021'!$B$7:$H$10377,5,FALSE())</f>
        <v>T</v>
      </c>
      <c r="F9" s="40" t="str">
        <f aca="false">VLOOKUP(B9,'STANDARD_2020-2021'!$B$7:$H$10377,6,FALSE())</f>
        <v>R</v>
      </c>
      <c r="G9" s="41" t="str">
        <f aca="false">VLOOKUP(B9,'STANDARD_2020-2021'!$B$7:$H$10377,7,FALSE())</f>
        <v>R</v>
      </c>
      <c r="H9" s="37" t="n">
        <f aca="false">VLOOKUP(B9,'STANDARD_2020-2021'!$B$7:$J$10377,9,FALSE())</f>
        <v>0</v>
      </c>
      <c r="I9" s="37"/>
      <c r="J9" s="37"/>
      <c r="K9" s="37"/>
      <c r="L9" s="37"/>
      <c r="M9" s="39" t="n">
        <f aca="false">M8+1</f>
        <v>44474</v>
      </c>
      <c r="N9" s="40" t="str">
        <f aca="false">VLOOKUP(M9,'STANDARD_2020-2021'!$B$7:$H$10377,3,FALSE())</f>
        <v>T</v>
      </c>
      <c r="O9" s="40" t="str">
        <f aca="false">VLOOKUP(M9,'STANDARD_2020-2021'!$B$7:$H$10377,4,FALSE())</f>
        <v>T</v>
      </c>
      <c r="P9" s="40" t="str">
        <f aca="false">VLOOKUP(M9,'STANDARD_2020-2021'!$B$7:$H$10377,5,FALSE())</f>
        <v>T</v>
      </c>
      <c r="Q9" s="40" t="str">
        <f aca="false">VLOOKUP(M9,'STANDARD_2020-2021'!$B$7:$H$10377,6,FALSE())</f>
        <v>R</v>
      </c>
      <c r="R9" s="41" t="str">
        <f aca="false">VLOOKUP(M9,'STANDARD_2020-2021'!$B$7:$H$10377,7,FALSE())</f>
        <v>T</v>
      </c>
      <c r="S9" s="37" t="n">
        <f aca="false">VLOOKUP(M9,'STANDARD_2020-2021'!$B$7:$J$10377,9,FALSE())</f>
        <v>0</v>
      </c>
      <c r="T9" s="37"/>
      <c r="U9" s="37"/>
      <c r="V9" s="37"/>
      <c r="W9" s="37"/>
      <c r="X9" s="39" t="n">
        <f aca="false">X8+1</f>
        <v>44505</v>
      </c>
      <c r="Y9" s="40" t="str">
        <f aca="false">VLOOKUP(X9,'STANDARD_2020-2021'!$B$7:$H$10377,3,FALSE())</f>
        <v>T</v>
      </c>
      <c r="Z9" s="40" t="str">
        <f aca="false">VLOOKUP(X9,'STANDARD_2020-2021'!$B$7:$H$10377,4,FALSE())</f>
        <v>T</v>
      </c>
      <c r="AA9" s="40" t="str">
        <f aca="false">VLOOKUP(X9,'STANDARD_2020-2021'!$B$7:$H$10377,5,FALSE())</f>
        <v>T</v>
      </c>
      <c r="AB9" s="40" t="str">
        <f aca="false">VLOOKUP(X9,'STANDARD_2020-2021'!$B$7:$H$101377,6,FALSE())</f>
        <v>R</v>
      </c>
      <c r="AC9" s="41" t="str">
        <f aca="false">VLOOKUP(X9,'STANDARD_2020-2021'!$B$7:$H$10377,7,FALSE())</f>
        <v>T</v>
      </c>
      <c r="AD9" s="37" t="n">
        <f aca="false">VLOOKUP(X9,'STANDARD_2020-2021'!$B$7:$J$10377,9,FALSE())</f>
        <v>1</v>
      </c>
      <c r="AE9" s="37"/>
      <c r="AF9" s="37"/>
      <c r="AG9" s="37"/>
      <c r="AH9" s="37"/>
      <c r="AI9" s="39" t="n">
        <f aca="false">AI8+1</f>
        <v>44535</v>
      </c>
      <c r="AJ9" s="40" t="str">
        <f aca="false">VLOOKUP(AI9,'STANDARD_2020-2021'!$B$7:$H$10377,3,FALSE())</f>
        <v>R</v>
      </c>
      <c r="AK9" s="40" t="str">
        <f aca="false">VLOOKUP(AI9,'STANDARD_2020-2021'!$B$7:$H$10377,4,FALSE())</f>
        <v>R</v>
      </c>
      <c r="AL9" s="40" t="str">
        <f aca="false">VLOOKUP(AI9,'STANDARD_2020-2021'!$B$7:$H$10377,5,FALSE())</f>
        <v>R</v>
      </c>
      <c r="AM9" s="40" t="str">
        <f aca="false">VLOOKUP(AI9,'STANDARD_2020-2021'!$B$7:$H$101377,6,FALSE())</f>
        <v>R</v>
      </c>
      <c r="AN9" s="41" t="str">
        <f aca="false">VLOOKUP(AI9,'STANDARD_2020-2021'!$B$7:$H$10377,7,FALSE())</f>
        <v>T</v>
      </c>
      <c r="AO9" s="37" t="n">
        <f aca="false">VLOOKUP(AI9,'STANDARD_2020-2021'!$B$7:$J$10377,9,FALSE())</f>
        <v>0</v>
      </c>
      <c r="AP9" s="37"/>
      <c r="AQ9" s="37"/>
      <c r="AR9" s="37"/>
      <c r="AS9" s="37"/>
      <c r="AT9" s="39" t="n">
        <f aca="false">AT8+1</f>
        <v>44566</v>
      </c>
      <c r="AU9" s="40" t="str">
        <f aca="false">VLOOKUP(AT9,'STANDARD_2020-2021'!$B$7:$H$10377,3,FALSE())</f>
        <v>T</v>
      </c>
      <c r="AV9" s="40" t="str">
        <f aca="false">VLOOKUP(AT9,'STANDARD_2020-2021'!$B$7:$H$10377,4,FALSE())</f>
        <v>T</v>
      </c>
      <c r="AW9" s="40" t="str">
        <f aca="false">VLOOKUP(AT9,'STANDARD_2020-2021'!$B$7:$H$10377,5,FALSE())</f>
        <v>T</v>
      </c>
      <c r="AX9" s="40" t="str">
        <f aca="false">VLOOKUP(AT9,'STANDARD_2020-2021'!$B$7:$H$101377,6,FALSE())</f>
        <v>R</v>
      </c>
      <c r="AY9" s="41" t="str">
        <f aca="false">VLOOKUP(AT9,'STANDARD_2020-2021'!$B$7:$H$10377,7,FALSE())</f>
        <v>T</v>
      </c>
      <c r="AZ9" s="37" t="n">
        <f aca="false">VLOOKUP(AT9,'STANDARD_2020-2021'!$B$7:$J$10377,9,FALSE())</f>
        <v>0</v>
      </c>
      <c r="BA9" s="37"/>
      <c r="BB9" s="37"/>
      <c r="BC9" s="37"/>
      <c r="BD9" s="37"/>
      <c r="BE9" s="39" t="n">
        <f aca="false">BE8+1</f>
        <v>44597</v>
      </c>
      <c r="BF9" s="40" t="str">
        <f aca="false">VLOOKUP(BE9,'STANDARD_2020-2021'!$B$7:$H$10377,3,FALSE())</f>
        <v>R</v>
      </c>
      <c r="BG9" s="40" t="str">
        <f aca="false">VLOOKUP(BE9,'STANDARD_2020-2021'!$B$7:$H$10377,4,FALSE())</f>
        <v>T</v>
      </c>
      <c r="BH9" s="40" t="str">
        <f aca="false">VLOOKUP(BE9,'STANDARD_2020-2021'!$B$7:$H$10377,5,FALSE())</f>
        <v>T</v>
      </c>
      <c r="BI9" s="40" t="str">
        <f aca="false">VLOOKUP(BE9,'STANDARD_2020-2021'!$B$7:$H$101377,6,FALSE())</f>
        <v>R</v>
      </c>
      <c r="BJ9" s="41" t="str">
        <f aca="false">VLOOKUP(BE9,'STANDARD_2020-2021'!$B$7:$H$10377,7,FALSE())</f>
        <v>T</v>
      </c>
      <c r="BK9" s="37" t="n">
        <f aca="false">VLOOKUP(BE9,'STANDARD_2020-2021'!$B$7:$J$10377,9,FALSE())</f>
        <v>0</v>
      </c>
      <c r="BL9" s="37"/>
      <c r="BM9" s="37"/>
      <c r="BN9" s="37"/>
      <c r="BO9" s="37"/>
      <c r="BP9" s="24"/>
      <c r="BQ9" s="24"/>
      <c r="BU9" s="15" t="s">
        <v>24</v>
      </c>
      <c r="BV9" s="42" t="n">
        <v>2024</v>
      </c>
    </row>
    <row r="10" customFormat="false" ht="15" hidden="false" customHeight="true" outlineLevel="0" collapsed="false">
      <c r="A10" s="32"/>
      <c r="B10" s="39" t="n">
        <f aca="false">B9+1</f>
        <v>44445</v>
      </c>
      <c r="C10" s="40" t="str">
        <f aca="false">VLOOKUP(B10,'STANDARD_2020-2021'!$B$7:$H$10377,3,FALSE())</f>
        <v>T</v>
      </c>
      <c r="D10" s="40" t="str">
        <f aca="false">VLOOKUP(B10,'STANDARD_2020-2021'!$B$7:$H$10377,4,FALSE())</f>
        <v>T</v>
      </c>
      <c r="E10" s="40" t="str">
        <f aca="false">VLOOKUP(B10,'STANDARD_2020-2021'!$B$7:$H$10377,5,FALSE())</f>
        <v>T</v>
      </c>
      <c r="F10" s="40" t="str">
        <f aca="false">VLOOKUP(B10,'STANDARD_2020-2021'!$B$7:$H$10377,6,FALSE())</f>
        <v>RC</v>
      </c>
      <c r="G10" s="40" t="str">
        <f aca="false">VLOOKUP(B10,'STANDARD_2020-2021'!$B$7:$H$10377,7,FALSE())</f>
        <v>T</v>
      </c>
      <c r="H10" s="37" t="n">
        <f aca="false">VLOOKUP(B10,'STANDARD_2020-2021'!$B$7:$J$10377,9,FALSE())</f>
        <v>0</v>
      </c>
      <c r="I10" s="37"/>
      <c r="J10" s="37"/>
      <c r="K10" s="37"/>
      <c r="L10" s="37"/>
      <c r="M10" s="39" t="n">
        <f aca="false">M9+1</f>
        <v>44475</v>
      </c>
      <c r="N10" s="40" t="str">
        <f aca="false">VLOOKUP(M10,'STANDARD_2020-2021'!$B$7:$H$10377,3,FALSE())</f>
        <v>R</v>
      </c>
      <c r="O10" s="40" t="str">
        <f aca="false">VLOOKUP(M10,'STANDARD_2020-2021'!$B$7:$H$10377,4,FALSE())</f>
        <v>T</v>
      </c>
      <c r="P10" s="40" t="str">
        <f aca="false">VLOOKUP(M10,'STANDARD_2020-2021'!$B$7:$H$10377,5,FALSE())</f>
        <v>T</v>
      </c>
      <c r="Q10" s="40" t="str">
        <f aca="false">VLOOKUP(M10,'STANDARD_2020-2021'!$B$7:$H$10377,6,FALSE())</f>
        <v>T</v>
      </c>
      <c r="R10" s="41" t="str">
        <f aca="false">VLOOKUP(M10,'STANDARD_2020-2021'!$B$7:$H$10377,7,FALSE())</f>
        <v>T</v>
      </c>
      <c r="S10" s="37" t="n">
        <f aca="false">VLOOKUP(M10,'STANDARD_2020-2021'!$B$7:$J$10377,9,FALSE())</f>
        <v>0</v>
      </c>
      <c r="T10" s="37"/>
      <c r="U10" s="37"/>
      <c r="V10" s="37"/>
      <c r="W10" s="37"/>
      <c r="X10" s="39" t="n">
        <f aca="false">X9+1</f>
        <v>44506</v>
      </c>
      <c r="Y10" s="40" t="str">
        <f aca="false">VLOOKUP(X10,'STANDARD_2020-2021'!$B$7:$H$10377,3,FALSE())</f>
        <v>R</v>
      </c>
      <c r="Z10" s="40" t="str">
        <f aca="false">VLOOKUP(X10,'STANDARD_2020-2021'!$B$7:$H$10377,4,FALSE())</f>
        <v>T</v>
      </c>
      <c r="AA10" s="40" t="str">
        <f aca="false">VLOOKUP(X10,'STANDARD_2020-2021'!$B$7:$H$10377,5,FALSE())</f>
        <v>R</v>
      </c>
      <c r="AB10" s="40" t="str">
        <f aca="false">VLOOKUP(X10,'STANDARD_2020-2021'!$B$7:$H$101377,6,FALSE())</f>
        <v>T</v>
      </c>
      <c r="AC10" s="41" t="str">
        <f aca="false">VLOOKUP(X10,'STANDARD_2020-2021'!$B$7:$H$10377,7,FALSE())</f>
        <v>T</v>
      </c>
      <c r="AD10" s="37" t="n">
        <f aca="false">VLOOKUP(X10,'STANDARD_2020-2021'!$B$7:$J$10377,9,FALSE())</f>
        <v>1</v>
      </c>
      <c r="AE10" s="37"/>
      <c r="AF10" s="37"/>
      <c r="AG10" s="37"/>
      <c r="AH10" s="37"/>
      <c r="AI10" s="39" t="n">
        <f aca="false">AI9+1</f>
        <v>44536</v>
      </c>
      <c r="AJ10" s="40" t="str">
        <f aca="false">VLOOKUP(AI10,'STANDARD_2020-2021'!$B$7:$H$10377,3,FALSE())</f>
        <v>RC</v>
      </c>
      <c r="AK10" s="40" t="str">
        <f aca="false">VLOOKUP(AI10,'STANDARD_2020-2021'!$B$7:$H$10377,4,FALSE())</f>
        <v>T</v>
      </c>
      <c r="AL10" s="40" t="str">
        <f aca="false">VLOOKUP(AI10,'STANDARD_2020-2021'!$B$7:$H$10377,5,FALSE())</f>
        <v>T</v>
      </c>
      <c r="AM10" s="40" t="str">
        <f aca="false">VLOOKUP(AI10,'STANDARD_2020-2021'!$B$7:$H$101377,6,FALSE())</f>
        <v>T</v>
      </c>
      <c r="AN10" s="41" t="str">
        <f aca="false">VLOOKUP(AI10,'STANDARD_2020-2021'!$B$7:$H$10377,7,FALSE())</f>
        <v>T</v>
      </c>
      <c r="AO10" s="37" t="n">
        <f aca="false">VLOOKUP(AI10,'STANDARD_2020-2021'!$B$7:$J$10377,9,FALSE())</f>
        <v>0</v>
      </c>
      <c r="AP10" s="37"/>
      <c r="AQ10" s="37"/>
      <c r="AR10" s="37"/>
      <c r="AS10" s="37"/>
      <c r="AT10" s="39" t="n">
        <f aca="false">AT9+1</f>
        <v>44567</v>
      </c>
      <c r="AU10" s="40" t="str">
        <f aca="false">VLOOKUP(AT10,'STANDARD_2020-2021'!$B$7:$H$10377,3,FALSE())</f>
        <v>R</v>
      </c>
      <c r="AV10" s="40" t="str">
        <f aca="false">VLOOKUP(AT10,'STANDARD_2020-2021'!$B$7:$H$10377,4,FALSE())</f>
        <v>T</v>
      </c>
      <c r="AW10" s="40" t="str">
        <f aca="false">VLOOKUP(AT10,'STANDARD_2020-2021'!$B$7:$H$10377,5,FALSE())</f>
        <v>T</v>
      </c>
      <c r="AX10" s="40" t="str">
        <f aca="false">VLOOKUP(AT10,'STANDARD_2020-2021'!$B$7:$H$101377,6,FALSE())</f>
        <v>T</v>
      </c>
      <c r="AY10" s="41" t="str">
        <f aca="false">VLOOKUP(AT10,'STANDARD_2020-2021'!$B$7:$H$10377,7,FALSE())</f>
        <v>T</v>
      </c>
      <c r="AZ10" s="37" t="n">
        <f aca="false">VLOOKUP(AT10,'STANDARD_2020-2021'!$B$7:$J$10377,9,FALSE())</f>
        <v>0</v>
      </c>
      <c r="BA10" s="37"/>
      <c r="BB10" s="37"/>
      <c r="BC10" s="37"/>
      <c r="BD10" s="37"/>
      <c r="BE10" s="39" t="n">
        <f aca="false">BE9+1</f>
        <v>44598</v>
      </c>
      <c r="BF10" s="40" t="str">
        <f aca="false">VLOOKUP(BE10,'STANDARD_2020-2021'!$B$7:$H$10377,3,FALSE())</f>
        <v>R</v>
      </c>
      <c r="BG10" s="40" t="str">
        <f aca="false">VLOOKUP(BE10,'STANDARD_2020-2021'!$B$7:$H$10377,4,FALSE())</f>
        <v>T</v>
      </c>
      <c r="BH10" s="40" t="str">
        <f aca="false">VLOOKUP(BE10,'STANDARD_2020-2021'!$B$7:$H$10377,5,FALSE())</f>
        <v>R</v>
      </c>
      <c r="BI10" s="40" t="str">
        <f aca="false">VLOOKUP(BE10,'STANDARD_2020-2021'!$B$7:$H$101377,6,FALSE())</f>
        <v>R</v>
      </c>
      <c r="BJ10" s="41" t="str">
        <f aca="false">VLOOKUP(BE10,'STANDARD_2020-2021'!$B$7:$H$10377,7,FALSE())</f>
        <v>R</v>
      </c>
      <c r="BK10" s="37" t="n">
        <f aca="false">VLOOKUP(BE10,'STANDARD_2020-2021'!$B$7:$J$10377,9,FALSE())</f>
        <v>1</v>
      </c>
      <c r="BL10" s="37"/>
      <c r="BM10" s="37"/>
      <c r="BN10" s="37"/>
      <c r="BO10" s="37"/>
      <c r="BP10" s="24"/>
      <c r="BQ10" s="24"/>
      <c r="BU10" s="15" t="s">
        <v>25</v>
      </c>
    </row>
    <row r="11" customFormat="false" ht="15" hidden="false" customHeight="true" outlineLevel="0" collapsed="false">
      <c r="A11" s="32"/>
      <c r="B11" s="39" t="n">
        <f aca="false">B10+1</f>
        <v>44446</v>
      </c>
      <c r="C11" s="40" t="str">
        <f aca="false">VLOOKUP(B11,'STANDARD_2020-2021'!$B$7:$H$10377,3,FALSE())</f>
        <v>T</v>
      </c>
      <c r="D11" s="40" t="str">
        <f aca="false">VLOOKUP(B11,'STANDARD_2020-2021'!$B$7:$H$10377,4,FALSE())</f>
        <v>T</v>
      </c>
      <c r="E11" s="40" t="str">
        <f aca="false">VLOOKUP(B11,'STANDARD_2020-2021'!$B$7:$H$10377,5,FALSE())</f>
        <v>R</v>
      </c>
      <c r="F11" s="40" t="str">
        <f aca="false">VLOOKUP(B11,'STANDARD_2020-2021'!$B$7:$H$10377,6,FALSE())</f>
        <v>T</v>
      </c>
      <c r="G11" s="40" t="str">
        <f aca="false">VLOOKUP(B11,'STANDARD_2020-2021'!$B$7:$H$10377,7,FALSE())</f>
        <v>T</v>
      </c>
      <c r="H11" s="37" t="n">
        <f aca="false">VLOOKUP(B11,'STANDARD_2020-2021'!$B$7:$J$10377,9,FALSE())</f>
        <v>0</v>
      </c>
      <c r="I11" s="37"/>
      <c r="J11" s="37"/>
      <c r="K11" s="37"/>
      <c r="L11" s="37"/>
      <c r="M11" s="39" t="n">
        <f aca="false">M10+1</f>
        <v>44476</v>
      </c>
      <c r="N11" s="40" t="str">
        <f aca="false">VLOOKUP(M11,'STANDARD_2020-2021'!$B$7:$H$10377,3,FALSE())</f>
        <v>T</v>
      </c>
      <c r="O11" s="40" t="str">
        <f aca="false">VLOOKUP(M11,'STANDARD_2020-2021'!$B$7:$H$10377,4,FALSE())</f>
        <v>T</v>
      </c>
      <c r="P11" s="40" t="str">
        <f aca="false">VLOOKUP(M11,'STANDARD_2020-2021'!$B$7:$H$10377,5,FALSE())</f>
        <v>R</v>
      </c>
      <c r="Q11" s="40" t="str">
        <f aca="false">VLOOKUP(M11,'STANDARD_2020-2021'!$B$7:$H$10377,6,FALSE())</f>
        <v>T</v>
      </c>
      <c r="R11" s="41" t="str">
        <f aca="false">VLOOKUP(M11,'STANDARD_2020-2021'!$B$7:$H$10377,7,FALSE())</f>
        <v>T</v>
      </c>
      <c r="S11" s="37" t="n">
        <f aca="false">VLOOKUP(M11,'STANDARD_2020-2021'!$B$7:$J$10377,9,FALSE())</f>
        <v>0</v>
      </c>
      <c r="T11" s="37"/>
      <c r="U11" s="37"/>
      <c r="V11" s="37"/>
      <c r="W11" s="37"/>
      <c r="X11" s="39" t="n">
        <f aca="false">X10+1</f>
        <v>44507</v>
      </c>
      <c r="Y11" s="40" t="str">
        <f aca="false">VLOOKUP(X11,'STANDARD_2020-2021'!$B$7:$H$10377,3,FALSE())</f>
        <v>R</v>
      </c>
      <c r="Z11" s="40" t="str">
        <f aca="false">VLOOKUP(X11,'STANDARD_2020-2021'!$B$7:$H$10377,4,FALSE())</f>
        <v>R</v>
      </c>
      <c r="AA11" s="40" t="str">
        <f aca="false">VLOOKUP(X11,'STANDARD_2020-2021'!$B$7:$H$10377,5,FALSE())</f>
        <v>R</v>
      </c>
      <c r="AB11" s="40" t="str">
        <f aca="false">VLOOKUP(X11,'STANDARD_2020-2021'!$B$7:$H$101377,6,FALSE())</f>
        <v>T</v>
      </c>
      <c r="AC11" s="41" t="str">
        <f aca="false">VLOOKUP(X11,'STANDARD_2020-2021'!$B$7:$H$10377,7,FALSE())</f>
        <v>R</v>
      </c>
      <c r="AD11" s="37" t="n">
        <f aca="false">VLOOKUP(X11,'STANDARD_2020-2021'!$B$7:$J$10377,9,FALSE())</f>
        <v>1</v>
      </c>
      <c r="AE11" s="37"/>
      <c r="AF11" s="37"/>
      <c r="AG11" s="37"/>
      <c r="AH11" s="37"/>
      <c r="AI11" s="39" t="n">
        <f aca="false">AI10+1</f>
        <v>44537</v>
      </c>
      <c r="AJ11" s="40" t="str">
        <f aca="false">VLOOKUP(AI11,'STANDARD_2020-2021'!$B$7:$H$10377,3,FALSE())</f>
        <v>T</v>
      </c>
      <c r="AK11" s="40" t="str">
        <f aca="false">VLOOKUP(AI11,'STANDARD_2020-2021'!$B$7:$H$10377,4,FALSE())</f>
        <v>T</v>
      </c>
      <c r="AL11" s="40" t="str">
        <f aca="false">VLOOKUP(AI11,'STANDARD_2020-2021'!$B$7:$H$10377,5,FALSE())</f>
        <v>T</v>
      </c>
      <c r="AM11" s="40" t="str">
        <f aca="false">VLOOKUP(AI11,'STANDARD_2020-2021'!$B$7:$H$101377,6,FALSE())</f>
        <v>T</v>
      </c>
      <c r="AN11" s="41" t="str">
        <f aca="false">VLOOKUP(AI11,'STANDARD_2020-2021'!$B$7:$H$10377,7,FALSE())</f>
        <v>R</v>
      </c>
      <c r="AO11" s="37" t="n">
        <f aca="false">VLOOKUP(AI11,'STANDARD_2020-2021'!$B$7:$J$10377,9,FALSE())</f>
        <v>0</v>
      </c>
      <c r="AP11" s="37"/>
      <c r="AQ11" s="37"/>
      <c r="AR11" s="37"/>
      <c r="AS11" s="37"/>
      <c r="AT11" s="39" t="n">
        <f aca="false">AT10+1</f>
        <v>44568</v>
      </c>
      <c r="AU11" s="40" t="str">
        <f aca="false">VLOOKUP(AT11,'STANDARD_2020-2021'!$B$7:$H$10377,3,FALSE())</f>
        <v>R</v>
      </c>
      <c r="AV11" s="40" t="str">
        <f aca="false">VLOOKUP(AT11,'STANDARD_2020-2021'!$B$7:$H$10377,4,FALSE())</f>
        <v>T</v>
      </c>
      <c r="AW11" s="40" t="str">
        <f aca="false">VLOOKUP(AT11,'STANDARD_2020-2021'!$B$7:$H$10377,5,FALSE())</f>
        <v>T</v>
      </c>
      <c r="AX11" s="40" t="str">
        <f aca="false">VLOOKUP(AT11,'STANDARD_2020-2021'!$B$7:$H$101377,6,FALSE())</f>
        <v>T</v>
      </c>
      <c r="AY11" s="41" t="str">
        <f aca="false">VLOOKUP(AT11,'STANDARD_2020-2021'!$B$7:$H$10377,7,FALSE())</f>
        <v>T</v>
      </c>
      <c r="AZ11" s="37" t="n">
        <f aca="false">VLOOKUP(AT11,'STANDARD_2020-2021'!$B$7:$J$10377,9,FALSE())</f>
        <v>0</v>
      </c>
      <c r="BA11" s="37"/>
      <c r="BB11" s="37"/>
      <c r="BC11" s="37"/>
      <c r="BD11" s="37"/>
      <c r="BE11" s="39" t="n">
        <f aca="false">BE10+1</f>
        <v>44599</v>
      </c>
      <c r="BF11" s="40" t="str">
        <f aca="false">VLOOKUP(BE11,'STANDARD_2020-2021'!$B$7:$H$10377,3,FALSE())</f>
        <v>T</v>
      </c>
      <c r="BG11" s="40" t="str">
        <f aca="false">VLOOKUP(BE11,'STANDARD_2020-2021'!$B$7:$H$10377,4,FALSE())</f>
        <v>T</v>
      </c>
      <c r="BH11" s="40" t="str">
        <f aca="false">VLOOKUP(BE11,'STANDARD_2020-2021'!$B$7:$H$10377,5,FALSE())</f>
        <v>RC</v>
      </c>
      <c r="BI11" s="40" t="str">
        <f aca="false">VLOOKUP(BE11,'STANDARD_2020-2021'!$B$7:$H$101377,6,FALSE())</f>
        <v>T</v>
      </c>
      <c r="BJ11" s="41" t="str">
        <f aca="false">VLOOKUP(BE11,'STANDARD_2020-2021'!$B$7:$H$10377,7,FALSE())</f>
        <v>T</v>
      </c>
      <c r="BK11" s="37" t="n">
        <f aca="false">VLOOKUP(BE11,'STANDARD_2020-2021'!$B$7:$J$10377,9,FALSE())</f>
        <v>1</v>
      </c>
      <c r="BL11" s="37"/>
      <c r="BM11" s="37"/>
      <c r="BN11" s="37"/>
      <c r="BO11" s="37"/>
      <c r="BP11" s="24"/>
      <c r="BQ11" s="24"/>
      <c r="BU11" s="15" t="s">
        <v>26</v>
      </c>
    </row>
    <row r="12" customFormat="false" ht="15" hidden="false" customHeight="true" outlineLevel="0" collapsed="false">
      <c r="A12" s="32"/>
      <c r="B12" s="39" t="n">
        <f aca="false">B11+1</f>
        <v>44447</v>
      </c>
      <c r="C12" s="40" t="str">
        <f aca="false">VLOOKUP(B12,'STANDARD_2020-2021'!$B$7:$H$10377,3,FALSE())</f>
        <v>T</v>
      </c>
      <c r="D12" s="40" t="str">
        <f aca="false">VLOOKUP(B12,'STANDARD_2020-2021'!$B$7:$H$10377,4,FALSE())</f>
        <v>T</v>
      </c>
      <c r="E12" s="40" t="str">
        <f aca="false">VLOOKUP(B12,'STANDARD_2020-2021'!$B$7:$H$10377,5,FALSE())</f>
        <v>T</v>
      </c>
      <c r="F12" s="40" t="str">
        <f aca="false">VLOOKUP(B12,'STANDARD_2020-2021'!$B$7:$H$10377,6,FALSE())</f>
        <v>T</v>
      </c>
      <c r="G12" s="40" t="str">
        <f aca="false">VLOOKUP(B12,'STANDARD_2020-2021'!$B$7:$H$10377,7,FALSE())</f>
        <v>R</v>
      </c>
      <c r="H12" s="37" t="n">
        <f aca="false">VLOOKUP(B12,'STANDARD_2020-2021'!$B$7:$J$10377,9,FALSE())</f>
        <v>0</v>
      </c>
      <c r="I12" s="37"/>
      <c r="J12" s="37"/>
      <c r="K12" s="37"/>
      <c r="L12" s="37"/>
      <c r="M12" s="39" t="n">
        <f aca="false">M11+1</f>
        <v>44477</v>
      </c>
      <c r="N12" s="40" t="str">
        <f aca="false">VLOOKUP(M12,'STANDARD_2020-2021'!$B$7:$H$10377,3,FALSE())</f>
        <v>T</v>
      </c>
      <c r="O12" s="40" t="str">
        <f aca="false">VLOOKUP(M12,'STANDARD_2020-2021'!$B$7:$H$10377,4,FALSE())</f>
        <v>T</v>
      </c>
      <c r="P12" s="40" t="str">
        <f aca="false">VLOOKUP(M12,'STANDARD_2020-2021'!$B$7:$H$10377,5,FALSE())</f>
        <v>R</v>
      </c>
      <c r="Q12" s="40" t="str">
        <f aca="false">VLOOKUP(M12,'STANDARD_2020-2021'!$B$7:$H$10377,6,FALSE())</f>
        <v>T</v>
      </c>
      <c r="R12" s="41" t="str">
        <f aca="false">VLOOKUP(M12,'STANDARD_2020-2021'!$B$7:$H$10377,7,FALSE())</f>
        <v>T</v>
      </c>
      <c r="S12" s="37" t="n">
        <f aca="false">VLOOKUP(M12,'STANDARD_2020-2021'!$B$7:$J$10377,9,FALSE())</f>
        <v>0</v>
      </c>
      <c r="T12" s="37"/>
      <c r="U12" s="37"/>
      <c r="V12" s="37"/>
      <c r="W12" s="37"/>
      <c r="X12" s="39" t="n">
        <f aca="false">X11+1</f>
        <v>44508</v>
      </c>
      <c r="Y12" s="40" t="str">
        <f aca="false">VLOOKUP(X12,'STANDARD_2020-2021'!$B$7:$H$10377,3,FALSE())</f>
        <v>T</v>
      </c>
      <c r="Z12" s="40" t="str">
        <f aca="false">VLOOKUP(X12,'STANDARD_2020-2021'!$B$7:$H$10377,4,FALSE())</f>
        <v>T</v>
      </c>
      <c r="AA12" s="40" t="str">
        <f aca="false">VLOOKUP(X12,'STANDARD_2020-2021'!$B$7:$H$10377,5,FALSE())</f>
        <v>T</v>
      </c>
      <c r="AB12" s="40" t="str">
        <f aca="false">VLOOKUP(X12,'STANDARD_2020-2021'!$B$7:$H$101377,6,FALSE())</f>
        <v>T</v>
      </c>
      <c r="AC12" s="41" t="str">
        <f aca="false">VLOOKUP(X12,'STANDARD_2020-2021'!$B$7:$H$10377,7,FALSE())</f>
        <v>RC</v>
      </c>
      <c r="AD12" s="37" t="n">
        <f aca="false">VLOOKUP(X12,'STANDARD_2020-2021'!$B$7:$J$10377,9,FALSE())</f>
        <v>0</v>
      </c>
      <c r="AE12" s="37"/>
      <c r="AF12" s="37"/>
      <c r="AG12" s="37"/>
      <c r="AH12" s="37"/>
      <c r="AI12" s="39" t="n">
        <f aca="false">AI11+1</f>
        <v>44538</v>
      </c>
      <c r="AJ12" s="40" t="str">
        <f aca="false">VLOOKUP(AI12,'STANDARD_2020-2021'!$B$7:$H$10377,3,FALSE())</f>
        <v>T</v>
      </c>
      <c r="AK12" s="40" t="str">
        <f aca="false">VLOOKUP(AI12,'STANDARD_2020-2021'!$B$7:$H$10377,4,FALSE())</f>
        <v>R</v>
      </c>
      <c r="AL12" s="40" t="str">
        <f aca="false">VLOOKUP(AI12,'STANDARD_2020-2021'!$B$7:$H$10377,5,FALSE())</f>
        <v>T</v>
      </c>
      <c r="AM12" s="40" t="str">
        <f aca="false">VLOOKUP(AI12,'STANDARD_2020-2021'!$B$7:$H$101377,6,FALSE())</f>
        <v>T</v>
      </c>
      <c r="AN12" s="41" t="str">
        <f aca="false">VLOOKUP(AI12,'STANDARD_2020-2021'!$B$7:$H$10377,7,FALSE())</f>
        <v>T</v>
      </c>
      <c r="AO12" s="37" t="n">
        <f aca="false">VLOOKUP(AI12,'STANDARD_2020-2021'!$B$7:$J$10377,9,FALSE())</f>
        <v>0</v>
      </c>
      <c r="AP12" s="37"/>
      <c r="AQ12" s="37"/>
      <c r="AR12" s="37"/>
      <c r="AS12" s="37"/>
      <c r="AT12" s="39" t="n">
        <f aca="false">AT11+1</f>
        <v>44569</v>
      </c>
      <c r="AU12" s="40" t="str">
        <f aca="false">VLOOKUP(AT12,'STANDARD_2020-2021'!$B$7:$H$10377,3,FALSE())</f>
        <v>T</v>
      </c>
      <c r="AV12" s="40" t="str">
        <f aca="false">VLOOKUP(AT12,'STANDARD_2020-2021'!$B$7:$H$10377,4,FALSE())</f>
        <v>T</v>
      </c>
      <c r="AW12" s="40" t="str">
        <f aca="false">VLOOKUP(AT12,'STANDARD_2020-2021'!$B$7:$H$10377,5,FALSE())</f>
        <v>R</v>
      </c>
      <c r="AX12" s="40" t="str">
        <f aca="false">VLOOKUP(AT12,'STANDARD_2020-2021'!$B$7:$H$101377,6,FALSE())</f>
        <v>T</v>
      </c>
      <c r="AY12" s="41" t="str">
        <f aca="false">VLOOKUP(AT12,'STANDARD_2020-2021'!$B$7:$H$10377,7,FALSE())</f>
        <v>R</v>
      </c>
      <c r="AZ12" s="37" t="n">
        <f aca="false">VLOOKUP(AT12,'STANDARD_2020-2021'!$B$7:$J$10377,9,FALSE())</f>
        <v>0</v>
      </c>
      <c r="BA12" s="37"/>
      <c r="BB12" s="37"/>
      <c r="BC12" s="37"/>
      <c r="BD12" s="37"/>
      <c r="BE12" s="39" t="n">
        <f aca="false">BE11+1</f>
        <v>44600</v>
      </c>
      <c r="BF12" s="40" t="str">
        <f aca="false">VLOOKUP(BE12,'STANDARD_2020-2021'!$B$7:$H$10377,3,FALSE())</f>
        <v>T</v>
      </c>
      <c r="BG12" s="40" t="str">
        <f aca="false">VLOOKUP(BE12,'STANDARD_2020-2021'!$B$7:$H$10377,4,FALSE())</f>
        <v>R</v>
      </c>
      <c r="BH12" s="40" t="str">
        <f aca="false">VLOOKUP(BE12,'STANDARD_2020-2021'!$B$7:$H$10377,5,FALSE())</f>
        <v>T</v>
      </c>
      <c r="BI12" s="40" t="str">
        <f aca="false">VLOOKUP(BE12,'STANDARD_2020-2021'!$B$7:$H$101377,6,FALSE())</f>
        <v>T</v>
      </c>
      <c r="BJ12" s="41" t="str">
        <f aca="false">VLOOKUP(BE12,'STANDARD_2020-2021'!$B$7:$H$10377,7,FALSE())</f>
        <v>T</v>
      </c>
      <c r="BK12" s="37" t="n">
        <f aca="false">VLOOKUP(BE12,'STANDARD_2020-2021'!$B$7:$J$10377,9,FALSE())</f>
        <v>1</v>
      </c>
      <c r="BL12" s="37"/>
      <c r="BM12" s="37"/>
      <c r="BN12" s="37"/>
      <c r="BO12" s="37"/>
      <c r="BP12" s="24"/>
      <c r="BQ12" s="24"/>
      <c r="BU12" s="15" t="s">
        <v>27</v>
      </c>
    </row>
    <row r="13" customFormat="false" ht="15" hidden="false" customHeight="true" outlineLevel="0" collapsed="false">
      <c r="A13" s="32"/>
      <c r="B13" s="39" t="n">
        <f aca="false">B12+1</f>
        <v>44448</v>
      </c>
      <c r="C13" s="40" t="str">
        <f aca="false">VLOOKUP(B13,'STANDARD_2020-2021'!$B$7:$H$10377,3,FALSE())</f>
        <v>T</v>
      </c>
      <c r="D13" s="40" t="str">
        <f aca="false">VLOOKUP(B13,'STANDARD_2020-2021'!$B$7:$H$10377,4,FALSE())</f>
        <v>R</v>
      </c>
      <c r="E13" s="40" t="str">
        <f aca="false">VLOOKUP(B13,'STANDARD_2020-2021'!$B$7:$H$10377,5,FALSE())</f>
        <v>T</v>
      </c>
      <c r="F13" s="40" t="str">
        <f aca="false">VLOOKUP(B13,'STANDARD_2020-2021'!$B$7:$H$10377,6,FALSE())</f>
        <v>T</v>
      </c>
      <c r="G13" s="40" t="str">
        <f aca="false">VLOOKUP(B13,'STANDARD_2020-2021'!$B$7:$H$10377,7,FALSE())</f>
        <v>T</v>
      </c>
      <c r="H13" s="37" t="n">
        <f aca="false">VLOOKUP(B13,'STANDARD_2020-2021'!$B$7:$J$10377,9,FALSE())</f>
        <v>0</v>
      </c>
      <c r="I13" s="37"/>
      <c r="J13" s="37"/>
      <c r="K13" s="37"/>
      <c r="L13" s="37"/>
      <c r="M13" s="39" t="n">
        <f aca="false">M12+1</f>
        <v>44478</v>
      </c>
      <c r="N13" s="40" t="str">
        <f aca="false">VLOOKUP(M13,'STANDARD_2020-2021'!$B$7:$H$10377,3,FALSE())</f>
        <v>T</v>
      </c>
      <c r="O13" s="40" t="str">
        <f aca="false">VLOOKUP(M13,'STANDARD_2020-2021'!$B$7:$H$10377,4,FALSE())</f>
        <v>R</v>
      </c>
      <c r="P13" s="40" t="str">
        <f aca="false">VLOOKUP(M13,'STANDARD_2020-2021'!$B$7:$H$10377,5,FALSE())</f>
        <v>T</v>
      </c>
      <c r="Q13" s="40" t="str">
        <f aca="false">VLOOKUP(M13,'STANDARD_2020-2021'!$B$7:$H$10377,6,FALSE())</f>
        <v>T</v>
      </c>
      <c r="R13" s="41" t="str">
        <f aca="false">VLOOKUP(M13,'STANDARD_2020-2021'!$B$7:$H$10377,7,FALSE())</f>
        <v>R</v>
      </c>
      <c r="S13" s="37" t="n">
        <f aca="false">VLOOKUP(M13,'STANDARD_2020-2021'!$B$7:$J$10377,9,FALSE())</f>
        <v>0</v>
      </c>
      <c r="T13" s="37"/>
      <c r="U13" s="37"/>
      <c r="V13" s="37"/>
      <c r="W13" s="37"/>
      <c r="X13" s="39" t="n">
        <f aca="false">X12+1</f>
        <v>44509</v>
      </c>
      <c r="Y13" s="40" t="str">
        <f aca="false">VLOOKUP(X13,'STANDARD_2020-2021'!$B$7:$H$10377,3,FALSE())</f>
        <v>T</v>
      </c>
      <c r="Z13" s="40" t="str">
        <f aca="false">VLOOKUP(X13,'STANDARD_2020-2021'!$B$7:$H$10377,4,FALSE())</f>
        <v>T</v>
      </c>
      <c r="AA13" s="40" t="str">
        <f aca="false">VLOOKUP(X13,'STANDARD_2020-2021'!$B$7:$H$10377,5,FALSE())</f>
        <v>T</v>
      </c>
      <c r="AB13" s="40" t="str">
        <f aca="false">VLOOKUP(X13,'STANDARD_2020-2021'!$B$7:$H$101377,6,FALSE())</f>
        <v>R</v>
      </c>
      <c r="AC13" s="41" t="str">
        <f aca="false">VLOOKUP(X13,'STANDARD_2020-2021'!$B$7:$H$10377,7,FALSE())</f>
        <v>T</v>
      </c>
      <c r="AD13" s="37" t="n">
        <f aca="false">VLOOKUP(X13,'STANDARD_2020-2021'!$B$7:$J$10377,9,FALSE())</f>
        <v>0</v>
      </c>
      <c r="AE13" s="37"/>
      <c r="AF13" s="37"/>
      <c r="AG13" s="37"/>
      <c r="AH13" s="37"/>
      <c r="AI13" s="39" t="n">
        <f aca="false">AI12+1</f>
        <v>44539</v>
      </c>
      <c r="AJ13" s="40" t="str">
        <f aca="false">VLOOKUP(AI13,'STANDARD_2020-2021'!$B$7:$H$10377,3,FALSE())</f>
        <v>T</v>
      </c>
      <c r="AK13" s="40" t="str">
        <f aca="false">VLOOKUP(AI13,'STANDARD_2020-2021'!$B$7:$H$10377,4,FALSE())</f>
        <v>T</v>
      </c>
      <c r="AL13" s="40" t="str">
        <f aca="false">VLOOKUP(AI13,'STANDARD_2020-2021'!$B$7:$H$10377,5,FALSE())</f>
        <v>T</v>
      </c>
      <c r="AM13" s="40" t="str">
        <f aca="false">VLOOKUP(AI13,'STANDARD_2020-2021'!$B$7:$H$101377,6,FALSE())</f>
        <v>R</v>
      </c>
      <c r="AN13" s="41" t="str">
        <f aca="false">VLOOKUP(AI13,'STANDARD_2020-2021'!$B$7:$H$10377,7,FALSE())</f>
        <v>T</v>
      </c>
      <c r="AO13" s="37" t="n">
        <f aca="false">VLOOKUP(AI13,'STANDARD_2020-2021'!$B$7:$J$10377,9,FALSE())</f>
        <v>0</v>
      </c>
      <c r="AP13" s="37"/>
      <c r="AQ13" s="37"/>
      <c r="AR13" s="37"/>
      <c r="AS13" s="37"/>
      <c r="AT13" s="39" t="n">
        <f aca="false">AT12+1</f>
        <v>44570</v>
      </c>
      <c r="AU13" s="40" t="str">
        <f aca="false">VLOOKUP(AT13,'STANDARD_2020-2021'!$B$7:$H$10377,3,FALSE())</f>
        <v>T</v>
      </c>
      <c r="AV13" s="40" t="str">
        <f aca="false">VLOOKUP(AT13,'STANDARD_2020-2021'!$B$7:$H$10377,4,FALSE())</f>
        <v>R</v>
      </c>
      <c r="AW13" s="40" t="str">
        <f aca="false">VLOOKUP(AT13,'STANDARD_2020-2021'!$B$7:$H$10377,5,FALSE())</f>
        <v>R</v>
      </c>
      <c r="AX13" s="40" t="str">
        <f aca="false">VLOOKUP(AT13,'STANDARD_2020-2021'!$B$7:$H$101377,6,FALSE())</f>
        <v>R</v>
      </c>
      <c r="AY13" s="41" t="str">
        <f aca="false">VLOOKUP(AT13,'STANDARD_2020-2021'!$B$7:$H$10377,7,FALSE())</f>
        <v>R</v>
      </c>
      <c r="AZ13" s="44" t="n">
        <f aca="false">VLOOKUP(AT13,'STANDARD_2020-2021'!$B$7:$J$10377,9,FALSE())</f>
        <v>0</v>
      </c>
      <c r="BA13" s="44"/>
      <c r="BB13" s="44"/>
      <c r="BC13" s="44"/>
      <c r="BD13" s="44"/>
      <c r="BE13" s="39" t="n">
        <f aca="false">BE12+1</f>
        <v>44601</v>
      </c>
      <c r="BF13" s="40" t="str">
        <f aca="false">VLOOKUP(BE13,'STANDARD_2020-2021'!$B$7:$H$10377,3,FALSE())</f>
        <v>T</v>
      </c>
      <c r="BG13" s="40" t="str">
        <f aca="false">VLOOKUP(BE13,'STANDARD_2020-2021'!$B$7:$H$10377,4,FALSE())</f>
        <v>T</v>
      </c>
      <c r="BH13" s="40" t="str">
        <f aca="false">VLOOKUP(BE13,'STANDARD_2020-2021'!$B$7:$H$10377,5,FALSE())</f>
        <v>T</v>
      </c>
      <c r="BI13" s="40" t="str">
        <f aca="false">VLOOKUP(BE13,'STANDARD_2020-2021'!$B$7:$H$101377,6,FALSE())</f>
        <v>R</v>
      </c>
      <c r="BJ13" s="41" t="str">
        <f aca="false">VLOOKUP(BE13,'STANDARD_2020-2021'!$B$7:$H$10377,7,FALSE())</f>
        <v>T</v>
      </c>
      <c r="BK13" s="37" t="n">
        <f aca="false">VLOOKUP(BE13,'STANDARD_2020-2021'!$B$7:$J$10377,9,FALSE())</f>
        <v>1</v>
      </c>
      <c r="BL13" s="37"/>
      <c r="BM13" s="37"/>
      <c r="BN13" s="37"/>
      <c r="BO13" s="37"/>
      <c r="BP13" s="24"/>
      <c r="BQ13" s="24"/>
      <c r="BU13" s="15" t="s">
        <v>28</v>
      </c>
    </row>
    <row r="14" customFormat="false" ht="15" hidden="false" customHeight="true" outlineLevel="0" collapsed="false">
      <c r="A14" s="32"/>
      <c r="B14" s="39" t="n">
        <f aca="false">B13+1</f>
        <v>44449</v>
      </c>
      <c r="C14" s="40" t="str">
        <f aca="false">VLOOKUP(B14,'STANDARD_2020-2021'!$B$7:$H$10377,3,FALSE())</f>
        <v>T</v>
      </c>
      <c r="D14" s="40" t="str">
        <f aca="false">VLOOKUP(B14,'STANDARD_2020-2021'!$B$7:$H$10377,4,FALSE())</f>
        <v>R</v>
      </c>
      <c r="E14" s="40" t="str">
        <f aca="false">VLOOKUP(B14,'STANDARD_2020-2021'!$B$7:$H$10377,5,FALSE())</f>
        <v>T</v>
      </c>
      <c r="F14" s="40" t="str">
        <f aca="false">VLOOKUP(B14,'STANDARD_2020-2021'!$B$7:$H$10377,6,FALSE())</f>
        <v>T</v>
      </c>
      <c r="G14" s="40" t="str">
        <f aca="false">VLOOKUP(B14,'STANDARD_2020-2021'!$B$7:$H$10377,7,FALSE())</f>
        <v>T</v>
      </c>
      <c r="H14" s="37" t="n">
        <f aca="false">VLOOKUP(B14,'STANDARD_2020-2021'!$B$7:$J$10377,9,FALSE())</f>
        <v>0</v>
      </c>
      <c r="I14" s="37"/>
      <c r="J14" s="37"/>
      <c r="K14" s="37"/>
      <c r="L14" s="37"/>
      <c r="M14" s="39" t="n">
        <f aca="false">M13+1</f>
        <v>44479</v>
      </c>
      <c r="N14" s="40" t="str">
        <f aca="false">VLOOKUP(M14,'STANDARD_2020-2021'!$B$7:$H$10377,3,FALSE())</f>
        <v>R</v>
      </c>
      <c r="O14" s="40" t="str">
        <f aca="false">VLOOKUP(M14,'STANDARD_2020-2021'!$B$7:$H$10377,4,FALSE())</f>
        <v>R</v>
      </c>
      <c r="P14" s="40" t="str">
        <f aca="false">VLOOKUP(M14,'STANDARD_2020-2021'!$B$7:$H$10377,5,FALSE())</f>
        <v>T</v>
      </c>
      <c r="Q14" s="40" t="str">
        <f aca="false">VLOOKUP(M14,'STANDARD_2020-2021'!$B$7:$H$10377,6,FALSE())</f>
        <v>R</v>
      </c>
      <c r="R14" s="41" t="str">
        <f aca="false">VLOOKUP(M14,'STANDARD_2020-2021'!$B$7:$H$10377,7,FALSE())</f>
        <v>R</v>
      </c>
      <c r="S14" s="37" t="n">
        <f aca="false">VLOOKUP(M14,'STANDARD_2020-2021'!$B$7:$J$10377,9,FALSE())</f>
        <v>0</v>
      </c>
      <c r="T14" s="37"/>
      <c r="U14" s="37"/>
      <c r="V14" s="37"/>
      <c r="W14" s="37"/>
      <c r="X14" s="39" t="n">
        <f aca="false">X13+1</f>
        <v>44510</v>
      </c>
      <c r="Y14" s="40" t="str">
        <f aca="false">VLOOKUP(X14,'STANDARD_2020-2021'!$B$7:$H$10377,3,FALSE())</f>
        <v>R</v>
      </c>
      <c r="Z14" s="40" t="str">
        <f aca="false">VLOOKUP(X14,'STANDARD_2020-2021'!$B$7:$H$10377,4,FALSE())</f>
        <v>T</v>
      </c>
      <c r="AA14" s="40" t="str">
        <f aca="false">VLOOKUP(X14,'STANDARD_2020-2021'!$B$7:$H$10377,5,FALSE())</f>
        <v>T</v>
      </c>
      <c r="AB14" s="40" t="str">
        <f aca="false">VLOOKUP(X14,'STANDARD_2020-2021'!$B$7:$H$101377,6,FALSE())</f>
        <v>T</v>
      </c>
      <c r="AC14" s="41" t="str">
        <f aca="false">VLOOKUP(X14,'STANDARD_2020-2021'!$B$7:$H$10377,7,FALSE())</f>
        <v>T</v>
      </c>
      <c r="AD14" s="37" t="n">
        <f aca="false">VLOOKUP(X14,'STANDARD_2020-2021'!$B$7:$J$10377,9,FALSE())</f>
        <v>0</v>
      </c>
      <c r="AE14" s="37"/>
      <c r="AF14" s="37"/>
      <c r="AG14" s="37"/>
      <c r="AH14" s="37"/>
      <c r="AI14" s="39" t="n">
        <f aca="false">AI13+1</f>
        <v>44540</v>
      </c>
      <c r="AJ14" s="40" t="str">
        <f aca="false">VLOOKUP(AI14,'STANDARD_2020-2021'!$B$7:$H$10377,3,FALSE())</f>
        <v>T</v>
      </c>
      <c r="AK14" s="40" t="str">
        <f aca="false">VLOOKUP(AI14,'STANDARD_2020-2021'!$B$7:$H$10377,4,FALSE())</f>
        <v>T</v>
      </c>
      <c r="AL14" s="40" t="str">
        <f aca="false">VLOOKUP(AI14,'STANDARD_2020-2021'!$B$7:$H$10377,5,FALSE())</f>
        <v>T</v>
      </c>
      <c r="AM14" s="40" t="str">
        <f aca="false">VLOOKUP(AI14,'STANDARD_2020-2021'!$B$7:$H$101377,6,FALSE())</f>
        <v>R</v>
      </c>
      <c r="AN14" s="41" t="str">
        <f aca="false">VLOOKUP(AI14,'STANDARD_2020-2021'!$B$7:$H$10377,7,FALSE())</f>
        <v>T</v>
      </c>
      <c r="AO14" s="37" t="n">
        <f aca="false">VLOOKUP(AI14,'STANDARD_2020-2021'!$B$7:$J$10377,9,FALSE())</f>
        <v>0</v>
      </c>
      <c r="AP14" s="37"/>
      <c r="AQ14" s="37"/>
      <c r="AR14" s="37"/>
      <c r="AS14" s="37"/>
      <c r="AT14" s="39" t="n">
        <f aca="false">AT13+1</f>
        <v>44571</v>
      </c>
      <c r="AU14" s="40" t="str">
        <f aca="false">VLOOKUP(AT14,'STANDARD_2020-2021'!$B$7:$H$10377,3,FALSE())</f>
        <v>T</v>
      </c>
      <c r="AV14" s="40" t="str">
        <f aca="false">VLOOKUP(AT14,'STANDARD_2020-2021'!$B$7:$H$10377,4,FALSE())</f>
        <v>RC</v>
      </c>
      <c r="AW14" s="40" t="str">
        <f aca="false">VLOOKUP(AT14,'STANDARD_2020-2021'!$B$7:$H$10377,5,FALSE())</f>
        <v>T</v>
      </c>
      <c r="AX14" s="40" t="str">
        <f aca="false">VLOOKUP(AT14,'STANDARD_2020-2021'!$B$7:$H$101377,6,FALSE())</f>
        <v>T</v>
      </c>
      <c r="AY14" s="41" t="str">
        <f aca="false">VLOOKUP(AT14,'STANDARD_2020-2021'!$B$7:$H$10377,7,FALSE())</f>
        <v>T</v>
      </c>
      <c r="AZ14" s="44" t="n">
        <f aca="false">VLOOKUP(AT14,'STANDARD_2020-2021'!$B$7:$J$10377,9,FALSE())</f>
        <v>0</v>
      </c>
      <c r="BA14" s="44"/>
      <c r="BB14" s="44"/>
      <c r="BC14" s="44"/>
      <c r="BD14" s="44"/>
      <c r="BE14" s="39" t="n">
        <f aca="false">BE13+1</f>
        <v>44602</v>
      </c>
      <c r="BF14" s="40" t="str">
        <f aca="false">VLOOKUP(BE14,'STANDARD_2020-2021'!$B$7:$H$10377,3,FALSE())</f>
        <v>R</v>
      </c>
      <c r="BG14" s="40" t="str">
        <f aca="false">VLOOKUP(BE14,'STANDARD_2020-2021'!$B$7:$H$10377,4,FALSE())</f>
        <v>T</v>
      </c>
      <c r="BH14" s="40" t="str">
        <f aca="false">VLOOKUP(BE14,'STANDARD_2020-2021'!$B$7:$H$10377,5,FALSE())</f>
        <v>T</v>
      </c>
      <c r="BI14" s="40" t="str">
        <f aca="false">VLOOKUP(BE14,'STANDARD_2020-2021'!$B$7:$H$101377,6,FALSE())</f>
        <v>T</v>
      </c>
      <c r="BJ14" s="41" t="str">
        <f aca="false">VLOOKUP(BE14,'STANDARD_2020-2021'!$B$7:$H$10377,7,FALSE())</f>
        <v>T</v>
      </c>
      <c r="BK14" s="37" t="n">
        <f aca="false">VLOOKUP(BE14,'STANDARD_2020-2021'!$B$7:$J$10377,9,FALSE())</f>
        <v>1</v>
      </c>
      <c r="BL14" s="37"/>
      <c r="BM14" s="37"/>
      <c r="BN14" s="37"/>
      <c r="BO14" s="37"/>
      <c r="BP14" s="24"/>
      <c r="BQ14" s="24"/>
      <c r="BU14" s="15" t="s">
        <v>29</v>
      </c>
    </row>
    <row r="15" customFormat="false" ht="15" hidden="false" customHeight="true" outlineLevel="0" collapsed="false">
      <c r="A15" s="32"/>
      <c r="B15" s="39" t="n">
        <f aca="false">B14+1</f>
        <v>44450</v>
      </c>
      <c r="C15" s="40" t="str">
        <f aca="false">VLOOKUP(B15,'STANDARD_2020-2021'!$B$7:$H$10377,3,FALSE())</f>
        <v>R</v>
      </c>
      <c r="D15" s="40" t="str">
        <f aca="false">VLOOKUP(B15,'STANDARD_2020-2021'!$B$7:$H$10377,4,FALSE())</f>
        <v>T</v>
      </c>
      <c r="E15" s="40" t="str">
        <f aca="false">VLOOKUP(B15,'STANDARD_2020-2021'!$B$7:$H$10377,5,FALSE())</f>
        <v>T</v>
      </c>
      <c r="F15" s="40" t="str">
        <f aca="false">VLOOKUP(B15,'STANDARD_2020-2021'!$B$7:$H$10377,6,FALSE())</f>
        <v>R</v>
      </c>
      <c r="G15" s="40" t="str">
        <f aca="false">VLOOKUP(B15,'STANDARD_2020-2021'!$B$7:$H$10377,7,FALSE())</f>
        <v>T</v>
      </c>
      <c r="H15" s="37" t="n">
        <f aca="false">VLOOKUP(B15,'STANDARD_2020-2021'!$B$7:$J$10377,9,FALSE())</f>
        <v>0</v>
      </c>
      <c r="I15" s="37"/>
      <c r="J15" s="37"/>
      <c r="K15" s="37"/>
      <c r="L15" s="37"/>
      <c r="M15" s="39" t="n">
        <f aca="false">M14+1</f>
        <v>44480</v>
      </c>
      <c r="N15" s="40" t="str">
        <f aca="false">VLOOKUP(M15,'STANDARD_2020-2021'!$B$7:$H$10377,3,FALSE())</f>
        <v>T</v>
      </c>
      <c r="O15" s="40" t="str">
        <f aca="false">VLOOKUP(M15,'STANDARD_2020-2021'!$B$7:$H$10377,4,FALSE())</f>
        <v>T</v>
      </c>
      <c r="P15" s="40" t="str">
        <f aca="false">VLOOKUP(M15,'STANDARD_2020-2021'!$B$7:$H$10377,5,FALSE())</f>
        <v>T</v>
      </c>
      <c r="Q15" s="40" t="str">
        <f aca="false">VLOOKUP(M15,'STANDARD_2020-2021'!$B$7:$H$10377,6,FALSE())</f>
        <v>RC</v>
      </c>
      <c r="R15" s="41" t="str">
        <f aca="false">VLOOKUP(M15,'STANDARD_2020-2021'!$B$7:$H$10377,7,FALSE())</f>
        <v>T</v>
      </c>
      <c r="S15" s="37" t="n">
        <f aca="false">VLOOKUP(M15,'STANDARD_2020-2021'!$B$7:$J$10377,9,FALSE())</f>
        <v>0</v>
      </c>
      <c r="T15" s="37"/>
      <c r="U15" s="37"/>
      <c r="V15" s="37"/>
      <c r="W15" s="37"/>
      <c r="X15" s="39" t="n">
        <f aca="false">X14+1</f>
        <v>44511</v>
      </c>
      <c r="Y15" s="40" t="str">
        <f aca="false">VLOOKUP(X15,'STANDARD_2020-2021'!$B$7:$H$10377,3,FALSE())</f>
        <v>T</v>
      </c>
      <c r="Z15" s="40" t="str">
        <f aca="false">VLOOKUP(X15,'STANDARD_2020-2021'!$B$7:$H$10377,4,FALSE())</f>
        <v>T</v>
      </c>
      <c r="AA15" s="40" t="str">
        <f aca="false">VLOOKUP(X15,'STANDARD_2020-2021'!$B$7:$H$10377,5,FALSE())</f>
        <v>R</v>
      </c>
      <c r="AB15" s="40" t="str">
        <f aca="false">VLOOKUP(X15,'STANDARD_2020-2021'!$B$7:$H$101377,6,FALSE())</f>
        <v>T</v>
      </c>
      <c r="AC15" s="41" t="str">
        <f aca="false">VLOOKUP(X15,'STANDARD_2020-2021'!$B$7:$H$10377,7,FALSE())</f>
        <v>T</v>
      </c>
      <c r="AD15" s="37" t="n">
        <f aca="false">VLOOKUP(X15,'STANDARD_2020-2021'!$B$7:$J$10377,9,FALSE())</f>
        <v>0</v>
      </c>
      <c r="AE15" s="37"/>
      <c r="AF15" s="37"/>
      <c r="AG15" s="37"/>
      <c r="AH15" s="37"/>
      <c r="AI15" s="39" t="n">
        <f aca="false">AI14+1</f>
        <v>44541</v>
      </c>
      <c r="AJ15" s="40" t="str">
        <f aca="false">VLOOKUP(AI15,'STANDARD_2020-2021'!$B$7:$H$10377,3,FALSE())</f>
        <v>R</v>
      </c>
      <c r="AK15" s="40" t="str">
        <f aca="false">VLOOKUP(AI15,'STANDARD_2020-2021'!$B$7:$H$10377,4,FALSE())</f>
        <v>T</v>
      </c>
      <c r="AL15" s="40" t="str">
        <f aca="false">VLOOKUP(AI15,'STANDARD_2020-2021'!$B$7:$H$10377,5,FALSE())</f>
        <v>R</v>
      </c>
      <c r="AM15" s="40" t="str">
        <f aca="false">VLOOKUP(AI15,'STANDARD_2020-2021'!$B$7:$H$101377,6,FALSE())</f>
        <v>T</v>
      </c>
      <c r="AN15" s="41" t="str">
        <f aca="false">VLOOKUP(AI15,'STANDARD_2020-2021'!$B$7:$H$10377,7,FALSE())</f>
        <v>T</v>
      </c>
      <c r="AO15" s="37" t="n">
        <f aca="false">VLOOKUP(AI15,'STANDARD_2020-2021'!$B$7:$J$10377,9,FALSE())</f>
        <v>0</v>
      </c>
      <c r="AP15" s="37"/>
      <c r="AQ15" s="37"/>
      <c r="AR15" s="37"/>
      <c r="AS15" s="37"/>
      <c r="AT15" s="39" t="n">
        <f aca="false">AT14+1</f>
        <v>44572</v>
      </c>
      <c r="AU15" s="40" t="str">
        <f aca="false">VLOOKUP(AT15,'STANDARD_2020-2021'!$B$7:$H$10377,3,FALSE())</f>
        <v>R</v>
      </c>
      <c r="AV15" s="40" t="str">
        <f aca="false">VLOOKUP(AT15,'STANDARD_2020-2021'!$B$7:$H$10377,4,FALSE())</f>
        <v>T</v>
      </c>
      <c r="AW15" s="40" t="str">
        <f aca="false">VLOOKUP(AT15,'STANDARD_2020-2021'!$B$7:$H$10377,5,FALSE())</f>
        <v>T</v>
      </c>
      <c r="AX15" s="40" t="str">
        <f aca="false">VLOOKUP(AT15,'STANDARD_2020-2021'!$B$7:$H$101377,6,FALSE())</f>
        <v>T</v>
      </c>
      <c r="AY15" s="41" t="str">
        <f aca="false">VLOOKUP(AT15,'STANDARD_2020-2021'!$B$7:$H$10377,7,FALSE())</f>
        <v>T</v>
      </c>
      <c r="AZ15" s="44" t="n">
        <f aca="false">VLOOKUP(AT15,'STANDARD_2020-2021'!$B$7:$J$10377,9,FALSE())</f>
        <v>0</v>
      </c>
      <c r="BA15" s="44"/>
      <c r="BB15" s="44"/>
      <c r="BC15" s="44"/>
      <c r="BD15" s="44"/>
      <c r="BE15" s="39" t="n">
        <f aca="false">BE14+1</f>
        <v>44603</v>
      </c>
      <c r="BF15" s="40" t="str">
        <f aca="false">VLOOKUP(BE15,'STANDARD_2020-2021'!$B$7:$H$10377,3,FALSE())</f>
        <v>R</v>
      </c>
      <c r="BG15" s="40" t="str">
        <f aca="false">VLOOKUP(BE15,'STANDARD_2020-2021'!$B$7:$H$10377,4,FALSE())</f>
        <v>T</v>
      </c>
      <c r="BH15" s="40" t="str">
        <f aca="false">VLOOKUP(BE15,'STANDARD_2020-2021'!$B$7:$H$10377,5,FALSE())</f>
        <v>T</v>
      </c>
      <c r="BI15" s="40" t="str">
        <f aca="false">VLOOKUP(BE15,'STANDARD_2020-2021'!$B$7:$H$101377,6,FALSE())</f>
        <v>T</v>
      </c>
      <c r="BJ15" s="41" t="str">
        <f aca="false">VLOOKUP(BE15,'STANDARD_2020-2021'!$B$7:$H$10377,7,FALSE())</f>
        <v>T</v>
      </c>
      <c r="BK15" s="37" t="n">
        <f aca="false">VLOOKUP(BE15,'STANDARD_2020-2021'!$B$7:$J$10377,9,FALSE())</f>
        <v>1</v>
      </c>
      <c r="BL15" s="37"/>
      <c r="BM15" s="37"/>
      <c r="BN15" s="37"/>
      <c r="BO15" s="37"/>
      <c r="BP15" s="24"/>
      <c r="BQ15" s="24"/>
      <c r="BU15" s="15" t="s">
        <v>30</v>
      </c>
    </row>
    <row r="16" customFormat="false" ht="15" hidden="false" customHeight="true" outlineLevel="0" collapsed="false">
      <c r="A16" s="32"/>
      <c r="B16" s="39" t="n">
        <f aca="false">B15+1</f>
        <v>44451</v>
      </c>
      <c r="C16" s="40" t="str">
        <f aca="false">VLOOKUP(B16,'STANDARD_2020-2021'!$B$7:$H$10377,3,FALSE())</f>
        <v>R</v>
      </c>
      <c r="D16" s="40" t="str">
        <f aca="false">VLOOKUP(B16,'STANDARD_2020-2021'!$B$7:$H$10377,4,FALSE())</f>
        <v>T</v>
      </c>
      <c r="E16" s="40" t="str">
        <f aca="false">VLOOKUP(B16,'STANDARD_2020-2021'!$B$7:$H$10377,5,FALSE())</f>
        <v>R</v>
      </c>
      <c r="F16" s="40" t="str">
        <f aca="false">VLOOKUP(B16,'STANDARD_2020-2021'!$B$7:$H$10377,6,FALSE())</f>
        <v>R</v>
      </c>
      <c r="G16" s="40" t="str">
        <f aca="false">VLOOKUP(B16,'STANDARD_2020-2021'!$B$7:$H$10377,7,FALSE())</f>
        <v>R</v>
      </c>
      <c r="H16" s="37" t="n">
        <f aca="false">VLOOKUP(B16,'STANDARD_2020-2021'!$B$7:$J$10377,9,FALSE())</f>
        <v>0</v>
      </c>
      <c r="I16" s="37"/>
      <c r="J16" s="37"/>
      <c r="K16" s="37"/>
      <c r="L16" s="37"/>
      <c r="M16" s="39" t="n">
        <f aca="false">M15+1</f>
        <v>44481</v>
      </c>
      <c r="N16" s="40" t="str">
        <f aca="false">VLOOKUP(M16,'STANDARD_2020-2021'!$B$7:$H$10377,3,FALSE())</f>
        <v>T</v>
      </c>
      <c r="O16" s="40" t="str">
        <f aca="false">VLOOKUP(M16,'STANDARD_2020-2021'!$B$7:$H$10377,4,FALSE())</f>
        <v>T</v>
      </c>
      <c r="P16" s="40" t="str">
        <f aca="false">VLOOKUP(M16,'STANDARD_2020-2021'!$B$7:$H$10377,5,FALSE())</f>
        <v>R</v>
      </c>
      <c r="Q16" s="40" t="str">
        <f aca="false">VLOOKUP(M16,'STANDARD_2020-2021'!$B$7:$H$10377,6,FALSE())</f>
        <v>T</v>
      </c>
      <c r="R16" s="41" t="str">
        <f aca="false">VLOOKUP(M16,'STANDARD_2020-2021'!$B$7:$H$10377,7,FALSE())</f>
        <v>T</v>
      </c>
      <c r="S16" s="37" t="n">
        <f aca="false">VLOOKUP(M16,'STANDARD_2020-2021'!$B$7:$J$10377,9,FALSE())</f>
        <v>0</v>
      </c>
      <c r="T16" s="37"/>
      <c r="U16" s="37"/>
      <c r="V16" s="37"/>
      <c r="W16" s="37"/>
      <c r="X16" s="39" t="n">
        <f aca="false">X15+1</f>
        <v>44512</v>
      </c>
      <c r="Y16" s="40" t="str">
        <f aca="false">VLOOKUP(X16,'STANDARD_2020-2021'!$B$7:$H$10377,3,FALSE())</f>
        <v>T</v>
      </c>
      <c r="Z16" s="40" t="str">
        <f aca="false">VLOOKUP(X16,'STANDARD_2020-2021'!$B$7:$H$10377,4,FALSE())</f>
        <v>T</v>
      </c>
      <c r="AA16" s="40" t="str">
        <f aca="false">VLOOKUP(X16,'STANDARD_2020-2021'!$B$7:$H$10377,5,FALSE())</f>
        <v>R</v>
      </c>
      <c r="AB16" s="40" t="str">
        <f aca="false">VLOOKUP(X16,'STANDARD_2020-2021'!$B$7:$H$101377,6,FALSE())</f>
        <v>T</v>
      </c>
      <c r="AC16" s="41" t="str">
        <f aca="false">VLOOKUP(X16,'STANDARD_2020-2021'!$B$7:$H$10377,7,FALSE())</f>
        <v>T</v>
      </c>
      <c r="AD16" s="37" t="n">
        <f aca="false">VLOOKUP(X16,'STANDARD_2020-2021'!$B$7:$J$10377,9,FALSE())</f>
        <v>0</v>
      </c>
      <c r="AE16" s="37"/>
      <c r="AF16" s="37"/>
      <c r="AG16" s="37"/>
      <c r="AH16" s="37"/>
      <c r="AI16" s="39" t="n">
        <f aca="false">AI15+1</f>
        <v>44542</v>
      </c>
      <c r="AJ16" s="40" t="str">
        <f aca="false">VLOOKUP(AI16,'STANDARD_2020-2021'!$B$7:$H$10377,3,FALSE())</f>
        <v>R</v>
      </c>
      <c r="AK16" s="40" t="str">
        <f aca="false">VLOOKUP(AI16,'STANDARD_2020-2021'!$B$7:$H$10377,4,FALSE())</f>
        <v>R</v>
      </c>
      <c r="AL16" s="40" t="str">
        <f aca="false">VLOOKUP(AI16,'STANDARD_2020-2021'!$B$7:$H$10377,5,FALSE())</f>
        <v>R</v>
      </c>
      <c r="AM16" s="40" t="str">
        <f aca="false">VLOOKUP(AI16,'STANDARD_2020-2021'!$B$7:$H$101377,6,FALSE())</f>
        <v>T</v>
      </c>
      <c r="AN16" s="41" t="str">
        <f aca="false">VLOOKUP(AI16,'STANDARD_2020-2021'!$B$7:$H$10377,7,FALSE())</f>
        <v>R</v>
      </c>
      <c r="AO16" s="37" t="n">
        <f aca="false">VLOOKUP(AI16,'STANDARD_2020-2021'!$B$7:$J$10377,9,FALSE())</f>
        <v>0</v>
      </c>
      <c r="AP16" s="37"/>
      <c r="AQ16" s="37"/>
      <c r="AR16" s="37"/>
      <c r="AS16" s="37"/>
      <c r="AT16" s="39" t="n">
        <f aca="false">AT15+1</f>
        <v>44573</v>
      </c>
      <c r="AU16" s="40" t="str">
        <f aca="false">VLOOKUP(AT16,'STANDARD_2020-2021'!$B$7:$H$10377,3,FALSE())</f>
        <v>T</v>
      </c>
      <c r="AV16" s="40" t="str">
        <f aca="false">VLOOKUP(AT16,'STANDARD_2020-2021'!$B$7:$H$10377,4,FALSE())</f>
        <v>T</v>
      </c>
      <c r="AW16" s="40" t="str">
        <f aca="false">VLOOKUP(AT16,'STANDARD_2020-2021'!$B$7:$H$10377,5,FALSE())</f>
        <v>R</v>
      </c>
      <c r="AX16" s="40" t="str">
        <f aca="false">VLOOKUP(AT16,'STANDARD_2020-2021'!$B$7:$H$101377,6,FALSE())</f>
        <v>T</v>
      </c>
      <c r="AY16" s="41" t="str">
        <f aca="false">VLOOKUP(AT16,'STANDARD_2020-2021'!$B$7:$H$10377,7,FALSE())</f>
        <v>T</v>
      </c>
      <c r="AZ16" s="44" t="n">
        <f aca="false">VLOOKUP(AT16,'STANDARD_2020-2021'!$B$7:$J$10377,9,FALSE())</f>
        <v>0</v>
      </c>
      <c r="BA16" s="44"/>
      <c r="BB16" s="44"/>
      <c r="BC16" s="44"/>
      <c r="BD16" s="44"/>
      <c r="BE16" s="39" t="n">
        <f aca="false">BE15+1</f>
        <v>44604</v>
      </c>
      <c r="BF16" s="40" t="str">
        <f aca="false">VLOOKUP(BE16,'STANDARD_2020-2021'!$B$7:$H$10377,3,FALSE())</f>
        <v>T</v>
      </c>
      <c r="BG16" s="40" t="str">
        <f aca="false">VLOOKUP(BE16,'STANDARD_2020-2021'!$B$7:$H$10377,4,FALSE())</f>
        <v>T</v>
      </c>
      <c r="BH16" s="40" t="str">
        <f aca="false">VLOOKUP(BE16,'STANDARD_2020-2021'!$B$7:$H$10377,5,FALSE())</f>
        <v>R</v>
      </c>
      <c r="BI16" s="40" t="str">
        <f aca="false">VLOOKUP(BE16,'STANDARD_2020-2021'!$B$7:$H$101377,6,FALSE())</f>
        <v>T</v>
      </c>
      <c r="BJ16" s="41" t="str">
        <f aca="false">VLOOKUP(BE16,'STANDARD_2020-2021'!$B$7:$H$10377,7,FALSE())</f>
        <v>R</v>
      </c>
      <c r="BK16" s="37" t="n">
        <f aca="false">VLOOKUP(BE16,'STANDARD_2020-2021'!$B$7:$J$10377,9,FALSE())</f>
        <v>1</v>
      </c>
      <c r="BL16" s="37"/>
      <c r="BM16" s="37"/>
      <c r="BN16" s="37"/>
      <c r="BO16" s="37"/>
      <c r="BP16" s="24"/>
      <c r="BQ16" s="24"/>
      <c r="BU16" s="15" t="s">
        <v>31</v>
      </c>
    </row>
    <row r="17" customFormat="false" ht="15" hidden="false" customHeight="true" outlineLevel="0" collapsed="false">
      <c r="A17" s="32"/>
      <c r="B17" s="39" t="n">
        <f aca="false">B16+1</f>
        <v>44452</v>
      </c>
      <c r="C17" s="40" t="str">
        <f aca="false">VLOOKUP(B17,'STANDARD_2020-2021'!$B$7:$H$10377,3,FALSE())</f>
        <v>T</v>
      </c>
      <c r="D17" s="40" t="str">
        <f aca="false">VLOOKUP(B17,'STANDARD_2020-2021'!$B$7:$H$10377,4,FALSE())</f>
        <v>T</v>
      </c>
      <c r="E17" s="40" t="str">
        <f aca="false">VLOOKUP(B17,'STANDARD_2020-2021'!$B$7:$H$10377,5,FALSE())</f>
        <v>RC</v>
      </c>
      <c r="F17" s="40" t="str">
        <f aca="false">VLOOKUP(B17,'STANDARD_2020-2021'!$B$7:$H$10377,6,FALSE())</f>
        <v>T</v>
      </c>
      <c r="G17" s="40" t="str">
        <f aca="false">VLOOKUP(B17,'STANDARD_2020-2021'!$B$7:$H$10377,7,FALSE())</f>
        <v>T</v>
      </c>
      <c r="H17" s="37" t="n">
        <f aca="false">VLOOKUP(B17,'STANDARD_2020-2021'!$B$7:$J$10377,9,FALSE())</f>
        <v>0</v>
      </c>
      <c r="I17" s="37"/>
      <c r="J17" s="37"/>
      <c r="K17" s="37"/>
      <c r="L17" s="37"/>
      <c r="M17" s="39" t="n">
        <f aca="false">M16+1</f>
        <v>44482</v>
      </c>
      <c r="N17" s="40" t="str">
        <f aca="false">VLOOKUP(M17,'STANDARD_2020-2021'!$B$7:$H$10377,3,FALSE())</f>
        <v>T</v>
      </c>
      <c r="O17" s="40" t="str">
        <f aca="false">VLOOKUP(M17,'STANDARD_2020-2021'!$B$7:$H$10377,4,FALSE())</f>
        <v>T</v>
      </c>
      <c r="P17" s="40" t="str">
        <f aca="false">VLOOKUP(M17,'STANDARD_2020-2021'!$B$7:$H$10377,5,FALSE())</f>
        <v>T</v>
      </c>
      <c r="Q17" s="40" t="str">
        <f aca="false">VLOOKUP(M17,'STANDARD_2020-2021'!$B$7:$H$10377,6,FALSE())</f>
        <v>T</v>
      </c>
      <c r="R17" s="41" t="str">
        <f aca="false">VLOOKUP(M17,'STANDARD_2020-2021'!$B$7:$H$10377,7,FALSE())</f>
        <v>R</v>
      </c>
      <c r="S17" s="37" t="n">
        <f aca="false">VLOOKUP(M17,'STANDARD_2020-2021'!$B$7:$J$10377,9,FALSE())</f>
        <v>0</v>
      </c>
      <c r="T17" s="37"/>
      <c r="U17" s="37"/>
      <c r="V17" s="37"/>
      <c r="W17" s="37"/>
      <c r="X17" s="39" t="n">
        <f aca="false">X16+1</f>
        <v>44513</v>
      </c>
      <c r="Y17" s="40" t="str">
        <f aca="false">VLOOKUP(X17,'STANDARD_2020-2021'!$B$7:$H$10377,3,FALSE())</f>
        <v>T</v>
      </c>
      <c r="Z17" s="40" t="str">
        <f aca="false">VLOOKUP(X17,'STANDARD_2020-2021'!$B$7:$H$10377,4,FALSE())</f>
        <v>R</v>
      </c>
      <c r="AA17" s="40" t="str">
        <f aca="false">VLOOKUP(X17,'STANDARD_2020-2021'!$B$7:$H$10377,5,FALSE())</f>
        <v>T</v>
      </c>
      <c r="AB17" s="40" t="str">
        <f aca="false">VLOOKUP(X17,'STANDARD_2020-2021'!$B$7:$H$101377,6,FALSE())</f>
        <v>T</v>
      </c>
      <c r="AC17" s="41" t="str">
        <f aca="false">VLOOKUP(X17,'STANDARD_2020-2021'!$B$7:$H$10377,7,FALSE())</f>
        <v>R</v>
      </c>
      <c r="AD17" s="37" t="n">
        <f aca="false">VLOOKUP(X17,'STANDARD_2020-2021'!$B$7:$J$10377,9,FALSE())</f>
        <v>0</v>
      </c>
      <c r="AE17" s="37"/>
      <c r="AF17" s="37"/>
      <c r="AG17" s="37"/>
      <c r="AH17" s="37"/>
      <c r="AI17" s="39" t="n">
        <f aca="false">AI16+1</f>
        <v>44543</v>
      </c>
      <c r="AJ17" s="40" t="str">
        <f aca="false">VLOOKUP(AI17,'STANDARD_2020-2021'!$B$7:$H$10377,3,FALSE())</f>
        <v>T</v>
      </c>
      <c r="AK17" s="40" t="str">
        <f aca="false">VLOOKUP(AI17,'STANDARD_2020-2021'!$B$7:$H$10377,4,FALSE())</f>
        <v>T</v>
      </c>
      <c r="AL17" s="40" t="str">
        <f aca="false">VLOOKUP(AI17,'STANDARD_2020-2021'!$B$7:$H$10377,5,FALSE())</f>
        <v>T</v>
      </c>
      <c r="AM17" s="40" t="str">
        <f aca="false">VLOOKUP(AI17,'STANDARD_2020-2021'!$B$7:$H$101377,6,FALSE())</f>
        <v>T</v>
      </c>
      <c r="AN17" s="41" t="str">
        <f aca="false">VLOOKUP(AI17,'STANDARD_2020-2021'!$B$7:$H$10377,7,FALSE())</f>
        <v>RC</v>
      </c>
      <c r="AO17" s="37" t="n">
        <f aca="false">VLOOKUP(AI17,'STANDARD_2020-2021'!$B$7:$J$10377,9,FALSE())</f>
        <v>0</v>
      </c>
      <c r="AP17" s="37"/>
      <c r="AQ17" s="37"/>
      <c r="AR17" s="37"/>
      <c r="AS17" s="37"/>
      <c r="AT17" s="39" t="n">
        <f aca="false">AT16+1</f>
        <v>44574</v>
      </c>
      <c r="AU17" s="40" t="str">
        <f aca="false">VLOOKUP(AT17,'STANDARD_2020-2021'!$B$7:$H$10377,3,FALSE())</f>
        <v>T</v>
      </c>
      <c r="AV17" s="40" t="str">
        <f aca="false">VLOOKUP(AT17,'STANDARD_2020-2021'!$B$7:$H$10377,4,FALSE())</f>
        <v>T</v>
      </c>
      <c r="AW17" s="40" t="str">
        <f aca="false">VLOOKUP(AT17,'STANDARD_2020-2021'!$B$7:$H$10377,5,FALSE())</f>
        <v>T</v>
      </c>
      <c r="AX17" s="40" t="str">
        <f aca="false">VLOOKUP(AT17,'STANDARD_2020-2021'!$B$7:$H$101377,6,FALSE())</f>
        <v>T</v>
      </c>
      <c r="AY17" s="41" t="str">
        <f aca="false">VLOOKUP(AT17,'STANDARD_2020-2021'!$B$7:$H$10377,7,FALSE())</f>
        <v>R</v>
      </c>
      <c r="AZ17" s="44" t="n">
        <f aca="false">VLOOKUP(AT17,'STANDARD_2020-2021'!$B$7:$J$10377,9,FALSE())</f>
        <v>0</v>
      </c>
      <c r="BA17" s="44"/>
      <c r="BB17" s="44"/>
      <c r="BC17" s="44"/>
      <c r="BD17" s="44"/>
      <c r="BE17" s="39" t="n">
        <f aca="false">BE16+1</f>
        <v>44605</v>
      </c>
      <c r="BF17" s="40" t="str">
        <f aca="false">VLOOKUP(BE17,'STANDARD_2020-2021'!$B$7:$H$10377,3,FALSE())</f>
        <v>T</v>
      </c>
      <c r="BG17" s="40" t="str">
        <f aca="false">VLOOKUP(BE17,'STANDARD_2020-2021'!$B$7:$H$10377,4,FALSE())</f>
        <v>R</v>
      </c>
      <c r="BH17" s="40" t="str">
        <f aca="false">VLOOKUP(BE17,'STANDARD_2020-2021'!$B$7:$H$10377,5,FALSE())</f>
        <v>R</v>
      </c>
      <c r="BI17" s="40" t="str">
        <f aca="false">VLOOKUP(BE17,'STANDARD_2020-2021'!$B$7:$H$101377,6,FALSE())</f>
        <v>R</v>
      </c>
      <c r="BJ17" s="41" t="str">
        <f aca="false">VLOOKUP(BE17,'STANDARD_2020-2021'!$B$7:$H$10377,7,FALSE())</f>
        <v>R</v>
      </c>
      <c r="BK17" s="37" t="n">
        <f aca="false">VLOOKUP(BE17,'STANDARD_2020-2021'!$B$7:$J$10377,9,FALSE())</f>
        <v>1</v>
      </c>
      <c r="BL17" s="37"/>
      <c r="BM17" s="37"/>
      <c r="BN17" s="37"/>
      <c r="BO17" s="37"/>
      <c r="BP17" s="24"/>
      <c r="BQ17" s="24"/>
    </row>
    <row r="18" customFormat="false" ht="15" hidden="false" customHeight="true" outlineLevel="0" collapsed="false">
      <c r="A18" s="32"/>
      <c r="B18" s="39" t="n">
        <f aca="false">B17+1</f>
        <v>44453</v>
      </c>
      <c r="C18" s="40" t="str">
        <f aca="false">VLOOKUP(B18,'STANDARD_2020-2021'!$B$7:$H$10377,3,FALSE())</f>
        <v>T</v>
      </c>
      <c r="D18" s="40" t="str">
        <f aca="false">VLOOKUP(B18,'STANDARD_2020-2021'!$B$7:$H$10377,4,FALSE())</f>
        <v>R</v>
      </c>
      <c r="E18" s="40" t="str">
        <f aca="false">VLOOKUP(B18,'STANDARD_2020-2021'!$B$7:$H$10377,5,FALSE())</f>
        <v>T</v>
      </c>
      <c r="F18" s="40" t="str">
        <f aca="false">VLOOKUP(B18,'STANDARD_2020-2021'!$B$7:$H$10377,6,FALSE())</f>
        <v>T</v>
      </c>
      <c r="G18" s="40" t="str">
        <f aca="false">VLOOKUP(B18,'STANDARD_2020-2021'!$B$7:$H$10377,7,FALSE())</f>
        <v>T</v>
      </c>
      <c r="H18" s="37" t="n">
        <f aca="false">VLOOKUP(B18,'STANDARD_2020-2021'!$B$7:$J$10377,9,FALSE())</f>
        <v>0</v>
      </c>
      <c r="I18" s="37"/>
      <c r="J18" s="37"/>
      <c r="K18" s="37"/>
      <c r="L18" s="37"/>
      <c r="M18" s="39" t="n">
        <f aca="false">M17+1</f>
        <v>44483</v>
      </c>
      <c r="N18" s="40" t="str">
        <f aca="false">VLOOKUP(M18,'STANDARD_2020-2021'!$B$7:$H$10377,3,FALSE())</f>
        <v>T</v>
      </c>
      <c r="O18" s="40" t="str">
        <f aca="false">VLOOKUP(M18,'STANDARD_2020-2021'!$B$7:$H$10377,4,FALSE())</f>
        <v>R</v>
      </c>
      <c r="P18" s="40" t="str">
        <f aca="false">VLOOKUP(M18,'STANDARD_2020-2021'!$B$7:$H$10377,5,FALSE())</f>
        <v>T</v>
      </c>
      <c r="Q18" s="40" t="str">
        <f aca="false">VLOOKUP(M18,'STANDARD_2020-2021'!$B$7:$H$10377,6,FALSE())</f>
        <v>T</v>
      </c>
      <c r="R18" s="41" t="str">
        <f aca="false">VLOOKUP(M18,'STANDARD_2020-2021'!$B$7:$H$10377,7,FALSE())</f>
        <v>T</v>
      </c>
      <c r="S18" s="37" t="n">
        <f aca="false">VLOOKUP(M18,'STANDARD_2020-2021'!$B$7:$J$10377,9,FALSE())</f>
        <v>0</v>
      </c>
      <c r="T18" s="37"/>
      <c r="U18" s="37"/>
      <c r="V18" s="37"/>
      <c r="W18" s="37"/>
      <c r="X18" s="39" t="n">
        <f aca="false">X17+1</f>
        <v>44514</v>
      </c>
      <c r="Y18" s="40" t="str">
        <f aca="false">VLOOKUP(X18,'STANDARD_2020-2021'!$B$7:$H$10377,3,FALSE())</f>
        <v>R</v>
      </c>
      <c r="Z18" s="40" t="str">
        <f aca="false">VLOOKUP(X18,'STANDARD_2020-2021'!$B$7:$H$10377,4,FALSE())</f>
        <v>R</v>
      </c>
      <c r="AA18" s="40" t="str">
        <f aca="false">VLOOKUP(X18,'STANDARD_2020-2021'!$B$7:$H$10377,5,FALSE())</f>
        <v>T</v>
      </c>
      <c r="AB18" s="40" t="str">
        <f aca="false">VLOOKUP(X18,'STANDARD_2020-2021'!$B$7:$H$101377,6,FALSE())</f>
        <v>R</v>
      </c>
      <c r="AC18" s="41" t="str">
        <f aca="false">VLOOKUP(X18,'STANDARD_2020-2021'!$B$7:$H$10377,7,FALSE())</f>
        <v>R</v>
      </c>
      <c r="AD18" s="37" t="n">
        <f aca="false">VLOOKUP(X18,'STANDARD_2020-2021'!$B$7:$J$10377,9,FALSE())</f>
        <v>0</v>
      </c>
      <c r="AE18" s="37"/>
      <c r="AF18" s="37"/>
      <c r="AG18" s="37"/>
      <c r="AH18" s="37"/>
      <c r="AI18" s="39" t="n">
        <f aca="false">AI17+1</f>
        <v>44544</v>
      </c>
      <c r="AJ18" s="40" t="str">
        <f aca="false">VLOOKUP(AI18,'STANDARD_2020-2021'!$B$7:$H$10377,3,FALSE())</f>
        <v>T</v>
      </c>
      <c r="AK18" s="40" t="str">
        <f aca="false">VLOOKUP(AI18,'STANDARD_2020-2021'!$B$7:$H$10377,4,FALSE())</f>
        <v>T</v>
      </c>
      <c r="AL18" s="40" t="str">
        <f aca="false">VLOOKUP(AI18,'STANDARD_2020-2021'!$B$7:$H$10377,5,FALSE())</f>
        <v>T</v>
      </c>
      <c r="AM18" s="40" t="str">
        <f aca="false">VLOOKUP(AI18,'STANDARD_2020-2021'!$B$7:$H$101377,6,FALSE())</f>
        <v>R</v>
      </c>
      <c r="AN18" s="41" t="str">
        <f aca="false">VLOOKUP(AI18,'STANDARD_2020-2021'!$B$7:$H$10377,7,FALSE())</f>
        <v>T</v>
      </c>
      <c r="AO18" s="37" t="n">
        <f aca="false">VLOOKUP(AI18,'STANDARD_2020-2021'!$B$7:$J$10377,9,FALSE())</f>
        <v>0</v>
      </c>
      <c r="AP18" s="37"/>
      <c r="AQ18" s="37"/>
      <c r="AR18" s="37"/>
      <c r="AS18" s="37"/>
      <c r="AT18" s="39" t="n">
        <f aca="false">AT17+1</f>
        <v>44575</v>
      </c>
      <c r="AU18" s="40" t="str">
        <f aca="false">VLOOKUP(AT18,'STANDARD_2020-2021'!$B$7:$H$10377,3,FALSE())</f>
        <v>T</v>
      </c>
      <c r="AV18" s="40" t="str">
        <f aca="false">VLOOKUP(AT18,'STANDARD_2020-2021'!$B$7:$H$10377,4,FALSE())</f>
        <v>T</v>
      </c>
      <c r="AW18" s="40" t="str">
        <f aca="false">VLOOKUP(AT18,'STANDARD_2020-2021'!$B$7:$H$10377,5,FALSE())</f>
        <v>T</v>
      </c>
      <c r="AX18" s="40" t="str">
        <f aca="false">VLOOKUP(AT18,'STANDARD_2020-2021'!$B$7:$H$101377,6,FALSE())</f>
        <v>T</v>
      </c>
      <c r="AY18" s="41" t="str">
        <f aca="false">VLOOKUP(AT18,'STANDARD_2020-2021'!$B$7:$H$10377,7,FALSE())</f>
        <v>R</v>
      </c>
      <c r="AZ18" s="44" t="n">
        <f aca="false">VLOOKUP(AT18,'STANDARD_2020-2021'!$B$7:$J$10377,9,FALSE())</f>
        <v>0</v>
      </c>
      <c r="BA18" s="44"/>
      <c r="BB18" s="44"/>
      <c r="BC18" s="44"/>
      <c r="BD18" s="44"/>
      <c r="BE18" s="39" t="n">
        <f aca="false">BE17+1</f>
        <v>44606</v>
      </c>
      <c r="BF18" s="40" t="str">
        <f aca="false">VLOOKUP(BE18,'STANDARD_2020-2021'!$B$7:$H$10377,3,FALSE())</f>
        <v>T</v>
      </c>
      <c r="BG18" s="40" t="str">
        <f aca="false">VLOOKUP(BE18,'STANDARD_2020-2021'!$B$7:$H$10377,4,FALSE())</f>
        <v>RC</v>
      </c>
      <c r="BH18" s="40" t="str">
        <f aca="false">VLOOKUP(BE18,'STANDARD_2020-2021'!$B$7:$H$10377,5,FALSE())</f>
        <v>T</v>
      </c>
      <c r="BI18" s="40" t="str">
        <f aca="false">VLOOKUP(BE18,'STANDARD_2020-2021'!$B$7:$H$101377,6,FALSE())</f>
        <v>T</v>
      </c>
      <c r="BJ18" s="41" t="str">
        <f aca="false">VLOOKUP(BE18,'STANDARD_2020-2021'!$B$7:$H$10377,7,FALSE())</f>
        <v>T</v>
      </c>
      <c r="BK18" s="37" t="n">
        <f aca="false">VLOOKUP(BE18,'STANDARD_2020-2021'!$B$7:$J$10377,9,FALSE())</f>
        <v>1</v>
      </c>
      <c r="BL18" s="37"/>
      <c r="BM18" s="37"/>
      <c r="BN18" s="37"/>
      <c r="BO18" s="37"/>
      <c r="BP18" s="24"/>
      <c r="BQ18" s="24"/>
    </row>
    <row r="19" customFormat="false" ht="15" hidden="false" customHeight="true" outlineLevel="0" collapsed="false">
      <c r="A19" s="32"/>
      <c r="B19" s="39" t="n">
        <f aca="false">B18+1</f>
        <v>44454</v>
      </c>
      <c r="C19" s="40" t="str">
        <f aca="false">VLOOKUP(B19,'STANDARD_2020-2021'!$B$7:$H$10377,3,FALSE())</f>
        <v>T</v>
      </c>
      <c r="D19" s="40" t="str">
        <f aca="false">VLOOKUP(B19,'STANDARD_2020-2021'!$B$7:$H$10377,4,FALSE())</f>
        <v>T</v>
      </c>
      <c r="E19" s="40" t="str">
        <f aca="false">VLOOKUP(B19,'STANDARD_2020-2021'!$B$7:$H$10377,5,FALSE())</f>
        <v>T</v>
      </c>
      <c r="F19" s="40" t="str">
        <f aca="false">VLOOKUP(B19,'STANDARD_2020-2021'!$B$7:$H$10377,6,FALSE())</f>
        <v>R</v>
      </c>
      <c r="G19" s="40" t="str">
        <f aca="false">VLOOKUP(B19,'STANDARD_2020-2021'!$B$7:$H$10377,7,FALSE())</f>
        <v>T</v>
      </c>
      <c r="H19" s="37" t="n">
        <f aca="false">VLOOKUP(B19,'STANDARD_2020-2021'!$B$7:$J$10377,9,FALSE())</f>
        <v>0</v>
      </c>
      <c r="I19" s="37"/>
      <c r="J19" s="37"/>
      <c r="K19" s="37"/>
      <c r="L19" s="37"/>
      <c r="M19" s="39" t="n">
        <f aca="false">M18+1</f>
        <v>44484</v>
      </c>
      <c r="N19" s="40" t="str">
        <f aca="false">VLOOKUP(M19,'STANDARD_2020-2021'!$B$7:$H$10377,3,FALSE())</f>
        <v>T</v>
      </c>
      <c r="O19" s="40" t="str">
        <f aca="false">VLOOKUP(M19,'STANDARD_2020-2021'!$B$7:$H$10377,4,FALSE())</f>
        <v>R</v>
      </c>
      <c r="P19" s="40" t="str">
        <f aca="false">VLOOKUP(M19,'STANDARD_2020-2021'!$B$7:$H$10377,5,FALSE())</f>
        <v>T</v>
      </c>
      <c r="Q19" s="40" t="str">
        <f aca="false">VLOOKUP(M19,'STANDARD_2020-2021'!$B$7:$H$10377,6,FALSE())</f>
        <v>T</v>
      </c>
      <c r="R19" s="41" t="str">
        <f aca="false">VLOOKUP(M19,'STANDARD_2020-2021'!$B$7:$H$10377,7,FALSE())</f>
        <v>T</v>
      </c>
      <c r="S19" s="37" t="n">
        <f aca="false">VLOOKUP(M19,'STANDARD_2020-2021'!$B$7:$J$10377,9,FALSE())</f>
        <v>0</v>
      </c>
      <c r="T19" s="37"/>
      <c r="U19" s="37"/>
      <c r="V19" s="37"/>
      <c r="W19" s="37"/>
      <c r="X19" s="39" t="n">
        <f aca="false">X18+1</f>
        <v>44515</v>
      </c>
      <c r="Y19" s="40" t="str">
        <f aca="false">VLOOKUP(X19,'STANDARD_2020-2021'!$B$7:$H$10377,3,FALSE())</f>
        <v>T</v>
      </c>
      <c r="Z19" s="40" t="str">
        <f aca="false">VLOOKUP(X19,'STANDARD_2020-2021'!$B$7:$H$10377,4,FALSE())</f>
        <v>T</v>
      </c>
      <c r="AA19" s="40" t="str">
        <f aca="false">VLOOKUP(X19,'STANDARD_2020-2021'!$B$7:$H$10377,5,FALSE())</f>
        <v>T</v>
      </c>
      <c r="AB19" s="40" t="str">
        <f aca="false">VLOOKUP(X19,'STANDARD_2020-2021'!$B$7:$H$101377,6,FALSE())</f>
        <v>RC</v>
      </c>
      <c r="AC19" s="41" t="str">
        <f aca="false">VLOOKUP(X19,'STANDARD_2020-2021'!$B$7:$H$10377,7,FALSE())</f>
        <v>T</v>
      </c>
      <c r="AD19" s="37" t="n">
        <f aca="false">VLOOKUP(X19,'STANDARD_2020-2021'!$B$7:$J$10377,9,FALSE())</f>
        <v>0</v>
      </c>
      <c r="AE19" s="37"/>
      <c r="AF19" s="37"/>
      <c r="AG19" s="37"/>
      <c r="AH19" s="37"/>
      <c r="AI19" s="39" t="n">
        <f aca="false">AI18+1</f>
        <v>44545</v>
      </c>
      <c r="AJ19" s="40" t="str">
        <f aca="false">VLOOKUP(AI19,'STANDARD_2020-2021'!$B$7:$H$10377,3,FALSE())</f>
        <v>R</v>
      </c>
      <c r="AK19" s="40" t="str">
        <f aca="false">VLOOKUP(AI19,'STANDARD_2020-2021'!$B$7:$H$10377,4,FALSE())</f>
        <v>T</v>
      </c>
      <c r="AL19" s="40" t="str">
        <f aca="false">VLOOKUP(AI19,'STANDARD_2020-2021'!$B$7:$H$10377,5,FALSE())</f>
        <v>T</v>
      </c>
      <c r="AM19" s="40" t="str">
        <f aca="false">VLOOKUP(AI19,'STANDARD_2020-2021'!$B$7:$H$101377,6,FALSE())</f>
        <v>T</v>
      </c>
      <c r="AN19" s="41" t="str">
        <f aca="false">VLOOKUP(AI19,'STANDARD_2020-2021'!$B$7:$H$10377,7,FALSE())</f>
        <v>T</v>
      </c>
      <c r="AO19" s="37" t="n">
        <f aca="false">VLOOKUP(AI19,'STANDARD_2020-2021'!$B$7:$J$10377,9,FALSE())</f>
        <v>0</v>
      </c>
      <c r="AP19" s="37"/>
      <c r="AQ19" s="37"/>
      <c r="AR19" s="37"/>
      <c r="AS19" s="37"/>
      <c r="AT19" s="39" t="n">
        <f aca="false">AT18+1</f>
        <v>44576</v>
      </c>
      <c r="AU19" s="40" t="str">
        <f aca="false">VLOOKUP(AT19,'STANDARD_2020-2021'!$B$7:$H$10377,3,FALSE())</f>
        <v>T</v>
      </c>
      <c r="AV19" s="40" t="str">
        <f aca="false">VLOOKUP(AT19,'STANDARD_2020-2021'!$B$7:$H$10377,4,FALSE())</f>
        <v>R</v>
      </c>
      <c r="AW19" s="40" t="str">
        <f aca="false">VLOOKUP(AT19,'STANDARD_2020-2021'!$B$7:$H$10377,5,FALSE())</f>
        <v>T</v>
      </c>
      <c r="AX19" s="40" t="str">
        <f aca="false">VLOOKUP(AT19,'STANDARD_2020-2021'!$B$7:$H$101377,6,FALSE())</f>
        <v>R</v>
      </c>
      <c r="AY19" s="41" t="str">
        <f aca="false">VLOOKUP(AT19,'STANDARD_2020-2021'!$B$7:$H$10377,7,FALSE())</f>
        <v>T</v>
      </c>
      <c r="AZ19" s="44" t="n">
        <f aca="false">VLOOKUP(AT19,'STANDARD_2020-2021'!$B$7:$J$10377,9,FALSE())</f>
        <v>0</v>
      </c>
      <c r="BA19" s="44"/>
      <c r="BB19" s="44"/>
      <c r="BC19" s="44"/>
      <c r="BD19" s="44"/>
      <c r="BE19" s="39" t="n">
        <f aca="false">BE18+1</f>
        <v>44607</v>
      </c>
      <c r="BF19" s="40" t="str">
        <f aca="false">VLOOKUP(BE19,'STANDARD_2020-2021'!$B$7:$H$10377,3,FALSE())</f>
        <v>R</v>
      </c>
      <c r="BG19" s="40" t="str">
        <f aca="false">VLOOKUP(BE19,'STANDARD_2020-2021'!$B$7:$H$10377,4,FALSE())</f>
        <v>T</v>
      </c>
      <c r="BH19" s="40" t="str">
        <f aca="false">VLOOKUP(BE19,'STANDARD_2020-2021'!$B$7:$H$10377,5,FALSE())</f>
        <v>T</v>
      </c>
      <c r="BI19" s="40" t="str">
        <f aca="false">VLOOKUP(BE19,'STANDARD_2020-2021'!$B$7:$H$101377,6,FALSE())</f>
        <v>T</v>
      </c>
      <c r="BJ19" s="41" t="str">
        <f aca="false">VLOOKUP(BE19,'STANDARD_2020-2021'!$B$7:$H$10377,7,FALSE())</f>
        <v>T</v>
      </c>
      <c r="BK19" s="37" t="n">
        <f aca="false">VLOOKUP(BE19,'STANDARD_2020-2021'!$B$7:$J$10377,9,FALSE())</f>
        <v>1</v>
      </c>
      <c r="BL19" s="37"/>
      <c r="BM19" s="37"/>
      <c r="BN19" s="37"/>
      <c r="BO19" s="37"/>
      <c r="BP19" s="24"/>
      <c r="BQ19" s="24"/>
    </row>
    <row r="20" customFormat="false" ht="15" hidden="false" customHeight="true" outlineLevel="0" collapsed="false">
      <c r="A20" s="32"/>
      <c r="B20" s="39" t="n">
        <f aca="false">B19+1</f>
        <v>44455</v>
      </c>
      <c r="C20" s="40" t="str">
        <f aca="false">VLOOKUP(B20,'STANDARD_2020-2021'!$B$7:$H$10377,3,FALSE())</f>
        <v>R</v>
      </c>
      <c r="D20" s="40" t="str">
        <f aca="false">VLOOKUP(B20,'STANDARD_2020-2021'!$B$7:$H$10377,4,FALSE())</f>
        <v>T</v>
      </c>
      <c r="E20" s="40" t="str">
        <f aca="false">VLOOKUP(B20,'STANDARD_2020-2021'!$B$7:$H$10377,5,FALSE())</f>
        <v>T</v>
      </c>
      <c r="F20" s="40" t="str">
        <f aca="false">VLOOKUP(B20,'STANDARD_2020-2021'!$B$7:$H$10377,6,FALSE())</f>
        <v>T</v>
      </c>
      <c r="G20" s="40" t="str">
        <f aca="false">VLOOKUP(B20,'STANDARD_2020-2021'!$B$7:$H$10377,7,FALSE())</f>
        <v>T</v>
      </c>
      <c r="H20" s="37" t="n">
        <f aca="false">VLOOKUP(B20,'STANDARD_2020-2021'!$B$7:$J$10377,9,FALSE())</f>
        <v>0</v>
      </c>
      <c r="I20" s="37"/>
      <c r="J20" s="37"/>
      <c r="K20" s="37"/>
      <c r="L20" s="37"/>
      <c r="M20" s="39" t="n">
        <f aca="false">M19+1</f>
        <v>44485</v>
      </c>
      <c r="N20" s="40" t="str">
        <f aca="false">VLOOKUP(M20,'STANDARD_2020-2021'!$B$7:$H$10377,3,FALSE())</f>
        <v>R</v>
      </c>
      <c r="O20" s="40" t="str">
        <f aca="false">VLOOKUP(M20,'STANDARD_2020-2021'!$B$7:$H$10377,4,FALSE())</f>
        <v>T</v>
      </c>
      <c r="P20" s="40" t="str">
        <f aca="false">VLOOKUP(M20,'STANDARD_2020-2021'!$B$7:$H$10377,5,FALSE())</f>
        <v>T</v>
      </c>
      <c r="Q20" s="40" t="str">
        <f aca="false">VLOOKUP(M20,'STANDARD_2020-2021'!$B$7:$H$10377,6,FALSE())</f>
        <v>R</v>
      </c>
      <c r="R20" s="41" t="str">
        <f aca="false">VLOOKUP(M20,'STANDARD_2020-2021'!$B$7:$H$10377,7,FALSE())</f>
        <v>T</v>
      </c>
      <c r="S20" s="37" t="n">
        <f aca="false">VLOOKUP(M20,'STANDARD_2020-2021'!$B$7:$J$10377,9,FALSE())</f>
        <v>0</v>
      </c>
      <c r="T20" s="37"/>
      <c r="U20" s="37"/>
      <c r="V20" s="37"/>
      <c r="W20" s="37"/>
      <c r="X20" s="39" t="n">
        <f aca="false">X19+1</f>
        <v>44516</v>
      </c>
      <c r="Y20" s="40" t="str">
        <f aca="false">VLOOKUP(X20,'STANDARD_2020-2021'!$B$7:$H$10377,3,FALSE())</f>
        <v>T</v>
      </c>
      <c r="Z20" s="40" t="str">
        <f aca="false">VLOOKUP(X20,'STANDARD_2020-2021'!$B$7:$H$10377,4,FALSE())</f>
        <v>T</v>
      </c>
      <c r="AA20" s="40" t="str">
        <f aca="false">VLOOKUP(X20,'STANDARD_2020-2021'!$B$7:$H$10377,5,FALSE())</f>
        <v>R</v>
      </c>
      <c r="AB20" s="40" t="str">
        <f aca="false">VLOOKUP(X20,'STANDARD_2020-2021'!$B$7:$H$101377,6,FALSE())</f>
        <v>T</v>
      </c>
      <c r="AC20" s="41" t="str">
        <f aca="false">VLOOKUP(X20,'STANDARD_2020-2021'!$B$7:$H$10377,7,FALSE())</f>
        <v>T</v>
      </c>
      <c r="AD20" s="37" t="n">
        <f aca="false">VLOOKUP(X20,'STANDARD_2020-2021'!$B$7:$J$10377,9,FALSE())</f>
        <v>0</v>
      </c>
      <c r="AE20" s="37"/>
      <c r="AF20" s="37"/>
      <c r="AG20" s="37"/>
      <c r="AH20" s="37"/>
      <c r="AI20" s="39" t="n">
        <f aca="false">AI19+1</f>
        <v>44546</v>
      </c>
      <c r="AJ20" s="40" t="str">
        <f aca="false">VLOOKUP(AI20,'STANDARD_2020-2021'!$B$7:$H$10377,3,FALSE())</f>
        <v>T</v>
      </c>
      <c r="AK20" s="40" t="str">
        <f aca="false">VLOOKUP(AI20,'STANDARD_2020-2021'!$B$7:$H$10377,4,FALSE())</f>
        <v>T</v>
      </c>
      <c r="AL20" s="40" t="str">
        <f aca="false">VLOOKUP(AI20,'STANDARD_2020-2021'!$B$7:$H$10377,5,FALSE())</f>
        <v>R</v>
      </c>
      <c r="AM20" s="40" t="str">
        <f aca="false">VLOOKUP(AI20,'STANDARD_2020-2021'!$B$7:$H$101377,6,FALSE())</f>
        <v>T</v>
      </c>
      <c r="AN20" s="41" t="str">
        <f aca="false">VLOOKUP(AI20,'STANDARD_2020-2021'!$B$7:$H$10377,7,FALSE())</f>
        <v>T</v>
      </c>
      <c r="AO20" s="37" t="n">
        <f aca="false">VLOOKUP(AI20,'STANDARD_2020-2021'!$B$7:$J$10377,9,FALSE())</f>
        <v>0</v>
      </c>
      <c r="AP20" s="37"/>
      <c r="AQ20" s="37"/>
      <c r="AR20" s="37"/>
      <c r="AS20" s="37"/>
      <c r="AT20" s="39" t="n">
        <f aca="false">AT19+1</f>
        <v>44577</v>
      </c>
      <c r="AU20" s="40" t="str">
        <f aca="false">VLOOKUP(AT20,'STANDARD_2020-2021'!$B$7:$H$10377,3,FALSE())</f>
        <v>R</v>
      </c>
      <c r="AV20" s="40" t="str">
        <f aca="false">VLOOKUP(AT20,'STANDARD_2020-2021'!$B$7:$H$10377,4,FALSE())</f>
        <v>R</v>
      </c>
      <c r="AW20" s="40" t="str">
        <f aca="false">VLOOKUP(AT20,'STANDARD_2020-2021'!$B$7:$H$10377,5,FALSE())</f>
        <v>R</v>
      </c>
      <c r="AX20" s="40" t="str">
        <f aca="false">VLOOKUP(AT20,'STANDARD_2020-2021'!$B$7:$H$101377,6,FALSE())</f>
        <v>R</v>
      </c>
      <c r="AY20" s="41" t="str">
        <f aca="false">VLOOKUP(AT20,'STANDARD_2020-2021'!$B$7:$H$10377,7,FALSE())</f>
        <v>T</v>
      </c>
      <c r="AZ20" s="44" t="n">
        <f aca="false">VLOOKUP(AT20,'STANDARD_2020-2021'!$B$7:$J$10377,9,FALSE())</f>
        <v>0</v>
      </c>
      <c r="BA20" s="44"/>
      <c r="BB20" s="44"/>
      <c r="BC20" s="44"/>
      <c r="BD20" s="44"/>
      <c r="BE20" s="39" t="n">
        <f aca="false">BE19+1</f>
        <v>44608</v>
      </c>
      <c r="BF20" s="40" t="str">
        <f aca="false">VLOOKUP(BE20,'STANDARD_2020-2021'!$B$7:$H$10377,3,FALSE())</f>
        <v>T</v>
      </c>
      <c r="BG20" s="40" t="str">
        <f aca="false">VLOOKUP(BE20,'STANDARD_2020-2021'!$B$7:$H$10377,4,FALSE())</f>
        <v>T</v>
      </c>
      <c r="BH20" s="40" t="str">
        <f aca="false">VLOOKUP(BE20,'STANDARD_2020-2021'!$B$7:$H$10377,5,FALSE())</f>
        <v>R</v>
      </c>
      <c r="BI20" s="40" t="str">
        <f aca="false">VLOOKUP(BE20,'STANDARD_2020-2021'!$B$7:$H$101377,6,FALSE())</f>
        <v>T</v>
      </c>
      <c r="BJ20" s="41" t="str">
        <f aca="false">VLOOKUP(BE20,'STANDARD_2020-2021'!$B$7:$H$10377,7,FALSE())</f>
        <v>T</v>
      </c>
      <c r="BK20" s="37" t="n">
        <f aca="false">VLOOKUP(BE20,'STANDARD_2020-2021'!$B$7:$J$10377,9,FALSE())</f>
        <v>1</v>
      </c>
      <c r="BL20" s="37"/>
      <c r="BM20" s="37"/>
      <c r="BN20" s="37"/>
      <c r="BO20" s="37"/>
      <c r="BP20" s="24"/>
      <c r="BQ20" s="24"/>
    </row>
    <row r="21" customFormat="false" ht="15" hidden="false" customHeight="true" outlineLevel="0" collapsed="false">
      <c r="A21" s="32"/>
      <c r="B21" s="39" t="n">
        <f aca="false">B20+1</f>
        <v>44456</v>
      </c>
      <c r="C21" s="40" t="str">
        <f aca="false">VLOOKUP(B21,'STANDARD_2020-2021'!$B$7:$H$10377,3,FALSE())</f>
        <v>R</v>
      </c>
      <c r="D21" s="40" t="str">
        <f aca="false">VLOOKUP(B21,'STANDARD_2020-2021'!$B$7:$H$10377,4,FALSE())</f>
        <v>T</v>
      </c>
      <c r="E21" s="40" t="str">
        <f aca="false">VLOOKUP(B21,'STANDARD_2020-2021'!$B$7:$H$10377,5,FALSE())</f>
        <v>T</v>
      </c>
      <c r="F21" s="40" t="str">
        <f aca="false">VLOOKUP(B21,'STANDARD_2020-2021'!$B$7:$H$10377,6,FALSE())</f>
        <v>T</v>
      </c>
      <c r="G21" s="40" t="str">
        <f aca="false">VLOOKUP(B21,'STANDARD_2020-2021'!$B$7:$H$10377,7,FALSE())</f>
        <v>T</v>
      </c>
      <c r="H21" s="37" t="n">
        <f aca="false">VLOOKUP(B21,'STANDARD_2020-2021'!$B$7:$J$10377,9,FALSE())</f>
        <v>0</v>
      </c>
      <c r="I21" s="37"/>
      <c r="J21" s="37"/>
      <c r="K21" s="37"/>
      <c r="L21" s="37"/>
      <c r="M21" s="39" t="n">
        <f aca="false">M20+1</f>
        <v>44486</v>
      </c>
      <c r="N21" s="40" t="str">
        <f aca="false">VLOOKUP(M21,'STANDARD_2020-2021'!$B$7:$H$10377,3,FALSE())</f>
        <v>R</v>
      </c>
      <c r="O21" s="40" t="str">
        <f aca="false">VLOOKUP(M21,'STANDARD_2020-2021'!$B$7:$H$10377,4,FALSE())</f>
        <v>T</v>
      </c>
      <c r="P21" s="40" t="str">
        <f aca="false">VLOOKUP(M21,'STANDARD_2020-2021'!$B$7:$H$10377,5,FALSE())</f>
        <v>R</v>
      </c>
      <c r="Q21" s="40" t="str">
        <f aca="false">VLOOKUP(M21,'STANDARD_2020-2021'!$B$7:$H$10377,6,FALSE())</f>
        <v>R</v>
      </c>
      <c r="R21" s="41" t="str">
        <f aca="false">VLOOKUP(M21,'STANDARD_2020-2021'!$B$7:$H$10377,7,FALSE())</f>
        <v>R</v>
      </c>
      <c r="S21" s="37" t="n">
        <f aca="false">VLOOKUP(M21,'STANDARD_2020-2021'!$B$7:$J$10377,9,FALSE())</f>
        <v>0</v>
      </c>
      <c r="T21" s="37"/>
      <c r="U21" s="37"/>
      <c r="V21" s="37"/>
      <c r="W21" s="37"/>
      <c r="X21" s="39" t="n">
        <f aca="false">X20+1</f>
        <v>44517</v>
      </c>
      <c r="Y21" s="40" t="str">
        <f aca="false">VLOOKUP(X21,'STANDARD_2020-2021'!$B$7:$H$10377,3,FALSE())</f>
        <v>T</v>
      </c>
      <c r="Z21" s="40" t="str">
        <f aca="false">VLOOKUP(X21,'STANDARD_2020-2021'!$B$7:$H$10377,4,FALSE())</f>
        <v>T</v>
      </c>
      <c r="AA21" s="40" t="str">
        <f aca="false">VLOOKUP(X21,'STANDARD_2020-2021'!$B$7:$H$10377,5,FALSE())</f>
        <v>T</v>
      </c>
      <c r="AB21" s="40" t="str">
        <f aca="false">VLOOKUP(X21,'STANDARD_2020-2021'!$B$7:$H$101377,6,FALSE())</f>
        <v>T</v>
      </c>
      <c r="AC21" s="41" t="str">
        <f aca="false">VLOOKUP(X21,'STANDARD_2020-2021'!$B$7:$H$10377,7,FALSE())</f>
        <v>R</v>
      </c>
      <c r="AD21" s="37" t="n">
        <f aca="false">VLOOKUP(X21,'STANDARD_2020-2021'!$B$7:$J$10377,9,FALSE())</f>
        <v>0</v>
      </c>
      <c r="AE21" s="37"/>
      <c r="AF21" s="37"/>
      <c r="AG21" s="37"/>
      <c r="AH21" s="37"/>
      <c r="AI21" s="39" t="n">
        <f aca="false">AI20+1</f>
        <v>44547</v>
      </c>
      <c r="AJ21" s="40" t="str">
        <f aca="false">VLOOKUP(AI21,'STANDARD_2020-2021'!$B$7:$H$10377,3,FALSE())</f>
        <v>T</v>
      </c>
      <c r="AK21" s="40" t="str">
        <f aca="false">VLOOKUP(AI21,'STANDARD_2020-2021'!$B$7:$H$10377,4,FALSE())</f>
        <v>T</v>
      </c>
      <c r="AL21" s="40" t="str">
        <f aca="false">VLOOKUP(AI21,'STANDARD_2020-2021'!$B$7:$H$10377,5,FALSE())</f>
        <v>R</v>
      </c>
      <c r="AM21" s="40" t="str">
        <f aca="false">VLOOKUP(AI21,'STANDARD_2020-2021'!$B$7:$H$101377,6,FALSE())</f>
        <v>T</v>
      </c>
      <c r="AN21" s="41" t="str">
        <f aca="false">VLOOKUP(AI21,'STANDARD_2020-2021'!$B$7:$H$10377,7,FALSE())</f>
        <v>T</v>
      </c>
      <c r="AO21" s="37" t="n">
        <f aca="false">VLOOKUP(AI21,'STANDARD_2020-2021'!$B$7:$J$10377,9,FALSE())</f>
        <v>0</v>
      </c>
      <c r="AP21" s="37"/>
      <c r="AQ21" s="37"/>
      <c r="AR21" s="37"/>
      <c r="AS21" s="37"/>
      <c r="AT21" s="39" t="n">
        <f aca="false">AT20+1</f>
        <v>44578</v>
      </c>
      <c r="AU21" s="40" t="str">
        <f aca="false">VLOOKUP(AT21,'STANDARD_2020-2021'!$B$7:$H$10377,3,FALSE())</f>
        <v>RC</v>
      </c>
      <c r="AV21" s="40" t="str">
        <f aca="false">VLOOKUP(AT21,'STANDARD_2020-2021'!$B$7:$H$10377,4,FALSE())</f>
        <v>T</v>
      </c>
      <c r="AW21" s="40" t="str">
        <f aca="false">VLOOKUP(AT21,'STANDARD_2020-2021'!$B$7:$H$10377,5,FALSE())</f>
        <v>T</v>
      </c>
      <c r="AX21" s="40" t="str">
        <f aca="false">VLOOKUP(AT21,'STANDARD_2020-2021'!$B$7:$H$101377,6,FALSE())</f>
        <v>T</v>
      </c>
      <c r="AY21" s="41" t="str">
        <f aca="false">VLOOKUP(AT21,'STANDARD_2020-2021'!$B$7:$H$10377,7,FALSE())</f>
        <v>T</v>
      </c>
      <c r="AZ21" s="44" t="n">
        <f aca="false">VLOOKUP(AT21,'STANDARD_2020-2021'!$B$7:$J$10377,9,FALSE())</f>
        <v>0</v>
      </c>
      <c r="BA21" s="44"/>
      <c r="BB21" s="44"/>
      <c r="BC21" s="44"/>
      <c r="BD21" s="44"/>
      <c r="BE21" s="39" t="n">
        <f aca="false">BE20+1</f>
        <v>44609</v>
      </c>
      <c r="BF21" s="40" t="str">
        <f aca="false">VLOOKUP(BE21,'STANDARD_2020-2021'!$B$7:$H$10377,3,FALSE())</f>
        <v>T</v>
      </c>
      <c r="BG21" s="40" t="str">
        <f aca="false">VLOOKUP(BE21,'STANDARD_2020-2021'!$B$7:$H$10377,4,FALSE())</f>
        <v>T</v>
      </c>
      <c r="BH21" s="40" t="str">
        <f aca="false">VLOOKUP(BE21,'STANDARD_2020-2021'!$B$7:$H$10377,5,FALSE())</f>
        <v>T</v>
      </c>
      <c r="BI21" s="40" t="str">
        <f aca="false">VLOOKUP(BE21,'STANDARD_2020-2021'!$B$7:$H$101377,6,FALSE())</f>
        <v>T</v>
      </c>
      <c r="BJ21" s="41" t="str">
        <f aca="false">VLOOKUP(BE21,'STANDARD_2020-2021'!$B$7:$H$10377,7,FALSE())</f>
        <v>R</v>
      </c>
      <c r="BK21" s="37" t="n">
        <f aca="false">VLOOKUP(BE21,'STANDARD_2020-2021'!$B$7:$J$10377,9,FALSE())</f>
        <v>1</v>
      </c>
      <c r="BL21" s="37"/>
      <c r="BM21" s="37"/>
      <c r="BN21" s="37"/>
      <c r="BO21" s="37"/>
      <c r="BP21" s="24"/>
      <c r="BQ21" s="24"/>
    </row>
    <row r="22" customFormat="false" ht="15" hidden="false" customHeight="true" outlineLevel="0" collapsed="false">
      <c r="A22" s="32"/>
      <c r="B22" s="39" t="n">
        <f aca="false">B21+1</f>
        <v>44457</v>
      </c>
      <c r="C22" s="40" t="str">
        <f aca="false">VLOOKUP(B22,'STANDARD_2020-2021'!$B$7:$H$10377,3,FALSE())</f>
        <v>T</v>
      </c>
      <c r="D22" s="40" t="str">
        <f aca="false">VLOOKUP(B22,'STANDARD_2020-2021'!$B$7:$H$10377,4,FALSE())</f>
        <v>T</v>
      </c>
      <c r="E22" s="40" t="str">
        <f aca="false">VLOOKUP(B22,'STANDARD_2020-2021'!$B$7:$H$10377,5,FALSE())</f>
        <v>R</v>
      </c>
      <c r="F22" s="40" t="str">
        <f aca="false">VLOOKUP(B22,'STANDARD_2020-2021'!$B$7:$H$10377,6,FALSE())</f>
        <v>T</v>
      </c>
      <c r="G22" s="40" t="str">
        <f aca="false">VLOOKUP(B22,'STANDARD_2020-2021'!$B$7:$H$10377,7,FALSE())</f>
        <v>R</v>
      </c>
      <c r="H22" s="37" t="n">
        <f aca="false">VLOOKUP(B22,'STANDARD_2020-2021'!$B$7:$J$10377,9,FALSE())</f>
        <v>0</v>
      </c>
      <c r="I22" s="37"/>
      <c r="J22" s="37"/>
      <c r="K22" s="37"/>
      <c r="L22" s="37"/>
      <c r="M22" s="39" t="n">
        <f aca="false">M21+1</f>
        <v>44487</v>
      </c>
      <c r="N22" s="40" t="str">
        <f aca="false">VLOOKUP(M22,'STANDARD_2020-2021'!$B$7:$H$10377,3,FALSE())</f>
        <v>T</v>
      </c>
      <c r="O22" s="40" t="str">
        <f aca="false">VLOOKUP(M22,'STANDARD_2020-2021'!$B$7:$H$10377,4,FALSE())</f>
        <v>T</v>
      </c>
      <c r="P22" s="40" t="str">
        <f aca="false">VLOOKUP(M22,'STANDARD_2020-2021'!$B$7:$H$10377,5,FALSE())</f>
        <v>RC</v>
      </c>
      <c r="Q22" s="40" t="str">
        <f aca="false">VLOOKUP(M22,'STANDARD_2020-2021'!$B$7:$H$10377,6,FALSE())</f>
        <v>T</v>
      </c>
      <c r="R22" s="41" t="str">
        <f aca="false">VLOOKUP(M22,'STANDARD_2020-2021'!$B$7:$H$10377,7,FALSE())</f>
        <v>T</v>
      </c>
      <c r="S22" s="37" t="n">
        <f aca="false">VLOOKUP(M22,'STANDARD_2020-2021'!$B$7:$J$10377,9,FALSE())</f>
        <v>0</v>
      </c>
      <c r="T22" s="37"/>
      <c r="U22" s="37"/>
      <c r="V22" s="37"/>
      <c r="W22" s="37"/>
      <c r="X22" s="39" t="n">
        <f aca="false">X21+1</f>
        <v>44518</v>
      </c>
      <c r="Y22" s="40" t="str">
        <f aca="false">VLOOKUP(X22,'STANDARD_2020-2021'!$B$7:$H$10377,3,FALSE())</f>
        <v>T</v>
      </c>
      <c r="Z22" s="40" t="str">
        <f aca="false">VLOOKUP(X22,'STANDARD_2020-2021'!$B$7:$H$10377,4,FALSE())</f>
        <v>R</v>
      </c>
      <c r="AA22" s="40" t="str">
        <f aca="false">VLOOKUP(X22,'STANDARD_2020-2021'!$B$7:$H$10377,5,FALSE())</f>
        <v>T</v>
      </c>
      <c r="AB22" s="40" t="str">
        <f aca="false">VLOOKUP(X22,'STANDARD_2020-2021'!$B$7:$H$101377,6,FALSE())</f>
        <v>T</v>
      </c>
      <c r="AC22" s="41" t="str">
        <f aca="false">VLOOKUP(X22,'STANDARD_2020-2021'!$B$7:$H$10377,7,FALSE())</f>
        <v>T</v>
      </c>
      <c r="AD22" s="37" t="n">
        <f aca="false">VLOOKUP(X22,'STANDARD_2020-2021'!$B$7:$J$10377,9,FALSE())</f>
        <v>0</v>
      </c>
      <c r="AE22" s="37"/>
      <c r="AF22" s="37"/>
      <c r="AG22" s="37"/>
      <c r="AH22" s="37"/>
      <c r="AI22" s="39" t="n">
        <f aca="false">AI21+1</f>
        <v>44548</v>
      </c>
      <c r="AJ22" s="40" t="str">
        <f aca="false">VLOOKUP(AI22,'STANDARD_2020-2021'!$B$7:$H$10377,3,FALSE())</f>
        <v>T</v>
      </c>
      <c r="AK22" s="40" t="str">
        <f aca="false">VLOOKUP(AI22,'STANDARD_2020-2021'!$B$7:$H$10377,4,FALSE())</f>
        <v>R</v>
      </c>
      <c r="AL22" s="40" t="str">
        <f aca="false">VLOOKUP(AI22,'STANDARD_2020-2021'!$B$7:$H$10377,5,FALSE())</f>
        <v>T</v>
      </c>
      <c r="AM22" s="40" t="str">
        <f aca="false">VLOOKUP(AI22,'STANDARD_2020-2021'!$B$7:$H$101377,6,FALSE())</f>
        <v>T</v>
      </c>
      <c r="AN22" s="41" t="str">
        <f aca="false">VLOOKUP(AI22,'STANDARD_2020-2021'!$B$7:$H$10377,7,FALSE())</f>
        <v>R</v>
      </c>
      <c r="AO22" s="37" t="n">
        <f aca="false">VLOOKUP(AI22,'STANDARD_2020-2021'!$B$7:$J$10377,9,FALSE())</f>
        <v>1</v>
      </c>
      <c r="AP22" s="37"/>
      <c r="AQ22" s="37"/>
      <c r="AR22" s="37"/>
      <c r="AS22" s="37"/>
      <c r="AT22" s="39" t="n">
        <f aca="false">AT21+1</f>
        <v>44579</v>
      </c>
      <c r="AU22" s="40" t="str">
        <f aca="false">VLOOKUP(AT22,'STANDARD_2020-2021'!$B$7:$H$10377,3,FALSE())</f>
        <v>T</v>
      </c>
      <c r="AV22" s="40" t="str">
        <f aca="false">VLOOKUP(AT22,'STANDARD_2020-2021'!$B$7:$H$10377,4,FALSE())</f>
        <v>T</v>
      </c>
      <c r="AW22" s="40" t="str">
        <f aca="false">VLOOKUP(AT22,'STANDARD_2020-2021'!$B$7:$H$10377,5,FALSE())</f>
        <v>T</v>
      </c>
      <c r="AX22" s="40" t="str">
        <f aca="false">VLOOKUP(AT22,'STANDARD_2020-2021'!$B$7:$H$101377,6,FALSE())</f>
        <v>T</v>
      </c>
      <c r="AY22" s="41" t="str">
        <f aca="false">VLOOKUP(AT22,'STANDARD_2020-2021'!$B$7:$H$10377,7,FALSE())</f>
        <v>R</v>
      </c>
      <c r="AZ22" s="37" t="n">
        <f aca="false">VLOOKUP(AT22,'STANDARD_2020-2021'!$B$7:$J$10377,9,FALSE())</f>
        <v>0</v>
      </c>
      <c r="BA22" s="37"/>
      <c r="BB22" s="37"/>
      <c r="BC22" s="37"/>
      <c r="BD22" s="37"/>
      <c r="BE22" s="39" t="n">
        <f aca="false">BE21+1</f>
        <v>44610</v>
      </c>
      <c r="BF22" s="40" t="str">
        <f aca="false">VLOOKUP(BE22,'STANDARD_2020-2021'!$B$7:$H$10377,3,FALSE())</f>
        <v>T</v>
      </c>
      <c r="BG22" s="40" t="str">
        <f aca="false">VLOOKUP(BE22,'STANDARD_2020-2021'!$B$7:$H$10377,4,FALSE())</f>
        <v>T</v>
      </c>
      <c r="BH22" s="40" t="str">
        <f aca="false">VLOOKUP(BE22,'STANDARD_2020-2021'!$B$7:$H$10377,5,FALSE())</f>
        <v>T</v>
      </c>
      <c r="BI22" s="40" t="str">
        <f aca="false">VLOOKUP(BE22,'STANDARD_2020-2021'!$B$7:$H$101377,6,FALSE())</f>
        <v>T</v>
      </c>
      <c r="BJ22" s="41" t="str">
        <f aca="false">VLOOKUP(BE22,'STANDARD_2020-2021'!$B$7:$H$10377,7,FALSE())</f>
        <v>R</v>
      </c>
      <c r="BK22" s="37" t="n">
        <f aca="false">VLOOKUP(BE22,'STANDARD_2020-2021'!$B$7:$J$10377,9,FALSE())</f>
        <v>1</v>
      </c>
      <c r="BL22" s="37"/>
      <c r="BM22" s="37"/>
      <c r="BN22" s="37"/>
      <c r="BO22" s="37"/>
      <c r="BP22" s="24"/>
      <c r="BQ22" s="24"/>
    </row>
    <row r="23" customFormat="false" ht="15" hidden="false" customHeight="true" outlineLevel="0" collapsed="false">
      <c r="A23" s="32"/>
      <c r="B23" s="39" t="n">
        <f aca="false">B22+1</f>
        <v>44458</v>
      </c>
      <c r="C23" s="40" t="str">
        <f aca="false">VLOOKUP(B23,'STANDARD_2020-2021'!$B$7:$H$10377,3,FALSE())</f>
        <v>T</v>
      </c>
      <c r="D23" s="40" t="str">
        <f aca="false">VLOOKUP(B23,'STANDARD_2020-2021'!$B$7:$H$10377,4,FALSE())</f>
        <v>R</v>
      </c>
      <c r="E23" s="40" t="str">
        <f aca="false">VLOOKUP(B23,'STANDARD_2020-2021'!$B$7:$H$10377,5,FALSE())</f>
        <v>R</v>
      </c>
      <c r="F23" s="40" t="str">
        <f aca="false">VLOOKUP(B23,'STANDARD_2020-2021'!$B$7:$H$10377,6,FALSE())</f>
        <v>R</v>
      </c>
      <c r="G23" s="40" t="str">
        <f aca="false">VLOOKUP(B23,'STANDARD_2020-2021'!$B$7:$H$10377,7,FALSE())</f>
        <v>R</v>
      </c>
      <c r="H23" s="37" t="n">
        <f aca="false">VLOOKUP(B23,'STANDARD_2020-2021'!$B$7:$J$10377,9,FALSE())</f>
        <v>0</v>
      </c>
      <c r="I23" s="37"/>
      <c r="J23" s="37"/>
      <c r="K23" s="37"/>
      <c r="L23" s="37"/>
      <c r="M23" s="39" t="n">
        <f aca="false">M22+1</f>
        <v>44488</v>
      </c>
      <c r="N23" s="40" t="str">
        <f aca="false">VLOOKUP(M23,'STANDARD_2020-2021'!$B$7:$H$10377,3,FALSE())</f>
        <v>T</v>
      </c>
      <c r="O23" s="40" t="str">
        <f aca="false">VLOOKUP(M23,'STANDARD_2020-2021'!$B$7:$H$10377,4,FALSE())</f>
        <v>R</v>
      </c>
      <c r="P23" s="40" t="str">
        <f aca="false">VLOOKUP(M23,'STANDARD_2020-2021'!$B$7:$H$10377,5,FALSE())</f>
        <v>T</v>
      </c>
      <c r="Q23" s="40" t="str">
        <f aca="false">VLOOKUP(M23,'STANDARD_2020-2021'!$B$7:$H$10377,6,FALSE())</f>
        <v>T</v>
      </c>
      <c r="R23" s="41" t="str">
        <f aca="false">VLOOKUP(M23,'STANDARD_2020-2021'!$B$7:$H$10377,7,FALSE())</f>
        <v>T</v>
      </c>
      <c r="S23" s="37" t="n">
        <f aca="false">VLOOKUP(M23,'STANDARD_2020-2021'!$B$7:$J$10377,9,FALSE())</f>
        <v>0</v>
      </c>
      <c r="T23" s="37"/>
      <c r="U23" s="37"/>
      <c r="V23" s="37"/>
      <c r="W23" s="37"/>
      <c r="X23" s="39" t="n">
        <f aca="false">X22+1</f>
        <v>44519</v>
      </c>
      <c r="Y23" s="40" t="str">
        <f aca="false">VLOOKUP(X23,'STANDARD_2020-2021'!$B$7:$H$10377,3,FALSE())</f>
        <v>T</v>
      </c>
      <c r="Z23" s="40" t="str">
        <f aca="false">VLOOKUP(X23,'STANDARD_2020-2021'!$B$7:$H$10377,4,FALSE())</f>
        <v>R</v>
      </c>
      <c r="AA23" s="40" t="str">
        <f aca="false">VLOOKUP(X23,'STANDARD_2020-2021'!$B$7:$H$10377,5,FALSE())</f>
        <v>T</v>
      </c>
      <c r="AB23" s="40" t="str">
        <f aca="false">VLOOKUP(X23,'STANDARD_2020-2021'!$B$7:$H$101377,6,FALSE())</f>
        <v>T</v>
      </c>
      <c r="AC23" s="41" t="str">
        <f aca="false">VLOOKUP(X23,'STANDARD_2020-2021'!$B$7:$H$10377,7,FALSE())</f>
        <v>T</v>
      </c>
      <c r="AD23" s="37" t="n">
        <f aca="false">VLOOKUP(X23,'STANDARD_2020-2021'!$B$7:$J$10377,9,FALSE())</f>
        <v>0</v>
      </c>
      <c r="AE23" s="37"/>
      <c r="AF23" s="37"/>
      <c r="AG23" s="37"/>
      <c r="AH23" s="37"/>
      <c r="AI23" s="39" t="n">
        <f aca="false">AI22+1</f>
        <v>44549</v>
      </c>
      <c r="AJ23" s="40" t="str">
        <f aca="false">VLOOKUP(AI23,'STANDARD_2020-2021'!$B$7:$H$10377,3,FALSE())</f>
        <v>R</v>
      </c>
      <c r="AK23" s="40" t="str">
        <f aca="false">VLOOKUP(AI23,'STANDARD_2020-2021'!$B$7:$H$10377,4,FALSE())</f>
        <v>R</v>
      </c>
      <c r="AL23" s="40" t="str">
        <f aca="false">VLOOKUP(AI23,'STANDARD_2020-2021'!$B$7:$H$10377,5,FALSE())</f>
        <v>T</v>
      </c>
      <c r="AM23" s="40" t="str">
        <f aca="false">VLOOKUP(AI23,'STANDARD_2020-2021'!$B$7:$H$101377,6,FALSE())</f>
        <v>R</v>
      </c>
      <c r="AN23" s="41" t="str">
        <f aca="false">VLOOKUP(AI23,'STANDARD_2020-2021'!$B$7:$H$10377,7,FALSE())</f>
        <v>R</v>
      </c>
      <c r="AO23" s="37" t="n">
        <f aca="false">VLOOKUP(AI23,'STANDARD_2020-2021'!$B$7:$J$10377,9,FALSE())</f>
        <v>1</v>
      </c>
      <c r="AP23" s="37"/>
      <c r="AQ23" s="37"/>
      <c r="AR23" s="37"/>
      <c r="AS23" s="37"/>
      <c r="AT23" s="39" t="n">
        <f aca="false">AT22+1</f>
        <v>44580</v>
      </c>
      <c r="AU23" s="40" t="str">
        <f aca="false">VLOOKUP(AT23,'STANDARD_2020-2021'!$B$7:$H$10377,3,FALSE())</f>
        <v>T</v>
      </c>
      <c r="AV23" s="40" t="str">
        <f aca="false">VLOOKUP(AT23,'STANDARD_2020-2021'!$B$7:$H$10377,4,FALSE())</f>
        <v>R</v>
      </c>
      <c r="AW23" s="40" t="str">
        <f aca="false">VLOOKUP(AT23,'STANDARD_2020-2021'!$B$7:$H$10377,5,FALSE())</f>
        <v>T</v>
      </c>
      <c r="AX23" s="40" t="str">
        <f aca="false">VLOOKUP(AT23,'STANDARD_2020-2021'!$B$7:$H$101377,6,FALSE())</f>
        <v>T</v>
      </c>
      <c r="AY23" s="41" t="str">
        <f aca="false">VLOOKUP(AT23,'STANDARD_2020-2021'!$B$7:$H$10377,7,FALSE())</f>
        <v>T</v>
      </c>
      <c r="AZ23" s="37" t="n">
        <f aca="false">VLOOKUP(AT23,'STANDARD_2020-2021'!$B$7:$J$10377,9,FALSE())</f>
        <v>0</v>
      </c>
      <c r="BA23" s="37"/>
      <c r="BB23" s="37"/>
      <c r="BC23" s="37"/>
      <c r="BD23" s="37"/>
      <c r="BE23" s="39" t="n">
        <f aca="false">BE22+1</f>
        <v>44611</v>
      </c>
      <c r="BF23" s="40" t="str">
        <f aca="false">VLOOKUP(BE23,'STANDARD_2020-2021'!$B$7:$H$10377,3,FALSE())</f>
        <v>T</v>
      </c>
      <c r="BG23" s="40" t="str">
        <f aca="false">VLOOKUP(BE23,'STANDARD_2020-2021'!$B$7:$H$10377,4,FALSE())</f>
        <v>R</v>
      </c>
      <c r="BH23" s="40" t="str">
        <f aca="false">VLOOKUP(BE23,'STANDARD_2020-2021'!$B$7:$H$10377,5,FALSE())</f>
        <v>T</v>
      </c>
      <c r="BI23" s="40" t="str">
        <f aca="false">VLOOKUP(BE23,'STANDARD_2020-2021'!$B$7:$H$101377,6,FALSE())</f>
        <v>R</v>
      </c>
      <c r="BJ23" s="41" t="str">
        <f aca="false">VLOOKUP(BE23,'STANDARD_2020-2021'!$B$7:$H$10377,7,FALSE())</f>
        <v>T</v>
      </c>
      <c r="BK23" s="37" t="n">
        <f aca="false">VLOOKUP(BE23,'STANDARD_2020-2021'!$B$7:$J$10377,9,FALSE())</f>
        <v>1</v>
      </c>
      <c r="BL23" s="37"/>
      <c r="BM23" s="37"/>
      <c r="BN23" s="37"/>
      <c r="BO23" s="37"/>
      <c r="BP23" s="24"/>
      <c r="BQ23" s="24"/>
    </row>
    <row r="24" customFormat="false" ht="15" hidden="false" customHeight="true" outlineLevel="0" collapsed="false">
      <c r="A24" s="32"/>
      <c r="B24" s="39" t="n">
        <f aca="false">B23+1</f>
        <v>44459</v>
      </c>
      <c r="C24" s="40" t="str">
        <f aca="false">VLOOKUP(B24,'STANDARD_2020-2021'!$B$7:$H$10377,3,FALSE())</f>
        <v>T</v>
      </c>
      <c r="D24" s="40" t="str">
        <f aca="false">VLOOKUP(B24,'STANDARD_2020-2021'!$B$7:$H$10377,4,FALSE())</f>
        <v>RC</v>
      </c>
      <c r="E24" s="40" t="str">
        <f aca="false">VLOOKUP(B24,'STANDARD_2020-2021'!$B$7:$H$10377,5,FALSE())</f>
        <v>T</v>
      </c>
      <c r="F24" s="40" t="str">
        <f aca="false">VLOOKUP(B24,'STANDARD_2020-2021'!$B$7:$H$10377,6,FALSE())</f>
        <v>T</v>
      </c>
      <c r="G24" s="40" t="str">
        <f aca="false">VLOOKUP(B24,'STANDARD_2020-2021'!$B$7:$H$10377,7,FALSE())</f>
        <v>T</v>
      </c>
      <c r="H24" s="37" t="n">
        <f aca="false">VLOOKUP(B24,'STANDARD_2020-2021'!$B$7:$J$10377,9,FALSE())</f>
        <v>0</v>
      </c>
      <c r="I24" s="37"/>
      <c r="J24" s="37"/>
      <c r="K24" s="37"/>
      <c r="L24" s="37"/>
      <c r="M24" s="39" t="n">
        <f aca="false">M23+1</f>
        <v>44489</v>
      </c>
      <c r="N24" s="40" t="str">
        <f aca="false">VLOOKUP(M24,'STANDARD_2020-2021'!$B$7:$H$10377,3,FALSE())</f>
        <v>T</v>
      </c>
      <c r="O24" s="40" t="str">
        <f aca="false">VLOOKUP(M24,'STANDARD_2020-2021'!$B$7:$H$10377,4,FALSE())</f>
        <v>T</v>
      </c>
      <c r="P24" s="40" t="str">
        <f aca="false">VLOOKUP(M24,'STANDARD_2020-2021'!$B$7:$H$10377,5,FALSE())</f>
        <v>T</v>
      </c>
      <c r="Q24" s="40" t="str">
        <f aca="false">VLOOKUP(M24,'STANDARD_2020-2021'!$B$7:$H$10377,6,FALSE())</f>
        <v>R</v>
      </c>
      <c r="R24" s="41" t="str">
        <f aca="false">VLOOKUP(M24,'STANDARD_2020-2021'!$B$7:$H$10377,7,FALSE())</f>
        <v>T</v>
      </c>
      <c r="S24" s="37" t="n">
        <f aca="false">VLOOKUP(M24,'STANDARD_2020-2021'!$B$7:$J$10377,9,FALSE())</f>
        <v>0</v>
      </c>
      <c r="T24" s="37"/>
      <c r="U24" s="37"/>
      <c r="V24" s="37"/>
      <c r="W24" s="37"/>
      <c r="X24" s="39" t="n">
        <f aca="false">X23+1</f>
        <v>44520</v>
      </c>
      <c r="Y24" s="40" t="str">
        <f aca="false">VLOOKUP(X24,'STANDARD_2020-2021'!$B$7:$H$10377,3,FALSE())</f>
        <v>R</v>
      </c>
      <c r="Z24" s="40" t="str">
        <f aca="false">VLOOKUP(X24,'STANDARD_2020-2021'!$B$7:$H$10377,4,FALSE())</f>
        <v>T</v>
      </c>
      <c r="AA24" s="40" t="str">
        <f aca="false">VLOOKUP(X24,'STANDARD_2020-2021'!$B$7:$H$10377,5,FALSE())</f>
        <v>T</v>
      </c>
      <c r="AB24" s="40" t="str">
        <f aca="false">VLOOKUP(X24,'STANDARD_2020-2021'!$B$7:$H$101377,6,FALSE())</f>
        <v>R</v>
      </c>
      <c r="AC24" s="41" t="str">
        <f aca="false">VLOOKUP(X24,'STANDARD_2020-2021'!$B$7:$H$10377,7,FALSE())</f>
        <v>T</v>
      </c>
      <c r="AD24" s="37" t="n">
        <f aca="false">VLOOKUP(X24,'STANDARD_2020-2021'!$B$7:$J$10377,9,FALSE())</f>
        <v>0</v>
      </c>
      <c r="AE24" s="37"/>
      <c r="AF24" s="37"/>
      <c r="AG24" s="37"/>
      <c r="AH24" s="37"/>
      <c r="AI24" s="39" t="n">
        <f aca="false">AI23+1</f>
        <v>44550</v>
      </c>
      <c r="AJ24" s="40" t="str">
        <f aca="false">VLOOKUP(AI24,'STANDARD_2020-2021'!$B$7:$H$10377,3,FALSE())</f>
        <v>T</v>
      </c>
      <c r="AK24" s="40" t="str">
        <f aca="false">VLOOKUP(AI24,'STANDARD_2020-2021'!$B$7:$H$10377,4,FALSE())</f>
        <v>T</v>
      </c>
      <c r="AL24" s="40" t="str">
        <f aca="false">VLOOKUP(AI24,'STANDARD_2020-2021'!$B$7:$H$10377,5,FALSE())</f>
        <v>T</v>
      </c>
      <c r="AM24" s="40" t="str">
        <f aca="false">VLOOKUP(AI24,'STANDARD_2020-2021'!$B$7:$H$101377,6,FALSE())</f>
        <v>RC</v>
      </c>
      <c r="AN24" s="41" t="str">
        <f aca="false">VLOOKUP(AI24,'STANDARD_2020-2021'!$B$7:$H$10377,7,FALSE())</f>
        <v>T</v>
      </c>
      <c r="AO24" s="37" t="n">
        <f aca="false">VLOOKUP(AI24,'STANDARD_2020-2021'!$B$7:$J$10377,9,FALSE())</f>
        <v>1</v>
      </c>
      <c r="AP24" s="37"/>
      <c r="AQ24" s="37"/>
      <c r="AR24" s="37"/>
      <c r="AS24" s="37"/>
      <c r="AT24" s="39" t="n">
        <f aca="false">AT23+1</f>
        <v>44581</v>
      </c>
      <c r="AU24" s="40" t="str">
        <f aca="false">VLOOKUP(AT24,'STANDARD_2020-2021'!$B$7:$H$10377,3,FALSE())</f>
        <v>T</v>
      </c>
      <c r="AV24" s="40" t="str">
        <f aca="false">VLOOKUP(AT24,'STANDARD_2020-2021'!$B$7:$H$10377,4,FALSE())</f>
        <v>T</v>
      </c>
      <c r="AW24" s="40" t="str">
        <f aca="false">VLOOKUP(AT24,'STANDARD_2020-2021'!$B$7:$H$10377,5,FALSE())</f>
        <v>T</v>
      </c>
      <c r="AX24" s="40" t="str">
        <f aca="false">VLOOKUP(AT24,'STANDARD_2020-2021'!$B$7:$H$101377,6,FALSE())</f>
        <v>R</v>
      </c>
      <c r="AY24" s="41" t="str">
        <f aca="false">VLOOKUP(AT24,'STANDARD_2020-2021'!$B$7:$H$10377,7,FALSE())</f>
        <v>T</v>
      </c>
      <c r="AZ24" s="37" t="n">
        <f aca="false">VLOOKUP(AT24,'STANDARD_2020-2021'!$B$7:$J$10377,9,FALSE())</f>
        <v>0</v>
      </c>
      <c r="BA24" s="37"/>
      <c r="BB24" s="37"/>
      <c r="BC24" s="37"/>
      <c r="BD24" s="37"/>
      <c r="BE24" s="39" t="n">
        <f aca="false">BE23+1</f>
        <v>44612</v>
      </c>
      <c r="BF24" s="40" t="str">
        <f aca="false">VLOOKUP(BE24,'STANDARD_2020-2021'!$B$7:$H$10377,3,FALSE())</f>
        <v>R</v>
      </c>
      <c r="BG24" s="40" t="str">
        <f aca="false">VLOOKUP(BE24,'STANDARD_2020-2021'!$B$7:$H$10377,4,FALSE())</f>
        <v>R</v>
      </c>
      <c r="BH24" s="40" t="str">
        <f aca="false">VLOOKUP(BE24,'STANDARD_2020-2021'!$B$7:$H$10377,5,FALSE())</f>
        <v>R</v>
      </c>
      <c r="BI24" s="40" t="str">
        <f aca="false">VLOOKUP(BE24,'STANDARD_2020-2021'!$B$7:$H$101377,6,FALSE())</f>
        <v>R</v>
      </c>
      <c r="BJ24" s="41" t="str">
        <f aca="false">VLOOKUP(BE24,'STANDARD_2020-2021'!$B$7:$H$10377,7,FALSE())</f>
        <v>T</v>
      </c>
      <c r="BK24" s="37" t="n">
        <f aca="false">VLOOKUP(BE24,'STANDARD_2020-2021'!$B$7:$J$10377,9,FALSE())</f>
        <v>1</v>
      </c>
      <c r="BL24" s="37"/>
      <c r="BM24" s="37"/>
      <c r="BN24" s="37"/>
      <c r="BO24" s="37"/>
      <c r="BP24" s="24"/>
      <c r="BQ24" s="24"/>
    </row>
    <row r="25" customFormat="false" ht="15" hidden="false" customHeight="true" outlineLevel="0" collapsed="false">
      <c r="A25" s="32"/>
      <c r="B25" s="39" t="n">
        <f aca="false">B24+1</f>
        <v>44460</v>
      </c>
      <c r="C25" s="40" t="str">
        <f aca="false">VLOOKUP(B25,'STANDARD_2020-2021'!$B$7:$H$10377,3,FALSE())</f>
        <v>R</v>
      </c>
      <c r="D25" s="40" t="str">
        <f aca="false">VLOOKUP(B25,'STANDARD_2020-2021'!$B$7:$H$10377,4,FALSE())</f>
        <v>T</v>
      </c>
      <c r="E25" s="40" t="str">
        <f aca="false">VLOOKUP(B25,'STANDARD_2020-2021'!$B$7:$H$10377,5,FALSE())</f>
        <v>T</v>
      </c>
      <c r="F25" s="40" t="str">
        <f aca="false">VLOOKUP(B25,'STANDARD_2020-2021'!$B$7:$H$10377,6,FALSE())</f>
        <v>T</v>
      </c>
      <c r="G25" s="40" t="str">
        <f aca="false">VLOOKUP(B25,'STANDARD_2020-2021'!$B$7:$H$10377,7,FALSE())</f>
        <v>T</v>
      </c>
      <c r="H25" s="37" t="n">
        <f aca="false">VLOOKUP(B25,'STANDARD_2020-2021'!$B$7:$J$10377,9,FALSE())</f>
        <v>0</v>
      </c>
      <c r="I25" s="37"/>
      <c r="J25" s="37"/>
      <c r="K25" s="37"/>
      <c r="L25" s="37"/>
      <c r="M25" s="39" t="n">
        <f aca="false">M24+1</f>
        <v>44490</v>
      </c>
      <c r="N25" s="40" t="str">
        <f aca="false">VLOOKUP(M25,'STANDARD_2020-2021'!$B$7:$H$10377,3,FALSE())</f>
        <v>R</v>
      </c>
      <c r="O25" s="40" t="str">
        <f aca="false">VLOOKUP(M25,'STANDARD_2020-2021'!$B$7:$H$10377,4,FALSE())</f>
        <v>T</v>
      </c>
      <c r="P25" s="40" t="str">
        <f aca="false">VLOOKUP(M25,'STANDARD_2020-2021'!$B$7:$H$10377,5,FALSE())</f>
        <v>T</v>
      </c>
      <c r="Q25" s="40" t="str">
        <f aca="false">VLOOKUP(M25,'STANDARD_2020-2021'!$B$7:$H$10377,6,FALSE())</f>
        <v>T</v>
      </c>
      <c r="R25" s="41" t="str">
        <f aca="false">VLOOKUP(M25,'STANDARD_2020-2021'!$B$7:$H$10377,7,FALSE())</f>
        <v>T</v>
      </c>
      <c r="S25" s="37" t="n">
        <f aca="false">VLOOKUP(M25,'STANDARD_2020-2021'!$B$7:$J$10377,9,FALSE())</f>
        <v>0</v>
      </c>
      <c r="T25" s="37"/>
      <c r="U25" s="37"/>
      <c r="V25" s="37"/>
      <c r="W25" s="37"/>
      <c r="X25" s="39" t="n">
        <f aca="false">X24+1</f>
        <v>44521</v>
      </c>
      <c r="Y25" s="40" t="str">
        <f aca="false">VLOOKUP(X25,'STANDARD_2020-2021'!$B$7:$H$10377,3,FALSE())</f>
        <v>R</v>
      </c>
      <c r="Z25" s="40" t="str">
        <f aca="false">VLOOKUP(X25,'STANDARD_2020-2021'!$B$7:$H$10377,4,FALSE())</f>
        <v>T</v>
      </c>
      <c r="AA25" s="40" t="str">
        <f aca="false">VLOOKUP(X25,'STANDARD_2020-2021'!$B$7:$H$10377,5,FALSE())</f>
        <v>R</v>
      </c>
      <c r="AB25" s="40" t="str">
        <f aca="false">VLOOKUP(X25,'STANDARD_2020-2021'!$B$7:$H$101377,6,FALSE())</f>
        <v>R</v>
      </c>
      <c r="AC25" s="41" t="str">
        <f aca="false">VLOOKUP(X25,'STANDARD_2020-2021'!$B$7:$H$10377,7,FALSE())</f>
        <v>R</v>
      </c>
      <c r="AD25" s="37" t="n">
        <f aca="false">VLOOKUP(X25,'STANDARD_2020-2021'!$B$7:$J$10377,9,FALSE())</f>
        <v>0</v>
      </c>
      <c r="AE25" s="37"/>
      <c r="AF25" s="37"/>
      <c r="AG25" s="37"/>
      <c r="AH25" s="37"/>
      <c r="AI25" s="39" t="n">
        <f aca="false">AI24+1</f>
        <v>44551</v>
      </c>
      <c r="AJ25" s="40" t="str">
        <f aca="false">VLOOKUP(AI25,'STANDARD_2020-2021'!$B$7:$H$10377,3,FALSE())</f>
        <v>T</v>
      </c>
      <c r="AK25" s="40" t="str">
        <f aca="false">VLOOKUP(AI25,'STANDARD_2020-2021'!$B$7:$H$10377,4,FALSE())</f>
        <v>T</v>
      </c>
      <c r="AL25" s="40" t="str">
        <f aca="false">VLOOKUP(AI25,'STANDARD_2020-2021'!$B$7:$H$10377,5,FALSE())</f>
        <v>R</v>
      </c>
      <c r="AM25" s="40" t="str">
        <f aca="false">VLOOKUP(AI25,'STANDARD_2020-2021'!$B$7:$H$101377,6,FALSE())</f>
        <v>T</v>
      </c>
      <c r="AN25" s="41" t="str">
        <f aca="false">VLOOKUP(AI25,'STANDARD_2020-2021'!$B$7:$H$10377,7,FALSE())</f>
        <v>T</v>
      </c>
      <c r="AO25" s="37" t="n">
        <f aca="false">VLOOKUP(AI25,'STANDARD_2020-2021'!$B$7:$J$10377,9,FALSE())</f>
        <v>1</v>
      </c>
      <c r="AP25" s="37"/>
      <c r="AQ25" s="37"/>
      <c r="AR25" s="37"/>
      <c r="AS25" s="37"/>
      <c r="AT25" s="39" t="n">
        <f aca="false">AT24+1</f>
        <v>44582</v>
      </c>
      <c r="AU25" s="40" t="str">
        <f aca="false">VLOOKUP(AT25,'STANDARD_2020-2021'!$B$7:$H$10377,3,FALSE())</f>
        <v>T</v>
      </c>
      <c r="AV25" s="40" t="str">
        <f aca="false">VLOOKUP(AT25,'STANDARD_2020-2021'!$B$7:$H$10377,4,FALSE())</f>
        <v>T</v>
      </c>
      <c r="AW25" s="40" t="str">
        <f aca="false">VLOOKUP(AT25,'STANDARD_2020-2021'!$B$7:$H$10377,5,FALSE())</f>
        <v>T</v>
      </c>
      <c r="AX25" s="40" t="str">
        <f aca="false">VLOOKUP(AT25,'STANDARD_2020-2021'!$B$7:$H$101377,6,FALSE())</f>
        <v>R</v>
      </c>
      <c r="AY25" s="41" t="str">
        <f aca="false">VLOOKUP(AT25,'STANDARD_2020-2021'!$B$7:$H$10377,7,FALSE())</f>
        <v>T</v>
      </c>
      <c r="AZ25" s="37" t="n">
        <f aca="false">VLOOKUP(AT25,'STANDARD_2020-2021'!$B$7:$J$10377,9,FALSE())</f>
        <v>0</v>
      </c>
      <c r="BA25" s="37"/>
      <c r="BB25" s="37"/>
      <c r="BC25" s="37"/>
      <c r="BD25" s="37"/>
      <c r="BE25" s="39" t="n">
        <f aca="false">BE24+1</f>
        <v>44613</v>
      </c>
      <c r="BF25" s="40" t="str">
        <f aca="false">VLOOKUP(BE25,'STANDARD_2020-2021'!$B$7:$H$10377,3,FALSE())</f>
        <v>RC</v>
      </c>
      <c r="BG25" s="40" t="str">
        <f aca="false">VLOOKUP(BE25,'STANDARD_2020-2021'!$B$7:$H$10377,4,FALSE())</f>
        <v>T</v>
      </c>
      <c r="BH25" s="40" t="str">
        <f aca="false">VLOOKUP(BE25,'STANDARD_2020-2021'!$B$7:$H$10377,5,FALSE())</f>
        <v>T</v>
      </c>
      <c r="BI25" s="40" t="str">
        <f aca="false">VLOOKUP(BE25,'STANDARD_2020-2021'!$B$7:$H$101377,6,FALSE())</f>
        <v>T</v>
      </c>
      <c r="BJ25" s="41" t="str">
        <f aca="false">VLOOKUP(BE25,'STANDARD_2020-2021'!$B$7:$H$10377,7,FALSE())</f>
        <v>T</v>
      </c>
      <c r="BK25" s="37" t="n">
        <f aca="false">VLOOKUP(BE25,'STANDARD_2020-2021'!$B$7:$J$10377,9,FALSE())</f>
        <v>0</v>
      </c>
      <c r="BL25" s="37"/>
      <c r="BM25" s="37"/>
      <c r="BN25" s="37"/>
      <c r="BO25" s="37"/>
      <c r="BP25" s="24"/>
      <c r="BQ25" s="24"/>
    </row>
    <row r="26" customFormat="false" ht="15" hidden="false" customHeight="true" outlineLevel="0" collapsed="false">
      <c r="A26" s="32"/>
      <c r="B26" s="39" t="n">
        <f aca="false">B25+1</f>
        <v>44461</v>
      </c>
      <c r="C26" s="40" t="str">
        <f aca="false">VLOOKUP(B26,'STANDARD_2020-2021'!$B$7:$H$10377,3,FALSE())</f>
        <v>T</v>
      </c>
      <c r="D26" s="40" t="str">
        <f aca="false">VLOOKUP(B26,'STANDARD_2020-2021'!$B$7:$H$10377,4,FALSE())</f>
        <v>T</v>
      </c>
      <c r="E26" s="40" t="str">
        <f aca="false">VLOOKUP(B26,'STANDARD_2020-2021'!$B$7:$H$10377,5,FALSE())</f>
        <v>R</v>
      </c>
      <c r="F26" s="40" t="str">
        <f aca="false">VLOOKUP(B26,'STANDARD_2020-2021'!$B$7:$H$10377,6,FALSE())</f>
        <v>T</v>
      </c>
      <c r="G26" s="40" t="str">
        <f aca="false">VLOOKUP(B26,'STANDARD_2020-2021'!$B$7:$H$10377,7,FALSE())</f>
        <v>T</v>
      </c>
      <c r="H26" s="37" t="n">
        <f aca="false">VLOOKUP(B26,'STANDARD_2020-2021'!$B$7:$J$10377,9,FALSE())</f>
        <v>0</v>
      </c>
      <c r="I26" s="37"/>
      <c r="J26" s="37"/>
      <c r="K26" s="37"/>
      <c r="L26" s="37"/>
      <c r="M26" s="39" t="n">
        <f aca="false">M25+1</f>
        <v>44491</v>
      </c>
      <c r="N26" s="40" t="str">
        <f aca="false">VLOOKUP(M26,'STANDARD_2020-2021'!$B$7:$H$10377,3,FALSE())</f>
        <v>R</v>
      </c>
      <c r="O26" s="40" t="str">
        <f aca="false">VLOOKUP(M26,'STANDARD_2020-2021'!$B$7:$H$10377,4,FALSE())</f>
        <v>T</v>
      </c>
      <c r="P26" s="40" t="str">
        <f aca="false">VLOOKUP(M26,'STANDARD_2020-2021'!$B$7:$H$10377,5,FALSE())</f>
        <v>T</v>
      </c>
      <c r="Q26" s="40" t="str">
        <f aca="false">VLOOKUP(M26,'STANDARD_2020-2021'!$B$7:$H$10377,6,FALSE())</f>
        <v>T</v>
      </c>
      <c r="R26" s="41" t="str">
        <f aca="false">VLOOKUP(M26,'STANDARD_2020-2021'!$B$7:$H$10377,7,FALSE())</f>
        <v>T</v>
      </c>
      <c r="S26" s="37" t="n">
        <f aca="false">VLOOKUP(M26,'STANDARD_2020-2021'!$B$7:$J$10377,9,FALSE())</f>
        <v>0</v>
      </c>
      <c r="T26" s="37"/>
      <c r="U26" s="37"/>
      <c r="V26" s="37"/>
      <c r="W26" s="37"/>
      <c r="X26" s="39" t="n">
        <f aca="false">X25+1</f>
        <v>44522</v>
      </c>
      <c r="Y26" s="40" t="str">
        <f aca="false">VLOOKUP(X26,'STANDARD_2020-2021'!$B$7:$H$10377,3,FALSE())</f>
        <v>T</v>
      </c>
      <c r="Z26" s="40" t="str">
        <f aca="false">VLOOKUP(X26,'STANDARD_2020-2021'!$B$7:$H$10377,4,FALSE())</f>
        <v>T</v>
      </c>
      <c r="AA26" s="40" t="str">
        <f aca="false">VLOOKUP(X26,'STANDARD_2020-2021'!$B$7:$H$10377,5,FALSE())</f>
        <v>RC</v>
      </c>
      <c r="AB26" s="40" t="str">
        <f aca="false">VLOOKUP(X26,'STANDARD_2020-2021'!$B$7:$H$101377,6,FALSE())</f>
        <v>T</v>
      </c>
      <c r="AC26" s="41" t="str">
        <f aca="false">VLOOKUP(X26,'STANDARD_2020-2021'!$B$7:$H$10377,7,FALSE())</f>
        <v>T</v>
      </c>
      <c r="AD26" s="37" t="n">
        <f aca="false">VLOOKUP(X26,'STANDARD_2020-2021'!$B$7:$J$10377,9,FALSE())</f>
        <v>0</v>
      </c>
      <c r="AE26" s="37"/>
      <c r="AF26" s="37"/>
      <c r="AG26" s="37"/>
      <c r="AH26" s="37"/>
      <c r="AI26" s="39" t="n">
        <f aca="false">AI25+1</f>
        <v>44552</v>
      </c>
      <c r="AJ26" s="40" t="str">
        <f aca="false">VLOOKUP(AI26,'STANDARD_2020-2021'!$B$7:$H$10377,3,FALSE())</f>
        <v>T</v>
      </c>
      <c r="AK26" s="40" t="str">
        <f aca="false">VLOOKUP(AI26,'STANDARD_2020-2021'!$B$7:$H$10377,4,FALSE())</f>
        <v>T</v>
      </c>
      <c r="AL26" s="40" t="str">
        <f aca="false">VLOOKUP(AI26,'STANDARD_2020-2021'!$B$7:$H$10377,5,FALSE())</f>
        <v>T</v>
      </c>
      <c r="AM26" s="40" t="str">
        <f aca="false">VLOOKUP(AI26,'STANDARD_2020-2021'!$B$7:$H$101377,6,FALSE())</f>
        <v>T</v>
      </c>
      <c r="AN26" s="41" t="str">
        <f aca="false">VLOOKUP(AI26,'STANDARD_2020-2021'!$B$7:$H$10377,7,FALSE())</f>
        <v>R</v>
      </c>
      <c r="AO26" s="37" t="n">
        <f aca="false">VLOOKUP(AI26,'STANDARD_2020-2021'!$B$7:$J$10377,9,FALSE())</f>
        <v>1</v>
      </c>
      <c r="AP26" s="37"/>
      <c r="AQ26" s="37"/>
      <c r="AR26" s="37"/>
      <c r="AS26" s="37"/>
      <c r="AT26" s="39" t="n">
        <f aca="false">AT25+1</f>
        <v>44583</v>
      </c>
      <c r="AU26" s="40" t="str">
        <f aca="false">VLOOKUP(AT26,'STANDARD_2020-2021'!$B$7:$H$10377,3,FALSE())</f>
        <v>R</v>
      </c>
      <c r="AV26" s="40" t="str">
        <f aca="false">VLOOKUP(AT26,'STANDARD_2020-2021'!$B$7:$H$10377,4,FALSE())</f>
        <v>T</v>
      </c>
      <c r="AW26" s="40" t="str">
        <f aca="false">VLOOKUP(AT26,'STANDARD_2020-2021'!$B$7:$H$10377,5,FALSE())</f>
        <v>R</v>
      </c>
      <c r="AX26" s="40" t="str">
        <f aca="false">VLOOKUP(AT26,'STANDARD_2020-2021'!$B$7:$H$101377,6,FALSE())</f>
        <v>T</v>
      </c>
      <c r="AY26" s="41" t="str">
        <f aca="false">VLOOKUP(AT26,'STANDARD_2020-2021'!$B$7:$H$10377,7,FALSE())</f>
        <v>T</v>
      </c>
      <c r="AZ26" s="37" t="n">
        <f aca="false">VLOOKUP(AT26,'STANDARD_2020-2021'!$B$7:$J$10377,9,FALSE())</f>
        <v>0</v>
      </c>
      <c r="BA26" s="37"/>
      <c r="BB26" s="37"/>
      <c r="BC26" s="37"/>
      <c r="BD26" s="37"/>
      <c r="BE26" s="39" t="n">
        <f aca="false">BE25+1</f>
        <v>44614</v>
      </c>
      <c r="BF26" s="40" t="str">
        <f aca="false">VLOOKUP(BE26,'STANDARD_2020-2021'!$B$7:$H$10377,3,FALSE())</f>
        <v>T</v>
      </c>
      <c r="BG26" s="40" t="str">
        <f aca="false">VLOOKUP(BE26,'STANDARD_2020-2021'!$B$7:$H$10377,4,FALSE())</f>
        <v>T</v>
      </c>
      <c r="BH26" s="40" t="str">
        <f aca="false">VLOOKUP(BE26,'STANDARD_2020-2021'!$B$7:$H$10377,5,FALSE())</f>
        <v>T</v>
      </c>
      <c r="BI26" s="40" t="str">
        <f aca="false">VLOOKUP(BE26,'STANDARD_2020-2021'!$B$7:$H$101377,6,FALSE())</f>
        <v>T</v>
      </c>
      <c r="BJ26" s="41" t="str">
        <f aca="false">VLOOKUP(BE26,'STANDARD_2020-2021'!$B$7:$H$10377,7,FALSE())</f>
        <v>R</v>
      </c>
      <c r="BK26" s="37" t="n">
        <f aca="false">VLOOKUP(BE26,'STANDARD_2020-2021'!$B$7:$J$10377,9,FALSE())</f>
        <v>0</v>
      </c>
      <c r="BL26" s="37"/>
      <c r="BM26" s="37"/>
      <c r="BN26" s="37"/>
      <c r="BO26" s="37"/>
      <c r="BP26" s="24"/>
      <c r="BQ26" s="24"/>
    </row>
    <row r="27" customFormat="false" ht="15" hidden="false" customHeight="true" outlineLevel="0" collapsed="false">
      <c r="A27" s="32"/>
      <c r="B27" s="39" t="n">
        <f aca="false">B26+1</f>
        <v>44462</v>
      </c>
      <c r="C27" s="40" t="str">
        <f aca="false">VLOOKUP(B27,'STANDARD_2020-2021'!$B$7:$H$10377,3,FALSE())</f>
        <v>T</v>
      </c>
      <c r="D27" s="40" t="str">
        <f aca="false">VLOOKUP(B27,'STANDARD_2020-2021'!$B$7:$H$10377,4,FALSE())</f>
        <v>T</v>
      </c>
      <c r="E27" s="40" t="str">
        <f aca="false">VLOOKUP(B27,'STANDARD_2020-2021'!$B$7:$H$10377,5,FALSE())</f>
        <v>T</v>
      </c>
      <c r="F27" s="40" t="str">
        <f aca="false">VLOOKUP(B27,'STANDARD_2020-2021'!$B$7:$H$10377,6,FALSE())</f>
        <v>T</v>
      </c>
      <c r="G27" s="40" t="str">
        <f aca="false">VLOOKUP(B27,'STANDARD_2020-2021'!$B$7:$H$10377,7,FALSE())</f>
        <v>R</v>
      </c>
      <c r="H27" s="37" t="n">
        <f aca="false">VLOOKUP(B27,'STANDARD_2020-2021'!$B$7:$J$10377,9,FALSE())</f>
        <v>0</v>
      </c>
      <c r="I27" s="37"/>
      <c r="J27" s="37"/>
      <c r="K27" s="37"/>
      <c r="L27" s="37"/>
      <c r="M27" s="39" t="n">
        <f aca="false">M26+1</f>
        <v>44492</v>
      </c>
      <c r="N27" s="40" t="str">
        <f aca="false">VLOOKUP(M27,'STANDARD_2020-2021'!$B$7:$H$10377,3,FALSE())</f>
        <v>T</v>
      </c>
      <c r="O27" s="40" t="str">
        <f aca="false">VLOOKUP(M27,'STANDARD_2020-2021'!$B$7:$H$10377,4,FALSE())</f>
        <v>T</v>
      </c>
      <c r="P27" s="40" t="str">
        <f aca="false">VLOOKUP(M27,'STANDARD_2020-2021'!$B$7:$H$10377,5,FALSE())</f>
        <v>R</v>
      </c>
      <c r="Q27" s="40" t="str">
        <f aca="false">VLOOKUP(M27,'STANDARD_2020-2021'!$B$7:$H$10377,6,FALSE())</f>
        <v>T</v>
      </c>
      <c r="R27" s="41" t="str">
        <f aca="false">VLOOKUP(M27,'STANDARD_2020-2021'!$B$7:$H$10377,7,FALSE())</f>
        <v>R</v>
      </c>
      <c r="S27" s="37" t="n">
        <f aca="false">VLOOKUP(M27,'STANDARD_2020-2021'!$B$7:$J$10377,9,FALSE())</f>
        <v>0</v>
      </c>
      <c r="T27" s="37"/>
      <c r="U27" s="37"/>
      <c r="V27" s="37"/>
      <c r="W27" s="37"/>
      <c r="X27" s="39" t="n">
        <f aca="false">X26+1</f>
        <v>44523</v>
      </c>
      <c r="Y27" s="40" t="str">
        <f aca="false">VLOOKUP(X27,'STANDARD_2020-2021'!$B$7:$H$10377,3,FALSE())</f>
        <v>T</v>
      </c>
      <c r="Z27" s="40" t="str">
        <f aca="false">VLOOKUP(X27,'STANDARD_2020-2021'!$B$7:$H$10377,4,FALSE())</f>
        <v>R</v>
      </c>
      <c r="AA27" s="40" t="str">
        <f aca="false">VLOOKUP(X27,'STANDARD_2020-2021'!$B$7:$H$10377,5,FALSE())</f>
        <v>T</v>
      </c>
      <c r="AB27" s="40" t="str">
        <f aca="false">VLOOKUP(X27,'STANDARD_2020-2021'!$B$7:$H$101377,6,FALSE())</f>
        <v>T</v>
      </c>
      <c r="AC27" s="41" t="str">
        <f aca="false">VLOOKUP(X27,'STANDARD_2020-2021'!$B$7:$H$10377,7,FALSE())</f>
        <v>T</v>
      </c>
      <c r="AD27" s="37" t="n">
        <f aca="false">VLOOKUP(X27,'STANDARD_2020-2021'!$B$7:$J$10377,9,FALSE())</f>
        <v>0</v>
      </c>
      <c r="AE27" s="37"/>
      <c r="AF27" s="37"/>
      <c r="AG27" s="37"/>
      <c r="AH27" s="37"/>
      <c r="AI27" s="39" t="n">
        <f aca="false">AI26+1</f>
        <v>44553</v>
      </c>
      <c r="AJ27" s="40" t="str">
        <f aca="false">VLOOKUP(AI27,'STANDARD_2020-2021'!$B$7:$H$10377,3,FALSE())</f>
        <v>T</v>
      </c>
      <c r="AK27" s="40" t="str">
        <f aca="false">VLOOKUP(AI27,'STANDARD_2020-2021'!$B$7:$H$10377,4,FALSE())</f>
        <v>R</v>
      </c>
      <c r="AL27" s="40" t="str">
        <f aca="false">VLOOKUP(AI27,'STANDARD_2020-2021'!$B$7:$H$10377,5,FALSE())</f>
        <v>T</v>
      </c>
      <c r="AM27" s="40" t="str">
        <f aca="false">VLOOKUP(AI27,'STANDARD_2020-2021'!$B$7:$H$101377,6,FALSE())</f>
        <v>T</v>
      </c>
      <c r="AN27" s="41" t="str">
        <f aca="false">VLOOKUP(AI27,'STANDARD_2020-2021'!$B$7:$H$10377,7,FALSE())</f>
        <v>T</v>
      </c>
      <c r="AO27" s="37" t="n">
        <f aca="false">VLOOKUP(AI27,'STANDARD_2020-2021'!$B$7:$J$10377,9,FALSE())</f>
        <v>1</v>
      </c>
      <c r="AP27" s="37"/>
      <c r="AQ27" s="37"/>
      <c r="AR27" s="37"/>
      <c r="AS27" s="37"/>
      <c r="AT27" s="39" t="n">
        <f aca="false">AT26+1</f>
        <v>44584</v>
      </c>
      <c r="AU27" s="40" t="str">
        <f aca="false">VLOOKUP(AT27,'STANDARD_2020-2021'!$B$7:$H$10377,3,FALSE())</f>
        <v>R</v>
      </c>
      <c r="AV27" s="40" t="str">
        <f aca="false">VLOOKUP(AT27,'STANDARD_2020-2021'!$B$7:$H$10377,4,FALSE())</f>
        <v>R</v>
      </c>
      <c r="AW27" s="40" t="str">
        <f aca="false">VLOOKUP(AT27,'STANDARD_2020-2021'!$B$7:$H$10377,5,FALSE())</f>
        <v>R</v>
      </c>
      <c r="AX27" s="40" t="str">
        <f aca="false">VLOOKUP(AT27,'STANDARD_2020-2021'!$B$7:$H$101377,6,FALSE())</f>
        <v>T</v>
      </c>
      <c r="AY27" s="41" t="str">
        <f aca="false">VLOOKUP(AT27,'STANDARD_2020-2021'!$B$7:$H$10377,7,FALSE())</f>
        <v>R</v>
      </c>
      <c r="AZ27" s="37" t="n">
        <f aca="false">VLOOKUP(AT27,'STANDARD_2020-2021'!$B$7:$J$10377,9,FALSE())</f>
        <v>0</v>
      </c>
      <c r="BA27" s="37"/>
      <c r="BB27" s="37"/>
      <c r="BC27" s="37"/>
      <c r="BD27" s="37"/>
      <c r="BE27" s="39" t="n">
        <f aca="false">BE26+1</f>
        <v>44615</v>
      </c>
      <c r="BF27" s="40" t="str">
        <f aca="false">VLOOKUP(BE27,'STANDARD_2020-2021'!$B$7:$H$10377,3,FALSE())</f>
        <v>T</v>
      </c>
      <c r="BG27" s="40" t="str">
        <f aca="false">VLOOKUP(BE27,'STANDARD_2020-2021'!$B$7:$H$10377,4,FALSE())</f>
        <v>R</v>
      </c>
      <c r="BH27" s="40" t="str">
        <f aca="false">VLOOKUP(BE27,'STANDARD_2020-2021'!$B$7:$H$10377,5,FALSE())</f>
        <v>T</v>
      </c>
      <c r="BI27" s="40" t="str">
        <f aca="false">VLOOKUP(BE27,'STANDARD_2020-2021'!$B$7:$H$101377,6,FALSE())</f>
        <v>T</v>
      </c>
      <c r="BJ27" s="41" t="str">
        <f aca="false">VLOOKUP(BE27,'STANDARD_2020-2021'!$B$7:$H$10377,7,FALSE())</f>
        <v>T</v>
      </c>
      <c r="BK27" s="37" t="n">
        <f aca="false">VLOOKUP(BE27,'STANDARD_2020-2021'!$B$7:$J$10377,9,FALSE())</f>
        <v>0</v>
      </c>
      <c r="BL27" s="37"/>
      <c r="BM27" s="37"/>
      <c r="BN27" s="37"/>
      <c r="BO27" s="37"/>
      <c r="BP27" s="24"/>
      <c r="BQ27" s="24"/>
    </row>
    <row r="28" customFormat="false" ht="15" hidden="false" customHeight="true" outlineLevel="0" collapsed="false">
      <c r="A28" s="32"/>
      <c r="B28" s="39" t="n">
        <f aca="false">B27+1</f>
        <v>44463</v>
      </c>
      <c r="C28" s="40" t="str">
        <f aca="false">VLOOKUP(B28,'STANDARD_2020-2021'!$B$7:$H$10377,3,FALSE())</f>
        <v>T</v>
      </c>
      <c r="D28" s="40" t="str">
        <f aca="false">VLOOKUP(B28,'STANDARD_2020-2021'!$B$7:$H$10377,4,FALSE())</f>
        <v>T</v>
      </c>
      <c r="E28" s="40" t="str">
        <f aca="false">VLOOKUP(B28,'STANDARD_2020-2021'!$B$7:$H$10377,5,FALSE())</f>
        <v>T</v>
      </c>
      <c r="F28" s="40" t="str">
        <f aca="false">VLOOKUP(B28,'STANDARD_2020-2021'!$B$7:$H$10377,6,FALSE())</f>
        <v>T</v>
      </c>
      <c r="G28" s="40" t="str">
        <f aca="false">VLOOKUP(B28,'STANDARD_2020-2021'!$B$7:$H$10377,7,FALSE())</f>
        <v>R</v>
      </c>
      <c r="H28" s="37" t="n">
        <f aca="false">VLOOKUP(B28,'STANDARD_2020-2021'!$B$7:$J$10377,9,FALSE())</f>
        <v>0</v>
      </c>
      <c r="I28" s="37"/>
      <c r="J28" s="37"/>
      <c r="K28" s="37"/>
      <c r="L28" s="37"/>
      <c r="M28" s="39" t="n">
        <f aca="false">M27+1</f>
        <v>44493</v>
      </c>
      <c r="N28" s="40" t="str">
        <f aca="false">VLOOKUP(M28,'STANDARD_2020-2021'!$B$7:$H$10377,3,FALSE())</f>
        <v>T</v>
      </c>
      <c r="O28" s="40" t="str">
        <f aca="false">VLOOKUP(M28,'STANDARD_2020-2021'!$B$7:$H$10377,4,FALSE())</f>
        <v>R</v>
      </c>
      <c r="P28" s="40" t="str">
        <f aca="false">VLOOKUP(M28,'STANDARD_2020-2021'!$B$7:$H$10377,5,FALSE())</f>
        <v>R</v>
      </c>
      <c r="Q28" s="40" t="str">
        <f aca="false">VLOOKUP(M28,'STANDARD_2020-2021'!$B$7:$H$10377,6,FALSE())</f>
        <v>R</v>
      </c>
      <c r="R28" s="41" t="str">
        <f aca="false">VLOOKUP(M28,'STANDARD_2020-2021'!$B$7:$H$10377,7,FALSE())</f>
        <v>R</v>
      </c>
      <c r="S28" s="37" t="n">
        <f aca="false">VLOOKUP(M28,'STANDARD_2020-2021'!$B$7:$J$10377,9,FALSE())</f>
        <v>1</v>
      </c>
      <c r="T28" s="37"/>
      <c r="U28" s="37"/>
      <c r="V28" s="37"/>
      <c r="W28" s="37"/>
      <c r="X28" s="39" t="n">
        <f aca="false">X27+1</f>
        <v>44524</v>
      </c>
      <c r="Y28" s="40" t="str">
        <f aca="false">VLOOKUP(X28,'STANDARD_2020-2021'!$B$7:$H$10377,3,FALSE())</f>
        <v>T</v>
      </c>
      <c r="Z28" s="40" t="str">
        <f aca="false">VLOOKUP(X28,'STANDARD_2020-2021'!$B$7:$H$10377,4,FALSE())</f>
        <v>T</v>
      </c>
      <c r="AA28" s="40" t="str">
        <f aca="false">VLOOKUP(X28,'STANDARD_2020-2021'!$B$7:$H$10377,5,FALSE())</f>
        <v>T</v>
      </c>
      <c r="AB28" s="40" t="str">
        <f aca="false">VLOOKUP(X28,'STANDARD_2020-2021'!$B$7:$H$101377,6,FALSE())</f>
        <v>R</v>
      </c>
      <c r="AC28" s="41" t="str">
        <f aca="false">VLOOKUP(X28,'STANDARD_2020-2021'!$B$7:$H$10377,7,FALSE())</f>
        <v>T</v>
      </c>
      <c r="AD28" s="37" t="n">
        <f aca="false">VLOOKUP(X28,'STANDARD_2020-2021'!$B$7:$J$10377,9,FALSE())</f>
        <v>0</v>
      </c>
      <c r="AE28" s="37"/>
      <c r="AF28" s="37"/>
      <c r="AG28" s="37"/>
      <c r="AH28" s="37"/>
      <c r="AI28" s="39" t="n">
        <f aca="false">AI27+1</f>
        <v>44554</v>
      </c>
      <c r="AJ28" s="40" t="str">
        <f aca="false">VLOOKUP(AI28,'STANDARD_2020-2021'!$B$7:$H$10377,3,FALSE())</f>
        <v>T</v>
      </c>
      <c r="AK28" s="40" t="str">
        <f aca="false">VLOOKUP(AI28,'STANDARD_2020-2021'!$B$7:$H$10377,4,FALSE())</f>
        <v>R</v>
      </c>
      <c r="AL28" s="40" t="str">
        <f aca="false">VLOOKUP(AI28,'STANDARD_2020-2021'!$B$7:$H$10377,5,FALSE())</f>
        <v>T</v>
      </c>
      <c r="AM28" s="40" t="str">
        <f aca="false">VLOOKUP(AI28,'STANDARD_2020-2021'!$B$7:$H$101377,6,FALSE())</f>
        <v>T</v>
      </c>
      <c r="AN28" s="41" t="str">
        <f aca="false">VLOOKUP(AI28,'STANDARD_2020-2021'!$B$7:$H$10377,7,FALSE())</f>
        <v>T</v>
      </c>
      <c r="AO28" s="37" t="n">
        <f aca="false">VLOOKUP(AI28,'STANDARD_2020-2021'!$B$7:$J$10377,9,FALSE())</f>
        <v>1</v>
      </c>
      <c r="AP28" s="37"/>
      <c r="AQ28" s="37"/>
      <c r="AR28" s="37"/>
      <c r="AS28" s="37"/>
      <c r="AT28" s="39" t="n">
        <f aca="false">AT27+1</f>
        <v>44585</v>
      </c>
      <c r="AU28" s="40" t="str">
        <f aca="false">VLOOKUP(AT28,'STANDARD_2020-2021'!$B$7:$H$10377,3,FALSE())</f>
        <v>T</v>
      </c>
      <c r="AV28" s="40" t="str">
        <f aca="false">VLOOKUP(AT28,'STANDARD_2020-2021'!$B$7:$H$10377,4,FALSE())</f>
        <v>T</v>
      </c>
      <c r="AW28" s="40" t="str">
        <f aca="false">VLOOKUP(AT28,'STANDARD_2020-2021'!$B$7:$H$10377,5,FALSE())</f>
        <v>T</v>
      </c>
      <c r="AX28" s="40" t="str">
        <f aca="false">VLOOKUP(AT28,'STANDARD_2020-2021'!$B$7:$H$101377,6,FALSE())</f>
        <v>T</v>
      </c>
      <c r="AY28" s="41" t="str">
        <f aca="false">VLOOKUP(AT28,'STANDARD_2020-2021'!$B$7:$H$10377,7,FALSE())</f>
        <v>RC</v>
      </c>
      <c r="AZ28" s="37" t="n">
        <f aca="false">VLOOKUP(AT28,'STANDARD_2020-2021'!$B$7:$J$10377,9,FALSE())</f>
        <v>0</v>
      </c>
      <c r="BA28" s="37"/>
      <c r="BB28" s="37"/>
      <c r="BC28" s="37"/>
      <c r="BD28" s="37"/>
      <c r="BE28" s="39" t="n">
        <f aca="false">BE27+1</f>
        <v>44616</v>
      </c>
      <c r="BF28" s="40" t="str">
        <f aca="false">VLOOKUP(BE28,'STANDARD_2020-2021'!$B$7:$H$10377,3,FALSE())</f>
        <v>T</v>
      </c>
      <c r="BG28" s="40" t="str">
        <f aca="false">VLOOKUP(BE28,'STANDARD_2020-2021'!$B$7:$H$10377,4,FALSE())</f>
        <v>T</v>
      </c>
      <c r="BH28" s="40" t="str">
        <f aca="false">VLOOKUP(BE28,'STANDARD_2020-2021'!$B$7:$H$10377,5,FALSE())</f>
        <v>T</v>
      </c>
      <c r="BI28" s="40" t="str">
        <f aca="false">VLOOKUP(BE28,'STANDARD_2020-2021'!$B$7:$H$101377,6,FALSE())</f>
        <v>R</v>
      </c>
      <c r="BJ28" s="41" t="str">
        <f aca="false">VLOOKUP(BE28,'STANDARD_2020-2021'!$B$7:$H$10377,7,FALSE())</f>
        <v>T</v>
      </c>
      <c r="BK28" s="37" t="n">
        <f aca="false">VLOOKUP(BE28,'STANDARD_2020-2021'!$B$7:$J$10377,9,FALSE())</f>
        <v>0</v>
      </c>
      <c r="BL28" s="37"/>
      <c r="BM28" s="37"/>
      <c r="BN28" s="37"/>
      <c r="BO28" s="37"/>
      <c r="BP28" s="24"/>
      <c r="BQ28" s="24"/>
    </row>
    <row r="29" customFormat="false" ht="15" hidden="false" customHeight="true" outlineLevel="0" collapsed="false">
      <c r="A29" s="32"/>
      <c r="B29" s="39" t="n">
        <f aca="false">B28+1</f>
        <v>44464</v>
      </c>
      <c r="C29" s="40" t="str">
        <f aca="false">VLOOKUP(B29,'STANDARD_2020-2021'!$B$7:$H$10377,3,FALSE())</f>
        <v>T</v>
      </c>
      <c r="D29" s="40" t="str">
        <f aca="false">VLOOKUP(B29,'STANDARD_2020-2021'!$B$7:$H$10377,4,FALSE())</f>
        <v>R</v>
      </c>
      <c r="E29" s="40" t="str">
        <f aca="false">VLOOKUP(B29,'STANDARD_2020-2021'!$B$7:$H$10377,5,FALSE())</f>
        <v>T</v>
      </c>
      <c r="F29" s="40" t="str">
        <f aca="false">VLOOKUP(B29,'STANDARD_2020-2021'!$B$7:$H$10377,6,FALSE())</f>
        <v>R</v>
      </c>
      <c r="G29" s="40" t="str">
        <f aca="false">VLOOKUP(B29,'STANDARD_2020-2021'!$B$7:$H$10377,7,FALSE())</f>
        <v>T</v>
      </c>
      <c r="H29" s="37" t="n">
        <f aca="false">VLOOKUP(B29,'STANDARD_2020-2021'!$B$7:$J$10377,9,FALSE())</f>
        <v>0</v>
      </c>
      <c r="I29" s="37"/>
      <c r="J29" s="37"/>
      <c r="K29" s="37"/>
      <c r="L29" s="37"/>
      <c r="M29" s="39" t="n">
        <f aca="false">M28+1</f>
        <v>44494</v>
      </c>
      <c r="N29" s="40" t="str">
        <f aca="false">VLOOKUP(M29,'STANDARD_2020-2021'!$B$7:$H$10377,3,FALSE())</f>
        <v>T</v>
      </c>
      <c r="O29" s="40" t="str">
        <f aca="false">VLOOKUP(M29,'STANDARD_2020-2021'!$B$7:$H$10377,4,FALSE())</f>
        <v>RC</v>
      </c>
      <c r="P29" s="40" t="str">
        <f aca="false">VLOOKUP(M29,'STANDARD_2020-2021'!$B$7:$H$10377,5,FALSE())</f>
        <v>T</v>
      </c>
      <c r="Q29" s="40" t="str">
        <f aca="false">VLOOKUP(M29,'STANDARD_2020-2021'!$B$7:$H$10377,6,FALSE())</f>
        <v>T</v>
      </c>
      <c r="R29" s="41" t="str">
        <f aca="false">VLOOKUP(M29,'STANDARD_2020-2021'!$B$7:$H$10377,7,FALSE())</f>
        <v>T</v>
      </c>
      <c r="S29" s="37" t="n">
        <f aca="false">VLOOKUP(M29,'STANDARD_2020-2021'!$B$7:$J$10377,9,FALSE())</f>
        <v>1</v>
      </c>
      <c r="T29" s="37"/>
      <c r="U29" s="37"/>
      <c r="V29" s="37"/>
      <c r="W29" s="37"/>
      <c r="X29" s="39" t="n">
        <f aca="false">X28+1</f>
        <v>44525</v>
      </c>
      <c r="Y29" s="40" t="str">
        <f aca="false">VLOOKUP(X29,'STANDARD_2020-2021'!$B$7:$H$10377,3,FALSE())</f>
        <v>R</v>
      </c>
      <c r="Z29" s="40" t="str">
        <f aca="false">VLOOKUP(X29,'STANDARD_2020-2021'!$B$7:$H$10377,4,FALSE())</f>
        <v>T</v>
      </c>
      <c r="AA29" s="40" t="str">
        <f aca="false">VLOOKUP(X29,'STANDARD_2020-2021'!$B$7:$H$10377,5,FALSE())</f>
        <v>T</v>
      </c>
      <c r="AB29" s="40" t="str">
        <f aca="false">VLOOKUP(X29,'STANDARD_2020-2021'!$B$7:$H$101377,6,FALSE())</f>
        <v>T</v>
      </c>
      <c r="AC29" s="41" t="str">
        <f aca="false">VLOOKUP(X29,'STANDARD_2020-2021'!$B$7:$H$10377,7,FALSE())</f>
        <v>T</v>
      </c>
      <c r="AD29" s="37" t="n">
        <f aca="false">VLOOKUP(X29,'STANDARD_2020-2021'!$B$7:$J$10377,9,FALSE())</f>
        <v>0</v>
      </c>
      <c r="AE29" s="37"/>
      <c r="AF29" s="37"/>
      <c r="AG29" s="37"/>
      <c r="AH29" s="37"/>
      <c r="AI29" s="39" t="n">
        <f aca="false">AI28+1</f>
        <v>44555</v>
      </c>
      <c r="AJ29" s="40" t="str">
        <f aca="false">VLOOKUP(AI29,'STANDARD_2020-2021'!$B$7:$H$10377,3,FALSE())</f>
        <v>R</v>
      </c>
      <c r="AK29" s="40" t="str">
        <f aca="false">VLOOKUP(AI29,'STANDARD_2020-2021'!$B$7:$H$10377,4,FALSE())</f>
        <v>T</v>
      </c>
      <c r="AL29" s="40" t="str">
        <f aca="false">VLOOKUP(AI29,'STANDARD_2020-2021'!$B$7:$H$10377,5,FALSE())</f>
        <v>T</v>
      </c>
      <c r="AM29" s="40" t="str">
        <f aca="false">VLOOKUP(AI29,'STANDARD_2020-2021'!$B$7:$H$101377,6,FALSE())</f>
        <v>R</v>
      </c>
      <c r="AN29" s="41" t="str">
        <f aca="false">VLOOKUP(AI29,'STANDARD_2020-2021'!$B$7:$H$10377,7,FALSE())</f>
        <v>T</v>
      </c>
      <c r="AO29" s="37" t="n">
        <f aca="false">VLOOKUP(AI29,'STANDARD_2020-2021'!$B$7:$J$10377,9,FALSE())</f>
        <v>1</v>
      </c>
      <c r="AP29" s="37"/>
      <c r="AQ29" s="37"/>
      <c r="AR29" s="37"/>
      <c r="AS29" s="37"/>
      <c r="AT29" s="39" t="n">
        <f aca="false">AT28+1</f>
        <v>44586</v>
      </c>
      <c r="AU29" s="40" t="str">
        <f aca="false">VLOOKUP(AT29,'STANDARD_2020-2021'!$B$7:$H$10377,3,FALSE())</f>
        <v>T</v>
      </c>
      <c r="AV29" s="40" t="str">
        <f aca="false">VLOOKUP(AT29,'STANDARD_2020-2021'!$B$7:$H$10377,4,FALSE())</f>
        <v>T</v>
      </c>
      <c r="AW29" s="40" t="str">
        <f aca="false">VLOOKUP(AT29,'STANDARD_2020-2021'!$B$7:$H$10377,5,FALSE())</f>
        <v>T</v>
      </c>
      <c r="AX29" s="40" t="str">
        <f aca="false">VLOOKUP(AT29,'STANDARD_2020-2021'!$B$7:$H$101377,6,FALSE())</f>
        <v>R</v>
      </c>
      <c r="AY29" s="41" t="str">
        <f aca="false">VLOOKUP(AT29,'STANDARD_2020-2021'!$B$7:$H$10377,7,FALSE())</f>
        <v>T</v>
      </c>
      <c r="AZ29" s="37" t="n">
        <f aca="false">VLOOKUP(AT29,'STANDARD_2020-2021'!$B$7:$J$10377,9,FALSE())</f>
        <v>0</v>
      </c>
      <c r="BA29" s="37"/>
      <c r="BB29" s="37"/>
      <c r="BC29" s="37"/>
      <c r="BD29" s="37"/>
      <c r="BE29" s="39" t="n">
        <f aca="false">BE28+1</f>
        <v>44617</v>
      </c>
      <c r="BF29" s="40" t="str">
        <f aca="false">VLOOKUP(BE29,'STANDARD_2020-2021'!$B$7:$H$10377,3,FALSE())</f>
        <v>T</v>
      </c>
      <c r="BG29" s="40" t="str">
        <f aca="false">VLOOKUP(BE29,'STANDARD_2020-2021'!$B$7:$H$10377,4,FALSE())</f>
        <v>T</v>
      </c>
      <c r="BH29" s="40" t="str">
        <f aca="false">VLOOKUP(BE29,'STANDARD_2020-2021'!$B$7:$H$10377,5,FALSE())</f>
        <v>T</v>
      </c>
      <c r="BI29" s="40" t="str">
        <f aca="false">VLOOKUP(BE29,'STANDARD_2020-2021'!$B$7:$H$101377,6,FALSE())</f>
        <v>R</v>
      </c>
      <c r="BJ29" s="41" t="str">
        <f aca="false">VLOOKUP(BE29,'STANDARD_2020-2021'!$B$7:$H$10377,7,FALSE())</f>
        <v>T</v>
      </c>
      <c r="BK29" s="37" t="n">
        <f aca="false">VLOOKUP(BE29,'STANDARD_2020-2021'!$B$7:$J$10377,9,FALSE())</f>
        <v>0</v>
      </c>
      <c r="BL29" s="37"/>
      <c r="BM29" s="37"/>
      <c r="BN29" s="37"/>
      <c r="BO29" s="37"/>
      <c r="BP29" s="24"/>
      <c r="BQ29" s="24"/>
    </row>
    <row r="30" customFormat="false" ht="15" hidden="false" customHeight="true" outlineLevel="0" collapsed="false">
      <c r="A30" s="32"/>
      <c r="B30" s="39" t="n">
        <f aca="false">B29+1</f>
        <v>44465</v>
      </c>
      <c r="C30" s="40" t="str">
        <f aca="false">VLOOKUP(B30,'STANDARD_2020-2021'!$B$7:$H$10377,3,FALSE())</f>
        <v>R</v>
      </c>
      <c r="D30" s="40" t="str">
        <f aca="false">VLOOKUP(B30,'STANDARD_2020-2021'!$B$7:$H$10377,4,FALSE())</f>
        <v>R</v>
      </c>
      <c r="E30" s="40" t="str">
        <f aca="false">VLOOKUP(B30,'STANDARD_2020-2021'!$B$7:$H$10377,5,FALSE())</f>
        <v>R</v>
      </c>
      <c r="F30" s="40" t="str">
        <f aca="false">VLOOKUP(B30,'STANDARD_2020-2021'!$B$7:$H$10377,6,FALSE())</f>
        <v>R</v>
      </c>
      <c r="G30" s="40" t="str">
        <f aca="false">VLOOKUP(B30,'STANDARD_2020-2021'!$B$7:$H$10377,7,FALSE())</f>
        <v>T</v>
      </c>
      <c r="H30" s="37" t="n">
        <f aca="false">VLOOKUP(B30,'STANDARD_2020-2021'!$B$7:$J$10377,9,FALSE())</f>
        <v>0</v>
      </c>
      <c r="I30" s="37"/>
      <c r="J30" s="37"/>
      <c r="K30" s="37"/>
      <c r="L30" s="37"/>
      <c r="M30" s="39" t="n">
        <f aca="false">M29+1</f>
        <v>44495</v>
      </c>
      <c r="N30" s="40" t="str">
        <f aca="false">VLOOKUP(M30,'STANDARD_2020-2021'!$B$7:$H$10377,3,FALSE())</f>
        <v>R</v>
      </c>
      <c r="O30" s="40" t="str">
        <f aca="false">VLOOKUP(M30,'STANDARD_2020-2021'!$B$7:$H$10377,4,FALSE())</f>
        <v>T</v>
      </c>
      <c r="P30" s="40" t="str">
        <f aca="false">VLOOKUP(M30,'STANDARD_2020-2021'!$B$7:$H$10377,5,FALSE())</f>
        <v>T</v>
      </c>
      <c r="Q30" s="40" t="str">
        <f aca="false">VLOOKUP(M30,'STANDARD_2020-2021'!$B$7:$H$10377,6,FALSE())</f>
        <v>T</v>
      </c>
      <c r="R30" s="41" t="str">
        <f aca="false">VLOOKUP(M30,'STANDARD_2020-2021'!$B$7:$H$10377,7,FALSE())</f>
        <v>T</v>
      </c>
      <c r="S30" s="37" t="n">
        <f aca="false">VLOOKUP(M30,'STANDARD_2020-2021'!$B$7:$J$10377,9,FALSE())</f>
        <v>1</v>
      </c>
      <c r="T30" s="37"/>
      <c r="U30" s="37"/>
      <c r="V30" s="37"/>
      <c r="W30" s="37"/>
      <c r="X30" s="39" t="n">
        <f aca="false">X29+1</f>
        <v>44526</v>
      </c>
      <c r="Y30" s="40" t="str">
        <f aca="false">VLOOKUP(X30,'STANDARD_2020-2021'!$B$7:$H$10377,3,FALSE())</f>
        <v>R</v>
      </c>
      <c r="Z30" s="40" t="str">
        <f aca="false">VLOOKUP(X30,'STANDARD_2020-2021'!$B$7:$H$10377,4,FALSE())</f>
        <v>T</v>
      </c>
      <c r="AA30" s="40" t="str">
        <f aca="false">VLOOKUP(X30,'STANDARD_2020-2021'!$B$7:$H$10377,5,FALSE())</f>
        <v>T</v>
      </c>
      <c r="AB30" s="40" t="str">
        <f aca="false">VLOOKUP(X30,'STANDARD_2020-2021'!$B$7:$H$101377,6,FALSE())</f>
        <v>T</v>
      </c>
      <c r="AC30" s="41" t="str">
        <f aca="false">VLOOKUP(X30,'STANDARD_2020-2021'!$B$7:$H$10377,7,FALSE())</f>
        <v>T</v>
      </c>
      <c r="AD30" s="37" t="n">
        <f aca="false">VLOOKUP(X30,'STANDARD_2020-2021'!$B$7:$J$10377,9,FALSE())</f>
        <v>0</v>
      </c>
      <c r="AE30" s="37"/>
      <c r="AF30" s="37"/>
      <c r="AG30" s="37"/>
      <c r="AH30" s="37"/>
      <c r="AI30" s="39" t="n">
        <f aca="false">AI29+1</f>
        <v>44556</v>
      </c>
      <c r="AJ30" s="40" t="str">
        <f aca="false">VLOOKUP(AI30,'STANDARD_2020-2021'!$B$7:$H$10377,3,FALSE())</f>
        <v>R</v>
      </c>
      <c r="AK30" s="40" t="str">
        <f aca="false">VLOOKUP(AI30,'STANDARD_2020-2021'!$B$7:$H$10377,4,FALSE())</f>
        <v>T</v>
      </c>
      <c r="AL30" s="40" t="str">
        <f aca="false">VLOOKUP(AI30,'STANDARD_2020-2021'!$B$7:$H$10377,5,FALSE())</f>
        <v>R</v>
      </c>
      <c r="AM30" s="40" t="str">
        <f aca="false">VLOOKUP(AI30,'STANDARD_2020-2021'!$B$7:$H$101377,6,FALSE())</f>
        <v>R</v>
      </c>
      <c r="AN30" s="41" t="str">
        <f aca="false">VLOOKUP(AI30,'STANDARD_2020-2021'!$B$7:$H$10377,7,FALSE())</f>
        <v>R</v>
      </c>
      <c r="AO30" s="37" t="n">
        <f aca="false">VLOOKUP(AI30,'STANDARD_2020-2021'!$B$7:$J$10377,9,FALSE())</f>
        <v>1</v>
      </c>
      <c r="AP30" s="37"/>
      <c r="AQ30" s="37"/>
      <c r="AR30" s="37"/>
      <c r="AS30" s="37"/>
      <c r="AT30" s="39" t="n">
        <f aca="false">AT29+1</f>
        <v>44587</v>
      </c>
      <c r="AU30" s="40" t="str">
        <f aca="false">VLOOKUP(AT30,'STANDARD_2020-2021'!$B$7:$H$10377,3,FALSE())</f>
        <v>R</v>
      </c>
      <c r="AV30" s="40" t="str">
        <f aca="false">VLOOKUP(AT30,'STANDARD_2020-2021'!$B$7:$H$10377,4,FALSE())</f>
        <v>T</v>
      </c>
      <c r="AW30" s="40" t="str">
        <f aca="false">VLOOKUP(AT30,'STANDARD_2020-2021'!$B$7:$H$10377,5,FALSE())</f>
        <v>T</v>
      </c>
      <c r="AX30" s="40" t="str">
        <f aca="false">VLOOKUP(AT30,'STANDARD_2020-2021'!$B$7:$H$101377,6,FALSE())</f>
        <v>T</v>
      </c>
      <c r="AY30" s="41" t="str">
        <f aca="false">VLOOKUP(AT30,'STANDARD_2020-2021'!$B$7:$H$10377,7,FALSE())</f>
        <v>T</v>
      </c>
      <c r="AZ30" s="37" t="n">
        <f aca="false">VLOOKUP(AT30,'STANDARD_2020-2021'!$B$7:$J$10377,9,FALSE())</f>
        <v>0</v>
      </c>
      <c r="BA30" s="37"/>
      <c r="BB30" s="37"/>
      <c r="BC30" s="37"/>
      <c r="BD30" s="37"/>
      <c r="BE30" s="39" t="n">
        <f aca="false">BE29+1</f>
        <v>44618</v>
      </c>
      <c r="BF30" s="40" t="str">
        <f aca="false">VLOOKUP(BE30,'STANDARD_2020-2021'!$B$7:$H$10377,3,FALSE())</f>
        <v>R</v>
      </c>
      <c r="BG30" s="40" t="str">
        <f aca="false">VLOOKUP(BE30,'STANDARD_2020-2021'!$B$7:$H$10377,4,FALSE())</f>
        <v>T</v>
      </c>
      <c r="BH30" s="40" t="str">
        <f aca="false">VLOOKUP(BE30,'STANDARD_2020-2021'!$B$7:$H$10377,5,FALSE())</f>
        <v>R</v>
      </c>
      <c r="BI30" s="40" t="str">
        <f aca="false">VLOOKUP(BE30,'STANDARD_2020-2021'!$B$7:$H$101377,6,FALSE())</f>
        <v>T</v>
      </c>
      <c r="BJ30" s="41" t="str">
        <f aca="false">VLOOKUP(BE30,'STANDARD_2020-2021'!$B$7:$H$10377,7,FALSE())</f>
        <v>T</v>
      </c>
      <c r="BK30" s="37" t="n">
        <f aca="false">VLOOKUP(BE30,'STANDARD_2020-2021'!$B$7:$J$10377,9,FALSE())</f>
        <v>0</v>
      </c>
      <c r="BL30" s="37"/>
      <c r="BM30" s="37"/>
      <c r="BN30" s="37"/>
      <c r="BO30" s="37"/>
      <c r="BP30" s="24"/>
      <c r="BQ30" s="24"/>
    </row>
    <row r="31" customFormat="false" ht="15" hidden="false" customHeight="true" outlineLevel="0" collapsed="false">
      <c r="A31" s="32"/>
      <c r="B31" s="39" t="n">
        <f aca="false">B30+1</f>
        <v>44466</v>
      </c>
      <c r="C31" s="40" t="str">
        <f aca="false">VLOOKUP(B31,'STANDARD_2020-2021'!$B$7:$H$10377,3,FALSE())</f>
        <v>RC</v>
      </c>
      <c r="D31" s="40" t="str">
        <f aca="false">VLOOKUP(B31,'STANDARD_2020-2021'!$B$7:$H$10377,4,FALSE())</f>
        <v>T</v>
      </c>
      <c r="E31" s="40" t="str">
        <f aca="false">VLOOKUP(B31,'STANDARD_2020-2021'!$B$7:$H$10377,5,FALSE())</f>
        <v>T</v>
      </c>
      <c r="F31" s="40" t="str">
        <f aca="false">VLOOKUP(B31,'STANDARD_2020-2021'!$B$7:$H$10377,6,FALSE())</f>
        <v>T</v>
      </c>
      <c r="G31" s="40" t="str">
        <f aca="false">VLOOKUP(B31,'STANDARD_2020-2021'!$B$7:$H$10377,7,FALSE())</f>
        <v>T</v>
      </c>
      <c r="H31" s="37" t="n">
        <f aca="false">VLOOKUP(B31,'STANDARD_2020-2021'!$B$7:$J$10377,9,FALSE())</f>
        <v>0</v>
      </c>
      <c r="I31" s="37"/>
      <c r="J31" s="37"/>
      <c r="K31" s="37"/>
      <c r="L31" s="37"/>
      <c r="M31" s="39" t="n">
        <f aca="false">M30+1</f>
        <v>44496</v>
      </c>
      <c r="N31" s="40" t="str">
        <f aca="false">VLOOKUP(M31,'STANDARD_2020-2021'!$B$7:$H$10377,3,FALSE())</f>
        <v>T</v>
      </c>
      <c r="O31" s="40" t="str">
        <f aca="false">VLOOKUP(M31,'STANDARD_2020-2021'!$B$7:$H$10377,4,FALSE())</f>
        <v>T</v>
      </c>
      <c r="P31" s="40" t="str">
        <f aca="false">VLOOKUP(M31,'STANDARD_2020-2021'!$B$7:$H$10377,5,FALSE())</f>
        <v>R</v>
      </c>
      <c r="Q31" s="40" t="str">
        <f aca="false">VLOOKUP(M31,'STANDARD_2020-2021'!$B$7:$H$10377,6,FALSE())</f>
        <v>T</v>
      </c>
      <c r="R31" s="41" t="str">
        <f aca="false">VLOOKUP(M31,'STANDARD_2020-2021'!$B$7:$H$10377,7,FALSE())</f>
        <v>T</v>
      </c>
      <c r="S31" s="37" t="n">
        <f aca="false">VLOOKUP(M31,'STANDARD_2020-2021'!$B$7:$J$10377,9,FALSE())</f>
        <v>1</v>
      </c>
      <c r="T31" s="37"/>
      <c r="U31" s="37"/>
      <c r="V31" s="37"/>
      <c r="W31" s="37"/>
      <c r="X31" s="39" t="n">
        <f aca="false">X30+1</f>
        <v>44527</v>
      </c>
      <c r="Y31" s="40" t="str">
        <f aca="false">VLOOKUP(X31,'STANDARD_2020-2021'!$B$7:$H$10377,3,FALSE())</f>
        <v>T</v>
      </c>
      <c r="Z31" s="40" t="str">
        <f aca="false">VLOOKUP(X31,'STANDARD_2020-2021'!$B$7:$H$10377,4,FALSE())</f>
        <v>T</v>
      </c>
      <c r="AA31" s="40" t="str">
        <f aca="false">VLOOKUP(X31,'STANDARD_2020-2021'!$B$7:$H$10377,5,FALSE())</f>
        <v>R</v>
      </c>
      <c r="AB31" s="40" t="str">
        <f aca="false">VLOOKUP(X31,'STANDARD_2020-2021'!$B$7:$H$101377,6,FALSE())</f>
        <v>T</v>
      </c>
      <c r="AC31" s="41" t="str">
        <f aca="false">VLOOKUP(X31,'STANDARD_2020-2021'!$B$7:$H$10377,7,FALSE())</f>
        <v>R</v>
      </c>
      <c r="AD31" s="37" t="n">
        <f aca="false">VLOOKUP(X31,'STANDARD_2020-2021'!$B$7:$J$10377,9,FALSE())</f>
        <v>0</v>
      </c>
      <c r="AE31" s="37"/>
      <c r="AF31" s="37"/>
      <c r="AG31" s="37"/>
      <c r="AH31" s="37"/>
      <c r="AI31" s="39" t="n">
        <f aca="false">AI30+1</f>
        <v>44557</v>
      </c>
      <c r="AJ31" s="40" t="str">
        <f aca="false">VLOOKUP(AI31,'STANDARD_2020-2021'!$B$7:$H$10377,3,FALSE())</f>
        <v>T</v>
      </c>
      <c r="AK31" s="40" t="str">
        <f aca="false">VLOOKUP(AI31,'STANDARD_2020-2021'!$B$7:$H$10377,4,FALSE())</f>
        <v>T</v>
      </c>
      <c r="AL31" s="40" t="str">
        <f aca="false">VLOOKUP(AI31,'STANDARD_2020-2021'!$B$7:$H$10377,5,FALSE())</f>
        <v>RC</v>
      </c>
      <c r="AM31" s="40" t="str">
        <f aca="false">VLOOKUP(AI31,'STANDARD_2020-2021'!$B$7:$H$101377,6,FALSE())</f>
        <v>T</v>
      </c>
      <c r="AN31" s="41" t="str">
        <f aca="false">VLOOKUP(AI31,'STANDARD_2020-2021'!$B$7:$H$10377,7,FALSE())</f>
        <v>T</v>
      </c>
      <c r="AO31" s="37" t="n">
        <f aca="false">VLOOKUP(AI31,'STANDARD_2020-2021'!$B$7:$J$10377,9,FALSE())</f>
        <v>1</v>
      </c>
      <c r="AP31" s="37"/>
      <c r="AQ31" s="37"/>
      <c r="AR31" s="37"/>
      <c r="AS31" s="37"/>
      <c r="AT31" s="39" t="n">
        <f aca="false">AT30+1</f>
        <v>44588</v>
      </c>
      <c r="AU31" s="40" t="str">
        <f aca="false">VLOOKUP(AT31,'STANDARD_2020-2021'!$B$7:$H$10377,3,FALSE())</f>
        <v>T</v>
      </c>
      <c r="AV31" s="40" t="str">
        <f aca="false">VLOOKUP(AT31,'STANDARD_2020-2021'!$B$7:$H$10377,4,FALSE())</f>
        <v>T</v>
      </c>
      <c r="AW31" s="40" t="str">
        <f aca="false">VLOOKUP(AT31,'STANDARD_2020-2021'!$B$7:$H$10377,5,FALSE())</f>
        <v>R</v>
      </c>
      <c r="AX31" s="40" t="str">
        <f aca="false">VLOOKUP(AT31,'STANDARD_2020-2021'!$B$7:$H$101377,6,FALSE())</f>
        <v>T</v>
      </c>
      <c r="AY31" s="41" t="str">
        <f aca="false">VLOOKUP(AT31,'STANDARD_2020-2021'!$B$7:$H$10377,7,FALSE())</f>
        <v>T</v>
      </c>
      <c r="AZ31" s="37" t="n">
        <f aca="false">VLOOKUP(AT31,'STANDARD_2020-2021'!$B$7:$J$10377,9,FALSE())</f>
        <v>0</v>
      </c>
      <c r="BA31" s="37"/>
      <c r="BB31" s="37"/>
      <c r="BC31" s="37"/>
      <c r="BD31" s="37"/>
      <c r="BE31" s="39" t="n">
        <f aca="false">BE30+1</f>
        <v>44619</v>
      </c>
      <c r="BF31" s="40" t="str">
        <f aca="false">VLOOKUP(BE31,'STANDARD_2020-2021'!$B$7:$H$10377,3,FALSE())</f>
        <v>R</v>
      </c>
      <c r="BG31" s="40" t="str">
        <f aca="false">VLOOKUP(BE31,'STANDARD_2020-2021'!$B$7:$H$10377,4,FALSE())</f>
        <v>R</v>
      </c>
      <c r="BH31" s="40" t="str">
        <f aca="false">VLOOKUP(BE31,'STANDARD_2020-2021'!$B$7:$H$10377,5,FALSE())</f>
        <v>R</v>
      </c>
      <c r="BI31" s="40" t="str">
        <f aca="false">VLOOKUP(BE31,'STANDARD_2020-2021'!$B$7:$H$101377,6,FALSE())</f>
        <v>T</v>
      </c>
      <c r="BJ31" s="41" t="str">
        <f aca="false">VLOOKUP(BE31,'STANDARD_2020-2021'!$B$7:$H$10377,7,FALSE())</f>
        <v>R</v>
      </c>
      <c r="BK31" s="37" t="n">
        <f aca="false">VLOOKUP(BE31,'STANDARD_2020-2021'!$B$7:$J$10377,9,FALSE())</f>
        <v>0</v>
      </c>
      <c r="BL31" s="37"/>
      <c r="BM31" s="37"/>
      <c r="BN31" s="37"/>
      <c r="BO31" s="37"/>
      <c r="BP31" s="24"/>
      <c r="BQ31" s="24"/>
    </row>
    <row r="32" customFormat="false" ht="15" hidden="false" customHeight="true" outlineLevel="0" collapsed="false">
      <c r="A32" s="32"/>
      <c r="B32" s="39" t="n">
        <f aca="false">B31+1</f>
        <v>44467</v>
      </c>
      <c r="C32" s="40" t="str">
        <f aca="false">VLOOKUP(B32,'STANDARD_2020-2021'!$B$7:$H$10377,3,FALSE())</f>
        <v>T</v>
      </c>
      <c r="D32" s="40" t="str">
        <f aca="false">VLOOKUP(B32,'STANDARD_2020-2021'!$B$7:$H$10377,4,FALSE())</f>
        <v>T</v>
      </c>
      <c r="E32" s="40" t="str">
        <f aca="false">VLOOKUP(B32,'STANDARD_2020-2021'!$B$7:$H$10377,5,FALSE())</f>
        <v>T</v>
      </c>
      <c r="F32" s="40" t="str">
        <f aca="false">VLOOKUP(B32,'STANDARD_2020-2021'!$B$7:$H$10377,6,FALSE())</f>
        <v>T</v>
      </c>
      <c r="G32" s="40" t="str">
        <f aca="false">VLOOKUP(B32,'STANDARD_2020-2021'!$B$7:$H$10377,7,FALSE())</f>
        <v>R</v>
      </c>
      <c r="H32" s="37" t="n">
        <f aca="false">VLOOKUP(B32,'STANDARD_2020-2021'!$B$7:$J$10377,9,FALSE())</f>
        <v>0</v>
      </c>
      <c r="I32" s="37"/>
      <c r="J32" s="37"/>
      <c r="K32" s="37"/>
      <c r="L32" s="37"/>
      <c r="M32" s="39" t="n">
        <f aca="false">M31+1</f>
        <v>44497</v>
      </c>
      <c r="N32" s="40" t="str">
        <f aca="false">VLOOKUP(M32,'STANDARD_2020-2021'!$B$7:$H$10377,3,FALSE())</f>
        <v>T</v>
      </c>
      <c r="O32" s="40" t="str">
        <f aca="false">VLOOKUP(M32,'STANDARD_2020-2021'!$B$7:$H$10377,4,FALSE())</f>
        <v>T</v>
      </c>
      <c r="P32" s="40" t="str">
        <f aca="false">VLOOKUP(M32,'STANDARD_2020-2021'!$B$7:$H$10377,5,FALSE())</f>
        <v>T</v>
      </c>
      <c r="Q32" s="40" t="str">
        <f aca="false">VLOOKUP(M32,'STANDARD_2020-2021'!$B$7:$H$10377,6,FALSE())</f>
        <v>T</v>
      </c>
      <c r="R32" s="41" t="str">
        <f aca="false">VLOOKUP(M32,'STANDARD_2020-2021'!$B$7:$H$10377,7,FALSE())</f>
        <v>R</v>
      </c>
      <c r="S32" s="37" t="n">
        <f aca="false">VLOOKUP(M32,'STANDARD_2020-2021'!$B$7:$J$10377,9,FALSE())</f>
        <v>1</v>
      </c>
      <c r="T32" s="37"/>
      <c r="U32" s="37"/>
      <c r="V32" s="37"/>
      <c r="W32" s="37"/>
      <c r="X32" s="39" t="n">
        <f aca="false">X31+1</f>
        <v>44528</v>
      </c>
      <c r="Y32" s="40" t="str">
        <f aca="false">VLOOKUP(X32,'STANDARD_2020-2021'!$B$7:$H$10377,3,FALSE())</f>
        <v>T</v>
      </c>
      <c r="Z32" s="40" t="str">
        <f aca="false">VLOOKUP(X32,'STANDARD_2020-2021'!$B$7:$H$10377,4,FALSE())</f>
        <v>R</v>
      </c>
      <c r="AA32" s="40" t="str">
        <f aca="false">VLOOKUP(X32,'STANDARD_2020-2021'!$B$7:$H$10377,5,FALSE())</f>
        <v>R</v>
      </c>
      <c r="AB32" s="40" t="str">
        <f aca="false">VLOOKUP(X32,'STANDARD_2020-2021'!$B$7:$H$101377,6,FALSE())</f>
        <v>R</v>
      </c>
      <c r="AC32" s="41" t="str">
        <f aca="false">VLOOKUP(X32,'STANDARD_2020-2021'!$B$7:$H$10377,7,FALSE())</f>
        <v>R</v>
      </c>
      <c r="AD32" s="37" t="n">
        <f aca="false">VLOOKUP(X32,'STANDARD_2020-2021'!$B$7:$J$10377,9,FALSE())</f>
        <v>0</v>
      </c>
      <c r="AE32" s="37"/>
      <c r="AF32" s="37"/>
      <c r="AG32" s="37"/>
      <c r="AH32" s="37"/>
      <c r="AI32" s="39" t="n">
        <f aca="false">AI31+1</f>
        <v>44558</v>
      </c>
      <c r="AJ32" s="40" t="str">
        <f aca="false">VLOOKUP(AI32,'STANDARD_2020-2021'!$B$7:$H$10377,3,FALSE())</f>
        <v>T</v>
      </c>
      <c r="AK32" s="40" t="str">
        <f aca="false">VLOOKUP(AI32,'STANDARD_2020-2021'!$B$7:$H$10377,4,FALSE())</f>
        <v>R</v>
      </c>
      <c r="AL32" s="40" t="str">
        <f aca="false">VLOOKUP(AI32,'STANDARD_2020-2021'!$B$7:$H$10377,5,FALSE())</f>
        <v>T</v>
      </c>
      <c r="AM32" s="40" t="str">
        <f aca="false">VLOOKUP(AI32,'STANDARD_2020-2021'!$B$7:$H$101377,6,FALSE())</f>
        <v>T</v>
      </c>
      <c r="AN32" s="41" t="str">
        <f aca="false">VLOOKUP(AI32,'STANDARD_2020-2021'!$B$7:$H$10377,7,FALSE())</f>
        <v>T</v>
      </c>
      <c r="AO32" s="37" t="n">
        <f aca="false">VLOOKUP(AI32,'STANDARD_2020-2021'!$B$7:$J$10377,9,FALSE())</f>
        <v>1</v>
      </c>
      <c r="AP32" s="37"/>
      <c r="AQ32" s="37"/>
      <c r="AR32" s="37"/>
      <c r="AS32" s="37"/>
      <c r="AT32" s="39" t="n">
        <f aca="false">AT31+1</f>
        <v>44589</v>
      </c>
      <c r="AU32" s="40" t="str">
        <f aca="false">VLOOKUP(AT32,'STANDARD_2020-2021'!$B$7:$H$10377,3,FALSE())</f>
        <v>T</v>
      </c>
      <c r="AV32" s="40" t="str">
        <f aca="false">VLOOKUP(AT32,'STANDARD_2020-2021'!$B$7:$H$10377,4,FALSE())</f>
        <v>T</v>
      </c>
      <c r="AW32" s="40" t="str">
        <f aca="false">VLOOKUP(AT32,'STANDARD_2020-2021'!$B$7:$H$10377,5,FALSE())</f>
        <v>R</v>
      </c>
      <c r="AX32" s="40" t="str">
        <f aca="false">VLOOKUP(AT32,'STANDARD_2020-2021'!$B$7:$H$101377,6,FALSE())</f>
        <v>T</v>
      </c>
      <c r="AY32" s="41" t="str">
        <f aca="false">VLOOKUP(AT32,'STANDARD_2020-2021'!$B$7:$H$10377,7,FALSE())</f>
        <v>T</v>
      </c>
      <c r="AZ32" s="37" t="n">
        <f aca="false">VLOOKUP(AT32,'STANDARD_2020-2021'!$B$7:$J$10377,9,FALSE())</f>
        <v>0</v>
      </c>
      <c r="BA32" s="37"/>
      <c r="BB32" s="37"/>
      <c r="BC32" s="37"/>
      <c r="BD32" s="37"/>
      <c r="BE32" s="39" t="n">
        <f aca="false">BE31+1</f>
        <v>44620</v>
      </c>
      <c r="BF32" s="40" t="str">
        <f aca="false">VLOOKUP(BE32,'STANDARD_2020-2021'!$B$7:$H$10377,3,FALSE())</f>
        <v>T</v>
      </c>
      <c r="BG32" s="40" t="str">
        <f aca="false">VLOOKUP(BE32,'STANDARD_2020-2021'!$B$7:$H$10377,4,FALSE())</f>
        <v>T</v>
      </c>
      <c r="BH32" s="40" t="str">
        <f aca="false">VLOOKUP(BE32,'STANDARD_2020-2021'!$B$7:$H$10377,5,FALSE())</f>
        <v>T</v>
      </c>
      <c r="BI32" s="40" t="str">
        <f aca="false">VLOOKUP(BE32,'STANDARD_2020-2021'!$B$7:$H$101377,6,FALSE())</f>
        <v>T</v>
      </c>
      <c r="BJ32" s="41" t="str">
        <f aca="false">VLOOKUP(BE32,'STANDARD_2020-2021'!$B$7:$H$10377,7,FALSE())</f>
        <v>RC</v>
      </c>
      <c r="BK32" s="37" t="n">
        <f aca="false">VLOOKUP(BE32,'STANDARD_2020-2021'!$B$7:$J$10377,9,FALSE())</f>
        <v>0</v>
      </c>
      <c r="BL32" s="37"/>
      <c r="BM32" s="37"/>
      <c r="BN32" s="37"/>
      <c r="BO32" s="37"/>
      <c r="BP32" s="24"/>
      <c r="BQ32" s="24"/>
    </row>
    <row r="33" customFormat="false" ht="15" hidden="false" customHeight="true" outlineLevel="0" collapsed="false">
      <c r="A33" s="32"/>
      <c r="B33" s="39" t="n">
        <f aca="false">B32+1</f>
        <v>44468</v>
      </c>
      <c r="C33" s="40" t="str">
        <f aca="false">VLOOKUP(B33,'STANDARD_2020-2021'!$B$7:$H$10377,3,FALSE())</f>
        <v>T</v>
      </c>
      <c r="D33" s="40" t="str">
        <f aca="false">VLOOKUP(B33,'STANDARD_2020-2021'!$B$7:$H$10377,4,FALSE())</f>
        <v>R</v>
      </c>
      <c r="E33" s="40" t="str">
        <f aca="false">VLOOKUP(B33,'STANDARD_2020-2021'!$B$7:$H$10377,5,FALSE())</f>
        <v>T</v>
      </c>
      <c r="F33" s="40" t="str">
        <f aca="false">VLOOKUP(B33,'STANDARD_2020-2021'!$B$7:$H$10377,6,FALSE())</f>
        <v>T</v>
      </c>
      <c r="G33" s="40" t="str">
        <f aca="false">VLOOKUP(B33,'STANDARD_2020-2021'!$B$7:$H$10377,7,FALSE())</f>
        <v>T</v>
      </c>
      <c r="H33" s="37" t="n">
        <f aca="false">VLOOKUP(B33,'STANDARD_2020-2021'!$B$7:$J$10377,9,FALSE())</f>
        <v>0</v>
      </c>
      <c r="I33" s="37"/>
      <c r="J33" s="37"/>
      <c r="K33" s="37"/>
      <c r="L33" s="37"/>
      <c r="M33" s="39" t="n">
        <f aca="false">M32+1</f>
        <v>44498</v>
      </c>
      <c r="N33" s="40" t="str">
        <f aca="false">VLOOKUP(M33,'STANDARD_2020-2021'!$B$7:$H$10377,3,FALSE())</f>
        <v>T</v>
      </c>
      <c r="O33" s="40" t="str">
        <f aca="false">VLOOKUP(M33,'STANDARD_2020-2021'!$B$7:$H$10377,4,FALSE())</f>
        <v>T</v>
      </c>
      <c r="P33" s="40" t="str">
        <f aca="false">VLOOKUP(M33,'STANDARD_2020-2021'!$B$7:$H$10377,5,FALSE())</f>
        <v>T</v>
      </c>
      <c r="Q33" s="40" t="str">
        <f aca="false">VLOOKUP(M33,'STANDARD_2020-2021'!$B$7:$H$10377,6,FALSE())</f>
        <v>T</v>
      </c>
      <c r="R33" s="41" t="str">
        <f aca="false">VLOOKUP(M33,'STANDARD_2020-2021'!$B$7:$H$10377,7,FALSE())</f>
        <v>R</v>
      </c>
      <c r="S33" s="37" t="n">
        <f aca="false">VLOOKUP(M33,'STANDARD_2020-2021'!$B$7:$J$10377,9,FALSE())</f>
        <v>1</v>
      </c>
      <c r="T33" s="37"/>
      <c r="U33" s="37"/>
      <c r="V33" s="37"/>
      <c r="W33" s="37"/>
      <c r="X33" s="39" t="n">
        <f aca="false">X32+1</f>
        <v>44529</v>
      </c>
      <c r="Y33" s="40" t="str">
        <f aca="false">VLOOKUP(X33,'STANDARD_2020-2021'!$B$7:$H$10377,3,FALSE())</f>
        <v>T</v>
      </c>
      <c r="Z33" s="40" t="str">
        <f aca="false">VLOOKUP(X33,'STANDARD_2020-2021'!$B$7:$H$10377,4,FALSE())</f>
        <v>RC</v>
      </c>
      <c r="AA33" s="40" t="str">
        <f aca="false">VLOOKUP(X33,'STANDARD_2020-2021'!$B$7:$H$10377,5,FALSE())</f>
        <v>T</v>
      </c>
      <c r="AB33" s="40" t="str">
        <f aca="false">VLOOKUP(X33,'STANDARD_2020-2021'!$B$7:$H$101377,6,FALSE())</f>
        <v>T</v>
      </c>
      <c r="AC33" s="41" t="str">
        <f aca="false">VLOOKUP(X33,'STANDARD_2020-2021'!$B$7:$H$10377,7,FALSE())</f>
        <v>T</v>
      </c>
      <c r="AD33" s="37" t="n">
        <f aca="false">VLOOKUP(X33,'STANDARD_2020-2021'!$B$7:$J$10377,9,FALSE())</f>
        <v>0</v>
      </c>
      <c r="AE33" s="37"/>
      <c r="AF33" s="37"/>
      <c r="AG33" s="37"/>
      <c r="AH33" s="37"/>
      <c r="AI33" s="39" t="n">
        <f aca="false">AI32+1</f>
        <v>44559</v>
      </c>
      <c r="AJ33" s="40" t="str">
        <f aca="false">VLOOKUP(AI33,'STANDARD_2020-2021'!$B$7:$H$10377,3,FALSE())</f>
        <v>T</v>
      </c>
      <c r="AK33" s="40" t="str">
        <f aca="false">VLOOKUP(AI33,'STANDARD_2020-2021'!$B$7:$H$10377,4,FALSE())</f>
        <v>T</v>
      </c>
      <c r="AL33" s="40" t="str">
        <f aca="false">VLOOKUP(AI33,'STANDARD_2020-2021'!$B$7:$H$10377,5,FALSE())</f>
        <v>T</v>
      </c>
      <c r="AM33" s="40" t="str">
        <f aca="false">VLOOKUP(AI33,'STANDARD_2020-2021'!$B$7:$H$101377,6,FALSE())</f>
        <v>R</v>
      </c>
      <c r="AN33" s="41" t="str">
        <f aca="false">VLOOKUP(AI33,'STANDARD_2020-2021'!$B$7:$H$10377,7,FALSE())</f>
        <v>T</v>
      </c>
      <c r="AO33" s="37" t="n">
        <f aca="false">VLOOKUP(AI33,'STANDARD_2020-2021'!$B$7:$J$10377,9,FALSE())</f>
        <v>1</v>
      </c>
      <c r="AP33" s="37"/>
      <c r="AQ33" s="37"/>
      <c r="AR33" s="37"/>
      <c r="AS33" s="37"/>
      <c r="AT33" s="39" t="n">
        <f aca="false">AT32+1</f>
        <v>44590</v>
      </c>
      <c r="AU33" s="40" t="str">
        <f aca="false">VLOOKUP(AT33,'STANDARD_2020-2021'!$B$7:$H$10377,3,FALSE())</f>
        <v>T</v>
      </c>
      <c r="AV33" s="40" t="str">
        <f aca="false">VLOOKUP(AT33,'STANDARD_2020-2021'!$B$7:$H$10377,4,FALSE())</f>
        <v>R</v>
      </c>
      <c r="AW33" s="40" t="str">
        <f aca="false">VLOOKUP(AT33,'STANDARD_2020-2021'!$B$7:$H$10377,5,FALSE())</f>
        <v>T</v>
      </c>
      <c r="AX33" s="40" t="str">
        <f aca="false">VLOOKUP(AT33,'STANDARD_2020-2021'!$B$7:$H$101377,6,FALSE())</f>
        <v>T</v>
      </c>
      <c r="AY33" s="41" t="str">
        <f aca="false">VLOOKUP(AT33,'STANDARD_2020-2021'!$B$7:$H$10377,7,FALSE())</f>
        <v>R</v>
      </c>
      <c r="AZ33" s="37" t="n">
        <f aca="false">VLOOKUP(AT33,'STANDARD_2020-2021'!$B$7:$J$10377,9,FALSE())</f>
        <v>0</v>
      </c>
      <c r="BA33" s="37"/>
      <c r="BB33" s="37"/>
      <c r="BC33" s="37"/>
      <c r="BD33" s="37"/>
      <c r="BE33" s="39" t="n">
        <f aca="false">BE32+1</f>
        <v>44621</v>
      </c>
      <c r="BF33" s="40" t="str">
        <f aca="false">VLOOKUP(BE33,'STANDARD_2020-2021'!$B$7:$H$10377,3,FALSE())</f>
        <v>T</v>
      </c>
      <c r="BG33" s="40" t="str">
        <f aca="false">VLOOKUP(BE33,'STANDARD_2020-2021'!$B$7:$H$10377,4,FALSE())</f>
        <v>T</v>
      </c>
      <c r="BH33" s="40" t="str">
        <f aca="false">VLOOKUP(BE33,'STANDARD_2020-2021'!$B$7:$H$10377,5,FALSE())</f>
        <v>T</v>
      </c>
      <c r="BI33" s="40" t="str">
        <f aca="false">VLOOKUP(BE33,'STANDARD_2020-2021'!$B$7:$H$101377,6,FALSE())</f>
        <v>R</v>
      </c>
      <c r="BJ33" s="41" t="str">
        <f aca="false">VLOOKUP(BE33,'STANDARD_2020-2021'!$B$7:$H$10377,7,FALSE())</f>
        <v>T</v>
      </c>
      <c r="BK33" s="37" t="n">
        <f aca="false">VLOOKUP(BE33,'STANDARD_2020-2021'!$B$7:$J$10377,9,FALSE())</f>
        <v>0</v>
      </c>
      <c r="BL33" s="37"/>
      <c r="BM33" s="37"/>
      <c r="BN33" s="37"/>
      <c r="BO33" s="37"/>
      <c r="BP33" s="24"/>
      <c r="BQ33" s="24"/>
    </row>
    <row r="34" customFormat="false" ht="15" hidden="false" customHeight="true" outlineLevel="0" collapsed="false">
      <c r="A34" s="32"/>
      <c r="B34" s="39" t="n">
        <f aca="false">B33+1</f>
        <v>44469</v>
      </c>
      <c r="C34" s="40" t="str">
        <f aca="false">VLOOKUP(B34,'STANDARD_2020-2021'!$B$7:$H$10377,3,FALSE())</f>
        <v>T</v>
      </c>
      <c r="D34" s="40" t="str">
        <f aca="false">VLOOKUP(B34,'STANDARD_2020-2021'!$B$7:$H$10377,4,FALSE())</f>
        <v>T</v>
      </c>
      <c r="E34" s="40" t="str">
        <f aca="false">VLOOKUP(B34,'STANDARD_2020-2021'!$B$7:$H$10377,5,FALSE())</f>
        <v>T</v>
      </c>
      <c r="F34" s="40" t="str">
        <f aca="false">VLOOKUP(B34,'STANDARD_2020-2021'!$B$7:$H$10377,6,FALSE())</f>
        <v>R</v>
      </c>
      <c r="G34" s="40" t="str">
        <f aca="false">VLOOKUP(B34,'STANDARD_2020-2021'!$B$7:$H$10377,7,FALSE())</f>
        <v>T</v>
      </c>
      <c r="H34" s="37" t="n">
        <f aca="false">VLOOKUP(B34,'STANDARD_2020-2021'!$B$7:$J$10377,9,FALSE())</f>
        <v>0</v>
      </c>
      <c r="I34" s="37"/>
      <c r="J34" s="37"/>
      <c r="K34" s="37"/>
      <c r="L34" s="37"/>
      <c r="M34" s="39" t="n">
        <f aca="false">M33+1</f>
        <v>44499</v>
      </c>
      <c r="N34" s="40" t="str">
        <f aca="false">VLOOKUP(M34,'STANDARD_2020-2021'!$B$7:$H$10377,3,FALSE())</f>
        <v>T</v>
      </c>
      <c r="O34" s="40" t="str">
        <f aca="false">VLOOKUP(M34,'STANDARD_2020-2021'!$B$7:$H$10377,4,FALSE())</f>
        <v>R</v>
      </c>
      <c r="P34" s="40" t="str">
        <f aca="false">VLOOKUP(M34,'STANDARD_2020-2021'!$B$7:$H$10377,5,FALSE())</f>
        <v>T</v>
      </c>
      <c r="Q34" s="40" t="str">
        <f aca="false">VLOOKUP(M34,'STANDARD_2020-2021'!$B$7:$H$10377,6,FALSE())</f>
        <v>R</v>
      </c>
      <c r="R34" s="41" t="str">
        <f aca="false">VLOOKUP(M34,'STANDARD_2020-2021'!$B$7:$H$10377,7,FALSE())</f>
        <v>T</v>
      </c>
      <c r="S34" s="37" t="n">
        <f aca="false">VLOOKUP(M34,'STANDARD_2020-2021'!$B$7:$J$10377,9,FALSE())</f>
        <v>1</v>
      </c>
      <c r="T34" s="37"/>
      <c r="U34" s="37"/>
      <c r="V34" s="37"/>
      <c r="W34" s="37"/>
      <c r="X34" s="39" t="n">
        <f aca="false">X33+1</f>
        <v>44530</v>
      </c>
      <c r="Y34" s="40" t="str">
        <f aca="false">VLOOKUP(X34,'STANDARD_2020-2021'!$B$7:$H$10377,3,FALSE())</f>
        <v>R</v>
      </c>
      <c r="Z34" s="40" t="str">
        <f aca="false">VLOOKUP(X34,'STANDARD_2020-2021'!$B$7:$H$10377,4,FALSE())</f>
        <v>T</v>
      </c>
      <c r="AA34" s="40" t="str">
        <f aca="false">VLOOKUP(X34,'STANDARD_2020-2021'!$B$7:$H$10377,5,FALSE())</f>
        <v>T</v>
      </c>
      <c r="AB34" s="40" t="str">
        <f aca="false">VLOOKUP(X34,'STANDARD_2020-2021'!$B$7:$H$101377,6,FALSE())</f>
        <v>T</v>
      </c>
      <c r="AC34" s="41" t="str">
        <f aca="false">VLOOKUP(X34,'STANDARD_2020-2021'!$B$7:$H$10377,7,FALSE())</f>
        <v>T</v>
      </c>
      <c r="AD34" s="37" t="n">
        <f aca="false">VLOOKUP(X34,'STANDARD_2020-2021'!$B$7:$J$10377,9,FALSE())</f>
        <v>0</v>
      </c>
      <c r="AE34" s="37"/>
      <c r="AF34" s="37"/>
      <c r="AG34" s="37"/>
      <c r="AH34" s="37"/>
      <c r="AI34" s="39" t="n">
        <f aca="false">AI33+1</f>
        <v>44560</v>
      </c>
      <c r="AJ34" s="40" t="str">
        <f aca="false">VLOOKUP(AI34,'STANDARD_2020-2021'!$B$7:$H$10377,3,FALSE())</f>
        <v>R</v>
      </c>
      <c r="AK34" s="40" t="str">
        <f aca="false">VLOOKUP(AI34,'STANDARD_2020-2021'!$B$7:$H$10377,4,FALSE())</f>
        <v>T</v>
      </c>
      <c r="AL34" s="40" t="str">
        <f aca="false">VLOOKUP(AI34,'STANDARD_2020-2021'!$B$7:$H$10377,5,FALSE())</f>
        <v>T</v>
      </c>
      <c r="AM34" s="40" t="str">
        <f aca="false">VLOOKUP(AI34,'STANDARD_2020-2021'!$B$7:$H$101377,6,FALSE())</f>
        <v>T</v>
      </c>
      <c r="AN34" s="41" t="str">
        <f aca="false">VLOOKUP(AI34,'STANDARD_2020-2021'!$B$7:$H$10377,7,FALSE())</f>
        <v>T</v>
      </c>
      <c r="AO34" s="37" t="n">
        <f aca="false">VLOOKUP(AI34,'STANDARD_2020-2021'!$B$7:$J$10377,9,FALSE())</f>
        <v>1</v>
      </c>
      <c r="AP34" s="37"/>
      <c r="AQ34" s="37"/>
      <c r="AR34" s="37"/>
      <c r="AS34" s="37"/>
      <c r="AT34" s="39" t="n">
        <f aca="false">AT33+1</f>
        <v>44591</v>
      </c>
      <c r="AU34" s="40" t="str">
        <f aca="false">VLOOKUP(AT34,'STANDARD_2020-2021'!$B$7:$H$10377,3,FALSE())</f>
        <v>R</v>
      </c>
      <c r="AV34" s="40" t="str">
        <f aca="false">VLOOKUP(AT34,'STANDARD_2020-2021'!$B$7:$H$10377,4,FALSE())</f>
        <v>R</v>
      </c>
      <c r="AW34" s="40" t="str">
        <f aca="false">VLOOKUP(AT34,'STANDARD_2020-2021'!$B$7:$H$10377,5,FALSE())</f>
        <v>T</v>
      </c>
      <c r="AX34" s="40" t="str">
        <f aca="false">VLOOKUP(AT34,'STANDARD_2020-2021'!$B$7:$H$101377,6,FALSE())</f>
        <v>R</v>
      </c>
      <c r="AY34" s="41" t="str">
        <f aca="false">VLOOKUP(AT34,'STANDARD_2020-2021'!$B$7:$H$10377,7,FALSE())</f>
        <v>R</v>
      </c>
      <c r="AZ34" s="37" t="n">
        <f aca="false">VLOOKUP(AT34,'STANDARD_2020-2021'!$B$7:$J$10377,9,FALSE())</f>
        <v>0</v>
      </c>
      <c r="BA34" s="37"/>
      <c r="BB34" s="37"/>
      <c r="BC34" s="37"/>
      <c r="BD34" s="37"/>
      <c r="BE34" s="39" t="n">
        <f aca="false">BE33+1</f>
        <v>44622</v>
      </c>
      <c r="BF34" s="40" t="str">
        <f aca="false">VLOOKUP(BE34,'STANDARD_2020-2021'!$B$7:$H$10377,3,FALSE())</f>
        <v>R</v>
      </c>
      <c r="BG34" s="40" t="str">
        <f aca="false">VLOOKUP(BE34,'STANDARD_2020-2021'!$B$7:$H$10377,4,FALSE())</f>
        <v>T</v>
      </c>
      <c r="BH34" s="40" t="str">
        <f aca="false">VLOOKUP(BE34,'STANDARD_2020-2021'!$B$7:$H$10377,5,FALSE())</f>
        <v>T</v>
      </c>
      <c r="BI34" s="40" t="str">
        <f aca="false">VLOOKUP(BE34,'STANDARD_2020-2021'!$B$7:$H$101377,6,FALSE())</f>
        <v>T</v>
      </c>
      <c r="BJ34" s="41" t="str">
        <f aca="false">VLOOKUP(BE34,'STANDARD_2020-2021'!$B$7:$H$10377,7,FALSE())</f>
        <v>T</v>
      </c>
      <c r="BK34" s="37" t="n">
        <f aca="false">VLOOKUP(BE34,'STANDARD_2020-2021'!$B$7:$J$10377,9,FALSE())</f>
        <v>0</v>
      </c>
      <c r="BL34" s="37"/>
      <c r="BM34" s="37"/>
      <c r="BN34" s="37"/>
      <c r="BO34" s="37"/>
      <c r="BP34" s="24"/>
      <c r="BQ34" s="24"/>
    </row>
    <row r="35" customFormat="false" ht="15" hidden="false" customHeight="true" outlineLevel="0" collapsed="false">
      <c r="A35" s="32"/>
      <c r="B35" s="45" t="n">
        <f aca="false">B34+1</f>
        <v>44470</v>
      </c>
      <c r="C35" s="40" t="str">
        <f aca="false">VLOOKUP(B35,'STANDARD_2020-2021'!$B$7:$H$10377,3,FALSE())</f>
        <v>T</v>
      </c>
      <c r="D35" s="40" t="str">
        <f aca="false">VLOOKUP(B35,'STANDARD_2020-2021'!$B$7:$H$10377,4,FALSE())</f>
        <v>T</v>
      </c>
      <c r="E35" s="40" t="str">
        <f aca="false">VLOOKUP(B35,'STANDARD_2020-2021'!$B$7:$H$10377,5,FALSE())</f>
        <v>T</v>
      </c>
      <c r="F35" s="40" t="str">
        <f aca="false">VLOOKUP(B35,'STANDARD_2020-2021'!$B$7:$H$10377,6,FALSE())</f>
        <v>R</v>
      </c>
      <c r="G35" s="40" t="str">
        <f aca="false">VLOOKUP(B35,'STANDARD_2020-2021'!$B$7:$H$10377,7,FALSE())</f>
        <v>T</v>
      </c>
      <c r="H35" s="37" t="n">
        <f aca="false">VLOOKUP(B35,'STANDARD_2020-2021'!$B$7:$J$10377,9,FALSE())</f>
        <v>0</v>
      </c>
      <c r="I35" s="37"/>
      <c r="J35" s="37"/>
      <c r="K35" s="37"/>
      <c r="L35" s="37"/>
      <c r="M35" s="45" t="n">
        <f aca="false">M34+1</f>
        <v>44500</v>
      </c>
      <c r="N35" s="40" t="str">
        <f aca="false">VLOOKUP(M35,'STANDARD_2020-2021'!$B$7:$H$10377,3,FALSE())</f>
        <v>R</v>
      </c>
      <c r="O35" s="40" t="str">
        <f aca="false">VLOOKUP(M35,'STANDARD_2020-2021'!$B$7:$H$10377,4,FALSE())</f>
        <v>R</v>
      </c>
      <c r="P35" s="40" t="str">
        <f aca="false">VLOOKUP(M35,'STANDARD_2020-2021'!$B$7:$H$10377,5,FALSE())</f>
        <v>R</v>
      </c>
      <c r="Q35" s="40" t="str">
        <f aca="false">VLOOKUP(M35,'STANDARD_2020-2021'!$B$7:$H$10377,6,FALSE())</f>
        <v>R</v>
      </c>
      <c r="R35" s="41" t="str">
        <f aca="false">VLOOKUP(M35,'STANDARD_2020-2021'!$B$7:$H$10377,7,FALSE())</f>
        <v>T</v>
      </c>
      <c r="S35" s="37" t="n">
        <f aca="false">VLOOKUP(M35,'STANDARD_2020-2021'!$B$7:$J$10377,9,FALSE())</f>
        <v>1</v>
      </c>
      <c r="T35" s="37"/>
      <c r="U35" s="37"/>
      <c r="V35" s="37"/>
      <c r="W35" s="37"/>
      <c r="X35" s="45" t="n">
        <f aca="false">X34+1</f>
        <v>44531</v>
      </c>
      <c r="Y35" s="46" t="str">
        <f aca="false">VLOOKUP(X35,'STANDARD_2020-2021'!$B$7:$H$10377,3,FALSE())</f>
        <v>T</v>
      </c>
      <c r="Z35" s="46" t="str">
        <f aca="false">VLOOKUP(X35,'STANDARD_2020-2021'!$B$7:$H$10377,4,FALSE())</f>
        <v>T</v>
      </c>
      <c r="AA35" s="46" t="str">
        <f aca="false">VLOOKUP(X35,'STANDARD_2020-2021'!$B$7:$H$10377,5,FALSE())</f>
        <v>R</v>
      </c>
      <c r="AB35" s="46" t="str">
        <f aca="false">VLOOKUP(X35,'STANDARD_2020-2021'!$B$7:$H$101377,6,FALSE())</f>
        <v>T</v>
      </c>
      <c r="AC35" s="47" t="str">
        <f aca="false">VLOOKUP(X35,'STANDARD_2020-2021'!$B$7:$H$10377,7,FALSE())</f>
        <v>T</v>
      </c>
      <c r="AD35" s="48" t="n">
        <f aca="false">VLOOKUP(X35,'STANDARD_2020-2021'!$B$7:$J$10377,9,FALSE())</f>
        <v>0</v>
      </c>
      <c r="AE35" s="48"/>
      <c r="AF35" s="48"/>
      <c r="AG35" s="48"/>
      <c r="AH35" s="48"/>
      <c r="AI35" s="45" t="n">
        <f aca="false">AI34+1</f>
        <v>44561</v>
      </c>
      <c r="AJ35" s="46" t="str">
        <f aca="false">VLOOKUP(AI35,'STANDARD_2020-2021'!$B$7:$H$10377,3,FALSE())</f>
        <v>R</v>
      </c>
      <c r="AK35" s="46" t="str">
        <f aca="false">VLOOKUP(AI35,'STANDARD_2020-2021'!$B$7:$H$10377,4,FALSE())</f>
        <v>T</v>
      </c>
      <c r="AL35" s="46" t="str">
        <f aca="false">VLOOKUP(AI35,'STANDARD_2020-2021'!$B$7:$H$10377,5,FALSE())</f>
        <v>T</v>
      </c>
      <c r="AM35" s="46" t="str">
        <f aca="false">VLOOKUP(AI35,'STANDARD_2020-2021'!$B$7:$H$101377,6,FALSE())</f>
        <v>T</v>
      </c>
      <c r="AN35" s="47" t="str">
        <f aca="false">VLOOKUP(AI35,'STANDARD_2020-2021'!$B$7:$H$10377,7,FALSE())</f>
        <v>T</v>
      </c>
      <c r="AO35" s="48" t="n">
        <f aca="false">VLOOKUP(AI35,'STANDARD_2020-2021'!$B$7:$J$10377,9,FALSE())</f>
        <v>1</v>
      </c>
      <c r="AP35" s="48"/>
      <c r="AQ35" s="48"/>
      <c r="AR35" s="48"/>
      <c r="AS35" s="48"/>
      <c r="AT35" s="45" t="n">
        <f aca="false">AT34+1</f>
        <v>44592</v>
      </c>
      <c r="AU35" s="46" t="str">
        <f aca="false">VLOOKUP(AT35,'STANDARD_2020-2021'!$B$7:$H$10377,3,FALSE())</f>
        <v>T</v>
      </c>
      <c r="AV35" s="46" t="str">
        <f aca="false">VLOOKUP(AT35,'STANDARD_2020-2021'!$B$7:$H$10377,4,FALSE())</f>
        <v>T</v>
      </c>
      <c r="AW35" s="46" t="str">
        <f aca="false">VLOOKUP(AT35,'STANDARD_2020-2021'!$B$7:$H$10377,5,FALSE())</f>
        <v>T</v>
      </c>
      <c r="AX35" s="46" t="str">
        <f aca="false">VLOOKUP(AT35,'STANDARD_2020-2021'!$B$7:$H$101377,6,FALSE())</f>
        <v>RC</v>
      </c>
      <c r="AY35" s="47" t="str">
        <f aca="false">VLOOKUP(AT35,'STANDARD_2020-2021'!$B$7:$H$10377,7,FALSE())</f>
        <v>T</v>
      </c>
      <c r="AZ35" s="48" t="n">
        <f aca="false">VLOOKUP(AT35,'STANDARD_2020-2021'!$B$7:$J$10377,9,FALSE())</f>
        <v>0</v>
      </c>
      <c r="BA35" s="48"/>
      <c r="BB35" s="48"/>
      <c r="BC35" s="48"/>
      <c r="BD35" s="48"/>
      <c r="BE35" s="45" t="n">
        <f aca="false">BE34+1</f>
        <v>44623</v>
      </c>
      <c r="BF35" s="46" t="str">
        <f aca="false">VLOOKUP(BE35,'STANDARD_2020-2021'!$B$7:$H$10377,3,FALSE())</f>
        <v>T</v>
      </c>
      <c r="BG35" s="46" t="str">
        <f aca="false">VLOOKUP(BE35,'STANDARD_2020-2021'!$B$7:$H$10377,4,FALSE())</f>
        <v>T</v>
      </c>
      <c r="BH35" s="46" t="str">
        <f aca="false">VLOOKUP(BE35,'STANDARD_2020-2021'!$B$7:$H$10377,5,FALSE())</f>
        <v>R</v>
      </c>
      <c r="BI35" s="46" t="str">
        <f aca="false">VLOOKUP(BE35,'STANDARD_2020-2021'!$B$7:$H$101377,6,FALSE())</f>
        <v>T</v>
      </c>
      <c r="BJ35" s="47" t="str">
        <f aca="false">VLOOKUP(BE35,'STANDARD_2020-2021'!$B$7:$H$10377,7,FALSE())</f>
        <v>T</v>
      </c>
      <c r="BK35" s="48" t="n">
        <f aca="false">VLOOKUP(BE35,'STANDARD_2020-2021'!$B$7:$J$10377,9,FALSE())</f>
        <v>0</v>
      </c>
      <c r="BL35" s="48"/>
      <c r="BM35" s="48"/>
      <c r="BN35" s="48"/>
      <c r="BO35" s="48"/>
      <c r="BP35" s="24"/>
      <c r="BQ35" s="24"/>
    </row>
    <row r="36" customFormat="false" ht="15" hidden="false" customHeight="false" outlineLevel="0" collapsed="false">
      <c r="A36" s="49"/>
      <c r="B36" s="50" t="n">
        <f aca="false">BE1+1</f>
        <v>15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 t="n">
        <f aca="false">B36+1</f>
        <v>16</v>
      </c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 t="n">
        <f aca="false">M36+1</f>
        <v>17</v>
      </c>
      <c r="Y36" s="20"/>
      <c r="Z36" s="20"/>
      <c r="AA36" s="20"/>
      <c r="AB36" s="20"/>
      <c r="AC36" s="20"/>
      <c r="AD36" s="20"/>
      <c r="AE36" s="20"/>
      <c r="AF36" s="20"/>
      <c r="AG36" s="20"/>
      <c r="AH36" s="50"/>
      <c r="AI36" s="50" t="n">
        <f aca="false">X36+1</f>
        <v>18</v>
      </c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 t="n">
        <f aca="false">AI36+1</f>
        <v>19</v>
      </c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 t="n">
        <f aca="false">AT36+1</f>
        <v>20</v>
      </c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24"/>
      <c r="BQ36" s="24"/>
    </row>
    <row r="37" customFormat="false" ht="15.75" hidden="false" customHeight="false" outlineLevel="0" collapsed="false">
      <c r="A37" s="49"/>
      <c r="B37" s="50" t="n">
        <f aca="false">BE2</f>
        <v>2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 t="n">
        <f aca="false">B37</f>
        <v>2</v>
      </c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 t="n">
        <f aca="false">M37</f>
        <v>2</v>
      </c>
      <c r="Y37" s="20"/>
      <c r="Z37" s="20"/>
      <c r="AA37" s="20"/>
      <c r="AB37" s="20"/>
      <c r="AC37" s="20"/>
      <c r="AD37" s="20"/>
      <c r="AE37" s="20"/>
      <c r="AF37" s="20"/>
      <c r="AG37" s="20"/>
      <c r="AH37" s="50"/>
      <c r="AI37" s="50" t="n">
        <f aca="false">X37</f>
        <v>2</v>
      </c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 t="n">
        <f aca="false">AI37</f>
        <v>2</v>
      </c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 t="n">
        <f aca="false">AT37</f>
        <v>2</v>
      </c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24"/>
      <c r="BQ37" s="24"/>
    </row>
    <row r="38" customFormat="false" ht="41.25" hidden="false" customHeight="false" outlineLevel="0" collapsed="false">
      <c r="A38" s="49"/>
      <c r="B38" s="26" t="n">
        <f aca="false">B39</f>
        <v>44621</v>
      </c>
      <c r="C38" s="27" t="s">
        <v>10</v>
      </c>
      <c r="D38" s="28" t="s">
        <v>11</v>
      </c>
      <c r="E38" s="28" t="s">
        <v>12</v>
      </c>
      <c r="F38" s="28" t="s">
        <v>13</v>
      </c>
      <c r="G38" s="29" t="s">
        <v>14</v>
      </c>
      <c r="H38" s="30" t="s">
        <v>15</v>
      </c>
      <c r="I38" s="30"/>
      <c r="J38" s="30"/>
      <c r="K38" s="30"/>
      <c r="L38" s="30"/>
      <c r="M38" s="26" t="n">
        <f aca="false">M39</f>
        <v>44652</v>
      </c>
      <c r="N38" s="27" t="s">
        <v>16</v>
      </c>
      <c r="O38" s="27" t="s">
        <v>11</v>
      </c>
      <c r="P38" s="27" t="s">
        <v>12</v>
      </c>
      <c r="Q38" s="27" t="s">
        <v>13</v>
      </c>
      <c r="R38" s="31" t="s">
        <v>14</v>
      </c>
      <c r="S38" s="30" t="s">
        <v>15</v>
      </c>
      <c r="T38" s="30"/>
      <c r="U38" s="30"/>
      <c r="V38" s="30"/>
      <c r="W38" s="30"/>
      <c r="X38" s="26" t="n">
        <f aca="false">X39</f>
        <v>44682</v>
      </c>
      <c r="Y38" s="27" t="s">
        <v>16</v>
      </c>
      <c r="Z38" s="27" t="s">
        <v>11</v>
      </c>
      <c r="AA38" s="27" t="s">
        <v>12</v>
      </c>
      <c r="AB38" s="27" t="s">
        <v>13</v>
      </c>
      <c r="AC38" s="31" t="s">
        <v>14</v>
      </c>
      <c r="AD38" s="30" t="s">
        <v>15</v>
      </c>
      <c r="AE38" s="30"/>
      <c r="AF38" s="30"/>
      <c r="AG38" s="30"/>
      <c r="AH38" s="30"/>
      <c r="AI38" s="26" t="n">
        <f aca="false">AI39</f>
        <v>44713</v>
      </c>
      <c r="AJ38" s="27" t="s">
        <v>16</v>
      </c>
      <c r="AK38" s="27" t="s">
        <v>11</v>
      </c>
      <c r="AL38" s="27" t="s">
        <v>12</v>
      </c>
      <c r="AM38" s="27" t="s">
        <v>13</v>
      </c>
      <c r="AN38" s="31" t="s">
        <v>14</v>
      </c>
      <c r="AO38" s="30" t="s">
        <v>15</v>
      </c>
      <c r="AP38" s="30"/>
      <c r="AQ38" s="30"/>
      <c r="AR38" s="30"/>
      <c r="AS38" s="30"/>
      <c r="AT38" s="26" t="n">
        <f aca="false">AT39</f>
        <v>44743</v>
      </c>
      <c r="AU38" s="27" t="s">
        <v>16</v>
      </c>
      <c r="AV38" s="27" t="s">
        <v>11</v>
      </c>
      <c r="AW38" s="27" t="s">
        <v>12</v>
      </c>
      <c r="AX38" s="27" t="s">
        <v>13</v>
      </c>
      <c r="AY38" s="31" t="s">
        <v>14</v>
      </c>
      <c r="AZ38" s="30" t="s">
        <v>15</v>
      </c>
      <c r="BA38" s="30"/>
      <c r="BB38" s="30"/>
      <c r="BC38" s="30"/>
      <c r="BD38" s="30"/>
      <c r="BE38" s="26" t="n">
        <f aca="false">BE39</f>
        <v>44774</v>
      </c>
      <c r="BF38" s="27" t="s">
        <v>16</v>
      </c>
      <c r="BG38" s="27" t="s">
        <v>11</v>
      </c>
      <c r="BH38" s="27" t="s">
        <v>12</v>
      </c>
      <c r="BI38" s="27" t="s">
        <v>13</v>
      </c>
      <c r="BJ38" s="31" t="s">
        <v>14</v>
      </c>
      <c r="BK38" s="30" t="s">
        <v>15</v>
      </c>
      <c r="BL38" s="30"/>
      <c r="BM38" s="30"/>
      <c r="BN38" s="30"/>
      <c r="BO38" s="30"/>
      <c r="BP38" s="24"/>
      <c r="BQ38" s="24"/>
    </row>
    <row r="39" customFormat="false" ht="15" hidden="false" customHeight="false" outlineLevel="0" collapsed="false">
      <c r="A39" s="49"/>
      <c r="B39" s="33" t="n">
        <f aca="false">DATE(B37+2019,B36,1)</f>
        <v>44621</v>
      </c>
      <c r="C39" s="34" t="str">
        <f aca="false">VLOOKUP(B39,'STANDARD_2020-2021'!$B$7:$H$10377,3,FALSE())</f>
        <v>T</v>
      </c>
      <c r="D39" s="34" t="str">
        <f aca="false">VLOOKUP(B39,'STANDARD_2020-2021'!$B$7:$H$10377,4,FALSE())</f>
        <v>T</v>
      </c>
      <c r="E39" s="34" t="str">
        <f aca="false">VLOOKUP(B39,'STANDARD_2020-2021'!$B$7:$H$10377,5,FALSE())</f>
        <v>T</v>
      </c>
      <c r="F39" s="34" t="str">
        <f aca="false">VLOOKUP(B39,'STANDARD_2020-2021'!$B$7:$H$101377,6,FALSE())</f>
        <v>R</v>
      </c>
      <c r="G39" s="35" t="str">
        <f aca="false">VLOOKUP(B39,'STANDARD_2020-2021'!$B$7:$H$10377,7,FALSE())</f>
        <v>T</v>
      </c>
      <c r="H39" s="36" t="n">
        <f aca="false">VLOOKUP(B39,'STANDARD_2020-2021'!$B$7:$J$10377,9,FALSE())</f>
        <v>0</v>
      </c>
      <c r="I39" s="36"/>
      <c r="J39" s="36"/>
      <c r="K39" s="36"/>
      <c r="L39" s="36"/>
      <c r="M39" s="51" t="n">
        <f aca="false">DATE(M37+2019,M36,1)</f>
        <v>44652</v>
      </c>
      <c r="N39" s="34" t="str">
        <f aca="false">VLOOKUP(M39,'STANDARD_2020-2021'!$B$7:$H$10377,3,FALSE())</f>
        <v>T</v>
      </c>
      <c r="O39" s="34" t="str">
        <f aca="false">VLOOKUP(M39,'STANDARD_2020-2021'!$B$7:$H$10377,4,FALSE())</f>
        <v>T</v>
      </c>
      <c r="P39" s="34" t="str">
        <f aca="false">VLOOKUP(M39,'STANDARD_2020-2021'!$B$7:$H$10377,5,FALSE())</f>
        <v>T</v>
      </c>
      <c r="Q39" s="34" t="str">
        <f aca="false">VLOOKUP(M39,'STANDARD_2020-2021'!$B$7:$H$101377,6,FALSE())</f>
        <v>R</v>
      </c>
      <c r="R39" s="35" t="str">
        <f aca="false">VLOOKUP(M39,'STANDARD_2020-2021'!$B$7:$H$10377,7,FALSE())</f>
        <v>T</v>
      </c>
      <c r="S39" s="36" t="n">
        <f aca="false">VLOOKUP(M39,'STANDARD_2020-2021'!$B$7:$J$10377,9,FALSE())</f>
        <v>0</v>
      </c>
      <c r="T39" s="36"/>
      <c r="U39" s="36"/>
      <c r="V39" s="36"/>
      <c r="W39" s="36"/>
      <c r="X39" s="33" t="n">
        <f aca="false">DATE(X37+2019,X36,1)</f>
        <v>44682</v>
      </c>
      <c r="Y39" s="34" t="str">
        <f aca="false">VLOOKUP(X39,'STANDARD_2020-2021'!$B$7:$H$10377,3,FALSE())</f>
        <v>R</v>
      </c>
      <c r="Z39" s="34" t="str">
        <f aca="false">VLOOKUP(X39,'STANDARD_2020-2021'!$B$7:$H$10377,4,FALSE())</f>
        <v>R</v>
      </c>
      <c r="AA39" s="34" t="str">
        <f aca="false">VLOOKUP(X39,'STANDARD_2020-2021'!$B$7:$H$10377,5,FALSE())</f>
        <v>R</v>
      </c>
      <c r="AB39" s="34" t="str">
        <f aca="false">VLOOKUP(X39,'STANDARD_2020-2021'!$B$7:$H$101377,6,FALSE())</f>
        <v>R</v>
      </c>
      <c r="AC39" s="35" t="str">
        <f aca="false">VLOOKUP(X39,'STANDARD_2020-2021'!$B$7:$H$10377,7,FALSE())</f>
        <v>T</v>
      </c>
      <c r="AD39" s="36" t="str">
        <f aca="false">VLOOKUP(X39,'STANDARD_2020-2021'!$B$7:$J$10377,9,FALSE())</f>
        <v>Fête du travail</v>
      </c>
      <c r="AE39" s="36"/>
      <c r="AF39" s="36"/>
      <c r="AG39" s="36"/>
      <c r="AH39" s="36"/>
      <c r="AI39" s="33" t="n">
        <f aca="false">DATE(AI37+2019,AI36,1)</f>
        <v>44713</v>
      </c>
      <c r="AJ39" s="34" t="str">
        <f aca="false">VLOOKUP(AI39,'STANDARD_2020-2021'!$B$7:$H$10377,3,FALSE())</f>
        <v>T</v>
      </c>
      <c r="AK39" s="34" t="str">
        <f aca="false">VLOOKUP(AI39,'STANDARD_2020-2021'!$B$7:$H$10377,4,FALSE())</f>
        <v>T</v>
      </c>
      <c r="AL39" s="34" t="str">
        <f aca="false">VLOOKUP(AI39,'STANDARD_2020-2021'!$B$7:$H$10377,5,FALSE())</f>
        <v>R</v>
      </c>
      <c r="AM39" s="34" t="str">
        <f aca="false">VLOOKUP(AI39,'STANDARD_2020-2021'!$B$7:$H$101377,6,FALSE())</f>
        <v>T</v>
      </c>
      <c r="AN39" s="35" t="str">
        <f aca="false">VLOOKUP(AI39,'STANDARD_2020-2021'!$B$7:$H$10377,7,FALSE())</f>
        <v>T</v>
      </c>
      <c r="AO39" s="36" t="n">
        <f aca="false">VLOOKUP(AI39,'STANDARD_2020-2021'!$B$7:$J$10377,9,FALSE())</f>
        <v>0</v>
      </c>
      <c r="AP39" s="36"/>
      <c r="AQ39" s="36"/>
      <c r="AR39" s="36"/>
      <c r="AS39" s="36"/>
      <c r="AT39" s="33" t="n">
        <f aca="false">DATE(AT37+2019,AT36,1)</f>
        <v>44743</v>
      </c>
      <c r="AU39" s="34" t="str">
        <f aca="false">VLOOKUP(AT39,'STANDARD_2020-2021'!$B$7:$H$10377,3,FALSE())</f>
        <v>R</v>
      </c>
      <c r="AV39" s="34" t="str">
        <f aca="false">VLOOKUP(AT39,'STANDARD_2020-2021'!$B$7:$H$10377,4,FALSE())</f>
        <v>T</v>
      </c>
      <c r="AW39" s="34" t="str">
        <f aca="false">VLOOKUP(AT39,'STANDARD_2020-2021'!$B$7:$H$10377,5,FALSE())</f>
        <v>T</v>
      </c>
      <c r="AX39" s="34" t="str">
        <f aca="false">VLOOKUP(AT39,'STANDARD_2020-2021'!$B$7:$H$101377,6,FALSE())</f>
        <v>T</v>
      </c>
      <c r="AY39" s="35" t="str">
        <f aca="false">VLOOKUP(AT39,'STANDARD_2020-2021'!$B$7:$H$10377,7,FALSE())</f>
        <v>T</v>
      </c>
      <c r="AZ39" s="37" t="n">
        <f aca="false">VLOOKUP(AT39,'STANDARD_2020-2021'!$B$7:$J$10377,9,FALSE())</f>
        <v>0</v>
      </c>
      <c r="BA39" s="37"/>
      <c r="BB39" s="37"/>
      <c r="BC39" s="37"/>
      <c r="BD39" s="37"/>
      <c r="BE39" s="33" t="n">
        <f aca="false">DATE(BE37+2019,BE36,1)</f>
        <v>44774</v>
      </c>
      <c r="BF39" s="34" t="str">
        <f aca="false">VLOOKUP(BE39,'STANDARD_2020-2021'!$B$7:$H$10377,3,FALSE())</f>
        <v>T</v>
      </c>
      <c r="BG39" s="34" t="str">
        <f aca="false">VLOOKUP(BE39,'STANDARD_2020-2021'!$B$7:$H$10377,4,FALSE())</f>
        <v>T</v>
      </c>
      <c r="BH39" s="34" t="str">
        <f aca="false">VLOOKUP(BE39,'STANDARD_2020-2021'!$B$7:$H$10377,5,FALSE())</f>
        <v>RC</v>
      </c>
      <c r="BI39" s="34" t="str">
        <f aca="false">VLOOKUP(BE39,'STANDARD_2020-2021'!$B$7:$H$101377,6,FALSE())</f>
        <v>T</v>
      </c>
      <c r="BJ39" s="35" t="str">
        <f aca="false">VLOOKUP(BE39,'STANDARD_2020-2021'!$B$7:$H$10377,7,FALSE())</f>
        <v>T</v>
      </c>
      <c r="BK39" s="37" t="n">
        <f aca="false">VLOOKUP(BE39,'STANDARD_2020-2021'!$B$7:$J$10377,9,FALSE())</f>
        <v>1</v>
      </c>
      <c r="BL39" s="37"/>
      <c r="BM39" s="37"/>
      <c r="BN39" s="37"/>
      <c r="BO39" s="37"/>
      <c r="BP39" s="24"/>
      <c r="BQ39" s="24"/>
    </row>
    <row r="40" customFormat="false" ht="15" hidden="false" customHeight="false" outlineLevel="0" collapsed="false">
      <c r="A40" s="49"/>
      <c r="B40" s="39" t="n">
        <f aca="false">B39+1</f>
        <v>44622</v>
      </c>
      <c r="C40" s="40" t="str">
        <f aca="false">VLOOKUP(B40,'STANDARD_2020-2021'!$B$7:$H$10377,3,FALSE())</f>
        <v>R</v>
      </c>
      <c r="D40" s="40" t="str">
        <f aca="false">VLOOKUP(B40,'STANDARD_2020-2021'!$B$7:$H$10377,4,FALSE())</f>
        <v>T</v>
      </c>
      <c r="E40" s="40" t="str">
        <f aca="false">VLOOKUP(B40,'STANDARD_2020-2021'!$B$7:$H$10377,5,FALSE())</f>
        <v>T</v>
      </c>
      <c r="F40" s="40" t="str">
        <f aca="false">VLOOKUP(B40,'STANDARD_2020-2021'!$B$7:$H$101377,6,FALSE())</f>
        <v>T</v>
      </c>
      <c r="G40" s="41" t="str">
        <f aca="false">VLOOKUP(B40,'STANDARD_2020-2021'!$B$7:$H$10377,7,FALSE())</f>
        <v>T</v>
      </c>
      <c r="H40" s="37" t="n">
        <f aca="false">VLOOKUP(B40,'STANDARD_2020-2021'!$B$7:$J$10377,9,FALSE())</f>
        <v>0</v>
      </c>
      <c r="I40" s="37"/>
      <c r="J40" s="37"/>
      <c r="K40" s="37"/>
      <c r="L40" s="37"/>
      <c r="M40" s="39" t="n">
        <f aca="false">M39+1</f>
        <v>44653</v>
      </c>
      <c r="N40" s="40" t="str">
        <f aca="false">VLOOKUP(M40,'STANDARD_2020-2021'!$B$7:$H$10377,3,FALSE())</f>
        <v>R</v>
      </c>
      <c r="O40" s="40" t="str">
        <f aca="false">VLOOKUP(M40,'STANDARD_2020-2021'!$B$7:$H$10377,4,FALSE())</f>
        <v>T</v>
      </c>
      <c r="P40" s="40" t="str">
        <f aca="false">VLOOKUP(M40,'STANDARD_2020-2021'!$B$7:$H$10377,5,FALSE())</f>
        <v>R</v>
      </c>
      <c r="Q40" s="40" t="str">
        <f aca="false">VLOOKUP(M40,'STANDARD_2020-2021'!$B$7:$H$101377,6,FALSE())</f>
        <v>T</v>
      </c>
      <c r="R40" s="41" t="str">
        <f aca="false">VLOOKUP(M40,'STANDARD_2020-2021'!$B$7:$H$10377,7,FALSE())</f>
        <v>T</v>
      </c>
      <c r="S40" s="37" t="n">
        <f aca="false">VLOOKUP(M40,'STANDARD_2020-2021'!$B$7:$J$10377,9,FALSE())</f>
        <v>0</v>
      </c>
      <c r="T40" s="37"/>
      <c r="U40" s="37"/>
      <c r="V40" s="37"/>
      <c r="W40" s="37"/>
      <c r="X40" s="39" t="n">
        <f aca="false">X39+1</f>
        <v>44683</v>
      </c>
      <c r="Y40" s="40" t="str">
        <f aca="false">VLOOKUP(X40,'STANDARD_2020-2021'!$B$7:$H$10377,3,FALSE())</f>
        <v>RC</v>
      </c>
      <c r="Z40" s="40" t="str">
        <f aca="false">VLOOKUP(X40,'STANDARD_2020-2021'!$B$7:$H$10377,4,FALSE())</f>
        <v>T</v>
      </c>
      <c r="AA40" s="40" t="str">
        <f aca="false">VLOOKUP(X40,'STANDARD_2020-2021'!$B$7:$H$10377,5,FALSE())</f>
        <v>T</v>
      </c>
      <c r="AB40" s="40" t="str">
        <f aca="false">VLOOKUP(X40,'STANDARD_2020-2021'!$B$7:$H$101377,6,FALSE())</f>
        <v>T</v>
      </c>
      <c r="AC40" s="41" t="str">
        <f aca="false">VLOOKUP(X40,'STANDARD_2020-2021'!$B$7:$H$10377,7,FALSE())</f>
        <v>T</v>
      </c>
      <c r="AD40" s="37" t="n">
        <f aca="false">VLOOKUP(X40,'STANDARD_2020-2021'!$B$7:$J$10377,9,FALSE())</f>
        <v>0</v>
      </c>
      <c r="AE40" s="37"/>
      <c r="AF40" s="37"/>
      <c r="AG40" s="37"/>
      <c r="AH40" s="37"/>
      <c r="AI40" s="39" t="n">
        <f aca="false">AI39+1</f>
        <v>44714</v>
      </c>
      <c r="AJ40" s="40" t="str">
        <f aca="false">VLOOKUP(AI40,'STANDARD_2020-2021'!$B$7:$H$10377,3,FALSE())</f>
        <v>T</v>
      </c>
      <c r="AK40" s="40" t="str">
        <f aca="false">VLOOKUP(AI40,'STANDARD_2020-2021'!$B$7:$H$10377,4,FALSE())</f>
        <v>T</v>
      </c>
      <c r="AL40" s="40" t="str">
        <f aca="false">VLOOKUP(AI40,'STANDARD_2020-2021'!$B$7:$H$10377,5,FALSE())</f>
        <v>T</v>
      </c>
      <c r="AM40" s="40" t="str">
        <f aca="false">VLOOKUP(AI40,'STANDARD_2020-2021'!$B$7:$H$101377,6,FALSE())</f>
        <v>T</v>
      </c>
      <c r="AN40" s="41" t="str">
        <f aca="false">VLOOKUP(AI40,'STANDARD_2020-2021'!$B$7:$H$10377,7,FALSE())</f>
        <v>R</v>
      </c>
      <c r="AO40" s="37" t="n">
        <f aca="false">VLOOKUP(AI40,'STANDARD_2020-2021'!$B$7:$J$10377,9,FALSE())</f>
        <v>0</v>
      </c>
      <c r="AP40" s="37"/>
      <c r="AQ40" s="37"/>
      <c r="AR40" s="37"/>
      <c r="AS40" s="37"/>
      <c r="AT40" s="39" t="n">
        <f aca="false">AT39+1</f>
        <v>44744</v>
      </c>
      <c r="AU40" s="40" t="str">
        <f aca="false">VLOOKUP(AT40,'STANDARD_2020-2021'!$B$7:$H$10377,3,FALSE())</f>
        <v>T</v>
      </c>
      <c r="AV40" s="40" t="str">
        <f aca="false">VLOOKUP(AT40,'STANDARD_2020-2021'!$B$7:$H$10377,4,FALSE())</f>
        <v>T</v>
      </c>
      <c r="AW40" s="40" t="str">
        <f aca="false">VLOOKUP(AT40,'STANDARD_2020-2021'!$B$7:$H$10377,5,FALSE())</f>
        <v>R</v>
      </c>
      <c r="AX40" s="40" t="str">
        <f aca="false">VLOOKUP(AT40,'STANDARD_2020-2021'!$B$7:$H$101377,6,FALSE())</f>
        <v>T</v>
      </c>
      <c r="AY40" s="41" t="str">
        <f aca="false">VLOOKUP(AT40,'STANDARD_2020-2021'!$B$7:$H$10377,7,FALSE())</f>
        <v>R</v>
      </c>
      <c r="AZ40" s="37" t="n">
        <f aca="false">VLOOKUP(AT40,'STANDARD_2020-2021'!$B$7:$J$10377,9,FALSE())</f>
        <v>0</v>
      </c>
      <c r="BA40" s="37"/>
      <c r="BB40" s="37"/>
      <c r="BC40" s="37"/>
      <c r="BD40" s="37"/>
      <c r="BE40" s="39" t="n">
        <f aca="false">BE39+1</f>
        <v>44775</v>
      </c>
      <c r="BF40" s="40" t="str">
        <f aca="false">VLOOKUP(BE40,'STANDARD_2020-2021'!$B$7:$H$10377,3,FALSE())</f>
        <v>T</v>
      </c>
      <c r="BG40" s="40" t="str">
        <f aca="false">VLOOKUP(BE40,'STANDARD_2020-2021'!$B$7:$H$10377,4,FALSE())</f>
        <v>R</v>
      </c>
      <c r="BH40" s="40" t="str">
        <f aca="false">VLOOKUP(BE40,'STANDARD_2020-2021'!$B$7:$H$10377,5,FALSE())</f>
        <v>T</v>
      </c>
      <c r="BI40" s="40" t="str">
        <f aca="false">VLOOKUP(BE40,'STANDARD_2020-2021'!$B$7:$H$101377,6,FALSE())</f>
        <v>T</v>
      </c>
      <c r="BJ40" s="41" t="str">
        <f aca="false">VLOOKUP(BE40,'STANDARD_2020-2021'!$B$7:$H$10377,7,FALSE())</f>
        <v>T</v>
      </c>
      <c r="BK40" s="37" t="n">
        <f aca="false">VLOOKUP(BE40,'STANDARD_2020-2021'!$B$7:$J$10377,9,FALSE())</f>
        <v>1</v>
      </c>
      <c r="BL40" s="37"/>
      <c r="BM40" s="37"/>
      <c r="BN40" s="37"/>
      <c r="BO40" s="37"/>
      <c r="BP40" s="24"/>
      <c r="BQ40" s="24"/>
    </row>
    <row r="41" customFormat="false" ht="15" hidden="false" customHeight="false" outlineLevel="0" collapsed="false">
      <c r="A41" s="49"/>
      <c r="B41" s="39" t="n">
        <f aca="false">B40+1</f>
        <v>44623</v>
      </c>
      <c r="C41" s="40" t="str">
        <f aca="false">VLOOKUP(B41,'STANDARD_2020-2021'!$B$7:$H$10377,3,FALSE())</f>
        <v>T</v>
      </c>
      <c r="D41" s="40" t="str">
        <f aca="false">VLOOKUP(B41,'STANDARD_2020-2021'!$B$7:$H$10377,4,FALSE())</f>
        <v>T</v>
      </c>
      <c r="E41" s="40" t="str">
        <f aca="false">VLOOKUP(B41,'STANDARD_2020-2021'!$B$7:$H$10377,5,FALSE())</f>
        <v>R</v>
      </c>
      <c r="F41" s="40" t="str">
        <f aca="false">VLOOKUP(B41,'STANDARD_2020-2021'!$B$7:$H$101377,6,FALSE())</f>
        <v>T</v>
      </c>
      <c r="G41" s="41" t="str">
        <f aca="false">VLOOKUP(B41,'STANDARD_2020-2021'!$B$7:$H$10377,7,FALSE())</f>
        <v>T</v>
      </c>
      <c r="H41" s="37" t="n">
        <f aca="false">VLOOKUP(B41,'STANDARD_2020-2021'!$B$7:$J$10377,9,FALSE())</f>
        <v>0</v>
      </c>
      <c r="I41" s="37"/>
      <c r="J41" s="37"/>
      <c r="K41" s="37"/>
      <c r="L41" s="37"/>
      <c r="M41" s="39" t="n">
        <f aca="false">M40+1</f>
        <v>44654</v>
      </c>
      <c r="N41" s="40" t="str">
        <f aca="false">VLOOKUP(M41,'STANDARD_2020-2021'!$B$7:$H$10377,3,FALSE())</f>
        <v>R</v>
      </c>
      <c r="O41" s="40" t="str">
        <f aca="false">VLOOKUP(M41,'STANDARD_2020-2021'!$B$7:$H$10377,4,FALSE())</f>
        <v>R</v>
      </c>
      <c r="P41" s="40" t="str">
        <f aca="false">VLOOKUP(M41,'STANDARD_2020-2021'!$B$7:$H$10377,5,FALSE())</f>
        <v>R</v>
      </c>
      <c r="Q41" s="40" t="str">
        <f aca="false">VLOOKUP(M41,'STANDARD_2020-2021'!$B$7:$H$101377,6,FALSE())</f>
        <v>T</v>
      </c>
      <c r="R41" s="41" t="str">
        <f aca="false">VLOOKUP(M41,'STANDARD_2020-2021'!$B$7:$H$10377,7,FALSE())</f>
        <v>R</v>
      </c>
      <c r="S41" s="37" t="n">
        <f aca="false">VLOOKUP(M41,'STANDARD_2020-2021'!$B$7:$J$10377,9,FALSE())</f>
        <v>0</v>
      </c>
      <c r="T41" s="37"/>
      <c r="U41" s="37"/>
      <c r="V41" s="37"/>
      <c r="W41" s="37"/>
      <c r="X41" s="39" t="n">
        <f aca="false">X40+1</f>
        <v>44684</v>
      </c>
      <c r="Y41" s="40" t="str">
        <f aca="false">VLOOKUP(X41,'STANDARD_2020-2021'!$B$7:$H$10377,3,FALSE())</f>
        <v>T</v>
      </c>
      <c r="Z41" s="40" t="str">
        <f aca="false">VLOOKUP(X41,'STANDARD_2020-2021'!$B$7:$H$10377,4,FALSE())</f>
        <v>T</v>
      </c>
      <c r="AA41" s="40" t="str">
        <f aca="false">VLOOKUP(X41,'STANDARD_2020-2021'!$B$7:$H$10377,5,FALSE())</f>
        <v>T</v>
      </c>
      <c r="AB41" s="40" t="str">
        <f aca="false">VLOOKUP(X41,'STANDARD_2020-2021'!$B$7:$H$101377,6,FALSE())</f>
        <v>T</v>
      </c>
      <c r="AC41" s="41" t="str">
        <f aca="false">VLOOKUP(X41,'STANDARD_2020-2021'!$B$7:$H$10377,7,FALSE())</f>
        <v>R</v>
      </c>
      <c r="AD41" s="37" t="n">
        <f aca="false">VLOOKUP(X41,'STANDARD_2020-2021'!$B$7:$J$10377,9,FALSE())</f>
        <v>0</v>
      </c>
      <c r="AE41" s="37"/>
      <c r="AF41" s="37"/>
      <c r="AG41" s="37"/>
      <c r="AH41" s="37"/>
      <c r="AI41" s="39" t="n">
        <f aca="false">AI40+1</f>
        <v>44715</v>
      </c>
      <c r="AJ41" s="40" t="str">
        <f aca="false">VLOOKUP(AI41,'STANDARD_2020-2021'!$B$7:$H$10377,3,FALSE())</f>
        <v>T</v>
      </c>
      <c r="AK41" s="40" t="str">
        <f aca="false">VLOOKUP(AI41,'STANDARD_2020-2021'!$B$7:$H$10377,4,FALSE())</f>
        <v>T</v>
      </c>
      <c r="AL41" s="40" t="str">
        <f aca="false">VLOOKUP(AI41,'STANDARD_2020-2021'!$B$7:$H$10377,5,FALSE())</f>
        <v>T</v>
      </c>
      <c r="AM41" s="40" t="str">
        <f aca="false">VLOOKUP(AI41,'STANDARD_2020-2021'!$B$7:$H$101377,6,FALSE())</f>
        <v>T</v>
      </c>
      <c r="AN41" s="41" t="str">
        <f aca="false">VLOOKUP(AI41,'STANDARD_2020-2021'!$B$7:$H$10377,7,FALSE())</f>
        <v>R</v>
      </c>
      <c r="AO41" s="37" t="n">
        <f aca="false">VLOOKUP(AI41,'STANDARD_2020-2021'!$B$7:$J$10377,9,FALSE())</f>
        <v>0</v>
      </c>
      <c r="AP41" s="37"/>
      <c r="AQ41" s="37"/>
      <c r="AR41" s="37"/>
      <c r="AS41" s="37"/>
      <c r="AT41" s="39" t="n">
        <f aca="false">AT40+1</f>
        <v>44745</v>
      </c>
      <c r="AU41" s="40" t="str">
        <f aca="false">VLOOKUP(AT41,'STANDARD_2020-2021'!$B$7:$H$10377,3,FALSE())</f>
        <v>T</v>
      </c>
      <c r="AV41" s="40" t="str">
        <f aca="false">VLOOKUP(AT41,'STANDARD_2020-2021'!$B$7:$H$10377,4,FALSE())</f>
        <v>R</v>
      </c>
      <c r="AW41" s="40" t="str">
        <f aca="false">VLOOKUP(AT41,'STANDARD_2020-2021'!$B$7:$H$10377,5,FALSE())</f>
        <v>R</v>
      </c>
      <c r="AX41" s="40" t="str">
        <f aca="false">VLOOKUP(AT41,'STANDARD_2020-2021'!$B$7:$H$101377,6,FALSE())</f>
        <v>R</v>
      </c>
      <c r="AY41" s="41" t="str">
        <f aca="false">VLOOKUP(AT41,'STANDARD_2020-2021'!$B$7:$H$10377,7,FALSE())</f>
        <v>R</v>
      </c>
      <c r="AZ41" s="37" t="n">
        <f aca="false">VLOOKUP(AT41,'STANDARD_2020-2021'!$B$7:$J$10377,9,FALSE())</f>
        <v>0</v>
      </c>
      <c r="BA41" s="37"/>
      <c r="BB41" s="37"/>
      <c r="BC41" s="37"/>
      <c r="BD41" s="37"/>
      <c r="BE41" s="39" t="n">
        <f aca="false">BE40+1</f>
        <v>44776</v>
      </c>
      <c r="BF41" s="40" t="str">
        <f aca="false">VLOOKUP(BE41,'STANDARD_2020-2021'!$B$7:$H$10377,3,FALSE())</f>
        <v>T</v>
      </c>
      <c r="BG41" s="40" t="str">
        <f aca="false">VLOOKUP(BE41,'STANDARD_2020-2021'!$B$7:$H$10377,4,FALSE())</f>
        <v>T</v>
      </c>
      <c r="BH41" s="40" t="str">
        <f aca="false">VLOOKUP(BE41,'STANDARD_2020-2021'!$B$7:$H$10377,5,FALSE())</f>
        <v>T</v>
      </c>
      <c r="BI41" s="40" t="str">
        <f aca="false">VLOOKUP(BE41,'STANDARD_2020-2021'!$B$7:$H$101377,6,FALSE())</f>
        <v>R</v>
      </c>
      <c r="BJ41" s="41" t="str">
        <f aca="false">VLOOKUP(BE41,'STANDARD_2020-2021'!$B$7:$H$10377,7,FALSE())</f>
        <v>T</v>
      </c>
      <c r="BK41" s="37" t="n">
        <f aca="false">VLOOKUP(BE41,'STANDARD_2020-2021'!$B$7:$J$10377,9,FALSE())</f>
        <v>1</v>
      </c>
      <c r="BL41" s="37"/>
      <c r="BM41" s="37"/>
      <c r="BN41" s="37"/>
      <c r="BO41" s="37"/>
      <c r="BP41" s="24"/>
      <c r="BQ41" s="24"/>
    </row>
    <row r="42" customFormat="false" ht="15" hidden="false" customHeight="false" outlineLevel="0" collapsed="false">
      <c r="A42" s="49"/>
      <c r="B42" s="39" t="n">
        <f aca="false">B41+1</f>
        <v>44624</v>
      </c>
      <c r="C42" s="40" t="str">
        <f aca="false">VLOOKUP(B42,'STANDARD_2020-2021'!$B$7:$H$10377,3,FALSE())</f>
        <v>T</v>
      </c>
      <c r="D42" s="40" t="str">
        <f aca="false">VLOOKUP(B42,'STANDARD_2020-2021'!$B$7:$H$10377,4,FALSE())</f>
        <v>T</v>
      </c>
      <c r="E42" s="40" t="str">
        <f aca="false">VLOOKUP(B42,'STANDARD_2020-2021'!$B$7:$H$10377,5,FALSE())</f>
        <v>R</v>
      </c>
      <c r="F42" s="40" t="str">
        <f aca="false">VLOOKUP(B42,'STANDARD_2020-2021'!$B$7:$H$101377,6,FALSE())</f>
        <v>T</v>
      </c>
      <c r="G42" s="41" t="str">
        <f aca="false">VLOOKUP(B42,'STANDARD_2020-2021'!$B$7:$H$10377,7,FALSE())</f>
        <v>T</v>
      </c>
      <c r="H42" s="37" t="n">
        <f aca="false">VLOOKUP(B42,'STANDARD_2020-2021'!$B$7:$J$10377,9,FALSE())</f>
        <v>0</v>
      </c>
      <c r="I42" s="37"/>
      <c r="J42" s="37"/>
      <c r="K42" s="37"/>
      <c r="L42" s="37"/>
      <c r="M42" s="39" t="n">
        <f aca="false">M41+1</f>
        <v>44655</v>
      </c>
      <c r="N42" s="40" t="str">
        <f aca="false">VLOOKUP(M42,'STANDARD_2020-2021'!$B$7:$H$10377,3,FALSE())</f>
        <v>T</v>
      </c>
      <c r="O42" s="40" t="str">
        <f aca="false">VLOOKUP(M42,'STANDARD_2020-2021'!$B$7:$H$10377,4,FALSE())</f>
        <v>T</v>
      </c>
      <c r="P42" s="40" t="str">
        <f aca="false">VLOOKUP(M42,'STANDARD_2020-2021'!$B$7:$H$10377,5,FALSE())</f>
        <v>T</v>
      </c>
      <c r="Q42" s="40" t="str">
        <f aca="false">VLOOKUP(M42,'STANDARD_2020-2021'!$B$7:$H$101377,6,FALSE())</f>
        <v>T</v>
      </c>
      <c r="R42" s="41" t="str">
        <f aca="false">VLOOKUP(M42,'STANDARD_2020-2021'!$B$7:$H$10377,7,FALSE())</f>
        <v>RC</v>
      </c>
      <c r="S42" s="37" t="n">
        <f aca="false">VLOOKUP(M42,'STANDARD_2020-2021'!$B$7:$J$10377,9,FALSE())</f>
        <v>0</v>
      </c>
      <c r="T42" s="37"/>
      <c r="U42" s="37"/>
      <c r="V42" s="37"/>
      <c r="W42" s="37"/>
      <c r="X42" s="39" t="n">
        <f aca="false">X41+1</f>
        <v>44685</v>
      </c>
      <c r="Y42" s="40" t="str">
        <f aca="false">VLOOKUP(X42,'STANDARD_2020-2021'!$B$7:$H$10377,3,FALSE())</f>
        <v>T</v>
      </c>
      <c r="Z42" s="40" t="str">
        <f aca="false">VLOOKUP(X42,'STANDARD_2020-2021'!$B$7:$H$10377,4,FALSE())</f>
        <v>R</v>
      </c>
      <c r="AA42" s="40" t="str">
        <f aca="false">VLOOKUP(X42,'STANDARD_2020-2021'!$B$7:$H$10377,5,FALSE())</f>
        <v>T</v>
      </c>
      <c r="AB42" s="40" t="str">
        <f aca="false">VLOOKUP(X42,'STANDARD_2020-2021'!$B$7:$H$101377,6,FALSE())</f>
        <v>T</v>
      </c>
      <c r="AC42" s="41" t="str">
        <f aca="false">VLOOKUP(X42,'STANDARD_2020-2021'!$B$7:$H$10377,7,FALSE())</f>
        <v>T</v>
      </c>
      <c r="AD42" s="37" t="n">
        <f aca="false">VLOOKUP(X42,'STANDARD_2020-2021'!$B$7:$J$10377,9,FALSE())</f>
        <v>0</v>
      </c>
      <c r="AE42" s="37"/>
      <c r="AF42" s="37"/>
      <c r="AG42" s="37"/>
      <c r="AH42" s="37"/>
      <c r="AI42" s="39" t="n">
        <f aca="false">AI41+1</f>
        <v>44716</v>
      </c>
      <c r="AJ42" s="40" t="str">
        <f aca="false">VLOOKUP(AI42,'STANDARD_2020-2021'!$B$7:$H$10377,3,FALSE())</f>
        <v>T</v>
      </c>
      <c r="AK42" s="40" t="str">
        <f aca="false">VLOOKUP(AI42,'STANDARD_2020-2021'!$B$7:$H$10377,4,FALSE())</f>
        <v>R</v>
      </c>
      <c r="AL42" s="40" t="str">
        <f aca="false">VLOOKUP(AI42,'STANDARD_2020-2021'!$B$7:$H$10377,5,FALSE())</f>
        <v>T</v>
      </c>
      <c r="AM42" s="40" t="str">
        <f aca="false">VLOOKUP(AI42,'STANDARD_2020-2021'!$B$7:$H$101377,6,FALSE())</f>
        <v>R</v>
      </c>
      <c r="AN42" s="41" t="str">
        <f aca="false">VLOOKUP(AI42,'STANDARD_2020-2021'!$B$7:$H$10377,7,FALSE())</f>
        <v>T</v>
      </c>
      <c r="AO42" s="37" t="n">
        <f aca="false">VLOOKUP(AI42,'STANDARD_2020-2021'!$B$7:$J$10377,9,FALSE())</f>
        <v>0</v>
      </c>
      <c r="AP42" s="37"/>
      <c r="AQ42" s="37"/>
      <c r="AR42" s="37"/>
      <c r="AS42" s="37"/>
      <c r="AT42" s="39" t="n">
        <f aca="false">AT41+1</f>
        <v>44746</v>
      </c>
      <c r="AU42" s="40" t="str">
        <f aca="false">VLOOKUP(AT42,'STANDARD_2020-2021'!$B$7:$H$10377,3,FALSE())</f>
        <v>T</v>
      </c>
      <c r="AV42" s="40" t="str">
        <f aca="false">VLOOKUP(AT42,'STANDARD_2020-2021'!$B$7:$H$10377,4,FALSE())</f>
        <v>RC</v>
      </c>
      <c r="AW42" s="40" t="str">
        <f aca="false">VLOOKUP(AT42,'STANDARD_2020-2021'!$B$7:$H$10377,5,FALSE())</f>
        <v>T</v>
      </c>
      <c r="AX42" s="40" t="str">
        <f aca="false">VLOOKUP(AT42,'STANDARD_2020-2021'!$B$7:$H$101377,6,FALSE())</f>
        <v>T</v>
      </c>
      <c r="AY42" s="41" t="str">
        <f aca="false">VLOOKUP(AT42,'STANDARD_2020-2021'!$B$7:$H$10377,7,FALSE())</f>
        <v>T</v>
      </c>
      <c r="AZ42" s="37" t="n">
        <f aca="false">VLOOKUP(AT42,'STANDARD_2020-2021'!$B$7:$J$10377,9,FALSE())</f>
        <v>0</v>
      </c>
      <c r="BA42" s="37"/>
      <c r="BB42" s="37"/>
      <c r="BC42" s="37"/>
      <c r="BD42" s="37"/>
      <c r="BE42" s="39" t="n">
        <f aca="false">BE41+1</f>
        <v>44777</v>
      </c>
      <c r="BF42" s="40" t="str">
        <f aca="false">VLOOKUP(BE42,'STANDARD_2020-2021'!$B$7:$H$10377,3,FALSE())</f>
        <v>R</v>
      </c>
      <c r="BG42" s="40" t="str">
        <f aca="false">VLOOKUP(BE42,'STANDARD_2020-2021'!$B$7:$H$10377,4,FALSE())</f>
        <v>T</v>
      </c>
      <c r="BH42" s="40" t="str">
        <f aca="false">VLOOKUP(BE42,'STANDARD_2020-2021'!$B$7:$H$10377,5,FALSE())</f>
        <v>T</v>
      </c>
      <c r="BI42" s="40" t="str">
        <f aca="false">VLOOKUP(BE42,'STANDARD_2020-2021'!$B$7:$H$101377,6,FALSE())</f>
        <v>T</v>
      </c>
      <c r="BJ42" s="41" t="str">
        <f aca="false">VLOOKUP(BE42,'STANDARD_2020-2021'!$B$7:$H$10377,7,FALSE())</f>
        <v>T</v>
      </c>
      <c r="BK42" s="37" t="n">
        <f aca="false">VLOOKUP(BE42,'STANDARD_2020-2021'!$B$7:$J$10377,9,FALSE())</f>
        <v>1</v>
      </c>
      <c r="BL42" s="37"/>
      <c r="BM42" s="37"/>
      <c r="BN42" s="37"/>
      <c r="BO42" s="37"/>
      <c r="BP42" s="24"/>
      <c r="BQ42" s="24"/>
    </row>
    <row r="43" customFormat="false" ht="15" hidden="false" customHeight="false" outlineLevel="0" collapsed="false">
      <c r="A43" s="49"/>
      <c r="B43" s="39" t="n">
        <f aca="false">B42+1</f>
        <v>44625</v>
      </c>
      <c r="C43" s="40" t="str">
        <f aca="false">VLOOKUP(B43,'STANDARD_2020-2021'!$B$7:$H$10377,3,FALSE())</f>
        <v>T</v>
      </c>
      <c r="D43" s="40" t="str">
        <f aca="false">VLOOKUP(B43,'STANDARD_2020-2021'!$B$7:$H$10377,4,FALSE())</f>
        <v>R</v>
      </c>
      <c r="E43" s="40" t="str">
        <f aca="false">VLOOKUP(B43,'STANDARD_2020-2021'!$B$7:$H$10377,5,FALSE())</f>
        <v>T</v>
      </c>
      <c r="F43" s="40" t="str">
        <f aca="false">VLOOKUP(B43,'STANDARD_2020-2021'!$B$7:$H$101377,6,FALSE())</f>
        <v>T</v>
      </c>
      <c r="G43" s="41" t="str">
        <f aca="false">VLOOKUP(B43,'STANDARD_2020-2021'!$B$7:$H$10377,7,FALSE())</f>
        <v>R</v>
      </c>
      <c r="H43" s="37" t="n">
        <f aca="false">VLOOKUP(B43,'STANDARD_2020-2021'!$B$7:$J$10377,9,FALSE())</f>
        <v>0</v>
      </c>
      <c r="I43" s="37"/>
      <c r="J43" s="37"/>
      <c r="K43" s="37"/>
      <c r="L43" s="37"/>
      <c r="M43" s="39" t="n">
        <f aca="false">M42+1</f>
        <v>44656</v>
      </c>
      <c r="N43" s="40" t="str">
        <f aca="false">VLOOKUP(M43,'STANDARD_2020-2021'!$B$7:$H$10377,3,FALSE())</f>
        <v>T</v>
      </c>
      <c r="O43" s="40" t="str">
        <f aca="false">VLOOKUP(M43,'STANDARD_2020-2021'!$B$7:$H$10377,4,FALSE())</f>
        <v>T</v>
      </c>
      <c r="P43" s="40" t="str">
        <f aca="false">VLOOKUP(M43,'STANDARD_2020-2021'!$B$7:$H$10377,5,FALSE())</f>
        <v>T</v>
      </c>
      <c r="Q43" s="40" t="str">
        <f aca="false">VLOOKUP(M43,'STANDARD_2020-2021'!$B$7:$H$101377,6,FALSE())</f>
        <v>R</v>
      </c>
      <c r="R43" s="41" t="str">
        <f aca="false">VLOOKUP(M43,'STANDARD_2020-2021'!$B$7:$H$10377,7,FALSE())</f>
        <v>T</v>
      </c>
      <c r="S43" s="37" t="n">
        <f aca="false">VLOOKUP(M43,'STANDARD_2020-2021'!$B$7:$J$10377,9,FALSE())</f>
        <v>0</v>
      </c>
      <c r="T43" s="37"/>
      <c r="U43" s="37"/>
      <c r="V43" s="37"/>
      <c r="W43" s="37"/>
      <c r="X43" s="39" t="n">
        <f aca="false">X42+1</f>
        <v>44686</v>
      </c>
      <c r="Y43" s="40" t="str">
        <f aca="false">VLOOKUP(X43,'STANDARD_2020-2021'!$B$7:$H$10377,3,FALSE())</f>
        <v>T</v>
      </c>
      <c r="Z43" s="40" t="str">
        <f aca="false">VLOOKUP(X43,'STANDARD_2020-2021'!$B$7:$H$10377,4,FALSE())</f>
        <v>T</v>
      </c>
      <c r="AA43" s="40" t="str">
        <f aca="false">VLOOKUP(X43,'STANDARD_2020-2021'!$B$7:$H$10377,5,FALSE())</f>
        <v>T</v>
      </c>
      <c r="AB43" s="40" t="str">
        <f aca="false">VLOOKUP(X43,'STANDARD_2020-2021'!$B$7:$H$101377,6,FALSE())</f>
        <v>R</v>
      </c>
      <c r="AC43" s="41" t="str">
        <f aca="false">VLOOKUP(X43,'STANDARD_2020-2021'!$B$7:$H$10377,7,FALSE())</f>
        <v>T</v>
      </c>
      <c r="AD43" s="37" t="n">
        <f aca="false">VLOOKUP(X43,'STANDARD_2020-2021'!$B$7:$J$10377,9,FALSE())</f>
        <v>0</v>
      </c>
      <c r="AE43" s="37"/>
      <c r="AF43" s="37"/>
      <c r="AG43" s="37"/>
      <c r="AH43" s="37"/>
      <c r="AI43" s="39" t="n">
        <f aca="false">AI42+1</f>
        <v>44717</v>
      </c>
      <c r="AJ43" s="40" t="str">
        <f aca="false">VLOOKUP(AI43,'STANDARD_2020-2021'!$B$7:$H$10377,3,FALSE())</f>
        <v>R</v>
      </c>
      <c r="AK43" s="40" t="str">
        <f aca="false">VLOOKUP(AI43,'STANDARD_2020-2021'!$B$7:$H$10377,4,FALSE())</f>
        <v>R</v>
      </c>
      <c r="AL43" s="40" t="str">
        <f aca="false">VLOOKUP(AI43,'STANDARD_2020-2021'!$B$7:$H$10377,5,FALSE())</f>
        <v>R</v>
      </c>
      <c r="AM43" s="40" t="str">
        <f aca="false">VLOOKUP(AI43,'STANDARD_2020-2021'!$B$7:$H$101377,6,FALSE())</f>
        <v>R</v>
      </c>
      <c r="AN43" s="41" t="str">
        <f aca="false">VLOOKUP(AI43,'STANDARD_2020-2021'!$B$7:$H$10377,7,FALSE())</f>
        <v>T</v>
      </c>
      <c r="AO43" s="37" t="str">
        <f aca="false">VLOOKUP(AI43,'STANDARD_2020-2021'!$B$7:$J$10377,9,FALSE())</f>
        <v>Pentecôte</v>
      </c>
      <c r="AP43" s="37"/>
      <c r="AQ43" s="37"/>
      <c r="AR43" s="37"/>
      <c r="AS43" s="37"/>
      <c r="AT43" s="39" t="n">
        <f aca="false">AT42+1</f>
        <v>44747</v>
      </c>
      <c r="AU43" s="40" t="str">
        <f aca="false">VLOOKUP(AT43,'STANDARD_2020-2021'!$B$7:$H$10377,3,FALSE())</f>
        <v>R</v>
      </c>
      <c r="AV43" s="40" t="str">
        <f aca="false">VLOOKUP(AT43,'STANDARD_2020-2021'!$B$7:$H$10377,4,FALSE())</f>
        <v>T</v>
      </c>
      <c r="AW43" s="40" t="str">
        <f aca="false">VLOOKUP(AT43,'STANDARD_2020-2021'!$B$7:$H$10377,5,FALSE())</f>
        <v>T</v>
      </c>
      <c r="AX43" s="40" t="str">
        <f aca="false">VLOOKUP(AT43,'STANDARD_2020-2021'!$B$7:$H$101377,6,FALSE())</f>
        <v>T</v>
      </c>
      <c r="AY43" s="41" t="str">
        <f aca="false">VLOOKUP(AT43,'STANDARD_2020-2021'!$B$7:$H$10377,7,FALSE())</f>
        <v>T</v>
      </c>
      <c r="AZ43" s="37" t="n">
        <f aca="false">VLOOKUP(AT43,'STANDARD_2020-2021'!$B$7:$J$10377,9,FALSE())</f>
        <v>0</v>
      </c>
      <c r="BA43" s="37"/>
      <c r="BB43" s="37"/>
      <c r="BC43" s="37"/>
      <c r="BD43" s="37"/>
      <c r="BE43" s="39" t="n">
        <f aca="false">BE42+1</f>
        <v>44778</v>
      </c>
      <c r="BF43" s="40" t="str">
        <f aca="false">VLOOKUP(BE43,'STANDARD_2020-2021'!$B$7:$H$10377,3,FALSE())</f>
        <v>R</v>
      </c>
      <c r="BG43" s="40" t="str">
        <f aca="false">VLOOKUP(BE43,'STANDARD_2020-2021'!$B$7:$H$10377,4,FALSE())</f>
        <v>T</v>
      </c>
      <c r="BH43" s="40" t="str">
        <f aca="false">VLOOKUP(BE43,'STANDARD_2020-2021'!$B$7:$H$10377,5,FALSE())</f>
        <v>T</v>
      </c>
      <c r="BI43" s="40" t="str">
        <f aca="false">VLOOKUP(BE43,'STANDARD_2020-2021'!$B$7:$H$101377,6,FALSE())</f>
        <v>T</v>
      </c>
      <c r="BJ43" s="41" t="str">
        <f aca="false">VLOOKUP(BE43,'STANDARD_2020-2021'!$B$7:$H$10377,7,FALSE())</f>
        <v>T</v>
      </c>
      <c r="BK43" s="37" t="n">
        <f aca="false">VLOOKUP(BE43,'STANDARD_2020-2021'!$B$7:$J$10377,9,FALSE())</f>
        <v>1</v>
      </c>
      <c r="BL43" s="37"/>
      <c r="BM43" s="37"/>
      <c r="BN43" s="37"/>
      <c r="BO43" s="37"/>
      <c r="BP43" s="24"/>
      <c r="BQ43" s="24"/>
    </row>
    <row r="44" customFormat="false" ht="15" hidden="false" customHeight="false" outlineLevel="0" collapsed="false">
      <c r="A44" s="49"/>
      <c r="B44" s="39" t="n">
        <f aca="false">B43+1</f>
        <v>44626</v>
      </c>
      <c r="C44" s="40" t="str">
        <f aca="false">VLOOKUP(B44,'STANDARD_2020-2021'!$B$7:$H$10377,3,FALSE())</f>
        <v>R</v>
      </c>
      <c r="D44" s="40" t="str">
        <f aca="false">VLOOKUP(B44,'STANDARD_2020-2021'!$B$7:$H$10377,4,FALSE())</f>
        <v>R</v>
      </c>
      <c r="E44" s="40" t="str">
        <f aca="false">VLOOKUP(B44,'STANDARD_2020-2021'!$B$7:$H$10377,5,FALSE())</f>
        <v>T</v>
      </c>
      <c r="F44" s="40" t="str">
        <f aca="false">VLOOKUP(B44,'STANDARD_2020-2021'!$B$7:$H$101377,6,FALSE())</f>
        <v>R</v>
      </c>
      <c r="G44" s="41" t="str">
        <f aca="false">VLOOKUP(B44,'STANDARD_2020-2021'!$B$7:$H$10377,7,FALSE())</f>
        <v>R</v>
      </c>
      <c r="H44" s="37" t="n">
        <f aca="false">VLOOKUP(B44,'STANDARD_2020-2021'!$B$7:$J$10377,9,FALSE())</f>
        <v>0</v>
      </c>
      <c r="I44" s="37"/>
      <c r="J44" s="37"/>
      <c r="K44" s="37"/>
      <c r="L44" s="37"/>
      <c r="M44" s="39" t="n">
        <f aca="false">M43+1</f>
        <v>44657</v>
      </c>
      <c r="N44" s="40" t="str">
        <f aca="false">VLOOKUP(M44,'STANDARD_2020-2021'!$B$7:$H$10377,3,FALSE())</f>
        <v>R</v>
      </c>
      <c r="O44" s="40" t="str">
        <f aca="false">VLOOKUP(M44,'STANDARD_2020-2021'!$B$7:$H$10377,4,FALSE())</f>
        <v>T</v>
      </c>
      <c r="P44" s="40" t="str">
        <f aca="false">VLOOKUP(M44,'STANDARD_2020-2021'!$B$7:$H$10377,5,FALSE())</f>
        <v>T</v>
      </c>
      <c r="Q44" s="40" t="str">
        <f aca="false">VLOOKUP(M44,'STANDARD_2020-2021'!$B$7:$H$101377,6,FALSE())</f>
        <v>T</v>
      </c>
      <c r="R44" s="41" t="str">
        <f aca="false">VLOOKUP(M44,'STANDARD_2020-2021'!$B$7:$H$10377,7,FALSE())</f>
        <v>T</v>
      </c>
      <c r="S44" s="37" t="n">
        <f aca="false">VLOOKUP(M44,'STANDARD_2020-2021'!$B$7:$J$10377,9,FALSE())</f>
        <v>0</v>
      </c>
      <c r="T44" s="37"/>
      <c r="U44" s="37"/>
      <c r="V44" s="37"/>
      <c r="W44" s="37"/>
      <c r="X44" s="39" t="n">
        <f aca="false">X43+1</f>
        <v>44687</v>
      </c>
      <c r="Y44" s="40" t="str">
        <f aca="false">VLOOKUP(X44,'STANDARD_2020-2021'!$B$7:$H$10377,3,FALSE())</f>
        <v>T</v>
      </c>
      <c r="Z44" s="40" t="str">
        <f aca="false">VLOOKUP(X44,'STANDARD_2020-2021'!$B$7:$H$10377,4,FALSE())</f>
        <v>T</v>
      </c>
      <c r="AA44" s="40" t="str">
        <f aca="false">VLOOKUP(X44,'STANDARD_2020-2021'!$B$7:$H$10377,5,FALSE())</f>
        <v>T</v>
      </c>
      <c r="AB44" s="40" t="str">
        <f aca="false">VLOOKUP(X44,'STANDARD_2020-2021'!$B$7:$H$101377,6,FALSE())</f>
        <v>R</v>
      </c>
      <c r="AC44" s="41" t="str">
        <f aca="false">VLOOKUP(X44,'STANDARD_2020-2021'!$B$7:$H$10377,7,FALSE())</f>
        <v>T</v>
      </c>
      <c r="AD44" s="37" t="n">
        <f aca="false">VLOOKUP(X44,'STANDARD_2020-2021'!$B$7:$J$10377,9,FALSE())</f>
        <v>0</v>
      </c>
      <c r="AE44" s="37"/>
      <c r="AF44" s="37"/>
      <c r="AG44" s="37"/>
      <c r="AH44" s="37"/>
      <c r="AI44" s="39" t="n">
        <f aca="false">AI43+1</f>
        <v>44718</v>
      </c>
      <c r="AJ44" s="40" t="str">
        <f aca="false">VLOOKUP(AI44,'STANDARD_2020-2021'!$B$7:$H$10377,3,FALSE())</f>
        <v>RC</v>
      </c>
      <c r="AK44" s="40" t="str">
        <f aca="false">VLOOKUP(AI44,'STANDARD_2020-2021'!$B$7:$H$10377,4,FALSE())</f>
        <v>T</v>
      </c>
      <c r="AL44" s="40" t="str">
        <f aca="false">VLOOKUP(AI44,'STANDARD_2020-2021'!$B$7:$H$10377,5,FALSE())</f>
        <v>T</v>
      </c>
      <c r="AM44" s="40" t="str">
        <f aca="false">VLOOKUP(AI44,'STANDARD_2020-2021'!$B$7:$H$101377,6,FALSE())</f>
        <v>T</v>
      </c>
      <c r="AN44" s="41" t="str">
        <f aca="false">VLOOKUP(AI44,'STANDARD_2020-2021'!$B$7:$H$10377,7,FALSE())</f>
        <v>T</v>
      </c>
      <c r="AO44" s="37" t="str">
        <f aca="false">VLOOKUP(AI44,'STANDARD_2020-2021'!$B$7:$J$10377,9,FALSE())</f>
        <v>Lundi de Pentecôte</v>
      </c>
      <c r="AP44" s="37"/>
      <c r="AQ44" s="37"/>
      <c r="AR44" s="37"/>
      <c r="AS44" s="37"/>
      <c r="AT44" s="39" t="n">
        <f aca="false">AT43+1</f>
        <v>44748</v>
      </c>
      <c r="AU44" s="40" t="str">
        <f aca="false">VLOOKUP(AT44,'STANDARD_2020-2021'!$B$7:$H$10377,3,FALSE())</f>
        <v>T</v>
      </c>
      <c r="AV44" s="40" t="str">
        <f aca="false">VLOOKUP(AT44,'STANDARD_2020-2021'!$B$7:$H$10377,4,FALSE())</f>
        <v>T</v>
      </c>
      <c r="AW44" s="40" t="str">
        <f aca="false">VLOOKUP(AT44,'STANDARD_2020-2021'!$B$7:$H$10377,5,FALSE())</f>
        <v>R</v>
      </c>
      <c r="AX44" s="40" t="str">
        <f aca="false">VLOOKUP(AT44,'STANDARD_2020-2021'!$B$7:$H$101377,6,FALSE())</f>
        <v>T</v>
      </c>
      <c r="AY44" s="41" t="str">
        <f aca="false">VLOOKUP(AT44,'STANDARD_2020-2021'!$B$7:$H$10377,7,FALSE())</f>
        <v>T</v>
      </c>
      <c r="AZ44" s="37" t="n">
        <f aca="false">VLOOKUP(AT44,'STANDARD_2020-2021'!$B$7:$J$10377,9,FALSE())</f>
        <v>0</v>
      </c>
      <c r="BA44" s="37"/>
      <c r="BB44" s="37"/>
      <c r="BC44" s="37"/>
      <c r="BD44" s="37"/>
      <c r="BE44" s="39" t="n">
        <f aca="false">BE43+1</f>
        <v>44779</v>
      </c>
      <c r="BF44" s="40" t="str">
        <f aca="false">VLOOKUP(BE44,'STANDARD_2020-2021'!$B$7:$H$10377,3,FALSE())</f>
        <v>T</v>
      </c>
      <c r="BG44" s="40" t="str">
        <f aca="false">VLOOKUP(BE44,'STANDARD_2020-2021'!$B$7:$H$10377,4,FALSE())</f>
        <v>T</v>
      </c>
      <c r="BH44" s="40" t="str">
        <f aca="false">VLOOKUP(BE44,'STANDARD_2020-2021'!$B$7:$H$10377,5,FALSE())</f>
        <v>R</v>
      </c>
      <c r="BI44" s="40" t="str">
        <f aca="false">VLOOKUP(BE44,'STANDARD_2020-2021'!$B$7:$H$101377,6,FALSE())</f>
        <v>T</v>
      </c>
      <c r="BJ44" s="41" t="str">
        <f aca="false">VLOOKUP(BE44,'STANDARD_2020-2021'!$B$7:$H$10377,7,FALSE())</f>
        <v>R</v>
      </c>
      <c r="BK44" s="37" t="n">
        <f aca="false">VLOOKUP(BE44,'STANDARD_2020-2021'!$B$7:$J$10377,9,FALSE())</f>
        <v>1</v>
      </c>
      <c r="BL44" s="37"/>
      <c r="BM44" s="37"/>
      <c r="BN44" s="37"/>
      <c r="BO44" s="37"/>
      <c r="BP44" s="24"/>
      <c r="BQ44" s="24"/>
    </row>
    <row r="45" customFormat="false" ht="15" hidden="false" customHeight="false" outlineLevel="0" collapsed="false">
      <c r="A45" s="49"/>
      <c r="B45" s="39" t="n">
        <f aca="false">B44+1</f>
        <v>44627</v>
      </c>
      <c r="C45" s="40" t="str">
        <f aca="false">VLOOKUP(B45,'STANDARD_2020-2021'!$B$7:$H$10377,3,FALSE())</f>
        <v>T</v>
      </c>
      <c r="D45" s="40" t="str">
        <f aca="false">VLOOKUP(B45,'STANDARD_2020-2021'!$B$7:$H$10377,4,FALSE())</f>
        <v>T</v>
      </c>
      <c r="E45" s="40" t="str">
        <f aca="false">VLOOKUP(B45,'STANDARD_2020-2021'!$B$7:$H$10377,5,FALSE())</f>
        <v>T</v>
      </c>
      <c r="F45" s="40" t="str">
        <f aca="false">VLOOKUP(B45,'STANDARD_2020-2021'!$B$7:$H$101377,6,FALSE())</f>
        <v>RC</v>
      </c>
      <c r="G45" s="41" t="str">
        <f aca="false">VLOOKUP(B45,'STANDARD_2020-2021'!$B$7:$H$10377,7,FALSE())</f>
        <v>T</v>
      </c>
      <c r="H45" s="37" t="n">
        <f aca="false">VLOOKUP(B45,'STANDARD_2020-2021'!$B$7:$J$10377,9,FALSE())</f>
        <v>0</v>
      </c>
      <c r="I45" s="37"/>
      <c r="J45" s="37"/>
      <c r="K45" s="37"/>
      <c r="L45" s="37"/>
      <c r="M45" s="39" t="n">
        <f aca="false">M44+1</f>
        <v>44658</v>
      </c>
      <c r="N45" s="40" t="str">
        <f aca="false">VLOOKUP(M45,'STANDARD_2020-2021'!$B$7:$H$10377,3,FALSE())</f>
        <v>T</v>
      </c>
      <c r="O45" s="40" t="str">
        <f aca="false">VLOOKUP(M45,'STANDARD_2020-2021'!$B$7:$H$10377,4,FALSE())</f>
        <v>T</v>
      </c>
      <c r="P45" s="40" t="str">
        <f aca="false">VLOOKUP(M45,'STANDARD_2020-2021'!$B$7:$H$10377,5,FALSE())</f>
        <v>R</v>
      </c>
      <c r="Q45" s="40" t="str">
        <f aca="false">VLOOKUP(M45,'STANDARD_2020-2021'!$B$7:$H$101377,6,FALSE())</f>
        <v>T</v>
      </c>
      <c r="R45" s="41" t="str">
        <f aca="false">VLOOKUP(M45,'STANDARD_2020-2021'!$B$7:$H$10377,7,FALSE())</f>
        <v>T</v>
      </c>
      <c r="S45" s="37" t="n">
        <f aca="false">VLOOKUP(M45,'STANDARD_2020-2021'!$B$7:$J$10377,9,FALSE())</f>
        <v>0</v>
      </c>
      <c r="T45" s="37"/>
      <c r="U45" s="37"/>
      <c r="V45" s="37"/>
      <c r="W45" s="37"/>
      <c r="X45" s="39" t="n">
        <f aca="false">X44+1</f>
        <v>44688</v>
      </c>
      <c r="Y45" s="40" t="str">
        <f aca="false">VLOOKUP(X45,'STANDARD_2020-2021'!$B$7:$H$10377,3,FALSE())</f>
        <v>R</v>
      </c>
      <c r="Z45" s="40" t="str">
        <f aca="false">VLOOKUP(X45,'STANDARD_2020-2021'!$B$7:$H$10377,4,FALSE())</f>
        <v>T</v>
      </c>
      <c r="AA45" s="40" t="str">
        <f aca="false">VLOOKUP(X45,'STANDARD_2020-2021'!$B$7:$H$10377,5,FALSE())</f>
        <v>R</v>
      </c>
      <c r="AB45" s="40" t="str">
        <f aca="false">VLOOKUP(X45,'STANDARD_2020-2021'!$B$7:$H$101377,6,FALSE())</f>
        <v>T</v>
      </c>
      <c r="AC45" s="41" t="str">
        <f aca="false">VLOOKUP(X45,'STANDARD_2020-2021'!$B$7:$H$10377,7,FALSE())</f>
        <v>T</v>
      </c>
      <c r="AD45" s="37" t="n">
        <f aca="false">VLOOKUP(X45,'STANDARD_2020-2021'!$B$7:$J$10377,9,FALSE())</f>
        <v>0</v>
      </c>
      <c r="AE45" s="37"/>
      <c r="AF45" s="37"/>
      <c r="AG45" s="37"/>
      <c r="AH45" s="37"/>
      <c r="AI45" s="39" t="n">
        <f aca="false">AI44+1</f>
        <v>44719</v>
      </c>
      <c r="AJ45" s="40" t="str">
        <f aca="false">VLOOKUP(AI45,'STANDARD_2020-2021'!$B$7:$H$10377,3,FALSE())</f>
        <v>T</v>
      </c>
      <c r="AK45" s="40" t="str">
        <f aca="false">VLOOKUP(AI45,'STANDARD_2020-2021'!$B$7:$H$10377,4,FALSE())</f>
        <v>T</v>
      </c>
      <c r="AL45" s="40" t="str">
        <f aca="false">VLOOKUP(AI45,'STANDARD_2020-2021'!$B$7:$H$10377,5,FALSE())</f>
        <v>T</v>
      </c>
      <c r="AM45" s="40" t="str">
        <f aca="false">VLOOKUP(AI45,'STANDARD_2020-2021'!$B$7:$H$101377,6,FALSE())</f>
        <v>T</v>
      </c>
      <c r="AN45" s="41" t="str">
        <f aca="false">VLOOKUP(AI45,'STANDARD_2020-2021'!$B$7:$H$10377,7,FALSE())</f>
        <v>R</v>
      </c>
      <c r="AO45" s="37" t="n">
        <f aca="false">VLOOKUP(AI45,'STANDARD_2020-2021'!$B$7:$J$10377,9,FALSE())</f>
        <v>0</v>
      </c>
      <c r="AP45" s="37"/>
      <c r="AQ45" s="37"/>
      <c r="AR45" s="37"/>
      <c r="AS45" s="37"/>
      <c r="AT45" s="39" t="n">
        <f aca="false">AT44+1</f>
        <v>44749</v>
      </c>
      <c r="AU45" s="40" t="str">
        <f aca="false">VLOOKUP(AT45,'STANDARD_2020-2021'!$B$7:$H$10377,3,FALSE())</f>
        <v>T</v>
      </c>
      <c r="AV45" s="40" t="str">
        <f aca="false">VLOOKUP(AT45,'STANDARD_2020-2021'!$B$7:$H$10377,4,FALSE())</f>
        <v>T</v>
      </c>
      <c r="AW45" s="40" t="str">
        <f aca="false">VLOOKUP(AT45,'STANDARD_2020-2021'!$B$7:$H$10377,5,FALSE())</f>
        <v>T</v>
      </c>
      <c r="AX45" s="40" t="str">
        <f aca="false">VLOOKUP(AT45,'STANDARD_2020-2021'!$B$7:$H$101377,6,FALSE())</f>
        <v>T</v>
      </c>
      <c r="AY45" s="41" t="str">
        <f aca="false">VLOOKUP(AT45,'STANDARD_2020-2021'!$B$7:$H$10377,7,FALSE())</f>
        <v>R</v>
      </c>
      <c r="AZ45" s="37" t="n">
        <f aca="false">VLOOKUP(AT45,'STANDARD_2020-2021'!$B$7:$J$10377,9,FALSE())</f>
        <v>1</v>
      </c>
      <c r="BA45" s="37"/>
      <c r="BB45" s="37"/>
      <c r="BC45" s="37"/>
      <c r="BD45" s="37"/>
      <c r="BE45" s="39" t="n">
        <f aca="false">BE44+1</f>
        <v>44780</v>
      </c>
      <c r="BF45" s="40" t="str">
        <f aca="false">VLOOKUP(BE45,'STANDARD_2020-2021'!$B$7:$H$10377,3,FALSE())</f>
        <v>T</v>
      </c>
      <c r="BG45" s="40" t="str">
        <f aca="false">VLOOKUP(BE45,'STANDARD_2020-2021'!$B$7:$H$10377,4,FALSE())</f>
        <v>R</v>
      </c>
      <c r="BH45" s="40" t="str">
        <f aca="false">VLOOKUP(BE45,'STANDARD_2020-2021'!$B$7:$H$10377,5,FALSE())</f>
        <v>R</v>
      </c>
      <c r="BI45" s="40" t="str">
        <f aca="false">VLOOKUP(BE45,'STANDARD_2020-2021'!$B$7:$H$101377,6,FALSE())</f>
        <v>R</v>
      </c>
      <c r="BJ45" s="41" t="str">
        <f aca="false">VLOOKUP(BE45,'STANDARD_2020-2021'!$B$7:$H$10377,7,FALSE())</f>
        <v>R</v>
      </c>
      <c r="BK45" s="37" t="n">
        <f aca="false">VLOOKUP(BE45,'STANDARD_2020-2021'!$B$7:$J$10377,9,FALSE())</f>
        <v>1</v>
      </c>
      <c r="BL45" s="37"/>
      <c r="BM45" s="37"/>
      <c r="BN45" s="37"/>
      <c r="BO45" s="37"/>
      <c r="BP45" s="24"/>
      <c r="BQ45" s="24"/>
    </row>
    <row r="46" customFormat="false" ht="15" hidden="false" customHeight="false" outlineLevel="0" collapsed="false">
      <c r="A46" s="49"/>
      <c r="B46" s="39" t="n">
        <f aca="false">B45+1</f>
        <v>44628</v>
      </c>
      <c r="C46" s="40" t="str">
        <f aca="false">VLOOKUP(B46,'STANDARD_2020-2021'!$B$7:$H$10377,3,FALSE())</f>
        <v>T</v>
      </c>
      <c r="D46" s="40" t="str">
        <f aca="false">VLOOKUP(B46,'STANDARD_2020-2021'!$B$7:$H$10377,4,FALSE())</f>
        <v>T</v>
      </c>
      <c r="E46" s="40" t="str">
        <f aca="false">VLOOKUP(B46,'STANDARD_2020-2021'!$B$7:$H$10377,5,FALSE())</f>
        <v>R</v>
      </c>
      <c r="F46" s="40" t="str">
        <f aca="false">VLOOKUP(B46,'STANDARD_2020-2021'!$B$7:$H$101377,6,FALSE())</f>
        <v>T</v>
      </c>
      <c r="G46" s="41" t="str">
        <f aca="false">VLOOKUP(B46,'STANDARD_2020-2021'!$B$7:$H$10377,7,FALSE())</f>
        <v>T</v>
      </c>
      <c r="H46" s="37" t="n">
        <f aca="false">VLOOKUP(B46,'STANDARD_2020-2021'!$B$7:$J$10377,9,FALSE())</f>
        <v>0</v>
      </c>
      <c r="I46" s="37"/>
      <c r="J46" s="37"/>
      <c r="K46" s="37"/>
      <c r="L46" s="37"/>
      <c r="M46" s="39" t="n">
        <f aca="false">M45+1</f>
        <v>44659</v>
      </c>
      <c r="N46" s="40" t="str">
        <f aca="false">VLOOKUP(M46,'STANDARD_2020-2021'!$B$7:$H$10377,3,FALSE())</f>
        <v>T</v>
      </c>
      <c r="O46" s="40" t="str">
        <f aca="false">VLOOKUP(M46,'STANDARD_2020-2021'!$B$7:$H$10377,4,FALSE())</f>
        <v>T</v>
      </c>
      <c r="P46" s="40" t="str">
        <f aca="false">VLOOKUP(M46,'STANDARD_2020-2021'!$B$7:$H$10377,5,FALSE())</f>
        <v>R</v>
      </c>
      <c r="Q46" s="40" t="str">
        <f aca="false">VLOOKUP(M46,'STANDARD_2020-2021'!$B$7:$H$101377,6,FALSE())</f>
        <v>T</v>
      </c>
      <c r="R46" s="41" t="str">
        <f aca="false">VLOOKUP(M46,'STANDARD_2020-2021'!$B$7:$H$10377,7,FALSE())</f>
        <v>T</v>
      </c>
      <c r="S46" s="37" t="n">
        <f aca="false">VLOOKUP(M46,'STANDARD_2020-2021'!$B$7:$J$10377,9,FALSE())</f>
        <v>0</v>
      </c>
      <c r="T46" s="37"/>
      <c r="U46" s="37"/>
      <c r="V46" s="37"/>
      <c r="W46" s="37"/>
      <c r="X46" s="39" t="n">
        <f aca="false">X45+1</f>
        <v>44689</v>
      </c>
      <c r="Y46" s="40" t="str">
        <f aca="false">VLOOKUP(X46,'STANDARD_2020-2021'!$B$7:$H$10377,3,FALSE())</f>
        <v>R</v>
      </c>
      <c r="Z46" s="40" t="str">
        <f aca="false">VLOOKUP(X46,'STANDARD_2020-2021'!$B$7:$H$10377,4,FALSE())</f>
        <v>R</v>
      </c>
      <c r="AA46" s="40" t="str">
        <f aca="false">VLOOKUP(X46,'STANDARD_2020-2021'!$B$7:$H$10377,5,FALSE())</f>
        <v>R</v>
      </c>
      <c r="AB46" s="40" t="str">
        <f aca="false">VLOOKUP(X46,'STANDARD_2020-2021'!$B$7:$H$101377,6,FALSE())</f>
        <v>T</v>
      </c>
      <c r="AC46" s="41" t="str">
        <f aca="false">VLOOKUP(X46,'STANDARD_2020-2021'!$B$7:$H$10377,7,FALSE())</f>
        <v>R</v>
      </c>
      <c r="AD46" s="37" t="str">
        <f aca="false">VLOOKUP(X46,'STANDARD_2020-2021'!$B$7:$J$10377,9,FALSE())</f>
        <v>Victoire 1945</v>
      </c>
      <c r="AE46" s="37"/>
      <c r="AF46" s="37"/>
      <c r="AG46" s="37"/>
      <c r="AH46" s="37"/>
      <c r="AI46" s="39" t="n">
        <f aca="false">AI45+1</f>
        <v>44720</v>
      </c>
      <c r="AJ46" s="40" t="str">
        <f aca="false">VLOOKUP(AI46,'STANDARD_2020-2021'!$B$7:$H$10377,3,FALSE())</f>
        <v>T</v>
      </c>
      <c r="AK46" s="40" t="str">
        <f aca="false">VLOOKUP(AI46,'STANDARD_2020-2021'!$B$7:$H$10377,4,FALSE())</f>
        <v>R</v>
      </c>
      <c r="AL46" s="40" t="str">
        <f aca="false">VLOOKUP(AI46,'STANDARD_2020-2021'!$B$7:$H$10377,5,FALSE())</f>
        <v>T</v>
      </c>
      <c r="AM46" s="40" t="str">
        <f aca="false">VLOOKUP(AI46,'STANDARD_2020-2021'!$B$7:$H$101377,6,FALSE())</f>
        <v>T</v>
      </c>
      <c r="AN46" s="41" t="str">
        <f aca="false">VLOOKUP(AI46,'STANDARD_2020-2021'!$B$7:$H$10377,7,FALSE())</f>
        <v>T</v>
      </c>
      <c r="AO46" s="37" t="n">
        <f aca="false">VLOOKUP(AI46,'STANDARD_2020-2021'!$B$7:$J$10377,9,FALSE())</f>
        <v>0</v>
      </c>
      <c r="AP46" s="37"/>
      <c r="AQ46" s="37"/>
      <c r="AR46" s="37"/>
      <c r="AS46" s="37"/>
      <c r="AT46" s="39" t="n">
        <f aca="false">AT45+1</f>
        <v>44750</v>
      </c>
      <c r="AU46" s="40" t="str">
        <f aca="false">VLOOKUP(AT46,'STANDARD_2020-2021'!$B$7:$H$10377,3,FALSE())</f>
        <v>T</v>
      </c>
      <c r="AV46" s="40" t="str">
        <f aca="false">VLOOKUP(AT46,'STANDARD_2020-2021'!$B$7:$H$10377,4,FALSE())</f>
        <v>T</v>
      </c>
      <c r="AW46" s="40" t="str">
        <f aca="false">VLOOKUP(AT46,'STANDARD_2020-2021'!$B$7:$H$10377,5,FALSE())</f>
        <v>T</v>
      </c>
      <c r="AX46" s="40" t="str">
        <f aca="false">VLOOKUP(AT46,'STANDARD_2020-2021'!$B$7:$H$101377,6,FALSE())</f>
        <v>T</v>
      </c>
      <c r="AY46" s="41" t="str">
        <f aca="false">VLOOKUP(AT46,'STANDARD_2020-2021'!$B$7:$H$10377,7,FALSE())</f>
        <v>R</v>
      </c>
      <c r="AZ46" s="37" t="n">
        <f aca="false">VLOOKUP(AT46,'STANDARD_2020-2021'!$B$7:$J$10377,9,FALSE())</f>
        <v>1</v>
      </c>
      <c r="BA46" s="37"/>
      <c r="BB46" s="37"/>
      <c r="BC46" s="37"/>
      <c r="BD46" s="37"/>
      <c r="BE46" s="39" t="n">
        <f aca="false">BE45+1</f>
        <v>44781</v>
      </c>
      <c r="BF46" s="40" t="str">
        <f aca="false">VLOOKUP(BE46,'STANDARD_2020-2021'!$B$7:$H$10377,3,FALSE())</f>
        <v>T</v>
      </c>
      <c r="BG46" s="40" t="str">
        <f aca="false">VLOOKUP(BE46,'STANDARD_2020-2021'!$B$7:$H$10377,4,FALSE())</f>
        <v>RC</v>
      </c>
      <c r="BH46" s="40" t="str">
        <f aca="false">VLOOKUP(BE46,'STANDARD_2020-2021'!$B$7:$H$10377,5,FALSE())</f>
        <v>T</v>
      </c>
      <c r="BI46" s="40" t="str">
        <f aca="false">VLOOKUP(BE46,'STANDARD_2020-2021'!$B$7:$H$101377,6,FALSE())</f>
        <v>T</v>
      </c>
      <c r="BJ46" s="41" t="str">
        <f aca="false">VLOOKUP(BE46,'STANDARD_2020-2021'!$B$7:$H$10377,7,FALSE())</f>
        <v>T</v>
      </c>
      <c r="BK46" s="37" t="n">
        <f aca="false">VLOOKUP(BE46,'STANDARD_2020-2021'!$B$7:$J$10377,9,FALSE())</f>
        <v>1</v>
      </c>
      <c r="BL46" s="37"/>
      <c r="BM46" s="37"/>
      <c r="BN46" s="37"/>
      <c r="BO46" s="37"/>
      <c r="BP46" s="24"/>
      <c r="BQ46" s="24"/>
    </row>
    <row r="47" customFormat="false" ht="15" hidden="false" customHeight="false" outlineLevel="0" collapsed="false">
      <c r="A47" s="49"/>
      <c r="B47" s="39" t="n">
        <f aca="false">B46+1</f>
        <v>44629</v>
      </c>
      <c r="C47" s="40" t="str">
        <f aca="false">VLOOKUP(B47,'STANDARD_2020-2021'!$B$7:$H$10377,3,FALSE())</f>
        <v>T</v>
      </c>
      <c r="D47" s="40" t="str">
        <f aca="false">VLOOKUP(B47,'STANDARD_2020-2021'!$B$7:$H$10377,4,FALSE())</f>
        <v>T</v>
      </c>
      <c r="E47" s="40" t="str">
        <f aca="false">VLOOKUP(B47,'STANDARD_2020-2021'!$B$7:$H$10377,5,FALSE())</f>
        <v>T</v>
      </c>
      <c r="F47" s="40" t="str">
        <f aca="false">VLOOKUP(B47,'STANDARD_2020-2021'!$B$7:$H$101377,6,FALSE())</f>
        <v>T</v>
      </c>
      <c r="G47" s="41" t="str">
        <f aca="false">VLOOKUP(B47,'STANDARD_2020-2021'!$B$7:$H$10377,7,FALSE())</f>
        <v>R</v>
      </c>
      <c r="H47" s="37" t="n">
        <f aca="false">VLOOKUP(B47,'STANDARD_2020-2021'!$B$7:$J$10377,9,FALSE())</f>
        <v>0</v>
      </c>
      <c r="I47" s="37"/>
      <c r="J47" s="37"/>
      <c r="K47" s="37"/>
      <c r="L47" s="37"/>
      <c r="M47" s="39" t="n">
        <f aca="false">M46+1</f>
        <v>44660</v>
      </c>
      <c r="N47" s="40" t="str">
        <f aca="false">VLOOKUP(M47,'STANDARD_2020-2021'!$B$7:$H$10377,3,FALSE())</f>
        <v>T</v>
      </c>
      <c r="O47" s="40" t="str">
        <f aca="false">VLOOKUP(M47,'STANDARD_2020-2021'!$B$7:$H$10377,4,FALSE())</f>
        <v>R</v>
      </c>
      <c r="P47" s="40" t="str">
        <f aca="false">VLOOKUP(M47,'STANDARD_2020-2021'!$B$7:$H$10377,5,FALSE())</f>
        <v>T</v>
      </c>
      <c r="Q47" s="40" t="str">
        <f aca="false">VLOOKUP(M47,'STANDARD_2020-2021'!$B$7:$H$101377,6,FALSE())</f>
        <v>T</v>
      </c>
      <c r="R47" s="41" t="str">
        <f aca="false">VLOOKUP(M47,'STANDARD_2020-2021'!$B$7:$H$10377,7,FALSE())</f>
        <v>R</v>
      </c>
      <c r="S47" s="37" t="n">
        <f aca="false">VLOOKUP(M47,'STANDARD_2020-2021'!$B$7:$J$10377,9,FALSE())</f>
        <v>0</v>
      </c>
      <c r="T47" s="37"/>
      <c r="U47" s="37"/>
      <c r="V47" s="37"/>
      <c r="W47" s="37"/>
      <c r="X47" s="39" t="n">
        <f aca="false">X46+1</f>
        <v>44690</v>
      </c>
      <c r="Y47" s="40" t="str">
        <f aca="false">VLOOKUP(X47,'STANDARD_2020-2021'!$B$7:$H$10377,3,FALSE())</f>
        <v>T</v>
      </c>
      <c r="Z47" s="40" t="str">
        <f aca="false">VLOOKUP(X47,'STANDARD_2020-2021'!$B$7:$H$10377,4,FALSE())</f>
        <v>T</v>
      </c>
      <c r="AA47" s="40" t="str">
        <f aca="false">VLOOKUP(X47,'STANDARD_2020-2021'!$B$7:$H$10377,5,FALSE())</f>
        <v>T</v>
      </c>
      <c r="AB47" s="40" t="str">
        <f aca="false">VLOOKUP(X47,'STANDARD_2020-2021'!$B$7:$H$101377,6,FALSE())</f>
        <v>T</v>
      </c>
      <c r="AC47" s="41" t="str">
        <f aca="false">VLOOKUP(X47,'STANDARD_2020-2021'!$B$7:$H$10377,7,FALSE())</f>
        <v>RC</v>
      </c>
      <c r="AD47" s="37" t="n">
        <f aca="false">VLOOKUP(X47,'STANDARD_2020-2021'!$B$7:$J$10377,9,FALSE())</f>
        <v>0</v>
      </c>
      <c r="AE47" s="37"/>
      <c r="AF47" s="37"/>
      <c r="AG47" s="37"/>
      <c r="AH47" s="37"/>
      <c r="AI47" s="39" t="n">
        <f aca="false">AI46+1</f>
        <v>44721</v>
      </c>
      <c r="AJ47" s="40" t="str">
        <f aca="false">VLOOKUP(AI47,'STANDARD_2020-2021'!$B$7:$H$10377,3,FALSE())</f>
        <v>T</v>
      </c>
      <c r="AK47" s="40" t="str">
        <f aca="false">VLOOKUP(AI47,'STANDARD_2020-2021'!$B$7:$H$10377,4,FALSE())</f>
        <v>T</v>
      </c>
      <c r="AL47" s="40" t="str">
        <f aca="false">VLOOKUP(AI47,'STANDARD_2020-2021'!$B$7:$H$10377,5,FALSE())</f>
        <v>T</v>
      </c>
      <c r="AM47" s="40" t="str">
        <f aca="false">VLOOKUP(AI47,'STANDARD_2020-2021'!$B$7:$H$101377,6,FALSE())</f>
        <v>R</v>
      </c>
      <c r="AN47" s="41" t="str">
        <f aca="false">VLOOKUP(AI47,'STANDARD_2020-2021'!$B$7:$H$10377,7,FALSE())</f>
        <v>T</v>
      </c>
      <c r="AO47" s="37" t="n">
        <f aca="false">VLOOKUP(AI47,'STANDARD_2020-2021'!$B$7:$J$10377,9,FALSE())</f>
        <v>0</v>
      </c>
      <c r="AP47" s="37"/>
      <c r="AQ47" s="37"/>
      <c r="AR47" s="37"/>
      <c r="AS47" s="37"/>
      <c r="AT47" s="39" t="n">
        <f aca="false">AT46+1</f>
        <v>44751</v>
      </c>
      <c r="AU47" s="40" t="str">
        <f aca="false">VLOOKUP(AT47,'STANDARD_2020-2021'!$B$7:$H$10377,3,FALSE())</f>
        <v>T</v>
      </c>
      <c r="AV47" s="40" t="str">
        <f aca="false">VLOOKUP(AT47,'STANDARD_2020-2021'!$B$7:$H$10377,4,FALSE())</f>
        <v>R</v>
      </c>
      <c r="AW47" s="40" t="str">
        <f aca="false">VLOOKUP(AT47,'STANDARD_2020-2021'!$B$7:$H$10377,5,FALSE())</f>
        <v>T</v>
      </c>
      <c r="AX47" s="40" t="str">
        <f aca="false">VLOOKUP(AT47,'STANDARD_2020-2021'!$B$7:$H$101377,6,FALSE())</f>
        <v>R</v>
      </c>
      <c r="AY47" s="41" t="str">
        <f aca="false">VLOOKUP(AT47,'STANDARD_2020-2021'!$B$7:$H$10377,7,FALSE())</f>
        <v>T</v>
      </c>
      <c r="AZ47" s="37" t="n">
        <f aca="false">VLOOKUP(AT47,'STANDARD_2020-2021'!$B$7:$J$10377,9,FALSE())</f>
        <v>1</v>
      </c>
      <c r="BA47" s="37"/>
      <c r="BB47" s="37"/>
      <c r="BC47" s="37"/>
      <c r="BD47" s="37"/>
      <c r="BE47" s="39" t="n">
        <f aca="false">BE46+1</f>
        <v>44782</v>
      </c>
      <c r="BF47" s="40" t="str">
        <f aca="false">VLOOKUP(BE47,'STANDARD_2020-2021'!$B$7:$H$10377,3,FALSE())</f>
        <v>R</v>
      </c>
      <c r="BG47" s="40" t="str">
        <f aca="false">VLOOKUP(BE47,'STANDARD_2020-2021'!$B$7:$H$10377,4,FALSE())</f>
        <v>T</v>
      </c>
      <c r="BH47" s="40" t="str">
        <f aca="false">VLOOKUP(BE47,'STANDARD_2020-2021'!$B$7:$H$10377,5,FALSE())</f>
        <v>T</v>
      </c>
      <c r="BI47" s="40" t="str">
        <f aca="false">VLOOKUP(BE47,'STANDARD_2020-2021'!$B$7:$H$101377,6,FALSE())</f>
        <v>T</v>
      </c>
      <c r="BJ47" s="41" t="str">
        <f aca="false">VLOOKUP(BE47,'STANDARD_2020-2021'!$B$7:$H$10377,7,FALSE())</f>
        <v>T</v>
      </c>
      <c r="BK47" s="37" t="n">
        <f aca="false">VLOOKUP(BE47,'STANDARD_2020-2021'!$B$7:$J$10377,9,FALSE())</f>
        <v>1</v>
      </c>
      <c r="BL47" s="37"/>
      <c r="BM47" s="37"/>
      <c r="BN47" s="37"/>
      <c r="BO47" s="37"/>
      <c r="BP47" s="24"/>
      <c r="BQ47" s="24"/>
    </row>
    <row r="48" customFormat="false" ht="15" hidden="false" customHeight="false" outlineLevel="0" collapsed="false">
      <c r="A48" s="49"/>
      <c r="B48" s="39" t="n">
        <f aca="false">B47+1</f>
        <v>44630</v>
      </c>
      <c r="C48" s="40" t="str">
        <f aca="false">VLOOKUP(B48,'STANDARD_2020-2021'!$B$7:$H$10377,3,FALSE())</f>
        <v>T</v>
      </c>
      <c r="D48" s="40" t="str">
        <f aca="false">VLOOKUP(B48,'STANDARD_2020-2021'!$B$7:$H$10377,4,FALSE())</f>
        <v>R</v>
      </c>
      <c r="E48" s="40" t="str">
        <f aca="false">VLOOKUP(B48,'STANDARD_2020-2021'!$B$7:$H$10377,5,FALSE())</f>
        <v>T</v>
      </c>
      <c r="F48" s="40" t="str">
        <f aca="false">VLOOKUP(B48,'STANDARD_2020-2021'!$B$7:$H$101377,6,FALSE())</f>
        <v>T</v>
      </c>
      <c r="G48" s="41" t="str">
        <f aca="false">VLOOKUP(B48,'STANDARD_2020-2021'!$B$7:$H$10377,7,FALSE())</f>
        <v>T</v>
      </c>
      <c r="H48" s="37" t="n">
        <f aca="false">VLOOKUP(B48,'STANDARD_2020-2021'!$B$7:$J$10377,9,FALSE())</f>
        <v>0</v>
      </c>
      <c r="I48" s="37"/>
      <c r="J48" s="37"/>
      <c r="K48" s="37"/>
      <c r="L48" s="37"/>
      <c r="M48" s="39" t="n">
        <f aca="false">M47+1</f>
        <v>44661</v>
      </c>
      <c r="N48" s="40" t="str">
        <f aca="false">VLOOKUP(M48,'STANDARD_2020-2021'!$B$7:$H$10377,3,FALSE())</f>
        <v>R</v>
      </c>
      <c r="O48" s="40" t="str">
        <f aca="false">VLOOKUP(M48,'STANDARD_2020-2021'!$B$7:$H$10377,4,FALSE())</f>
        <v>R</v>
      </c>
      <c r="P48" s="40" t="str">
        <f aca="false">VLOOKUP(M48,'STANDARD_2020-2021'!$B$7:$H$10377,5,FALSE())</f>
        <v>T</v>
      </c>
      <c r="Q48" s="40" t="str">
        <f aca="false">VLOOKUP(M48,'STANDARD_2020-2021'!$B$7:$H$101377,6,FALSE())</f>
        <v>R</v>
      </c>
      <c r="R48" s="41" t="str">
        <f aca="false">VLOOKUP(M48,'STANDARD_2020-2021'!$B$7:$H$10377,7,FALSE())</f>
        <v>R</v>
      </c>
      <c r="S48" s="37" t="n">
        <f aca="false">VLOOKUP(M48,'STANDARD_2020-2021'!$B$7:$J$10377,9,FALSE())</f>
        <v>1</v>
      </c>
      <c r="T48" s="37"/>
      <c r="U48" s="37"/>
      <c r="V48" s="37"/>
      <c r="W48" s="37"/>
      <c r="X48" s="39" t="n">
        <f aca="false">X47+1</f>
        <v>44691</v>
      </c>
      <c r="Y48" s="40" t="str">
        <f aca="false">VLOOKUP(X48,'STANDARD_2020-2021'!$B$7:$H$10377,3,FALSE())</f>
        <v>T</v>
      </c>
      <c r="Z48" s="40" t="str">
        <f aca="false">VLOOKUP(X48,'STANDARD_2020-2021'!$B$7:$H$10377,4,FALSE())</f>
        <v>T</v>
      </c>
      <c r="AA48" s="40" t="str">
        <f aca="false">VLOOKUP(X48,'STANDARD_2020-2021'!$B$7:$H$10377,5,FALSE())</f>
        <v>T</v>
      </c>
      <c r="AB48" s="40" t="str">
        <f aca="false">VLOOKUP(X48,'STANDARD_2020-2021'!$B$7:$H$101377,6,FALSE())</f>
        <v>R</v>
      </c>
      <c r="AC48" s="41" t="str">
        <f aca="false">VLOOKUP(X48,'STANDARD_2020-2021'!$B$7:$H$10377,7,FALSE())</f>
        <v>T</v>
      </c>
      <c r="AD48" s="37" t="n">
        <f aca="false">VLOOKUP(X48,'STANDARD_2020-2021'!$B$7:$J$10377,9,FALSE())</f>
        <v>0</v>
      </c>
      <c r="AE48" s="37"/>
      <c r="AF48" s="37"/>
      <c r="AG48" s="37"/>
      <c r="AH48" s="37"/>
      <c r="AI48" s="39" t="n">
        <f aca="false">AI47+1</f>
        <v>44722</v>
      </c>
      <c r="AJ48" s="40" t="str">
        <f aca="false">VLOOKUP(AI48,'STANDARD_2020-2021'!$B$7:$H$10377,3,FALSE())</f>
        <v>T</v>
      </c>
      <c r="AK48" s="40" t="str">
        <f aca="false">VLOOKUP(AI48,'STANDARD_2020-2021'!$B$7:$H$10377,4,FALSE())</f>
        <v>T</v>
      </c>
      <c r="AL48" s="40" t="str">
        <f aca="false">VLOOKUP(AI48,'STANDARD_2020-2021'!$B$7:$H$10377,5,FALSE())</f>
        <v>T</v>
      </c>
      <c r="AM48" s="40" t="str">
        <f aca="false">VLOOKUP(AI48,'STANDARD_2020-2021'!$B$7:$H$101377,6,FALSE())</f>
        <v>R</v>
      </c>
      <c r="AN48" s="41" t="str">
        <f aca="false">VLOOKUP(AI48,'STANDARD_2020-2021'!$B$7:$H$10377,7,FALSE())</f>
        <v>T</v>
      </c>
      <c r="AO48" s="37" t="n">
        <f aca="false">VLOOKUP(AI48,'STANDARD_2020-2021'!$B$7:$J$10377,9,FALSE())</f>
        <v>0</v>
      </c>
      <c r="AP48" s="37"/>
      <c r="AQ48" s="37"/>
      <c r="AR48" s="37"/>
      <c r="AS48" s="37"/>
      <c r="AT48" s="39" t="n">
        <f aca="false">AT47+1</f>
        <v>44752</v>
      </c>
      <c r="AU48" s="40" t="str">
        <f aca="false">VLOOKUP(AT48,'STANDARD_2020-2021'!$B$7:$H$10377,3,FALSE())</f>
        <v>R</v>
      </c>
      <c r="AV48" s="40" t="str">
        <f aca="false">VLOOKUP(AT48,'STANDARD_2020-2021'!$B$7:$H$10377,4,FALSE())</f>
        <v>R</v>
      </c>
      <c r="AW48" s="40" t="str">
        <f aca="false">VLOOKUP(AT48,'STANDARD_2020-2021'!$B$7:$H$10377,5,FALSE())</f>
        <v>R</v>
      </c>
      <c r="AX48" s="40" t="str">
        <f aca="false">VLOOKUP(AT48,'STANDARD_2020-2021'!$B$7:$H$101377,6,FALSE())</f>
        <v>R</v>
      </c>
      <c r="AY48" s="41" t="str">
        <f aca="false">VLOOKUP(AT48,'STANDARD_2020-2021'!$B$7:$H$10377,7,FALSE())</f>
        <v>T</v>
      </c>
      <c r="AZ48" s="37" t="n">
        <f aca="false">VLOOKUP(AT48,'STANDARD_2020-2021'!$B$7:$J$10377,9,FALSE())</f>
        <v>1</v>
      </c>
      <c r="BA48" s="37"/>
      <c r="BB48" s="37"/>
      <c r="BC48" s="37"/>
      <c r="BD48" s="37"/>
      <c r="BE48" s="39" t="n">
        <f aca="false">BE47+1</f>
        <v>44783</v>
      </c>
      <c r="BF48" s="40" t="str">
        <f aca="false">VLOOKUP(BE48,'STANDARD_2020-2021'!$B$7:$H$10377,3,FALSE())</f>
        <v>T</v>
      </c>
      <c r="BG48" s="40" t="str">
        <f aca="false">VLOOKUP(BE48,'STANDARD_2020-2021'!$B$7:$H$10377,4,FALSE())</f>
        <v>T</v>
      </c>
      <c r="BH48" s="40" t="str">
        <f aca="false">VLOOKUP(BE48,'STANDARD_2020-2021'!$B$7:$H$10377,5,FALSE())</f>
        <v>R</v>
      </c>
      <c r="BI48" s="40" t="str">
        <f aca="false">VLOOKUP(BE48,'STANDARD_2020-2021'!$B$7:$H$101377,6,FALSE())</f>
        <v>T</v>
      </c>
      <c r="BJ48" s="41" t="str">
        <f aca="false">VLOOKUP(BE48,'STANDARD_2020-2021'!$B$7:$H$10377,7,FALSE())</f>
        <v>T</v>
      </c>
      <c r="BK48" s="37" t="n">
        <f aca="false">VLOOKUP(BE48,'STANDARD_2020-2021'!$B$7:$J$10377,9,FALSE())</f>
        <v>1</v>
      </c>
      <c r="BL48" s="37"/>
      <c r="BM48" s="37"/>
      <c r="BN48" s="37"/>
      <c r="BO48" s="37"/>
      <c r="BP48" s="24"/>
      <c r="BQ48" s="24"/>
    </row>
    <row r="49" customFormat="false" ht="15" hidden="false" customHeight="false" outlineLevel="0" collapsed="false">
      <c r="A49" s="49"/>
      <c r="B49" s="39" t="n">
        <f aca="false">B48+1</f>
        <v>44631</v>
      </c>
      <c r="C49" s="40" t="str">
        <f aca="false">VLOOKUP(B49,'STANDARD_2020-2021'!$B$7:$H$10377,3,FALSE())</f>
        <v>T</v>
      </c>
      <c r="D49" s="40" t="str">
        <f aca="false">VLOOKUP(B49,'STANDARD_2020-2021'!$B$7:$H$10377,4,FALSE())</f>
        <v>R</v>
      </c>
      <c r="E49" s="40" t="str">
        <f aca="false">VLOOKUP(B49,'STANDARD_2020-2021'!$B$7:$H$10377,5,FALSE())</f>
        <v>T</v>
      </c>
      <c r="F49" s="40" t="str">
        <f aca="false">VLOOKUP(B49,'STANDARD_2020-2021'!$B$7:$H$101377,6,FALSE())</f>
        <v>T</v>
      </c>
      <c r="G49" s="41" t="str">
        <f aca="false">VLOOKUP(B49,'STANDARD_2020-2021'!$B$7:$H$10377,7,FALSE())</f>
        <v>T</v>
      </c>
      <c r="H49" s="37" t="n">
        <f aca="false">VLOOKUP(B49,'STANDARD_2020-2021'!$B$7:$J$10377,9,FALSE())</f>
        <v>0</v>
      </c>
      <c r="I49" s="37"/>
      <c r="J49" s="37"/>
      <c r="K49" s="37"/>
      <c r="L49" s="37"/>
      <c r="M49" s="39" t="n">
        <f aca="false">M48+1</f>
        <v>44662</v>
      </c>
      <c r="N49" s="40" t="str">
        <f aca="false">VLOOKUP(M49,'STANDARD_2020-2021'!$B$7:$H$10377,3,FALSE())</f>
        <v>T</v>
      </c>
      <c r="O49" s="40" t="str">
        <f aca="false">VLOOKUP(M49,'STANDARD_2020-2021'!$B$7:$H$10377,4,FALSE())</f>
        <v>T</v>
      </c>
      <c r="P49" s="40" t="str">
        <f aca="false">VLOOKUP(M49,'STANDARD_2020-2021'!$B$7:$H$10377,5,FALSE())</f>
        <v>T</v>
      </c>
      <c r="Q49" s="40" t="str">
        <f aca="false">VLOOKUP(M49,'STANDARD_2020-2021'!$B$7:$H$101377,6,FALSE())</f>
        <v>RC</v>
      </c>
      <c r="R49" s="41" t="str">
        <f aca="false">VLOOKUP(M49,'STANDARD_2020-2021'!$B$7:$H$10377,7,FALSE())</f>
        <v>T</v>
      </c>
      <c r="S49" s="37" t="n">
        <f aca="false">VLOOKUP(M49,'STANDARD_2020-2021'!$B$7:$J$10377,9,FALSE())</f>
        <v>1</v>
      </c>
      <c r="T49" s="37"/>
      <c r="U49" s="37"/>
      <c r="V49" s="37"/>
      <c r="W49" s="37"/>
      <c r="X49" s="39" t="n">
        <f aca="false">X48+1</f>
        <v>44692</v>
      </c>
      <c r="Y49" s="40" t="str">
        <f aca="false">VLOOKUP(X49,'STANDARD_2020-2021'!$B$7:$H$10377,3,FALSE())</f>
        <v>R</v>
      </c>
      <c r="Z49" s="40" t="str">
        <f aca="false">VLOOKUP(X49,'STANDARD_2020-2021'!$B$7:$H$10377,4,FALSE())</f>
        <v>T</v>
      </c>
      <c r="AA49" s="40" t="str">
        <f aca="false">VLOOKUP(X49,'STANDARD_2020-2021'!$B$7:$H$10377,5,FALSE())</f>
        <v>T</v>
      </c>
      <c r="AB49" s="40" t="str">
        <f aca="false">VLOOKUP(X49,'STANDARD_2020-2021'!$B$7:$H$101377,6,FALSE())</f>
        <v>T</v>
      </c>
      <c r="AC49" s="41" t="str">
        <f aca="false">VLOOKUP(X49,'STANDARD_2020-2021'!$B$7:$H$10377,7,FALSE())</f>
        <v>T</v>
      </c>
      <c r="AD49" s="37" t="n">
        <f aca="false">VLOOKUP(X49,'STANDARD_2020-2021'!$B$7:$J$10377,9,FALSE())</f>
        <v>0</v>
      </c>
      <c r="AE49" s="37"/>
      <c r="AF49" s="37"/>
      <c r="AG49" s="37"/>
      <c r="AH49" s="37"/>
      <c r="AI49" s="39" t="n">
        <f aca="false">AI48+1</f>
        <v>44723</v>
      </c>
      <c r="AJ49" s="40" t="str">
        <f aca="false">VLOOKUP(AI49,'STANDARD_2020-2021'!$B$7:$H$10377,3,FALSE())</f>
        <v>R</v>
      </c>
      <c r="AK49" s="40" t="str">
        <f aca="false">VLOOKUP(AI49,'STANDARD_2020-2021'!$B$7:$H$10377,4,FALSE())</f>
        <v>T</v>
      </c>
      <c r="AL49" s="40" t="str">
        <f aca="false">VLOOKUP(AI49,'STANDARD_2020-2021'!$B$7:$H$10377,5,FALSE())</f>
        <v>R</v>
      </c>
      <c r="AM49" s="40" t="str">
        <f aca="false">VLOOKUP(AI49,'STANDARD_2020-2021'!$B$7:$H$101377,6,FALSE())</f>
        <v>T</v>
      </c>
      <c r="AN49" s="41" t="str">
        <f aca="false">VLOOKUP(AI49,'STANDARD_2020-2021'!$B$7:$H$10377,7,FALSE())</f>
        <v>T</v>
      </c>
      <c r="AO49" s="37" t="n">
        <f aca="false">VLOOKUP(AI49,'STANDARD_2020-2021'!$B$7:$J$10377,9,FALSE())</f>
        <v>0</v>
      </c>
      <c r="AP49" s="37"/>
      <c r="AQ49" s="37"/>
      <c r="AR49" s="37"/>
      <c r="AS49" s="37"/>
      <c r="AT49" s="39" t="n">
        <f aca="false">AT48+1</f>
        <v>44753</v>
      </c>
      <c r="AU49" s="40" t="str">
        <f aca="false">VLOOKUP(AT49,'STANDARD_2020-2021'!$B$7:$H$10377,3,FALSE())</f>
        <v>RC</v>
      </c>
      <c r="AV49" s="40" t="str">
        <f aca="false">VLOOKUP(AT49,'STANDARD_2020-2021'!$B$7:$H$10377,4,FALSE())</f>
        <v>T</v>
      </c>
      <c r="AW49" s="40" t="str">
        <f aca="false">VLOOKUP(AT49,'STANDARD_2020-2021'!$B$7:$H$10377,5,FALSE())</f>
        <v>T</v>
      </c>
      <c r="AX49" s="40" t="str">
        <f aca="false">VLOOKUP(AT49,'STANDARD_2020-2021'!$B$7:$H$101377,6,FALSE())</f>
        <v>T</v>
      </c>
      <c r="AY49" s="41" t="str">
        <f aca="false">VLOOKUP(AT49,'STANDARD_2020-2021'!$B$7:$H$10377,7,FALSE())</f>
        <v>T</v>
      </c>
      <c r="AZ49" s="37" t="n">
        <f aca="false">VLOOKUP(AT49,'STANDARD_2020-2021'!$B$7:$J$10377,9,FALSE())</f>
        <v>1</v>
      </c>
      <c r="BA49" s="37"/>
      <c r="BB49" s="37"/>
      <c r="BC49" s="37"/>
      <c r="BD49" s="37"/>
      <c r="BE49" s="39" t="n">
        <f aca="false">BE48+1</f>
        <v>44784</v>
      </c>
      <c r="BF49" s="40" t="str">
        <f aca="false">VLOOKUP(BE49,'STANDARD_2020-2021'!$B$7:$H$10377,3,FALSE())</f>
        <v>T</v>
      </c>
      <c r="BG49" s="40" t="str">
        <f aca="false">VLOOKUP(BE49,'STANDARD_2020-2021'!$B$7:$H$10377,4,FALSE())</f>
        <v>T</v>
      </c>
      <c r="BH49" s="40" t="str">
        <f aca="false">VLOOKUP(BE49,'STANDARD_2020-2021'!$B$7:$H$10377,5,FALSE())</f>
        <v>T</v>
      </c>
      <c r="BI49" s="40" t="str">
        <f aca="false">VLOOKUP(BE49,'STANDARD_2020-2021'!$B$7:$H$101377,6,FALSE())</f>
        <v>T</v>
      </c>
      <c r="BJ49" s="41" t="str">
        <f aca="false">VLOOKUP(BE49,'STANDARD_2020-2021'!$B$7:$H$10377,7,FALSE())</f>
        <v>R</v>
      </c>
      <c r="BK49" s="37" t="n">
        <f aca="false">VLOOKUP(BE49,'STANDARD_2020-2021'!$B$7:$J$10377,9,FALSE())</f>
        <v>1</v>
      </c>
      <c r="BL49" s="37"/>
      <c r="BM49" s="37"/>
      <c r="BN49" s="37"/>
      <c r="BO49" s="37"/>
      <c r="BP49" s="24"/>
      <c r="BQ49" s="24"/>
    </row>
    <row r="50" customFormat="false" ht="15" hidden="false" customHeight="false" outlineLevel="0" collapsed="false">
      <c r="A50" s="49"/>
      <c r="B50" s="39" t="n">
        <f aca="false">B49+1</f>
        <v>44632</v>
      </c>
      <c r="C50" s="40" t="str">
        <f aca="false">VLOOKUP(B50,'STANDARD_2020-2021'!$B$7:$H$10377,3,FALSE())</f>
        <v>R</v>
      </c>
      <c r="D50" s="40" t="str">
        <f aca="false">VLOOKUP(B50,'STANDARD_2020-2021'!$B$7:$H$10377,4,FALSE())</f>
        <v>T</v>
      </c>
      <c r="E50" s="40" t="str">
        <f aca="false">VLOOKUP(B50,'STANDARD_2020-2021'!$B$7:$H$10377,5,FALSE())</f>
        <v>T</v>
      </c>
      <c r="F50" s="40" t="str">
        <f aca="false">VLOOKUP(B50,'STANDARD_2020-2021'!$B$7:$H$101377,6,FALSE())</f>
        <v>R</v>
      </c>
      <c r="G50" s="41" t="str">
        <f aca="false">VLOOKUP(B50,'STANDARD_2020-2021'!$B$7:$H$10377,7,FALSE())</f>
        <v>T</v>
      </c>
      <c r="H50" s="37" t="n">
        <f aca="false">VLOOKUP(B50,'STANDARD_2020-2021'!$B$7:$J$10377,9,FALSE())</f>
        <v>0</v>
      </c>
      <c r="I50" s="37"/>
      <c r="J50" s="37"/>
      <c r="K50" s="37"/>
      <c r="L50" s="37"/>
      <c r="M50" s="39" t="n">
        <f aca="false">M49+1</f>
        <v>44663</v>
      </c>
      <c r="N50" s="40" t="str">
        <f aca="false">VLOOKUP(M50,'STANDARD_2020-2021'!$B$7:$H$10377,3,FALSE())</f>
        <v>T</v>
      </c>
      <c r="O50" s="40" t="str">
        <f aca="false">VLOOKUP(M50,'STANDARD_2020-2021'!$B$7:$H$10377,4,FALSE())</f>
        <v>T</v>
      </c>
      <c r="P50" s="40" t="str">
        <f aca="false">VLOOKUP(M50,'STANDARD_2020-2021'!$B$7:$H$10377,5,FALSE())</f>
        <v>R</v>
      </c>
      <c r="Q50" s="40" t="str">
        <f aca="false">VLOOKUP(M50,'STANDARD_2020-2021'!$B$7:$H$101377,6,FALSE())</f>
        <v>T</v>
      </c>
      <c r="R50" s="41" t="str">
        <f aca="false">VLOOKUP(M50,'STANDARD_2020-2021'!$B$7:$H$10377,7,FALSE())</f>
        <v>T</v>
      </c>
      <c r="S50" s="37" t="n">
        <f aca="false">VLOOKUP(M50,'STANDARD_2020-2021'!$B$7:$J$10377,9,FALSE())</f>
        <v>1</v>
      </c>
      <c r="T50" s="37"/>
      <c r="U50" s="37"/>
      <c r="V50" s="37"/>
      <c r="W50" s="37"/>
      <c r="X50" s="39" t="n">
        <f aca="false">X49+1</f>
        <v>44693</v>
      </c>
      <c r="Y50" s="40" t="str">
        <f aca="false">VLOOKUP(X50,'STANDARD_2020-2021'!$B$7:$H$10377,3,FALSE())</f>
        <v>T</v>
      </c>
      <c r="Z50" s="40" t="str">
        <f aca="false">VLOOKUP(X50,'STANDARD_2020-2021'!$B$7:$H$10377,4,FALSE())</f>
        <v>T</v>
      </c>
      <c r="AA50" s="40" t="str">
        <f aca="false">VLOOKUP(X50,'STANDARD_2020-2021'!$B$7:$H$10377,5,FALSE())</f>
        <v>R</v>
      </c>
      <c r="AB50" s="40" t="str">
        <f aca="false">VLOOKUP(X50,'STANDARD_2020-2021'!$B$7:$H$101377,6,FALSE())</f>
        <v>T</v>
      </c>
      <c r="AC50" s="41" t="str">
        <f aca="false">VLOOKUP(X50,'STANDARD_2020-2021'!$B$7:$H$10377,7,FALSE())</f>
        <v>T</v>
      </c>
      <c r="AD50" s="37" t="n">
        <f aca="false">VLOOKUP(X50,'STANDARD_2020-2021'!$B$7:$J$10377,9,FALSE())</f>
        <v>0</v>
      </c>
      <c r="AE50" s="37"/>
      <c r="AF50" s="37"/>
      <c r="AG50" s="37"/>
      <c r="AH50" s="37"/>
      <c r="AI50" s="39" t="n">
        <f aca="false">AI49+1</f>
        <v>44724</v>
      </c>
      <c r="AJ50" s="40" t="str">
        <f aca="false">VLOOKUP(AI50,'STANDARD_2020-2021'!$B$7:$H$10377,3,FALSE())</f>
        <v>R</v>
      </c>
      <c r="AK50" s="40" t="str">
        <f aca="false">VLOOKUP(AI50,'STANDARD_2020-2021'!$B$7:$H$10377,4,FALSE())</f>
        <v>R</v>
      </c>
      <c r="AL50" s="40" t="str">
        <f aca="false">VLOOKUP(AI50,'STANDARD_2020-2021'!$B$7:$H$10377,5,FALSE())</f>
        <v>R</v>
      </c>
      <c r="AM50" s="40" t="str">
        <f aca="false">VLOOKUP(AI50,'STANDARD_2020-2021'!$B$7:$H$101377,6,FALSE())</f>
        <v>T</v>
      </c>
      <c r="AN50" s="41" t="str">
        <f aca="false">VLOOKUP(AI50,'STANDARD_2020-2021'!$B$7:$H$10377,7,FALSE())</f>
        <v>R</v>
      </c>
      <c r="AO50" s="37" t="n">
        <f aca="false">VLOOKUP(AI50,'STANDARD_2020-2021'!$B$7:$J$10377,9,FALSE())</f>
        <v>0</v>
      </c>
      <c r="AP50" s="37"/>
      <c r="AQ50" s="37"/>
      <c r="AR50" s="37"/>
      <c r="AS50" s="37"/>
      <c r="AT50" s="39" t="n">
        <f aca="false">AT49+1</f>
        <v>44754</v>
      </c>
      <c r="AU50" s="40" t="str">
        <f aca="false">VLOOKUP(AT50,'STANDARD_2020-2021'!$B$7:$H$10377,3,FALSE())</f>
        <v>T</v>
      </c>
      <c r="AV50" s="40" t="str">
        <f aca="false">VLOOKUP(AT50,'STANDARD_2020-2021'!$B$7:$H$10377,4,FALSE())</f>
        <v>T</v>
      </c>
      <c r="AW50" s="40" t="str">
        <f aca="false">VLOOKUP(AT50,'STANDARD_2020-2021'!$B$7:$H$10377,5,FALSE())</f>
        <v>T</v>
      </c>
      <c r="AX50" s="40" t="str">
        <f aca="false">VLOOKUP(AT50,'STANDARD_2020-2021'!$B$7:$H$101377,6,FALSE())</f>
        <v>T</v>
      </c>
      <c r="AY50" s="41" t="str">
        <f aca="false">VLOOKUP(AT50,'STANDARD_2020-2021'!$B$7:$H$10377,7,FALSE())</f>
        <v>R</v>
      </c>
      <c r="AZ50" s="37" t="n">
        <f aca="false">VLOOKUP(AT50,'STANDARD_2020-2021'!$B$7:$J$10377,9,FALSE())</f>
        <v>1</v>
      </c>
      <c r="BA50" s="37"/>
      <c r="BB50" s="37"/>
      <c r="BC50" s="37"/>
      <c r="BD50" s="37"/>
      <c r="BE50" s="39" t="n">
        <f aca="false">BE49+1</f>
        <v>44785</v>
      </c>
      <c r="BF50" s="40" t="str">
        <f aca="false">VLOOKUP(BE50,'STANDARD_2020-2021'!$B$7:$H$10377,3,FALSE())</f>
        <v>T</v>
      </c>
      <c r="BG50" s="40" t="str">
        <f aca="false">VLOOKUP(BE50,'STANDARD_2020-2021'!$B$7:$H$10377,4,FALSE())</f>
        <v>T</v>
      </c>
      <c r="BH50" s="40" t="str">
        <f aca="false">VLOOKUP(BE50,'STANDARD_2020-2021'!$B$7:$H$10377,5,FALSE())</f>
        <v>T</v>
      </c>
      <c r="BI50" s="40" t="str">
        <f aca="false">VLOOKUP(BE50,'STANDARD_2020-2021'!$B$7:$H$101377,6,FALSE())</f>
        <v>T</v>
      </c>
      <c r="BJ50" s="41" t="str">
        <f aca="false">VLOOKUP(BE50,'STANDARD_2020-2021'!$B$7:$H$10377,7,FALSE())</f>
        <v>R</v>
      </c>
      <c r="BK50" s="37" t="n">
        <f aca="false">VLOOKUP(BE50,'STANDARD_2020-2021'!$B$7:$J$10377,9,FALSE())</f>
        <v>1</v>
      </c>
      <c r="BL50" s="37"/>
      <c r="BM50" s="37"/>
      <c r="BN50" s="37"/>
      <c r="BO50" s="37"/>
      <c r="BP50" s="24"/>
      <c r="BQ50" s="24"/>
    </row>
    <row r="51" customFormat="false" ht="15" hidden="false" customHeight="false" outlineLevel="0" collapsed="false">
      <c r="A51" s="49"/>
      <c r="B51" s="39" t="n">
        <f aca="false">B50+1</f>
        <v>44633</v>
      </c>
      <c r="C51" s="40" t="str">
        <f aca="false">VLOOKUP(B51,'STANDARD_2020-2021'!$B$7:$H$10377,3,FALSE())</f>
        <v>R</v>
      </c>
      <c r="D51" s="40" t="str">
        <f aca="false">VLOOKUP(B51,'STANDARD_2020-2021'!$B$7:$H$10377,4,FALSE())</f>
        <v>T</v>
      </c>
      <c r="E51" s="40" t="str">
        <f aca="false">VLOOKUP(B51,'STANDARD_2020-2021'!$B$7:$H$10377,5,FALSE())</f>
        <v>R</v>
      </c>
      <c r="F51" s="40" t="str">
        <f aca="false">VLOOKUP(B51,'STANDARD_2020-2021'!$B$7:$H$101377,6,FALSE())</f>
        <v>R</v>
      </c>
      <c r="G51" s="41" t="str">
        <f aca="false">VLOOKUP(B51,'STANDARD_2020-2021'!$B$7:$H$10377,7,FALSE())</f>
        <v>R</v>
      </c>
      <c r="H51" s="37" t="n">
        <f aca="false">VLOOKUP(B51,'STANDARD_2020-2021'!$B$7:$J$10377,9,FALSE())</f>
        <v>0</v>
      </c>
      <c r="I51" s="37"/>
      <c r="J51" s="37"/>
      <c r="K51" s="37"/>
      <c r="L51" s="37"/>
      <c r="M51" s="39" t="n">
        <f aca="false">M50+1</f>
        <v>44664</v>
      </c>
      <c r="N51" s="40" t="str">
        <f aca="false">VLOOKUP(M51,'STANDARD_2020-2021'!$B$7:$H$10377,3,FALSE())</f>
        <v>T</v>
      </c>
      <c r="O51" s="40" t="str">
        <f aca="false">VLOOKUP(M51,'STANDARD_2020-2021'!$B$7:$H$10377,4,FALSE())</f>
        <v>T</v>
      </c>
      <c r="P51" s="40" t="str">
        <f aca="false">VLOOKUP(M51,'STANDARD_2020-2021'!$B$7:$H$10377,5,FALSE())</f>
        <v>T</v>
      </c>
      <c r="Q51" s="40" t="str">
        <f aca="false">VLOOKUP(M51,'STANDARD_2020-2021'!$B$7:$H$101377,6,FALSE())</f>
        <v>T</v>
      </c>
      <c r="R51" s="41" t="str">
        <f aca="false">VLOOKUP(M51,'STANDARD_2020-2021'!$B$7:$H$10377,7,FALSE())</f>
        <v>R</v>
      </c>
      <c r="S51" s="37" t="n">
        <f aca="false">VLOOKUP(M51,'STANDARD_2020-2021'!$B$7:$J$10377,9,FALSE())</f>
        <v>1</v>
      </c>
      <c r="T51" s="37"/>
      <c r="U51" s="37"/>
      <c r="V51" s="37"/>
      <c r="W51" s="37"/>
      <c r="X51" s="39" t="n">
        <f aca="false">X50+1</f>
        <v>44694</v>
      </c>
      <c r="Y51" s="40" t="str">
        <f aca="false">VLOOKUP(X51,'STANDARD_2020-2021'!$B$7:$H$10377,3,FALSE())</f>
        <v>T</v>
      </c>
      <c r="Z51" s="40" t="str">
        <f aca="false">VLOOKUP(X51,'STANDARD_2020-2021'!$B$7:$H$10377,4,FALSE())</f>
        <v>T</v>
      </c>
      <c r="AA51" s="40" t="str">
        <f aca="false">VLOOKUP(X51,'STANDARD_2020-2021'!$B$7:$H$10377,5,FALSE())</f>
        <v>R</v>
      </c>
      <c r="AB51" s="40" t="str">
        <f aca="false">VLOOKUP(X51,'STANDARD_2020-2021'!$B$7:$H$101377,6,FALSE())</f>
        <v>T</v>
      </c>
      <c r="AC51" s="41" t="str">
        <f aca="false">VLOOKUP(X51,'STANDARD_2020-2021'!$B$7:$H$10377,7,FALSE())</f>
        <v>T</v>
      </c>
      <c r="AD51" s="37" t="n">
        <f aca="false">VLOOKUP(X51,'STANDARD_2020-2021'!$B$7:$J$10377,9,FALSE())</f>
        <v>0</v>
      </c>
      <c r="AE51" s="37"/>
      <c r="AF51" s="37"/>
      <c r="AG51" s="37"/>
      <c r="AH51" s="37"/>
      <c r="AI51" s="39" t="n">
        <f aca="false">AI50+1</f>
        <v>44725</v>
      </c>
      <c r="AJ51" s="40" t="str">
        <f aca="false">VLOOKUP(AI51,'STANDARD_2020-2021'!$B$7:$H$10377,3,FALSE())</f>
        <v>T</v>
      </c>
      <c r="AK51" s="40" t="str">
        <f aca="false">VLOOKUP(AI51,'STANDARD_2020-2021'!$B$7:$H$10377,4,FALSE())</f>
        <v>T</v>
      </c>
      <c r="AL51" s="40" t="str">
        <f aca="false">VLOOKUP(AI51,'STANDARD_2020-2021'!$B$7:$H$10377,5,FALSE())</f>
        <v>T</v>
      </c>
      <c r="AM51" s="40" t="str">
        <f aca="false">VLOOKUP(AI51,'STANDARD_2020-2021'!$B$7:$H$101377,6,FALSE())</f>
        <v>T</v>
      </c>
      <c r="AN51" s="41" t="str">
        <f aca="false">VLOOKUP(AI51,'STANDARD_2020-2021'!$B$7:$H$10377,7,FALSE())</f>
        <v>RC</v>
      </c>
      <c r="AO51" s="37" t="n">
        <f aca="false">VLOOKUP(AI51,'STANDARD_2020-2021'!$B$7:$J$10377,9,FALSE())</f>
        <v>0</v>
      </c>
      <c r="AP51" s="37"/>
      <c r="AQ51" s="37"/>
      <c r="AR51" s="37"/>
      <c r="AS51" s="37"/>
      <c r="AT51" s="39" t="n">
        <f aca="false">AT50+1</f>
        <v>44755</v>
      </c>
      <c r="AU51" s="40" t="str">
        <f aca="false">VLOOKUP(AT51,'STANDARD_2020-2021'!$B$7:$H$10377,3,FALSE())</f>
        <v>T</v>
      </c>
      <c r="AV51" s="40" t="str">
        <f aca="false">VLOOKUP(AT51,'STANDARD_2020-2021'!$B$7:$H$10377,4,FALSE())</f>
        <v>R</v>
      </c>
      <c r="AW51" s="40" t="str">
        <f aca="false">VLOOKUP(AT51,'STANDARD_2020-2021'!$B$7:$H$10377,5,FALSE())</f>
        <v>T</v>
      </c>
      <c r="AX51" s="40" t="str">
        <f aca="false">VLOOKUP(AT51,'STANDARD_2020-2021'!$B$7:$H$101377,6,FALSE())</f>
        <v>T</v>
      </c>
      <c r="AY51" s="41" t="str">
        <f aca="false">VLOOKUP(AT51,'STANDARD_2020-2021'!$B$7:$H$10377,7,FALSE())</f>
        <v>T</v>
      </c>
      <c r="AZ51" s="37" t="n">
        <f aca="false">VLOOKUP(AT51,'STANDARD_2020-2021'!$B$7:$J$10377,9,FALSE())</f>
        <v>1</v>
      </c>
      <c r="BA51" s="37"/>
      <c r="BB51" s="37"/>
      <c r="BC51" s="37"/>
      <c r="BD51" s="37"/>
      <c r="BE51" s="39" t="n">
        <f aca="false">BE50+1</f>
        <v>44786</v>
      </c>
      <c r="BF51" s="40" t="str">
        <f aca="false">VLOOKUP(BE51,'STANDARD_2020-2021'!$B$7:$H$10377,3,FALSE())</f>
        <v>T</v>
      </c>
      <c r="BG51" s="40" t="str">
        <f aca="false">VLOOKUP(BE51,'STANDARD_2020-2021'!$B$7:$H$10377,4,FALSE())</f>
        <v>R</v>
      </c>
      <c r="BH51" s="40" t="str">
        <f aca="false">VLOOKUP(BE51,'STANDARD_2020-2021'!$B$7:$H$10377,5,FALSE())</f>
        <v>T</v>
      </c>
      <c r="BI51" s="40" t="str">
        <f aca="false">VLOOKUP(BE51,'STANDARD_2020-2021'!$B$7:$H$101377,6,FALSE())</f>
        <v>R</v>
      </c>
      <c r="BJ51" s="41" t="str">
        <f aca="false">VLOOKUP(BE51,'STANDARD_2020-2021'!$B$7:$H$10377,7,FALSE())</f>
        <v>T</v>
      </c>
      <c r="BK51" s="37" t="n">
        <f aca="false">VLOOKUP(BE51,'STANDARD_2020-2021'!$B$7:$J$10377,9,FALSE())</f>
        <v>1</v>
      </c>
      <c r="BL51" s="37"/>
      <c r="BM51" s="37"/>
      <c r="BN51" s="37"/>
      <c r="BO51" s="37"/>
      <c r="BP51" s="24"/>
      <c r="BQ51" s="24"/>
    </row>
    <row r="52" customFormat="false" ht="15" hidden="false" customHeight="false" outlineLevel="0" collapsed="false">
      <c r="A52" s="49"/>
      <c r="B52" s="39" t="n">
        <f aca="false">B51+1</f>
        <v>44634</v>
      </c>
      <c r="C52" s="40" t="str">
        <f aca="false">VLOOKUP(B52,'STANDARD_2020-2021'!$B$7:$H$10377,3,FALSE())</f>
        <v>T</v>
      </c>
      <c r="D52" s="40" t="str">
        <f aca="false">VLOOKUP(B52,'STANDARD_2020-2021'!$B$7:$H$10377,4,FALSE())</f>
        <v>T</v>
      </c>
      <c r="E52" s="40" t="str">
        <f aca="false">VLOOKUP(B52,'STANDARD_2020-2021'!$B$7:$H$10377,5,FALSE())</f>
        <v>RC</v>
      </c>
      <c r="F52" s="40" t="str">
        <f aca="false">VLOOKUP(B52,'STANDARD_2020-2021'!$B$7:$H$101377,6,FALSE())</f>
        <v>T</v>
      </c>
      <c r="G52" s="41" t="str">
        <f aca="false">VLOOKUP(B52,'STANDARD_2020-2021'!$B$7:$H$10377,7,FALSE())</f>
        <v>T</v>
      </c>
      <c r="H52" s="37" t="n">
        <f aca="false">VLOOKUP(B52,'STANDARD_2020-2021'!$B$7:$J$10377,9,FALSE())</f>
        <v>0</v>
      </c>
      <c r="I52" s="37"/>
      <c r="J52" s="37"/>
      <c r="K52" s="37"/>
      <c r="L52" s="37"/>
      <c r="M52" s="39" t="n">
        <f aca="false">M51+1</f>
        <v>44665</v>
      </c>
      <c r="N52" s="40" t="str">
        <f aca="false">VLOOKUP(M52,'STANDARD_2020-2021'!$B$7:$H$10377,3,FALSE())</f>
        <v>T</v>
      </c>
      <c r="O52" s="40" t="str">
        <f aca="false">VLOOKUP(M52,'STANDARD_2020-2021'!$B$7:$H$10377,4,FALSE())</f>
        <v>R</v>
      </c>
      <c r="P52" s="40" t="str">
        <f aca="false">VLOOKUP(M52,'STANDARD_2020-2021'!$B$7:$H$10377,5,FALSE())</f>
        <v>T</v>
      </c>
      <c r="Q52" s="40" t="str">
        <f aca="false">VLOOKUP(M52,'STANDARD_2020-2021'!$B$7:$H$101377,6,FALSE())</f>
        <v>T</v>
      </c>
      <c r="R52" s="41" t="str">
        <f aca="false">VLOOKUP(M52,'STANDARD_2020-2021'!$B$7:$H$10377,7,FALSE())</f>
        <v>T</v>
      </c>
      <c r="S52" s="37" t="n">
        <f aca="false">VLOOKUP(M52,'STANDARD_2020-2021'!$B$7:$J$10377,9,FALSE())</f>
        <v>1</v>
      </c>
      <c r="T52" s="37"/>
      <c r="U52" s="37"/>
      <c r="V52" s="37"/>
      <c r="W52" s="37"/>
      <c r="X52" s="39" t="n">
        <f aca="false">X51+1</f>
        <v>44695</v>
      </c>
      <c r="Y52" s="40" t="str">
        <f aca="false">VLOOKUP(X52,'STANDARD_2020-2021'!$B$7:$H$10377,3,FALSE())</f>
        <v>T</v>
      </c>
      <c r="Z52" s="40" t="str">
        <f aca="false">VLOOKUP(X52,'STANDARD_2020-2021'!$B$7:$H$10377,4,FALSE())</f>
        <v>R</v>
      </c>
      <c r="AA52" s="40" t="str">
        <f aca="false">VLOOKUP(X52,'STANDARD_2020-2021'!$B$7:$H$10377,5,FALSE())</f>
        <v>T</v>
      </c>
      <c r="AB52" s="40" t="str">
        <f aca="false">VLOOKUP(X52,'STANDARD_2020-2021'!$B$7:$H$101377,6,FALSE())</f>
        <v>T</v>
      </c>
      <c r="AC52" s="41" t="str">
        <f aca="false">VLOOKUP(X52,'STANDARD_2020-2021'!$B$7:$H$10377,7,FALSE())</f>
        <v>R</v>
      </c>
      <c r="AD52" s="37" t="n">
        <f aca="false">VLOOKUP(X52,'STANDARD_2020-2021'!$B$7:$J$10377,9,FALSE())</f>
        <v>0</v>
      </c>
      <c r="AE52" s="37"/>
      <c r="AF52" s="37"/>
      <c r="AG52" s="37"/>
      <c r="AH52" s="37"/>
      <c r="AI52" s="39" t="n">
        <f aca="false">AI51+1</f>
        <v>44726</v>
      </c>
      <c r="AJ52" s="40" t="str">
        <f aca="false">VLOOKUP(AI52,'STANDARD_2020-2021'!$B$7:$H$10377,3,FALSE())</f>
        <v>T</v>
      </c>
      <c r="AK52" s="40" t="str">
        <f aca="false">VLOOKUP(AI52,'STANDARD_2020-2021'!$B$7:$H$10377,4,FALSE())</f>
        <v>T</v>
      </c>
      <c r="AL52" s="40" t="str">
        <f aca="false">VLOOKUP(AI52,'STANDARD_2020-2021'!$B$7:$H$10377,5,FALSE())</f>
        <v>T</v>
      </c>
      <c r="AM52" s="40" t="str">
        <f aca="false">VLOOKUP(AI52,'STANDARD_2020-2021'!$B$7:$H$101377,6,FALSE())</f>
        <v>R</v>
      </c>
      <c r="AN52" s="41" t="str">
        <f aca="false">VLOOKUP(AI52,'STANDARD_2020-2021'!$B$7:$H$10377,7,FALSE())</f>
        <v>T</v>
      </c>
      <c r="AO52" s="37" t="n">
        <f aca="false">VLOOKUP(AI52,'STANDARD_2020-2021'!$B$7:$J$10377,9,FALSE())</f>
        <v>0</v>
      </c>
      <c r="AP52" s="37"/>
      <c r="AQ52" s="37"/>
      <c r="AR52" s="37"/>
      <c r="AS52" s="37"/>
      <c r="AT52" s="39" t="n">
        <f aca="false">AT51+1</f>
        <v>44756</v>
      </c>
      <c r="AU52" s="40" t="str">
        <f aca="false">VLOOKUP(AT52,'STANDARD_2020-2021'!$B$7:$H$10377,3,FALSE())</f>
        <v>T</v>
      </c>
      <c r="AV52" s="40" t="str">
        <f aca="false">VLOOKUP(AT52,'STANDARD_2020-2021'!$B$7:$H$10377,4,FALSE())</f>
        <v>T</v>
      </c>
      <c r="AW52" s="40" t="str">
        <f aca="false">VLOOKUP(AT52,'STANDARD_2020-2021'!$B$7:$H$10377,5,FALSE())</f>
        <v>T</v>
      </c>
      <c r="AX52" s="40" t="str">
        <f aca="false">VLOOKUP(AT52,'STANDARD_2020-2021'!$B$7:$H$101377,6,FALSE())</f>
        <v>R</v>
      </c>
      <c r="AY52" s="41" t="str">
        <f aca="false">VLOOKUP(AT52,'STANDARD_2020-2021'!$B$7:$H$10377,7,FALSE())</f>
        <v>T</v>
      </c>
      <c r="AZ52" s="37" t="str">
        <f aca="false">VLOOKUP(AT52,'STANDARD_2020-2021'!$B$7:$J$10377,9,FALSE())</f>
        <v>Fête Nationale</v>
      </c>
      <c r="BA52" s="37"/>
      <c r="BB52" s="37"/>
      <c r="BC52" s="37"/>
      <c r="BD52" s="37"/>
      <c r="BE52" s="39" t="n">
        <f aca="false">BE51+1</f>
        <v>44787</v>
      </c>
      <c r="BF52" s="40" t="str">
        <f aca="false">VLOOKUP(BE52,'STANDARD_2020-2021'!$B$7:$H$10377,3,FALSE())</f>
        <v>R</v>
      </c>
      <c r="BG52" s="40" t="str">
        <f aca="false">VLOOKUP(BE52,'STANDARD_2020-2021'!$B$7:$H$10377,4,FALSE())</f>
        <v>R</v>
      </c>
      <c r="BH52" s="40" t="str">
        <f aca="false">VLOOKUP(BE52,'STANDARD_2020-2021'!$B$7:$H$10377,5,FALSE())</f>
        <v>R</v>
      </c>
      <c r="BI52" s="40" t="str">
        <f aca="false">VLOOKUP(BE52,'STANDARD_2020-2021'!$B$7:$H$101377,6,FALSE())</f>
        <v>R</v>
      </c>
      <c r="BJ52" s="41" t="str">
        <f aca="false">VLOOKUP(BE52,'STANDARD_2020-2021'!$B$7:$H$10377,7,FALSE())</f>
        <v>T</v>
      </c>
      <c r="BK52" s="37" t="n">
        <f aca="false">VLOOKUP(BE52,'STANDARD_2020-2021'!$B$7:$J$10377,9,FALSE())</f>
        <v>1</v>
      </c>
      <c r="BL52" s="37"/>
      <c r="BM52" s="37"/>
      <c r="BN52" s="37"/>
      <c r="BO52" s="37"/>
      <c r="BP52" s="24"/>
      <c r="BQ52" s="24"/>
    </row>
    <row r="53" customFormat="false" ht="15" hidden="false" customHeight="false" outlineLevel="0" collapsed="false">
      <c r="A53" s="49"/>
      <c r="B53" s="39" t="n">
        <f aca="false">B52+1</f>
        <v>44635</v>
      </c>
      <c r="C53" s="40" t="str">
        <f aca="false">VLOOKUP(B53,'STANDARD_2020-2021'!$B$7:$H$10377,3,FALSE())</f>
        <v>T</v>
      </c>
      <c r="D53" s="40" t="str">
        <f aca="false">VLOOKUP(B53,'STANDARD_2020-2021'!$B$7:$H$10377,4,FALSE())</f>
        <v>R</v>
      </c>
      <c r="E53" s="40" t="str">
        <f aca="false">VLOOKUP(B53,'STANDARD_2020-2021'!$B$7:$H$10377,5,FALSE())</f>
        <v>T</v>
      </c>
      <c r="F53" s="40" t="str">
        <f aca="false">VLOOKUP(B53,'STANDARD_2020-2021'!$B$7:$H$101377,6,FALSE())</f>
        <v>T</v>
      </c>
      <c r="G53" s="41" t="str">
        <f aca="false">VLOOKUP(B53,'STANDARD_2020-2021'!$B$7:$H$10377,7,FALSE())</f>
        <v>T</v>
      </c>
      <c r="H53" s="37" t="n">
        <f aca="false">VLOOKUP(B53,'STANDARD_2020-2021'!$B$7:$J$10377,9,FALSE())</f>
        <v>0</v>
      </c>
      <c r="I53" s="37"/>
      <c r="J53" s="37"/>
      <c r="K53" s="37"/>
      <c r="L53" s="37"/>
      <c r="M53" s="39" t="n">
        <f aca="false">M52+1</f>
        <v>44666</v>
      </c>
      <c r="N53" s="40" t="str">
        <f aca="false">VLOOKUP(M53,'STANDARD_2020-2021'!$B$7:$H$10377,3,FALSE())</f>
        <v>T</v>
      </c>
      <c r="O53" s="40" t="str">
        <f aca="false">VLOOKUP(M53,'STANDARD_2020-2021'!$B$7:$H$10377,4,FALSE())</f>
        <v>R</v>
      </c>
      <c r="P53" s="40" t="str">
        <f aca="false">VLOOKUP(M53,'STANDARD_2020-2021'!$B$7:$H$10377,5,FALSE())</f>
        <v>T</v>
      </c>
      <c r="Q53" s="40" t="str">
        <f aca="false">VLOOKUP(M53,'STANDARD_2020-2021'!$B$7:$H$101377,6,FALSE())</f>
        <v>T</v>
      </c>
      <c r="R53" s="41" t="str">
        <f aca="false">VLOOKUP(M53,'STANDARD_2020-2021'!$B$7:$H$10377,7,FALSE())</f>
        <v>T</v>
      </c>
      <c r="S53" s="37" t="n">
        <f aca="false">VLOOKUP(M53,'STANDARD_2020-2021'!$B$7:$J$10377,9,FALSE())</f>
        <v>1</v>
      </c>
      <c r="T53" s="37"/>
      <c r="U53" s="37"/>
      <c r="V53" s="37"/>
      <c r="W53" s="37"/>
      <c r="X53" s="39" t="n">
        <f aca="false">X52+1</f>
        <v>44696</v>
      </c>
      <c r="Y53" s="40" t="str">
        <f aca="false">VLOOKUP(X53,'STANDARD_2020-2021'!$B$7:$H$10377,3,FALSE())</f>
        <v>R</v>
      </c>
      <c r="Z53" s="40" t="str">
        <f aca="false">VLOOKUP(X53,'STANDARD_2020-2021'!$B$7:$H$10377,4,FALSE())</f>
        <v>R</v>
      </c>
      <c r="AA53" s="40" t="str">
        <f aca="false">VLOOKUP(X53,'STANDARD_2020-2021'!$B$7:$H$10377,5,FALSE())</f>
        <v>T</v>
      </c>
      <c r="AB53" s="40" t="str">
        <f aca="false">VLOOKUP(X53,'STANDARD_2020-2021'!$B$7:$H$101377,6,FALSE())</f>
        <v>R</v>
      </c>
      <c r="AC53" s="41" t="str">
        <f aca="false">VLOOKUP(X53,'STANDARD_2020-2021'!$B$7:$H$10377,7,FALSE())</f>
        <v>R</v>
      </c>
      <c r="AD53" s="37" t="n">
        <f aca="false">VLOOKUP(X53,'STANDARD_2020-2021'!$B$7:$J$10377,9,FALSE())</f>
        <v>0</v>
      </c>
      <c r="AE53" s="37"/>
      <c r="AF53" s="37"/>
      <c r="AG53" s="37"/>
      <c r="AH53" s="37"/>
      <c r="AI53" s="39" t="n">
        <f aca="false">AI52+1</f>
        <v>44727</v>
      </c>
      <c r="AJ53" s="40" t="str">
        <f aca="false">VLOOKUP(AI53,'STANDARD_2020-2021'!$B$7:$H$10377,3,FALSE())</f>
        <v>R</v>
      </c>
      <c r="AK53" s="40" t="str">
        <f aca="false">VLOOKUP(AI53,'STANDARD_2020-2021'!$B$7:$H$10377,4,FALSE())</f>
        <v>T</v>
      </c>
      <c r="AL53" s="40" t="str">
        <f aca="false">VLOOKUP(AI53,'STANDARD_2020-2021'!$B$7:$H$10377,5,FALSE())</f>
        <v>T</v>
      </c>
      <c r="AM53" s="40" t="str">
        <f aca="false">VLOOKUP(AI53,'STANDARD_2020-2021'!$B$7:$H$101377,6,FALSE())</f>
        <v>T</v>
      </c>
      <c r="AN53" s="41" t="str">
        <f aca="false">VLOOKUP(AI53,'STANDARD_2020-2021'!$B$7:$H$10377,7,FALSE())</f>
        <v>T</v>
      </c>
      <c r="AO53" s="37" t="n">
        <f aca="false">VLOOKUP(AI53,'STANDARD_2020-2021'!$B$7:$J$10377,9,FALSE())</f>
        <v>0</v>
      </c>
      <c r="AP53" s="37"/>
      <c r="AQ53" s="37"/>
      <c r="AR53" s="37"/>
      <c r="AS53" s="37"/>
      <c r="AT53" s="39" t="n">
        <f aca="false">AT52+1</f>
        <v>44757</v>
      </c>
      <c r="AU53" s="40" t="str">
        <f aca="false">VLOOKUP(AT53,'STANDARD_2020-2021'!$B$7:$H$10377,3,FALSE())</f>
        <v>T</v>
      </c>
      <c r="AV53" s="40" t="str">
        <f aca="false">VLOOKUP(AT53,'STANDARD_2020-2021'!$B$7:$H$10377,4,FALSE())</f>
        <v>T</v>
      </c>
      <c r="AW53" s="40" t="str">
        <f aca="false">VLOOKUP(AT53,'STANDARD_2020-2021'!$B$7:$H$10377,5,FALSE())</f>
        <v>T</v>
      </c>
      <c r="AX53" s="40" t="str">
        <f aca="false">VLOOKUP(AT53,'STANDARD_2020-2021'!$B$7:$H$101377,6,FALSE())</f>
        <v>R</v>
      </c>
      <c r="AY53" s="41" t="str">
        <f aca="false">VLOOKUP(AT53,'STANDARD_2020-2021'!$B$7:$H$10377,7,FALSE())</f>
        <v>T</v>
      </c>
      <c r="AZ53" s="37" t="n">
        <f aca="false">VLOOKUP(AT53,'STANDARD_2020-2021'!$B$7:$J$10377,9,FALSE())</f>
        <v>1</v>
      </c>
      <c r="BA53" s="37"/>
      <c r="BB53" s="37"/>
      <c r="BC53" s="37"/>
      <c r="BD53" s="37"/>
      <c r="BE53" s="39" t="n">
        <f aca="false">BE52+1</f>
        <v>44788</v>
      </c>
      <c r="BF53" s="40" t="str">
        <f aca="false">VLOOKUP(BE53,'STANDARD_2020-2021'!$B$7:$H$10377,3,FALSE())</f>
        <v>RC</v>
      </c>
      <c r="BG53" s="40" t="str">
        <f aca="false">VLOOKUP(BE53,'STANDARD_2020-2021'!$B$7:$H$10377,4,FALSE())</f>
        <v>T</v>
      </c>
      <c r="BH53" s="40" t="str">
        <f aca="false">VLOOKUP(BE53,'STANDARD_2020-2021'!$B$7:$H$10377,5,FALSE())</f>
        <v>T</v>
      </c>
      <c r="BI53" s="40" t="str">
        <f aca="false">VLOOKUP(BE53,'STANDARD_2020-2021'!$B$7:$H$101377,6,FALSE())</f>
        <v>T</v>
      </c>
      <c r="BJ53" s="41" t="str">
        <f aca="false">VLOOKUP(BE53,'STANDARD_2020-2021'!$B$7:$H$10377,7,FALSE())</f>
        <v>T</v>
      </c>
      <c r="BK53" s="37" t="str">
        <f aca="false">VLOOKUP(BE53,'STANDARD_2020-2021'!$B$7:$J$10377,9,FALSE())</f>
        <v>Assomption</v>
      </c>
      <c r="BL53" s="37"/>
      <c r="BM53" s="37"/>
      <c r="BN53" s="37"/>
      <c r="BO53" s="37"/>
      <c r="BP53" s="24"/>
      <c r="BQ53" s="24"/>
    </row>
    <row r="54" customFormat="false" ht="15" hidden="false" customHeight="false" outlineLevel="0" collapsed="false">
      <c r="A54" s="49"/>
      <c r="B54" s="39" t="n">
        <f aca="false">B53+1</f>
        <v>44636</v>
      </c>
      <c r="C54" s="40" t="str">
        <f aca="false">VLOOKUP(B54,'STANDARD_2020-2021'!$B$7:$H$10377,3,FALSE())</f>
        <v>T</v>
      </c>
      <c r="D54" s="40" t="str">
        <f aca="false">VLOOKUP(B54,'STANDARD_2020-2021'!$B$7:$H$10377,4,FALSE())</f>
        <v>T</v>
      </c>
      <c r="E54" s="40" t="str">
        <f aca="false">VLOOKUP(B54,'STANDARD_2020-2021'!$B$7:$H$10377,5,FALSE())</f>
        <v>T</v>
      </c>
      <c r="F54" s="40" t="str">
        <f aca="false">VLOOKUP(B54,'STANDARD_2020-2021'!$B$7:$H$101377,6,FALSE())</f>
        <v>R</v>
      </c>
      <c r="G54" s="41" t="str">
        <f aca="false">VLOOKUP(B54,'STANDARD_2020-2021'!$B$7:$H$10377,7,FALSE())</f>
        <v>T</v>
      </c>
      <c r="H54" s="37" t="n">
        <f aca="false">VLOOKUP(B54,'STANDARD_2020-2021'!$B$7:$J$10377,9,FALSE())</f>
        <v>0</v>
      </c>
      <c r="I54" s="37"/>
      <c r="J54" s="37"/>
      <c r="K54" s="37"/>
      <c r="L54" s="37"/>
      <c r="M54" s="39" t="n">
        <f aca="false">M53+1</f>
        <v>44667</v>
      </c>
      <c r="N54" s="40" t="str">
        <f aca="false">VLOOKUP(M54,'STANDARD_2020-2021'!$B$7:$H$10377,3,FALSE())</f>
        <v>R</v>
      </c>
      <c r="O54" s="40" t="str">
        <f aca="false">VLOOKUP(M54,'STANDARD_2020-2021'!$B$7:$H$10377,4,FALSE())</f>
        <v>T</v>
      </c>
      <c r="P54" s="40" t="str">
        <f aca="false">VLOOKUP(M54,'STANDARD_2020-2021'!$B$7:$H$10377,5,FALSE())</f>
        <v>T</v>
      </c>
      <c r="Q54" s="40" t="str">
        <f aca="false">VLOOKUP(M54,'STANDARD_2020-2021'!$B$7:$H$101377,6,FALSE())</f>
        <v>R</v>
      </c>
      <c r="R54" s="41" t="str">
        <f aca="false">VLOOKUP(M54,'STANDARD_2020-2021'!$B$7:$H$10377,7,FALSE())</f>
        <v>T</v>
      </c>
      <c r="S54" s="37" t="n">
        <f aca="false">VLOOKUP(M54,'STANDARD_2020-2021'!$B$7:$J$10377,9,FALSE())</f>
        <v>1</v>
      </c>
      <c r="T54" s="37"/>
      <c r="U54" s="37"/>
      <c r="V54" s="37"/>
      <c r="W54" s="37"/>
      <c r="X54" s="39" t="n">
        <f aca="false">X53+1</f>
        <v>44697</v>
      </c>
      <c r="Y54" s="40" t="str">
        <f aca="false">VLOOKUP(X54,'STANDARD_2020-2021'!$B$7:$H$10377,3,FALSE())</f>
        <v>T</v>
      </c>
      <c r="Z54" s="40" t="str">
        <f aca="false">VLOOKUP(X54,'STANDARD_2020-2021'!$B$7:$H$10377,4,FALSE())</f>
        <v>T</v>
      </c>
      <c r="AA54" s="40" t="str">
        <f aca="false">VLOOKUP(X54,'STANDARD_2020-2021'!$B$7:$H$10377,5,FALSE())</f>
        <v>T</v>
      </c>
      <c r="AB54" s="40" t="str">
        <f aca="false">VLOOKUP(X54,'STANDARD_2020-2021'!$B$7:$H$101377,6,FALSE())</f>
        <v>RC</v>
      </c>
      <c r="AC54" s="41" t="str">
        <f aca="false">VLOOKUP(X54,'STANDARD_2020-2021'!$B$7:$H$10377,7,FALSE())</f>
        <v>T</v>
      </c>
      <c r="AD54" s="37" t="n">
        <f aca="false">VLOOKUP(X54,'STANDARD_2020-2021'!$B$7:$J$10377,9,FALSE())</f>
        <v>0</v>
      </c>
      <c r="AE54" s="37"/>
      <c r="AF54" s="37"/>
      <c r="AG54" s="37"/>
      <c r="AH54" s="37"/>
      <c r="AI54" s="39" t="n">
        <f aca="false">AI53+1</f>
        <v>44728</v>
      </c>
      <c r="AJ54" s="40" t="str">
        <f aca="false">VLOOKUP(AI54,'STANDARD_2020-2021'!$B$7:$H$10377,3,FALSE())</f>
        <v>T</v>
      </c>
      <c r="AK54" s="40" t="str">
        <f aca="false">VLOOKUP(AI54,'STANDARD_2020-2021'!$B$7:$H$10377,4,FALSE())</f>
        <v>T</v>
      </c>
      <c r="AL54" s="40" t="str">
        <f aca="false">VLOOKUP(AI54,'STANDARD_2020-2021'!$B$7:$H$10377,5,FALSE())</f>
        <v>R</v>
      </c>
      <c r="AM54" s="40" t="str">
        <f aca="false">VLOOKUP(AI54,'STANDARD_2020-2021'!$B$7:$H$101377,6,FALSE())</f>
        <v>T</v>
      </c>
      <c r="AN54" s="41" t="str">
        <f aca="false">VLOOKUP(AI54,'STANDARD_2020-2021'!$B$7:$H$10377,7,FALSE())</f>
        <v>T</v>
      </c>
      <c r="AO54" s="37" t="n">
        <f aca="false">VLOOKUP(AI54,'STANDARD_2020-2021'!$B$7:$J$10377,9,FALSE())</f>
        <v>0</v>
      </c>
      <c r="AP54" s="37"/>
      <c r="AQ54" s="37"/>
      <c r="AR54" s="37"/>
      <c r="AS54" s="37"/>
      <c r="AT54" s="39" t="n">
        <f aca="false">AT53+1</f>
        <v>44758</v>
      </c>
      <c r="AU54" s="40" t="str">
        <f aca="false">VLOOKUP(AT54,'STANDARD_2020-2021'!$B$7:$H$10377,3,FALSE())</f>
        <v>R</v>
      </c>
      <c r="AV54" s="40" t="str">
        <f aca="false">VLOOKUP(AT54,'STANDARD_2020-2021'!$B$7:$H$10377,4,FALSE())</f>
        <v>T</v>
      </c>
      <c r="AW54" s="40" t="str">
        <f aca="false">VLOOKUP(AT54,'STANDARD_2020-2021'!$B$7:$H$10377,5,FALSE())</f>
        <v>R</v>
      </c>
      <c r="AX54" s="40" t="str">
        <f aca="false">VLOOKUP(AT54,'STANDARD_2020-2021'!$B$7:$H$101377,6,FALSE())</f>
        <v>T</v>
      </c>
      <c r="AY54" s="41" t="str">
        <f aca="false">VLOOKUP(AT54,'STANDARD_2020-2021'!$B$7:$H$10377,7,FALSE())</f>
        <v>T</v>
      </c>
      <c r="AZ54" s="37" t="n">
        <f aca="false">VLOOKUP(AT54,'STANDARD_2020-2021'!$B$7:$J$10377,9,FALSE())</f>
        <v>1</v>
      </c>
      <c r="BA54" s="37"/>
      <c r="BB54" s="37"/>
      <c r="BC54" s="37"/>
      <c r="BD54" s="37"/>
      <c r="BE54" s="39" t="n">
        <f aca="false">BE53+1</f>
        <v>44789</v>
      </c>
      <c r="BF54" s="40" t="str">
        <f aca="false">VLOOKUP(BE54,'STANDARD_2020-2021'!$B$7:$H$10377,3,FALSE())</f>
        <v>T</v>
      </c>
      <c r="BG54" s="40" t="str">
        <f aca="false">VLOOKUP(BE54,'STANDARD_2020-2021'!$B$7:$H$10377,4,FALSE())</f>
        <v>T</v>
      </c>
      <c r="BH54" s="40" t="str">
        <f aca="false">VLOOKUP(BE54,'STANDARD_2020-2021'!$B$7:$H$10377,5,FALSE())</f>
        <v>T</v>
      </c>
      <c r="BI54" s="40" t="str">
        <f aca="false">VLOOKUP(BE54,'STANDARD_2020-2021'!$B$7:$H$101377,6,FALSE())</f>
        <v>T</v>
      </c>
      <c r="BJ54" s="41" t="str">
        <f aca="false">VLOOKUP(BE54,'STANDARD_2020-2021'!$B$7:$H$10377,7,FALSE())</f>
        <v>R</v>
      </c>
      <c r="BK54" s="37" t="n">
        <f aca="false">VLOOKUP(BE54,'STANDARD_2020-2021'!$B$7:$J$10377,9,FALSE())</f>
        <v>1</v>
      </c>
      <c r="BL54" s="37"/>
      <c r="BM54" s="37"/>
      <c r="BN54" s="37"/>
      <c r="BO54" s="37"/>
      <c r="BP54" s="24"/>
      <c r="BQ54" s="24"/>
    </row>
    <row r="55" customFormat="false" ht="15" hidden="false" customHeight="false" outlineLevel="0" collapsed="false">
      <c r="A55" s="49"/>
      <c r="B55" s="39" t="n">
        <f aca="false">B54+1</f>
        <v>44637</v>
      </c>
      <c r="C55" s="40" t="str">
        <f aca="false">VLOOKUP(B55,'STANDARD_2020-2021'!$B$7:$H$10377,3,FALSE())</f>
        <v>R</v>
      </c>
      <c r="D55" s="40" t="str">
        <f aca="false">VLOOKUP(B55,'STANDARD_2020-2021'!$B$7:$H$10377,4,FALSE())</f>
        <v>T</v>
      </c>
      <c r="E55" s="40" t="str">
        <f aca="false">VLOOKUP(B55,'STANDARD_2020-2021'!$B$7:$H$10377,5,FALSE())</f>
        <v>T</v>
      </c>
      <c r="F55" s="40" t="str">
        <f aca="false">VLOOKUP(B55,'STANDARD_2020-2021'!$B$7:$H$101377,6,FALSE())</f>
        <v>T</v>
      </c>
      <c r="G55" s="41" t="str">
        <f aca="false">VLOOKUP(B55,'STANDARD_2020-2021'!$B$7:$H$10377,7,FALSE())</f>
        <v>T</v>
      </c>
      <c r="H55" s="37" t="n">
        <f aca="false">VLOOKUP(B55,'STANDARD_2020-2021'!$B$7:$J$10377,9,FALSE())</f>
        <v>0</v>
      </c>
      <c r="I55" s="37"/>
      <c r="J55" s="37"/>
      <c r="K55" s="37"/>
      <c r="L55" s="37"/>
      <c r="M55" s="39" t="n">
        <f aca="false">M54+1</f>
        <v>44668</v>
      </c>
      <c r="N55" s="40" t="str">
        <f aca="false">VLOOKUP(M55,'STANDARD_2020-2021'!$B$7:$H$10377,3,FALSE())</f>
        <v>R</v>
      </c>
      <c r="O55" s="40" t="str">
        <f aca="false">VLOOKUP(M55,'STANDARD_2020-2021'!$B$7:$H$10377,4,FALSE())</f>
        <v>T</v>
      </c>
      <c r="P55" s="40" t="str">
        <f aca="false">VLOOKUP(M55,'STANDARD_2020-2021'!$B$7:$H$10377,5,FALSE())</f>
        <v>R</v>
      </c>
      <c r="Q55" s="40" t="str">
        <f aca="false">VLOOKUP(M55,'STANDARD_2020-2021'!$B$7:$H$101377,6,FALSE())</f>
        <v>R</v>
      </c>
      <c r="R55" s="41" t="str">
        <f aca="false">VLOOKUP(M55,'STANDARD_2020-2021'!$B$7:$H$10377,7,FALSE())</f>
        <v>R</v>
      </c>
      <c r="S55" s="37" t="str">
        <f aca="false">VLOOKUP(M55,'STANDARD_2020-2021'!$B$7:$J$10377,9,FALSE())</f>
        <v>Pâques</v>
      </c>
      <c r="T55" s="37"/>
      <c r="U55" s="37"/>
      <c r="V55" s="37"/>
      <c r="W55" s="37"/>
      <c r="X55" s="39" t="n">
        <f aca="false">X54+1</f>
        <v>44698</v>
      </c>
      <c r="Y55" s="40" t="str">
        <f aca="false">VLOOKUP(X55,'STANDARD_2020-2021'!$B$7:$H$10377,3,FALSE())</f>
        <v>T</v>
      </c>
      <c r="Z55" s="40" t="str">
        <f aca="false">VLOOKUP(X55,'STANDARD_2020-2021'!$B$7:$H$10377,4,FALSE())</f>
        <v>T</v>
      </c>
      <c r="AA55" s="40" t="str">
        <f aca="false">VLOOKUP(X55,'STANDARD_2020-2021'!$B$7:$H$10377,5,FALSE())</f>
        <v>R</v>
      </c>
      <c r="AB55" s="40" t="str">
        <f aca="false">VLOOKUP(X55,'STANDARD_2020-2021'!$B$7:$H$101377,6,FALSE())</f>
        <v>T</v>
      </c>
      <c r="AC55" s="41" t="str">
        <f aca="false">VLOOKUP(X55,'STANDARD_2020-2021'!$B$7:$H$10377,7,FALSE())</f>
        <v>T</v>
      </c>
      <c r="AD55" s="37" t="n">
        <f aca="false">VLOOKUP(X55,'STANDARD_2020-2021'!$B$7:$J$10377,9,FALSE())</f>
        <v>0</v>
      </c>
      <c r="AE55" s="37"/>
      <c r="AF55" s="37"/>
      <c r="AG55" s="37"/>
      <c r="AH55" s="37"/>
      <c r="AI55" s="39" t="n">
        <f aca="false">AI54+1</f>
        <v>44729</v>
      </c>
      <c r="AJ55" s="40" t="str">
        <f aca="false">VLOOKUP(AI55,'STANDARD_2020-2021'!$B$7:$H$10377,3,FALSE())</f>
        <v>T</v>
      </c>
      <c r="AK55" s="40" t="str">
        <f aca="false">VLOOKUP(AI55,'STANDARD_2020-2021'!$B$7:$H$10377,4,FALSE())</f>
        <v>T</v>
      </c>
      <c r="AL55" s="40" t="str">
        <f aca="false">VLOOKUP(AI55,'STANDARD_2020-2021'!$B$7:$H$10377,5,FALSE())</f>
        <v>R</v>
      </c>
      <c r="AM55" s="40" t="str">
        <f aca="false">VLOOKUP(AI55,'STANDARD_2020-2021'!$B$7:$H$101377,6,FALSE())</f>
        <v>T</v>
      </c>
      <c r="AN55" s="41" t="str">
        <f aca="false">VLOOKUP(AI55,'STANDARD_2020-2021'!$B$7:$H$10377,7,FALSE())</f>
        <v>T</v>
      </c>
      <c r="AO55" s="37" t="n">
        <f aca="false">VLOOKUP(AI55,'STANDARD_2020-2021'!$B$7:$J$10377,9,FALSE())</f>
        <v>0</v>
      </c>
      <c r="AP55" s="37"/>
      <c r="AQ55" s="37"/>
      <c r="AR55" s="37"/>
      <c r="AS55" s="37"/>
      <c r="AT55" s="39" t="n">
        <f aca="false">AT54+1</f>
        <v>44759</v>
      </c>
      <c r="AU55" s="40" t="str">
        <f aca="false">VLOOKUP(AT55,'STANDARD_2020-2021'!$B$7:$H$10377,3,FALSE())</f>
        <v>R</v>
      </c>
      <c r="AV55" s="40" t="str">
        <f aca="false">VLOOKUP(AT55,'STANDARD_2020-2021'!$B$7:$H$10377,4,FALSE())</f>
        <v>R</v>
      </c>
      <c r="AW55" s="40" t="str">
        <f aca="false">VLOOKUP(AT55,'STANDARD_2020-2021'!$B$7:$H$10377,5,FALSE())</f>
        <v>R</v>
      </c>
      <c r="AX55" s="40" t="str">
        <f aca="false">VLOOKUP(AT55,'STANDARD_2020-2021'!$B$7:$H$101377,6,FALSE())</f>
        <v>T</v>
      </c>
      <c r="AY55" s="41" t="str">
        <f aca="false">VLOOKUP(AT55,'STANDARD_2020-2021'!$B$7:$H$10377,7,FALSE())</f>
        <v>R</v>
      </c>
      <c r="AZ55" s="37" t="n">
        <f aca="false">VLOOKUP(AT55,'STANDARD_2020-2021'!$B$7:$J$10377,9,FALSE())</f>
        <v>1</v>
      </c>
      <c r="BA55" s="37"/>
      <c r="BB55" s="37"/>
      <c r="BC55" s="37"/>
      <c r="BD55" s="37"/>
      <c r="BE55" s="39" t="n">
        <f aca="false">BE54+1</f>
        <v>44790</v>
      </c>
      <c r="BF55" s="40" t="str">
        <f aca="false">VLOOKUP(BE55,'STANDARD_2020-2021'!$B$7:$H$10377,3,FALSE())</f>
        <v>T</v>
      </c>
      <c r="BG55" s="40" t="str">
        <f aca="false">VLOOKUP(BE55,'STANDARD_2020-2021'!$B$7:$H$10377,4,FALSE())</f>
        <v>R</v>
      </c>
      <c r="BH55" s="40" t="str">
        <f aca="false">VLOOKUP(BE55,'STANDARD_2020-2021'!$B$7:$H$10377,5,FALSE())</f>
        <v>T</v>
      </c>
      <c r="BI55" s="40" t="str">
        <f aca="false">VLOOKUP(BE55,'STANDARD_2020-2021'!$B$7:$H$101377,6,FALSE())</f>
        <v>T</v>
      </c>
      <c r="BJ55" s="41" t="str">
        <f aca="false">VLOOKUP(BE55,'STANDARD_2020-2021'!$B$7:$H$10377,7,FALSE())</f>
        <v>T</v>
      </c>
      <c r="BK55" s="37" t="n">
        <f aca="false">VLOOKUP(BE55,'STANDARD_2020-2021'!$B$7:$J$10377,9,FALSE())</f>
        <v>1</v>
      </c>
      <c r="BL55" s="37"/>
      <c r="BM55" s="37"/>
      <c r="BN55" s="37"/>
      <c r="BO55" s="37"/>
      <c r="BP55" s="24"/>
      <c r="BQ55" s="24"/>
    </row>
    <row r="56" customFormat="false" ht="15" hidden="false" customHeight="false" outlineLevel="0" collapsed="false">
      <c r="A56" s="49"/>
      <c r="B56" s="39" t="n">
        <f aca="false">B55+1</f>
        <v>44638</v>
      </c>
      <c r="C56" s="40" t="str">
        <f aca="false">VLOOKUP(B56,'STANDARD_2020-2021'!$B$7:$H$10377,3,FALSE())</f>
        <v>R</v>
      </c>
      <c r="D56" s="40" t="str">
        <f aca="false">VLOOKUP(B56,'STANDARD_2020-2021'!$B$7:$H$10377,4,FALSE())</f>
        <v>T</v>
      </c>
      <c r="E56" s="40" t="str">
        <f aca="false">VLOOKUP(B56,'STANDARD_2020-2021'!$B$7:$H$10377,5,FALSE())</f>
        <v>T</v>
      </c>
      <c r="F56" s="40" t="str">
        <f aca="false">VLOOKUP(B56,'STANDARD_2020-2021'!$B$7:$H$101377,6,FALSE())</f>
        <v>T</v>
      </c>
      <c r="G56" s="41" t="str">
        <f aca="false">VLOOKUP(B56,'STANDARD_2020-2021'!$B$7:$H$10377,7,FALSE())</f>
        <v>T</v>
      </c>
      <c r="H56" s="37" t="n">
        <f aca="false">VLOOKUP(B56,'STANDARD_2020-2021'!$B$7:$J$10377,9,FALSE())</f>
        <v>0</v>
      </c>
      <c r="I56" s="37"/>
      <c r="J56" s="37"/>
      <c r="K56" s="37"/>
      <c r="L56" s="37"/>
      <c r="M56" s="39" t="n">
        <f aca="false">M55+1</f>
        <v>44669</v>
      </c>
      <c r="N56" s="40" t="str">
        <f aca="false">VLOOKUP(M56,'STANDARD_2020-2021'!$B$7:$H$10377,3,FALSE())</f>
        <v>T</v>
      </c>
      <c r="O56" s="40" t="str">
        <f aca="false">VLOOKUP(M56,'STANDARD_2020-2021'!$B$7:$H$10377,4,FALSE())</f>
        <v>T</v>
      </c>
      <c r="P56" s="40" t="str">
        <f aca="false">VLOOKUP(M56,'STANDARD_2020-2021'!$B$7:$H$10377,5,FALSE())</f>
        <v>RC</v>
      </c>
      <c r="Q56" s="40" t="str">
        <f aca="false">VLOOKUP(M56,'STANDARD_2020-2021'!$B$7:$H$101377,6,FALSE())</f>
        <v>T</v>
      </c>
      <c r="R56" s="41" t="str">
        <f aca="false">VLOOKUP(M56,'STANDARD_2020-2021'!$B$7:$H$10377,7,FALSE())</f>
        <v>T</v>
      </c>
      <c r="S56" s="37" t="str">
        <f aca="false">VLOOKUP(M56,'STANDARD_2020-2021'!$B$7:$J$10377,9,FALSE())</f>
        <v>Lundi de Pâques</v>
      </c>
      <c r="T56" s="37"/>
      <c r="U56" s="37"/>
      <c r="V56" s="37"/>
      <c r="W56" s="37"/>
      <c r="X56" s="39" t="n">
        <f aca="false">X55+1</f>
        <v>44699</v>
      </c>
      <c r="Y56" s="40" t="str">
        <f aca="false">VLOOKUP(X56,'STANDARD_2020-2021'!$B$7:$H$10377,3,FALSE())</f>
        <v>T</v>
      </c>
      <c r="Z56" s="40" t="str">
        <f aca="false">VLOOKUP(X56,'STANDARD_2020-2021'!$B$7:$H$10377,4,FALSE())</f>
        <v>T</v>
      </c>
      <c r="AA56" s="40" t="str">
        <f aca="false">VLOOKUP(X56,'STANDARD_2020-2021'!$B$7:$H$10377,5,FALSE())</f>
        <v>T</v>
      </c>
      <c r="AB56" s="40" t="str">
        <f aca="false">VLOOKUP(X56,'STANDARD_2020-2021'!$B$7:$H$101377,6,FALSE())</f>
        <v>T</v>
      </c>
      <c r="AC56" s="41" t="str">
        <f aca="false">VLOOKUP(X56,'STANDARD_2020-2021'!$B$7:$H$10377,7,FALSE())</f>
        <v>R</v>
      </c>
      <c r="AD56" s="37" t="n">
        <f aca="false">VLOOKUP(X56,'STANDARD_2020-2021'!$B$7:$J$10377,9,FALSE())</f>
        <v>0</v>
      </c>
      <c r="AE56" s="37"/>
      <c r="AF56" s="37"/>
      <c r="AG56" s="37"/>
      <c r="AH56" s="37"/>
      <c r="AI56" s="39" t="n">
        <f aca="false">AI55+1</f>
        <v>44730</v>
      </c>
      <c r="AJ56" s="40" t="str">
        <f aca="false">VLOOKUP(AI56,'STANDARD_2020-2021'!$B$7:$H$10377,3,FALSE())</f>
        <v>T</v>
      </c>
      <c r="AK56" s="40" t="str">
        <f aca="false">VLOOKUP(AI56,'STANDARD_2020-2021'!$B$7:$H$10377,4,FALSE())</f>
        <v>R</v>
      </c>
      <c r="AL56" s="40" t="str">
        <f aca="false">VLOOKUP(AI56,'STANDARD_2020-2021'!$B$7:$H$10377,5,FALSE())</f>
        <v>T</v>
      </c>
      <c r="AM56" s="40" t="str">
        <f aca="false">VLOOKUP(AI56,'STANDARD_2020-2021'!$B$7:$H$101377,6,FALSE())</f>
        <v>T</v>
      </c>
      <c r="AN56" s="41" t="str">
        <f aca="false">VLOOKUP(AI56,'STANDARD_2020-2021'!$B$7:$H$10377,7,FALSE())</f>
        <v>R</v>
      </c>
      <c r="AO56" s="37" t="n">
        <f aca="false">VLOOKUP(AI56,'STANDARD_2020-2021'!$B$7:$J$10377,9,FALSE())</f>
        <v>0</v>
      </c>
      <c r="AP56" s="37"/>
      <c r="AQ56" s="37"/>
      <c r="AR56" s="37"/>
      <c r="AS56" s="37"/>
      <c r="AT56" s="39" t="n">
        <f aca="false">AT55+1</f>
        <v>44760</v>
      </c>
      <c r="AU56" s="40" t="str">
        <f aca="false">VLOOKUP(AT56,'STANDARD_2020-2021'!$B$7:$H$10377,3,FALSE())</f>
        <v>T</v>
      </c>
      <c r="AV56" s="40" t="str">
        <f aca="false">VLOOKUP(AT56,'STANDARD_2020-2021'!$B$7:$H$10377,4,FALSE())</f>
        <v>T</v>
      </c>
      <c r="AW56" s="40" t="str">
        <f aca="false">VLOOKUP(AT56,'STANDARD_2020-2021'!$B$7:$H$10377,5,FALSE())</f>
        <v>T</v>
      </c>
      <c r="AX56" s="40" t="str">
        <f aca="false">VLOOKUP(AT56,'STANDARD_2020-2021'!$B$7:$H$101377,6,FALSE())</f>
        <v>T</v>
      </c>
      <c r="AY56" s="41" t="str">
        <f aca="false">VLOOKUP(AT56,'STANDARD_2020-2021'!$B$7:$H$10377,7,FALSE())</f>
        <v>RC</v>
      </c>
      <c r="AZ56" s="37" t="n">
        <f aca="false">VLOOKUP(AT56,'STANDARD_2020-2021'!$B$7:$J$10377,9,FALSE())</f>
        <v>1</v>
      </c>
      <c r="BA56" s="37"/>
      <c r="BB56" s="37"/>
      <c r="BC56" s="37"/>
      <c r="BD56" s="37"/>
      <c r="BE56" s="39" t="n">
        <f aca="false">BE55+1</f>
        <v>44791</v>
      </c>
      <c r="BF56" s="40" t="str">
        <f aca="false">VLOOKUP(BE56,'STANDARD_2020-2021'!$B$7:$H$10377,3,FALSE())</f>
        <v>T</v>
      </c>
      <c r="BG56" s="40" t="str">
        <f aca="false">VLOOKUP(BE56,'STANDARD_2020-2021'!$B$7:$H$10377,4,FALSE())</f>
        <v>T</v>
      </c>
      <c r="BH56" s="40" t="str">
        <f aca="false">VLOOKUP(BE56,'STANDARD_2020-2021'!$B$7:$H$10377,5,FALSE())</f>
        <v>T</v>
      </c>
      <c r="BI56" s="40" t="str">
        <f aca="false">VLOOKUP(BE56,'STANDARD_2020-2021'!$B$7:$H$101377,6,FALSE())</f>
        <v>R</v>
      </c>
      <c r="BJ56" s="41" t="str">
        <f aca="false">VLOOKUP(BE56,'STANDARD_2020-2021'!$B$7:$H$10377,7,FALSE())</f>
        <v>T</v>
      </c>
      <c r="BK56" s="37" t="n">
        <f aca="false">VLOOKUP(BE56,'STANDARD_2020-2021'!$B$7:$J$10377,9,FALSE())</f>
        <v>1</v>
      </c>
      <c r="BL56" s="37"/>
      <c r="BM56" s="37"/>
      <c r="BN56" s="37"/>
      <c r="BO56" s="37"/>
      <c r="BP56" s="24"/>
      <c r="BQ56" s="24"/>
    </row>
    <row r="57" customFormat="false" ht="15" hidden="false" customHeight="false" outlineLevel="0" collapsed="false">
      <c r="A57" s="49"/>
      <c r="B57" s="39" t="n">
        <f aca="false">B56+1</f>
        <v>44639</v>
      </c>
      <c r="C57" s="40" t="str">
        <f aca="false">VLOOKUP(B57,'STANDARD_2020-2021'!$B$7:$H$10377,3,FALSE())</f>
        <v>T</v>
      </c>
      <c r="D57" s="40" t="str">
        <f aca="false">VLOOKUP(B57,'STANDARD_2020-2021'!$B$7:$H$10377,4,FALSE())</f>
        <v>T</v>
      </c>
      <c r="E57" s="40" t="str">
        <f aca="false">VLOOKUP(B57,'STANDARD_2020-2021'!$B$7:$H$10377,5,FALSE())</f>
        <v>R</v>
      </c>
      <c r="F57" s="40" t="str">
        <f aca="false">VLOOKUP(B57,'STANDARD_2020-2021'!$B$7:$H$101377,6,FALSE())</f>
        <v>T</v>
      </c>
      <c r="G57" s="41" t="str">
        <f aca="false">VLOOKUP(B57,'STANDARD_2020-2021'!$B$7:$H$10377,7,FALSE())</f>
        <v>R</v>
      </c>
      <c r="H57" s="37" t="n">
        <f aca="false">VLOOKUP(B57,'STANDARD_2020-2021'!$B$7:$J$10377,9,FALSE())</f>
        <v>0</v>
      </c>
      <c r="I57" s="37"/>
      <c r="J57" s="37"/>
      <c r="K57" s="37"/>
      <c r="L57" s="37"/>
      <c r="M57" s="39" t="n">
        <f aca="false">M56+1</f>
        <v>44670</v>
      </c>
      <c r="N57" s="40" t="str">
        <f aca="false">VLOOKUP(M57,'STANDARD_2020-2021'!$B$7:$H$10377,3,FALSE())</f>
        <v>T</v>
      </c>
      <c r="O57" s="40" t="str">
        <f aca="false">VLOOKUP(M57,'STANDARD_2020-2021'!$B$7:$H$10377,4,FALSE())</f>
        <v>R</v>
      </c>
      <c r="P57" s="40" t="str">
        <f aca="false">VLOOKUP(M57,'STANDARD_2020-2021'!$B$7:$H$10377,5,FALSE())</f>
        <v>T</v>
      </c>
      <c r="Q57" s="40" t="str">
        <f aca="false">VLOOKUP(M57,'STANDARD_2020-2021'!$B$7:$H$101377,6,FALSE())</f>
        <v>T</v>
      </c>
      <c r="R57" s="41" t="str">
        <f aca="false">VLOOKUP(M57,'STANDARD_2020-2021'!$B$7:$H$10377,7,FALSE())</f>
        <v>T</v>
      </c>
      <c r="S57" s="37" t="n">
        <f aca="false">VLOOKUP(M57,'STANDARD_2020-2021'!$B$7:$J$10377,9,FALSE())</f>
        <v>1</v>
      </c>
      <c r="T57" s="37"/>
      <c r="U57" s="37"/>
      <c r="V57" s="37"/>
      <c r="W57" s="37"/>
      <c r="X57" s="39" t="n">
        <f aca="false">X56+1</f>
        <v>44700</v>
      </c>
      <c r="Y57" s="40" t="str">
        <f aca="false">VLOOKUP(X57,'STANDARD_2020-2021'!$B$7:$H$10377,3,FALSE())</f>
        <v>T</v>
      </c>
      <c r="Z57" s="40" t="str">
        <f aca="false">VLOOKUP(X57,'STANDARD_2020-2021'!$B$7:$H$10377,4,FALSE())</f>
        <v>R</v>
      </c>
      <c r="AA57" s="40" t="str">
        <f aca="false">VLOOKUP(X57,'STANDARD_2020-2021'!$B$7:$H$10377,5,FALSE())</f>
        <v>T</v>
      </c>
      <c r="AB57" s="40" t="str">
        <f aca="false">VLOOKUP(X57,'STANDARD_2020-2021'!$B$7:$H$101377,6,FALSE())</f>
        <v>T</v>
      </c>
      <c r="AC57" s="41" t="str">
        <f aca="false">VLOOKUP(X57,'STANDARD_2020-2021'!$B$7:$H$10377,7,FALSE())</f>
        <v>T</v>
      </c>
      <c r="AD57" s="37" t="n">
        <f aca="false">VLOOKUP(X57,'STANDARD_2020-2021'!$B$7:$J$10377,9,FALSE())</f>
        <v>0</v>
      </c>
      <c r="AE57" s="37"/>
      <c r="AF57" s="37"/>
      <c r="AG57" s="37"/>
      <c r="AH57" s="37"/>
      <c r="AI57" s="39" t="n">
        <f aca="false">AI56+1</f>
        <v>44731</v>
      </c>
      <c r="AJ57" s="40" t="str">
        <f aca="false">VLOOKUP(AI57,'STANDARD_2020-2021'!$B$7:$H$10377,3,FALSE())</f>
        <v>R</v>
      </c>
      <c r="AK57" s="40" t="str">
        <f aca="false">VLOOKUP(AI57,'STANDARD_2020-2021'!$B$7:$H$10377,4,FALSE())</f>
        <v>R</v>
      </c>
      <c r="AL57" s="40" t="str">
        <f aca="false">VLOOKUP(AI57,'STANDARD_2020-2021'!$B$7:$H$10377,5,FALSE())</f>
        <v>T</v>
      </c>
      <c r="AM57" s="40" t="str">
        <f aca="false">VLOOKUP(AI57,'STANDARD_2020-2021'!$B$7:$H$101377,6,FALSE())</f>
        <v>R</v>
      </c>
      <c r="AN57" s="41" t="str">
        <f aca="false">VLOOKUP(AI57,'STANDARD_2020-2021'!$B$7:$H$10377,7,FALSE())</f>
        <v>R</v>
      </c>
      <c r="AO57" s="37" t="n">
        <f aca="false">VLOOKUP(AI57,'STANDARD_2020-2021'!$B$7:$J$10377,9,FALSE())</f>
        <v>0</v>
      </c>
      <c r="AP57" s="37"/>
      <c r="AQ57" s="37"/>
      <c r="AR57" s="37"/>
      <c r="AS57" s="37"/>
      <c r="AT57" s="39" t="n">
        <f aca="false">AT56+1</f>
        <v>44761</v>
      </c>
      <c r="AU57" s="40" t="str">
        <f aca="false">VLOOKUP(AT57,'STANDARD_2020-2021'!$B$7:$H$10377,3,FALSE())</f>
        <v>T</v>
      </c>
      <c r="AV57" s="40" t="str">
        <f aca="false">VLOOKUP(AT57,'STANDARD_2020-2021'!$B$7:$H$10377,4,FALSE())</f>
        <v>T</v>
      </c>
      <c r="AW57" s="40" t="str">
        <f aca="false">VLOOKUP(AT57,'STANDARD_2020-2021'!$B$7:$H$10377,5,FALSE())</f>
        <v>T</v>
      </c>
      <c r="AX57" s="40" t="str">
        <f aca="false">VLOOKUP(AT57,'STANDARD_2020-2021'!$B$7:$H$101377,6,FALSE())</f>
        <v>R</v>
      </c>
      <c r="AY57" s="41" t="str">
        <f aca="false">VLOOKUP(AT57,'STANDARD_2020-2021'!$B$7:$H$10377,7,FALSE())</f>
        <v>T</v>
      </c>
      <c r="AZ57" s="37" t="n">
        <f aca="false">VLOOKUP(AT57,'STANDARD_2020-2021'!$B$7:$J$10377,9,FALSE())</f>
        <v>1</v>
      </c>
      <c r="BA57" s="37"/>
      <c r="BB57" s="37"/>
      <c r="BC57" s="37"/>
      <c r="BD57" s="37"/>
      <c r="BE57" s="39" t="n">
        <f aca="false">BE56+1</f>
        <v>44792</v>
      </c>
      <c r="BF57" s="40" t="str">
        <f aca="false">VLOOKUP(BE57,'STANDARD_2020-2021'!$B$7:$H$10377,3,FALSE())</f>
        <v>T</v>
      </c>
      <c r="BG57" s="40" t="str">
        <f aca="false">VLOOKUP(BE57,'STANDARD_2020-2021'!$B$7:$H$10377,4,FALSE())</f>
        <v>T</v>
      </c>
      <c r="BH57" s="40" t="str">
        <f aca="false">VLOOKUP(BE57,'STANDARD_2020-2021'!$B$7:$H$10377,5,FALSE())</f>
        <v>T</v>
      </c>
      <c r="BI57" s="40" t="str">
        <f aca="false">VLOOKUP(BE57,'STANDARD_2020-2021'!$B$7:$H$101377,6,FALSE())</f>
        <v>R</v>
      </c>
      <c r="BJ57" s="41" t="str">
        <f aca="false">VLOOKUP(BE57,'STANDARD_2020-2021'!$B$7:$H$10377,7,FALSE())</f>
        <v>T</v>
      </c>
      <c r="BK57" s="37" t="n">
        <f aca="false">VLOOKUP(BE57,'STANDARD_2020-2021'!$B$7:$J$10377,9,FALSE())</f>
        <v>1</v>
      </c>
      <c r="BL57" s="37"/>
      <c r="BM57" s="37"/>
      <c r="BN57" s="37"/>
      <c r="BO57" s="37"/>
      <c r="BP57" s="24"/>
      <c r="BQ57" s="24"/>
    </row>
    <row r="58" customFormat="false" ht="15" hidden="false" customHeight="false" outlineLevel="0" collapsed="false">
      <c r="A58" s="49"/>
      <c r="B58" s="39" t="n">
        <f aca="false">B57+1</f>
        <v>44640</v>
      </c>
      <c r="C58" s="40" t="str">
        <f aca="false">VLOOKUP(B58,'STANDARD_2020-2021'!$B$7:$H$10377,3,FALSE())</f>
        <v>T</v>
      </c>
      <c r="D58" s="40" t="str">
        <f aca="false">VLOOKUP(B58,'STANDARD_2020-2021'!$B$7:$H$10377,4,FALSE())</f>
        <v>R</v>
      </c>
      <c r="E58" s="40" t="str">
        <f aca="false">VLOOKUP(B58,'STANDARD_2020-2021'!$B$7:$H$10377,5,FALSE())</f>
        <v>R</v>
      </c>
      <c r="F58" s="40" t="str">
        <f aca="false">VLOOKUP(B58,'STANDARD_2020-2021'!$B$7:$H$101377,6,FALSE())</f>
        <v>R</v>
      </c>
      <c r="G58" s="41" t="str">
        <f aca="false">VLOOKUP(B58,'STANDARD_2020-2021'!$B$7:$H$10377,7,FALSE())</f>
        <v>R</v>
      </c>
      <c r="H58" s="37" t="n">
        <f aca="false">VLOOKUP(B58,'STANDARD_2020-2021'!$B$7:$J$10377,9,FALSE())</f>
        <v>0</v>
      </c>
      <c r="I58" s="37"/>
      <c r="J58" s="37"/>
      <c r="K58" s="37"/>
      <c r="L58" s="37"/>
      <c r="M58" s="39" t="n">
        <f aca="false">M57+1</f>
        <v>44671</v>
      </c>
      <c r="N58" s="40" t="str">
        <f aca="false">VLOOKUP(M58,'STANDARD_2020-2021'!$B$7:$H$10377,3,FALSE())</f>
        <v>T</v>
      </c>
      <c r="O58" s="40" t="str">
        <f aca="false">VLOOKUP(M58,'STANDARD_2020-2021'!$B$7:$H$10377,4,FALSE())</f>
        <v>T</v>
      </c>
      <c r="P58" s="40" t="str">
        <f aca="false">VLOOKUP(M58,'STANDARD_2020-2021'!$B$7:$H$10377,5,FALSE())</f>
        <v>T</v>
      </c>
      <c r="Q58" s="40" t="str">
        <f aca="false">VLOOKUP(M58,'STANDARD_2020-2021'!$B$7:$H$101377,6,FALSE())</f>
        <v>R</v>
      </c>
      <c r="R58" s="41" t="str">
        <f aca="false">VLOOKUP(M58,'STANDARD_2020-2021'!$B$7:$H$10377,7,FALSE())</f>
        <v>T</v>
      </c>
      <c r="S58" s="37" t="n">
        <f aca="false">VLOOKUP(M58,'STANDARD_2020-2021'!$B$7:$J$10377,9,FALSE())</f>
        <v>1</v>
      </c>
      <c r="T58" s="37"/>
      <c r="U58" s="37"/>
      <c r="V58" s="37"/>
      <c r="W58" s="37"/>
      <c r="X58" s="39" t="n">
        <f aca="false">X57+1</f>
        <v>44701</v>
      </c>
      <c r="Y58" s="40" t="str">
        <f aca="false">VLOOKUP(X58,'STANDARD_2020-2021'!$B$7:$H$10377,3,FALSE())</f>
        <v>T</v>
      </c>
      <c r="Z58" s="40" t="str">
        <f aca="false">VLOOKUP(X58,'STANDARD_2020-2021'!$B$7:$H$10377,4,FALSE())</f>
        <v>R</v>
      </c>
      <c r="AA58" s="40" t="str">
        <f aca="false">VLOOKUP(X58,'STANDARD_2020-2021'!$B$7:$H$10377,5,FALSE())</f>
        <v>T</v>
      </c>
      <c r="AB58" s="40" t="str">
        <f aca="false">VLOOKUP(X58,'STANDARD_2020-2021'!$B$7:$H$101377,6,FALSE())</f>
        <v>T</v>
      </c>
      <c r="AC58" s="41" t="str">
        <f aca="false">VLOOKUP(X58,'STANDARD_2020-2021'!$B$7:$H$10377,7,FALSE())</f>
        <v>T</v>
      </c>
      <c r="AD58" s="37" t="n">
        <f aca="false">VLOOKUP(X58,'STANDARD_2020-2021'!$B$7:$J$10377,9,FALSE())</f>
        <v>0</v>
      </c>
      <c r="AE58" s="37"/>
      <c r="AF58" s="37"/>
      <c r="AG58" s="37"/>
      <c r="AH58" s="37"/>
      <c r="AI58" s="39" t="n">
        <f aca="false">AI57+1</f>
        <v>44732</v>
      </c>
      <c r="AJ58" s="40" t="str">
        <f aca="false">VLOOKUP(AI58,'STANDARD_2020-2021'!$B$7:$H$10377,3,FALSE())</f>
        <v>T</v>
      </c>
      <c r="AK58" s="40" t="str">
        <f aca="false">VLOOKUP(AI58,'STANDARD_2020-2021'!$B$7:$H$10377,4,FALSE())</f>
        <v>T</v>
      </c>
      <c r="AL58" s="40" t="str">
        <f aca="false">VLOOKUP(AI58,'STANDARD_2020-2021'!$B$7:$H$10377,5,FALSE())</f>
        <v>T</v>
      </c>
      <c r="AM58" s="40" t="str">
        <f aca="false">VLOOKUP(AI58,'STANDARD_2020-2021'!$B$7:$H$101377,6,FALSE())</f>
        <v>RC</v>
      </c>
      <c r="AN58" s="41" t="str">
        <f aca="false">VLOOKUP(AI58,'STANDARD_2020-2021'!$B$7:$H$10377,7,FALSE())</f>
        <v>T</v>
      </c>
      <c r="AO58" s="37" t="n">
        <f aca="false">VLOOKUP(AI58,'STANDARD_2020-2021'!$B$7:$J$10377,9,FALSE())</f>
        <v>0</v>
      </c>
      <c r="AP58" s="37"/>
      <c r="AQ58" s="37"/>
      <c r="AR58" s="37"/>
      <c r="AS58" s="37"/>
      <c r="AT58" s="39" t="n">
        <f aca="false">AT57+1</f>
        <v>44762</v>
      </c>
      <c r="AU58" s="40" t="str">
        <f aca="false">VLOOKUP(AT58,'STANDARD_2020-2021'!$B$7:$H$10377,3,FALSE())</f>
        <v>R</v>
      </c>
      <c r="AV58" s="40" t="str">
        <f aca="false">VLOOKUP(AT58,'STANDARD_2020-2021'!$B$7:$H$10377,4,FALSE())</f>
        <v>T</v>
      </c>
      <c r="AW58" s="40" t="str">
        <f aca="false">VLOOKUP(AT58,'STANDARD_2020-2021'!$B$7:$H$10377,5,FALSE())</f>
        <v>T</v>
      </c>
      <c r="AX58" s="40" t="str">
        <f aca="false">VLOOKUP(AT58,'STANDARD_2020-2021'!$B$7:$H$101377,6,FALSE())</f>
        <v>T</v>
      </c>
      <c r="AY58" s="41" t="str">
        <f aca="false">VLOOKUP(AT58,'STANDARD_2020-2021'!$B$7:$H$10377,7,FALSE())</f>
        <v>T</v>
      </c>
      <c r="AZ58" s="37" t="n">
        <f aca="false">VLOOKUP(AT58,'STANDARD_2020-2021'!$B$7:$J$10377,9,FALSE())</f>
        <v>1</v>
      </c>
      <c r="BA58" s="37"/>
      <c r="BB58" s="37"/>
      <c r="BC58" s="37"/>
      <c r="BD58" s="37"/>
      <c r="BE58" s="39" t="n">
        <f aca="false">BE57+1</f>
        <v>44793</v>
      </c>
      <c r="BF58" s="40" t="str">
        <f aca="false">VLOOKUP(BE58,'STANDARD_2020-2021'!$B$7:$H$10377,3,FALSE())</f>
        <v>R</v>
      </c>
      <c r="BG58" s="40" t="str">
        <f aca="false">VLOOKUP(BE58,'STANDARD_2020-2021'!$B$7:$H$10377,4,FALSE())</f>
        <v>T</v>
      </c>
      <c r="BH58" s="40" t="str">
        <f aca="false">VLOOKUP(BE58,'STANDARD_2020-2021'!$B$7:$H$10377,5,FALSE())</f>
        <v>R</v>
      </c>
      <c r="BI58" s="40" t="str">
        <f aca="false">VLOOKUP(BE58,'STANDARD_2020-2021'!$B$7:$H$101377,6,FALSE())</f>
        <v>T</v>
      </c>
      <c r="BJ58" s="41" t="str">
        <f aca="false">VLOOKUP(BE58,'STANDARD_2020-2021'!$B$7:$H$10377,7,FALSE())</f>
        <v>T</v>
      </c>
      <c r="BK58" s="37" t="n">
        <f aca="false">VLOOKUP(BE58,'STANDARD_2020-2021'!$B$7:$J$10377,9,FALSE())</f>
        <v>1</v>
      </c>
      <c r="BL58" s="37"/>
      <c r="BM58" s="37"/>
      <c r="BN58" s="37"/>
      <c r="BO58" s="37"/>
      <c r="BP58" s="24"/>
      <c r="BQ58" s="24"/>
    </row>
    <row r="59" customFormat="false" ht="15" hidden="false" customHeight="false" outlineLevel="0" collapsed="false">
      <c r="A59" s="49"/>
      <c r="B59" s="39" t="n">
        <f aca="false">B58+1</f>
        <v>44641</v>
      </c>
      <c r="C59" s="40" t="str">
        <f aca="false">VLOOKUP(B59,'STANDARD_2020-2021'!$B$7:$H$10377,3,FALSE())</f>
        <v>T</v>
      </c>
      <c r="D59" s="40" t="str">
        <f aca="false">VLOOKUP(B59,'STANDARD_2020-2021'!$B$7:$H$10377,4,FALSE())</f>
        <v>RC</v>
      </c>
      <c r="E59" s="40" t="str">
        <f aca="false">VLOOKUP(B59,'STANDARD_2020-2021'!$B$7:$H$10377,5,FALSE())</f>
        <v>T</v>
      </c>
      <c r="F59" s="40" t="str">
        <f aca="false">VLOOKUP(B59,'STANDARD_2020-2021'!$B$7:$H$101377,6,FALSE())</f>
        <v>T</v>
      </c>
      <c r="G59" s="41" t="str">
        <f aca="false">VLOOKUP(B59,'STANDARD_2020-2021'!$B$7:$H$10377,7,FALSE())</f>
        <v>T</v>
      </c>
      <c r="H59" s="37" t="n">
        <f aca="false">VLOOKUP(B59,'STANDARD_2020-2021'!$B$7:$J$10377,9,FALSE())</f>
        <v>0</v>
      </c>
      <c r="I59" s="37"/>
      <c r="J59" s="37"/>
      <c r="K59" s="37"/>
      <c r="L59" s="37"/>
      <c r="M59" s="39" t="n">
        <f aca="false">M58+1</f>
        <v>44672</v>
      </c>
      <c r="N59" s="40" t="str">
        <f aca="false">VLOOKUP(M59,'STANDARD_2020-2021'!$B$7:$H$10377,3,FALSE())</f>
        <v>R</v>
      </c>
      <c r="O59" s="40" t="str">
        <f aca="false">VLOOKUP(M59,'STANDARD_2020-2021'!$B$7:$H$10377,4,FALSE())</f>
        <v>T</v>
      </c>
      <c r="P59" s="40" t="str">
        <f aca="false">VLOOKUP(M59,'STANDARD_2020-2021'!$B$7:$H$10377,5,FALSE())</f>
        <v>T</v>
      </c>
      <c r="Q59" s="40" t="str">
        <f aca="false">VLOOKUP(M59,'STANDARD_2020-2021'!$B$7:$H$101377,6,FALSE())</f>
        <v>T</v>
      </c>
      <c r="R59" s="41" t="str">
        <f aca="false">VLOOKUP(M59,'STANDARD_2020-2021'!$B$7:$H$10377,7,FALSE())</f>
        <v>T</v>
      </c>
      <c r="S59" s="37" t="n">
        <f aca="false">VLOOKUP(M59,'STANDARD_2020-2021'!$B$7:$J$10377,9,FALSE())</f>
        <v>1</v>
      </c>
      <c r="T59" s="37"/>
      <c r="U59" s="37"/>
      <c r="V59" s="37"/>
      <c r="W59" s="37"/>
      <c r="X59" s="39" t="n">
        <f aca="false">X58+1</f>
        <v>44702</v>
      </c>
      <c r="Y59" s="40" t="str">
        <f aca="false">VLOOKUP(X59,'STANDARD_2020-2021'!$B$7:$H$10377,3,FALSE())</f>
        <v>R</v>
      </c>
      <c r="Z59" s="40" t="str">
        <f aca="false">VLOOKUP(X59,'STANDARD_2020-2021'!$B$7:$H$10377,4,FALSE())</f>
        <v>T</v>
      </c>
      <c r="AA59" s="40" t="str">
        <f aca="false">VLOOKUP(X59,'STANDARD_2020-2021'!$B$7:$H$10377,5,FALSE())</f>
        <v>T</v>
      </c>
      <c r="AB59" s="40" t="str">
        <f aca="false">VLOOKUP(X59,'STANDARD_2020-2021'!$B$7:$H$101377,6,FALSE())</f>
        <v>R</v>
      </c>
      <c r="AC59" s="41" t="str">
        <f aca="false">VLOOKUP(X59,'STANDARD_2020-2021'!$B$7:$H$10377,7,FALSE())</f>
        <v>T</v>
      </c>
      <c r="AD59" s="37" t="n">
        <f aca="false">VLOOKUP(X59,'STANDARD_2020-2021'!$B$7:$J$10377,9,FALSE())</f>
        <v>0</v>
      </c>
      <c r="AE59" s="37"/>
      <c r="AF59" s="37"/>
      <c r="AG59" s="37"/>
      <c r="AH59" s="37"/>
      <c r="AI59" s="39" t="n">
        <f aca="false">AI58+1</f>
        <v>44733</v>
      </c>
      <c r="AJ59" s="40" t="str">
        <f aca="false">VLOOKUP(AI59,'STANDARD_2020-2021'!$B$7:$H$10377,3,FALSE())</f>
        <v>T</v>
      </c>
      <c r="AK59" s="40" t="str">
        <f aca="false">VLOOKUP(AI59,'STANDARD_2020-2021'!$B$7:$H$10377,4,FALSE())</f>
        <v>T</v>
      </c>
      <c r="AL59" s="40" t="str">
        <f aca="false">VLOOKUP(AI59,'STANDARD_2020-2021'!$B$7:$H$10377,5,FALSE())</f>
        <v>R</v>
      </c>
      <c r="AM59" s="40" t="str">
        <f aca="false">VLOOKUP(AI59,'STANDARD_2020-2021'!$B$7:$H$101377,6,FALSE())</f>
        <v>T</v>
      </c>
      <c r="AN59" s="41" t="str">
        <f aca="false">VLOOKUP(AI59,'STANDARD_2020-2021'!$B$7:$H$10377,7,FALSE())</f>
        <v>T</v>
      </c>
      <c r="AO59" s="37" t="n">
        <f aca="false">VLOOKUP(AI59,'STANDARD_2020-2021'!$B$7:$J$10377,9,FALSE())</f>
        <v>0</v>
      </c>
      <c r="AP59" s="37"/>
      <c r="AQ59" s="37"/>
      <c r="AR59" s="37"/>
      <c r="AS59" s="37"/>
      <c r="AT59" s="39" t="n">
        <f aca="false">AT58+1</f>
        <v>44763</v>
      </c>
      <c r="AU59" s="40" t="str">
        <f aca="false">VLOOKUP(AT59,'STANDARD_2020-2021'!$B$7:$H$10377,3,FALSE())</f>
        <v>T</v>
      </c>
      <c r="AV59" s="40" t="str">
        <f aca="false">VLOOKUP(AT59,'STANDARD_2020-2021'!$B$7:$H$10377,4,FALSE())</f>
        <v>T</v>
      </c>
      <c r="AW59" s="40" t="str">
        <f aca="false">VLOOKUP(AT59,'STANDARD_2020-2021'!$B$7:$H$10377,5,FALSE())</f>
        <v>R</v>
      </c>
      <c r="AX59" s="40" t="str">
        <f aca="false">VLOOKUP(AT59,'STANDARD_2020-2021'!$B$7:$H$101377,6,FALSE())</f>
        <v>T</v>
      </c>
      <c r="AY59" s="41" t="str">
        <f aca="false">VLOOKUP(AT59,'STANDARD_2020-2021'!$B$7:$H$10377,7,FALSE())</f>
        <v>T</v>
      </c>
      <c r="AZ59" s="37" t="n">
        <f aca="false">VLOOKUP(AT59,'STANDARD_2020-2021'!$B$7:$J$10377,9,FALSE())</f>
        <v>1</v>
      </c>
      <c r="BA59" s="37"/>
      <c r="BB59" s="37"/>
      <c r="BC59" s="37"/>
      <c r="BD59" s="37"/>
      <c r="BE59" s="39" t="n">
        <f aca="false">BE58+1</f>
        <v>44794</v>
      </c>
      <c r="BF59" s="40" t="str">
        <f aca="false">VLOOKUP(BE59,'STANDARD_2020-2021'!$B$7:$H$10377,3,FALSE())</f>
        <v>R</v>
      </c>
      <c r="BG59" s="40" t="str">
        <f aca="false">VLOOKUP(BE59,'STANDARD_2020-2021'!$B$7:$H$10377,4,FALSE())</f>
        <v>R</v>
      </c>
      <c r="BH59" s="40" t="str">
        <f aca="false">VLOOKUP(BE59,'STANDARD_2020-2021'!$B$7:$H$10377,5,FALSE())</f>
        <v>R</v>
      </c>
      <c r="BI59" s="40" t="str">
        <f aca="false">VLOOKUP(BE59,'STANDARD_2020-2021'!$B$7:$H$101377,6,FALSE())</f>
        <v>T</v>
      </c>
      <c r="BJ59" s="41" t="str">
        <f aca="false">VLOOKUP(BE59,'STANDARD_2020-2021'!$B$7:$H$10377,7,FALSE())</f>
        <v>R</v>
      </c>
      <c r="BK59" s="37" t="n">
        <f aca="false">VLOOKUP(BE59,'STANDARD_2020-2021'!$B$7:$J$10377,9,FALSE())</f>
        <v>1</v>
      </c>
      <c r="BL59" s="37"/>
      <c r="BM59" s="37"/>
      <c r="BN59" s="37"/>
      <c r="BO59" s="37"/>
      <c r="BP59" s="24"/>
      <c r="BQ59" s="24"/>
    </row>
    <row r="60" customFormat="false" ht="15" hidden="false" customHeight="false" outlineLevel="0" collapsed="false">
      <c r="A60" s="49"/>
      <c r="B60" s="39" t="n">
        <f aca="false">B59+1</f>
        <v>44642</v>
      </c>
      <c r="C60" s="40" t="str">
        <f aca="false">VLOOKUP(B60,'STANDARD_2020-2021'!$B$7:$H$10377,3,FALSE())</f>
        <v>R</v>
      </c>
      <c r="D60" s="40" t="str">
        <f aca="false">VLOOKUP(B60,'STANDARD_2020-2021'!$B$7:$H$10377,4,FALSE())</f>
        <v>T</v>
      </c>
      <c r="E60" s="40" t="str">
        <f aca="false">VLOOKUP(B60,'STANDARD_2020-2021'!$B$7:$H$10377,5,FALSE())</f>
        <v>T</v>
      </c>
      <c r="F60" s="40" t="str">
        <f aca="false">VLOOKUP(B60,'STANDARD_2020-2021'!$B$7:$H$101377,6,FALSE())</f>
        <v>T</v>
      </c>
      <c r="G60" s="41" t="str">
        <f aca="false">VLOOKUP(B60,'STANDARD_2020-2021'!$B$7:$H$10377,7,FALSE())</f>
        <v>T</v>
      </c>
      <c r="H60" s="37" t="n">
        <f aca="false">VLOOKUP(B60,'STANDARD_2020-2021'!$B$7:$J$10377,9,FALSE())</f>
        <v>0</v>
      </c>
      <c r="I60" s="37"/>
      <c r="J60" s="37"/>
      <c r="K60" s="37"/>
      <c r="L60" s="37"/>
      <c r="M60" s="39" t="n">
        <f aca="false">M59+1</f>
        <v>44673</v>
      </c>
      <c r="N60" s="40" t="str">
        <f aca="false">VLOOKUP(M60,'STANDARD_2020-2021'!$B$7:$H$10377,3,FALSE())</f>
        <v>R</v>
      </c>
      <c r="O60" s="40" t="str">
        <f aca="false">VLOOKUP(M60,'STANDARD_2020-2021'!$B$7:$H$10377,4,FALSE())</f>
        <v>T</v>
      </c>
      <c r="P60" s="40" t="str">
        <f aca="false">VLOOKUP(M60,'STANDARD_2020-2021'!$B$7:$H$10377,5,FALSE())</f>
        <v>T</v>
      </c>
      <c r="Q60" s="40" t="str">
        <f aca="false">VLOOKUP(M60,'STANDARD_2020-2021'!$B$7:$H$101377,6,FALSE())</f>
        <v>T</v>
      </c>
      <c r="R60" s="41" t="str">
        <f aca="false">VLOOKUP(M60,'STANDARD_2020-2021'!$B$7:$H$10377,7,FALSE())</f>
        <v>T</v>
      </c>
      <c r="S60" s="37" t="n">
        <f aca="false">VLOOKUP(M60,'STANDARD_2020-2021'!$B$7:$J$10377,9,FALSE())</f>
        <v>1</v>
      </c>
      <c r="T60" s="37"/>
      <c r="U60" s="37"/>
      <c r="V60" s="37"/>
      <c r="W60" s="37"/>
      <c r="X60" s="39" t="n">
        <f aca="false">X59+1</f>
        <v>44703</v>
      </c>
      <c r="Y60" s="40" t="str">
        <f aca="false">VLOOKUP(X60,'STANDARD_2020-2021'!$B$7:$H$10377,3,FALSE())</f>
        <v>R</v>
      </c>
      <c r="Z60" s="40" t="str">
        <f aca="false">VLOOKUP(X60,'STANDARD_2020-2021'!$B$7:$H$10377,4,FALSE())</f>
        <v>T</v>
      </c>
      <c r="AA60" s="40" t="str">
        <f aca="false">VLOOKUP(X60,'STANDARD_2020-2021'!$B$7:$H$10377,5,FALSE())</f>
        <v>R</v>
      </c>
      <c r="AB60" s="40" t="str">
        <f aca="false">VLOOKUP(X60,'STANDARD_2020-2021'!$B$7:$H$101377,6,FALSE())</f>
        <v>R</v>
      </c>
      <c r="AC60" s="41" t="str">
        <f aca="false">VLOOKUP(X60,'STANDARD_2020-2021'!$B$7:$H$10377,7,FALSE())</f>
        <v>R</v>
      </c>
      <c r="AD60" s="37" t="n">
        <f aca="false">VLOOKUP(X60,'STANDARD_2020-2021'!$B$7:$J$10377,9,FALSE())</f>
        <v>0</v>
      </c>
      <c r="AE60" s="37"/>
      <c r="AF60" s="37"/>
      <c r="AG60" s="37"/>
      <c r="AH60" s="37"/>
      <c r="AI60" s="39" t="n">
        <f aca="false">AI59+1</f>
        <v>44734</v>
      </c>
      <c r="AJ60" s="40" t="str">
        <f aca="false">VLOOKUP(AI60,'STANDARD_2020-2021'!$B$7:$H$10377,3,FALSE())</f>
        <v>T</v>
      </c>
      <c r="AK60" s="40" t="str">
        <f aca="false">VLOOKUP(AI60,'STANDARD_2020-2021'!$B$7:$H$10377,4,FALSE())</f>
        <v>T</v>
      </c>
      <c r="AL60" s="40" t="str">
        <f aca="false">VLOOKUP(AI60,'STANDARD_2020-2021'!$B$7:$H$10377,5,FALSE())</f>
        <v>T</v>
      </c>
      <c r="AM60" s="40" t="str">
        <f aca="false">VLOOKUP(AI60,'STANDARD_2020-2021'!$B$7:$H$101377,6,FALSE())</f>
        <v>T</v>
      </c>
      <c r="AN60" s="41" t="str">
        <f aca="false">VLOOKUP(AI60,'STANDARD_2020-2021'!$B$7:$H$10377,7,FALSE())</f>
        <v>R</v>
      </c>
      <c r="AO60" s="37" t="n">
        <f aca="false">VLOOKUP(AI60,'STANDARD_2020-2021'!$B$7:$J$10377,9,FALSE())</f>
        <v>0</v>
      </c>
      <c r="AP60" s="37"/>
      <c r="AQ60" s="37"/>
      <c r="AR60" s="37"/>
      <c r="AS60" s="37"/>
      <c r="AT60" s="39" t="n">
        <f aca="false">AT59+1</f>
        <v>44764</v>
      </c>
      <c r="AU60" s="40" t="str">
        <f aca="false">VLOOKUP(AT60,'STANDARD_2020-2021'!$B$7:$H$10377,3,FALSE())</f>
        <v>T</v>
      </c>
      <c r="AV60" s="40" t="str">
        <f aca="false">VLOOKUP(AT60,'STANDARD_2020-2021'!$B$7:$H$10377,4,FALSE())</f>
        <v>T</v>
      </c>
      <c r="AW60" s="40" t="str">
        <f aca="false">VLOOKUP(AT60,'STANDARD_2020-2021'!$B$7:$H$10377,5,FALSE())</f>
        <v>R</v>
      </c>
      <c r="AX60" s="40" t="str">
        <f aca="false">VLOOKUP(AT60,'STANDARD_2020-2021'!$B$7:$H$101377,6,FALSE())</f>
        <v>T</v>
      </c>
      <c r="AY60" s="41" t="str">
        <f aca="false">VLOOKUP(AT60,'STANDARD_2020-2021'!$B$7:$H$10377,7,FALSE())</f>
        <v>T</v>
      </c>
      <c r="AZ60" s="37" t="n">
        <f aca="false">VLOOKUP(AT60,'STANDARD_2020-2021'!$B$7:$J$10377,9,FALSE())</f>
        <v>1</v>
      </c>
      <c r="BA60" s="37"/>
      <c r="BB60" s="37"/>
      <c r="BC60" s="37"/>
      <c r="BD60" s="37"/>
      <c r="BE60" s="39" t="n">
        <f aca="false">BE59+1</f>
        <v>44795</v>
      </c>
      <c r="BF60" s="40" t="str">
        <f aca="false">VLOOKUP(BE60,'STANDARD_2020-2021'!$B$7:$H$10377,3,FALSE())</f>
        <v>T</v>
      </c>
      <c r="BG60" s="40" t="str">
        <f aca="false">VLOOKUP(BE60,'STANDARD_2020-2021'!$B$7:$H$10377,4,FALSE())</f>
        <v>T</v>
      </c>
      <c r="BH60" s="40" t="str">
        <f aca="false">VLOOKUP(BE60,'STANDARD_2020-2021'!$B$7:$H$10377,5,FALSE())</f>
        <v>T</v>
      </c>
      <c r="BI60" s="40" t="str">
        <f aca="false">VLOOKUP(BE60,'STANDARD_2020-2021'!$B$7:$H$101377,6,FALSE())</f>
        <v>T</v>
      </c>
      <c r="BJ60" s="41" t="str">
        <f aca="false">VLOOKUP(BE60,'STANDARD_2020-2021'!$B$7:$H$10377,7,FALSE())</f>
        <v>RC</v>
      </c>
      <c r="BK60" s="37" t="n">
        <f aca="false">VLOOKUP(BE60,'STANDARD_2020-2021'!$B$7:$J$10377,9,FALSE())</f>
        <v>1</v>
      </c>
      <c r="BL60" s="37"/>
      <c r="BM60" s="37"/>
      <c r="BN60" s="37"/>
      <c r="BO60" s="37"/>
      <c r="BP60" s="24"/>
      <c r="BQ60" s="24"/>
    </row>
    <row r="61" customFormat="false" ht="15" hidden="false" customHeight="false" outlineLevel="0" collapsed="false">
      <c r="A61" s="49"/>
      <c r="B61" s="39" t="n">
        <f aca="false">B60+1</f>
        <v>44643</v>
      </c>
      <c r="C61" s="40" t="str">
        <f aca="false">VLOOKUP(B61,'STANDARD_2020-2021'!$B$7:$H$10377,3,FALSE())</f>
        <v>T</v>
      </c>
      <c r="D61" s="40" t="str">
        <f aca="false">VLOOKUP(B61,'STANDARD_2020-2021'!$B$7:$H$10377,4,FALSE())</f>
        <v>T</v>
      </c>
      <c r="E61" s="40" t="str">
        <f aca="false">VLOOKUP(B61,'STANDARD_2020-2021'!$B$7:$H$10377,5,FALSE())</f>
        <v>R</v>
      </c>
      <c r="F61" s="40" t="str">
        <f aca="false">VLOOKUP(B61,'STANDARD_2020-2021'!$B$7:$H$101377,6,FALSE())</f>
        <v>T</v>
      </c>
      <c r="G61" s="41" t="str">
        <f aca="false">VLOOKUP(B61,'STANDARD_2020-2021'!$B$7:$H$10377,7,FALSE())</f>
        <v>T</v>
      </c>
      <c r="H61" s="37" t="n">
        <f aca="false">VLOOKUP(B61,'STANDARD_2020-2021'!$B$7:$J$10377,9,FALSE())</f>
        <v>0</v>
      </c>
      <c r="I61" s="37"/>
      <c r="J61" s="37"/>
      <c r="K61" s="37"/>
      <c r="L61" s="37"/>
      <c r="M61" s="39" t="n">
        <f aca="false">M60+1</f>
        <v>44674</v>
      </c>
      <c r="N61" s="40" t="str">
        <f aca="false">VLOOKUP(M61,'STANDARD_2020-2021'!$B$7:$H$10377,3,FALSE())</f>
        <v>T</v>
      </c>
      <c r="O61" s="40" t="str">
        <f aca="false">VLOOKUP(M61,'STANDARD_2020-2021'!$B$7:$H$10377,4,FALSE())</f>
        <v>T</v>
      </c>
      <c r="P61" s="40" t="str">
        <f aca="false">VLOOKUP(M61,'STANDARD_2020-2021'!$B$7:$H$10377,5,FALSE())</f>
        <v>R</v>
      </c>
      <c r="Q61" s="40" t="str">
        <f aca="false">VLOOKUP(M61,'STANDARD_2020-2021'!$B$7:$H$101377,6,FALSE())</f>
        <v>T</v>
      </c>
      <c r="R61" s="41" t="str">
        <f aca="false">VLOOKUP(M61,'STANDARD_2020-2021'!$B$7:$H$10377,7,FALSE())</f>
        <v>R</v>
      </c>
      <c r="S61" s="37" t="n">
        <f aca="false">VLOOKUP(M61,'STANDARD_2020-2021'!$B$7:$J$10377,9,FALSE())</f>
        <v>1</v>
      </c>
      <c r="T61" s="37"/>
      <c r="U61" s="37"/>
      <c r="V61" s="37"/>
      <c r="W61" s="37"/>
      <c r="X61" s="39" t="n">
        <f aca="false">X60+1</f>
        <v>44704</v>
      </c>
      <c r="Y61" s="40" t="str">
        <f aca="false">VLOOKUP(X61,'STANDARD_2020-2021'!$B$7:$H$10377,3,FALSE())</f>
        <v>T</v>
      </c>
      <c r="Z61" s="40" t="str">
        <f aca="false">VLOOKUP(X61,'STANDARD_2020-2021'!$B$7:$H$10377,4,FALSE())</f>
        <v>T</v>
      </c>
      <c r="AA61" s="40" t="str">
        <f aca="false">VLOOKUP(X61,'STANDARD_2020-2021'!$B$7:$H$10377,5,FALSE())</f>
        <v>RC</v>
      </c>
      <c r="AB61" s="40" t="str">
        <f aca="false">VLOOKUP(X61,'STANDARD_2020-2021'!$B$7:$H$101377,6,FALSE())</f>
        <v>T</v>
      </c>
      <c r="AC61" s="41" t="str">
        <f aca="false">VLOOKUP(X61,'STANDARD_2020-2021'!$B$7:$H$10377,7,FALSE())</f>
        <v>T</v>
      </c>
      <c r="AD61" s="37" t="n">
        <f aca="false">VLOOKUP(X61,'STANDARD_2020-2021'!$B$7:$J$10377,9,FALSE())</f>
        <v>0</v>
      </c>
      <c r="AE61" s="37"/>
      <c r="AF61" s="37"/>
      <c r="AG61" s="37"/>
      <c r="AH61" s="37"/>
      <c r="AI61" s="39" t="n">
        <f aca="false">AI60+1</f>
        <v>44735</v>
      </c>
      <c r="AJ61" s="40" t="str">
        <f aca="false">VLOOKUP(AI61,'STANDARD_2020-2021'!$B$7:$H$10377,3,FALSE())</f>
        <v>T</v>
      </c>
      <c r="AK61" s="40" t="str">
        <f aca="false">VLOOKUP(AI61,'STANDARD_2020-2021'!$B$7:$H$10377,4,FALSE())</f>
        <v>R</v>
      </c>
      <c r="AL61" s="40" t="str">
        <f aca="false">VLOOKUP(AI61,'STANDARD_2020-2021'!$B$7:$H$10377,5,FALSE())</f>
        <v>T</v>
      </c>
      <c r="AM61" s="40" t="str">
        <f aca="false">VLOOKUP(AI61,'STANDARD_2020-2021'!$B$7:$H$101377,6,FALSE())</f>
        <v>T</v>
      </c>
      <c r="AN61" s="41" t="str">
        <f aca="false">VLOOKUP(AI61,'STANDARD_2020-2021'!$B$7:$H$10377,7,FALSE())</f>
        <v>T</v>
      </c>
      <c r="AO61" s="37" t="n">
        <f aca="false">VLOOKUP(AI61,'STANDARD_2020-2021'!$B$7:$J$10377,9,FALSE())</f>
        <v>0</v>
      </c>
      <c r="AP61" s="37"/>
      <c r="AQ61" s="37"/>
      <c r="AR61" s="37"/>
      <c r="AS61" s="37"/>
      <c r="AT61" s="39" t="n">
        <f aca="false">AT60+1</f>
        <v>44765</v>
      </c>
      <c r="AU61" s="40" t="str">
        <f aca="false">VLOOKUP(AT61,'STANDARD_2020-2021'!$B$7:$H$10377,3,FALSE())</f>
        <v>T</v>
      </c>
      <c r="AV61" s="40" t="str">
        <f aca="false">VLOOKUP(AT61,'STANDARD_2020-2021'!$B$7:$H$10377,4,FALSE())</f>
        <v>R</v>
      </c>
      <c r="AW61" s="40" t="str">
        <f aca="false">VLOOKUP(AT61,'STANDARD_2020-2021'!$B$7:$H$10377,5,FALSE())</f>
        <v>T</v>
      </c>
      <c r="AX61" s="40" t="str">
        <f aca="false">VLOOKUP(AT61,'STANDARD_2020-2021'!$B$7:$H$101377,6,FALSE())</f>
        <v>T</v>
      </c>
      <c r="AY61" s="41" t="str">
        <f aca="false">VLOOKUP(AT61,'STANDARD_2020-2021'!$B$7:$H$10377,7,FALSE())</f>
        <v>R</v>
      </c>
      <c r="AZ61" s="37" t="n">
        <f aca="false">VLOOKUP(AT61,'STANDARD_2020-2021'!$B$7:$J$10377,9,FALSE())</f>
        <v>1</v>
      </c>
      <c r="BA61" s="37"/>
      <c r="BB61" s="37"/>
      <c r="BC61" s="37"/>
      <c r="BD61" s="37"/>
      <c r="BE61" s="39" t="n">
        <f aca="false">BE60+1</f>
        <v>44796</v>
      </c>
      <c r="BF61" s="40" t="str">
        <f aca="false">VLOOKUP(BE61,'STANDARD_2020-2021'!$B$7:$H$10377,3,FALSE())</f>
        <v>T</v>
      </c>
      <c r="BG61" s="40" t="str">
        <f aca="false">VLOOKUP(BE61,'STANDARD_2020-2021'!$B$7:$H$10377,4,FALSE())</f>
        <v>T</v>
      </c>
      <c r="BH61" s="40" t="str">
        <f aca="false">VLOOKUP(BE61,'STANDARD_2020-2021'!$B$7:$H$10377,5,FALSE())</f>
        <v>T</v>
      </c>
      <c r="BI61" s="40" t="str">
        <f aca="false">VLOOKUP(BE61,'STANDARD_2020-2021'!$B$7:$H$101377,6,FALSE())</f>
        <v>R</v>
      </c>
      <c r="BJ61" s="41" t="str">
        <f aca="false">VLOOKUP(BE61,'STANDARD_2020-2021'!$B$7:$H$10377,7,FALSE())</f>
        <v>T</v>
      </c>
      <c r="BK61" s="37" t="n">
        <f aca="false">VLOOKUP(BE61,'STANDARD_2020-2021'!$B$7:$J$10377,9,FALSE())</f>
        <v>1</v>
      </c>
      <c r="BL61" s="37"/>
      <c r="BM61" s="37"/>
      <c r="BN61" s="37"/>
      <c r="BO61" s="37"/>
      <c r="BP61" s="24"/>
      <c r="BQ61" s="24"/>
    </row>
    <row r="62" customFormat="false" ht="15" hidden="false" customHeight="false" outlineLevel="0" collapsed="false">
      <c r="A62" s="49"/>
      <c r="B62" s="39" t="n">
        <f aca="false">B61+1</f>
        <v>44644</v>
      </c>
      <c r="C62" s="40" t="str">
        <f aca="false">VLOOKUP(B62,'STANDARD_2020-2021'!$B$7:$H$10377,3,FALSE())</f>
        <v>T</v>
      </c>
      <c r="D62" s="40" t="str">
        <f aca="false">VLOOKUP(B62,'STANDARD_2020-2021'!$B$7:$H$10377,4,FALSE())</f>
        <v>T</v>
      </c>
      <c r="E62" s="40" t="str">
        <f aca="false">VLOOKUP(B62,'STANDARD_2020-2021'!$B$7:$H$10377,5,FALSE())</f>
        <v>T</v>
      </c>
      <c r="F62" s="40" t="str">
        <f aca="false">VLOOKUP(B62,'STANDARD_2020-2021'!$B$7:$H$101377,6,FALSE())</f>
        <v>T</v>
      </c>
      <c r="G62" s="41" t="str">
        <f aca="false">VLOOKUP(B62,'STANDARD_2020-2021'!$B$7:$H$10377,7,FALSE())</f>
        <v>R</v>
      </c>
      <c r="H62" s="37" t="n">
        <f aca="false">VLOOKUP(B62,'STANDARD_2020-2021'!$B$7:$J$10377,9,FALSE())</f>
        <v>0</v>
      </c>
      <c r="I62" s="37"/>
      <c r="J62" s="37"/>
      <c r="K62" s="37"/>
      <c r="L62" s="37"/>
      <c r="M62" s="39" t="n">
        <f aca="false">M61+1</f>
        <v>44675</v>
      </c>
      <c r="N62" s="40" t="str">
        <f aca="false">VLOOKUP(M62,'STANDARD_2020-2021'!$B$7:$H$10377,3,FALSE())</f>
        <v>T</v>
      </c>
      <c r="O62" s="40" t="str">
        <f aca="false">VLOOKUP(M62,'STANDARD_2020-2021'!$B$7:$H$10377,4,FALSE())</f>
        <v>R</v>
      </c>
      <c r="P62" s="40" t="str">
        <f aca="false">VLOOKUP(M62,'STANDARD_2020-2021'!$B$7:$H$10377,5,FALSE())</f>
        <v>R</v>
      </c>
      <c r="Q62" s="40" t="str">
        <f aca="false">VLOOKUP(M62,'STANDARD_2020-2021'!$B$7:$H$101377,6,FALSE())</f>
        <v>R</v>
      </c>
      <c r="R62" s="41" t="str">
        <f aca="false">VLOOKUP(M62,'STANDARD_2020-2021'!$B$7:$H$10377,7,FALSE())</f>
        <v>R</v>
      </c>
      <c r="S62" s="37" t="n">
        <f aca="false">VLOOKUP(M62,'STANDARD_2020-2021'!$B$7:$J$10377,9,FALSE())</f>
        <v>1</v>
      </c>
      <c r="T62" s="37"/>
      <c r="U62" s="37"/>
      <c r="V62" s="37"/>
      <c r="W62" s="37"/>
      <c r="X62" s="39" t="n">
        <f aca="false">X61+1</f>
        <v>44705</v>
      </c>
      <c r="Y62" s="40" t="str">
        <f aca="false">VLOOKUP(X62,'STANDARD_2020-2021'!$B$7:$H$10377,3,FALSE())</f>
        <v>T</v>
      </c>
      <c r="Z62" s="40" t="str">
        <f aca="false">VLOOKUP(X62,'STANDARD_2020-2021'!$B$7:$H$10377,4,FALSE())</f>
        <v>R</v>
      </c>
      <c r="AA62" s="40" t="str">
        <f aca="false">VLOOKUP(X62,'STANDARD_2020-2021'!$B$7:$H$10377,5,FALSE())</f>
        <v>T</v>
      </c>
      <c r="AB62" s="40" t="str">
        <f aca="false">VLOOKUP(X62,'STANDARD_2020-2021'!$B$7:$H$101377,6,FALSE())</f>
        <v>T</v>
      </c>
      <c r="AC62" s="41" t="str">
        <f aca="false">VLOOKUP(X62,'STANDARD_2020-2021'!$B$7:$H$10377,7,FALSE())</f>
        <v>T</v>
      </c>
      <c r="AD62" s="37" t="n">
        <f aca="false">VLOOKUP(X62,'STANDARD_2020-2021'!$B$7:$J$10377,9,FALSE())</f>
        <v>0</v>
      </c>
      <c r="AE62" s="37"/>
      <c r="AF62" s="37"/>
      <c r="AG62" s="37"/>
      <c r="AH62" s="37"/>
      <c r="AI62" s="39" t="n">
        <f aca="false">AI61+1</f>
        <v>44736</v>
      </c>
      <c r="AJ62" s="40" t="str">
        <f aca="false">VLOOKUP(AI62,'STANDARD_2020-2021'!$B$7:$H$10377,3,FALSE())</f>
        <v>T</v>
      </c>
      <c r="AK62" s="40" t="str">
        <f aca="false">VLOOKUP(AI62,'STANDARD_2020-2021'!$B$7:$H$10377,4,FALSE())</f>
        <v>R</v>
      </c>
      <c r="AL62" s="40" t="str">
        <f aca="false">VLOOKUP(AI62,'STANDARD_2020-2021'!$B$7:$H$10377,5,FALSE())</f>
        <v>T</v>
      </c>
      <c r="AM62" s="40" t="str">
        <f aca="false">VLOOKUP(AI62,'STANDARD_2020-2021'!$B$7:$H$101377,6,FALSE())</f>
        <v>T</v>
      </c>
      <c r="AN62" s="41" t="str">
        <f aca="false">VLOOKUP(AI62,'STANDARD_2020-2021'!$B$7:$H$10377,7,FALSE())</f>
        <v>T</v>
      </c>
      <c r="AO62" s="37" t="n">
        <f aca="false">VLOOKUP(AI62,'STANDARD_2020-2021'!$B$7:$J$10377,9,FALSE())</f>
        <v>0</v>
      </c>
      <c r="AP62" s="37"/>
      <c r="AQ62" s="37"/>
      <c r="AR62" s="37"/>
      <c r="AS62" s="37"/>
      <c r="AT62" s="39" t="n">
        <f aca="false">AT61+1</f>
        <v>44766</v>
      </c>
      <c r="AU62" s="40" t="str">
        <f aca="false">VLOOKUP(AT62,'STANDARD_2020-2021'!$B$7:$H$10377,3,FALSE())</f>
        <v>R</v>
      </c>
      <c r="AV62" s="40" t="str">
        <f aca="false">VLOOKUP(AT62,'STANDARD_2020-2021'!$B$7:$H$10377,4,FALSE())</f>
        <v>R</v>
      </c>
      <c r="AW62" s="40" t="str">
        <f aca="false">VLOOKUP(AT62,'STANDARD_2020-2021'!$B$7:$H$10377,5,FALSE())</f>
        <v>T</v>
      </c>
      <c r="AX62" s="40" t="str">
        <f aca="false">VLOOKUP(AT62,'STANDARD_2020-2021'!$B$7:$H$101377,6,FALSE())</f>
        <v>R</v>
      </c>
      <c r="AY62" s="41" t="str">
        <f aca="false">VLOOKUP(AT62,'STANDARD_2020-2021'!$B$7:$H$10377,7,FALSE())</f>
        <v>R</v>
      </c>
      <c r="AZ62" s="37" t="n">
        <f aca="false">VLOOKUP(AT62,'STANDARD_2020-2021'!$B$7:$J$10377,9,FALSE())</f>
        <v>1</v>
      </c>
      <c r="BA62" s="37"/>
      <c r="BB62" s="37"/>
      <c r="BC62" s="37"/>
      <c r="BD62" s="37"/>
      <c r="BE62" s="39" t="n">
        <f aca="false">BE61+1</f>
        <v>44797</v>
      </c>
      <c r="BF62" s="40" t="str">
        <f aca="false">VLOOKUP(BE62,'STANDARD_2020-2021'!$B$7:$H$10377,3,FALSE())</f>
        <v>R</v>
      </c>
      <c r="BG62" s="40" t="str">
        <f aca="false">VLOOKUP(BE62,'STANDARD_2020-2021'!$B$7:$H$10377,4,FALSE())</f>
        <v>T</v>
      </c>
      <c r="BH62" s="40" t="str">
        <f aca="false">VLOOKUP(BE62,'STANDARD_2020-2021'!$B$7:$H$10377,5,FALSE())</f>
        <v>T</v>
      </c>
      <c r="BI62" s="40" t="str">
        <f aca="false">VLOOKUP(BE62,'STANDARD_2020-2021'!$B$7:$H$101377,6,FALSE())</f>
        <v>T</v>
      </c>
      <c r="BJ62" s="41" t="str">
        <f aca="false">VLOOKUP(BE62,'STANDARD_2020-2021'!$B$7:$H$10377,7,FALSE())</f>
        <v>T</v>
      </c>
      <c r="BK62" s="37" t="n">
        <f aca="false">VLOOKUP(BE62,'STANDARD_2020-2021'!$B$7:$J$10377,9,FALSE())</f>
        <v>1</v>
      </c>
      <c r="BL62" s="37"/>
      <c r="BM62" s="37"/>
      <c r="BN62" s="37"/>
      <c r="BO62" s="37"/>
      <c r="BP62" s="24"/>
      <c r="BQ62" s="24"/>
    </row>
    <row r="63" customFormat="false" ht="15" hidden="false" customHeight="false" outlineLevel="0" collapsed="false">
      <c r="A63" s="49"/>
      <c r="B63" s="39" t="n">
        <f aca="false">B62+1</f>
        <v>44645</v>
      </c>
      <c r="C63" s="40" t="str">
        <f aca="false">VLOOKUP(B63,'STANDARD_2020-2021'!$B$7:$H$10377,3,FALSE())</f>
        <v>T</v>
      </c>
      <c r="D63" s="40" t="str">
        <f aca="false">VLOOKUP(B63,'STANDARD_2020-2021'!$B$7:$H$10377,4,FALSE())</f>
        <v>T</v>
      </c>
      <c r="E63" s="40" t="str">
        <f aca="false">VLOOKUP(B63,'STANDARD_2020-2021'!$B$7:$H$10377,5,FALSE())</f>
        <v>T</v>
      </c>
      <c r="F63" s="40" t="str">
        <f aca="false">VLOOKUP(B63,'STANDARD_2020-2021'!$B$7:$H$101377,6,FALSE())</f>
        <v>T</v>
      </c>
      <c r="G63" s="41" t="str">
        <f aca="false">VLOOKUP(B63,'STANDARD_2020-2021'!$B$7:$H$10377,7,FALSE())</f>
        <v>R</v>
      </c>
      <c r="H63" s="37" t="n">
        <f aca="false">VLOOKUP(B63,'STANDARD_2020-2021'!$B$7:$J$10377,9,FALSE())</f>
        <v>0</v>
      </c>
      <c r="I63" s="37"/>
      <c r="J63" s="37"/>
      <c r="K63" s="37"/>
      <c r="L63" s="37"/>
      <c r="M63" s="39" t="n">
        <f aca="false">M62+1</f>
        <v>44676</v>
      </c>
      <c r="N63" s="40" t="str">
        <f aca="false">VLOOKUP(M63,'STANDARD_2020-2021'!$B$7:$H$10377,3,FALSE())</f>
        <v>T</v>
      </c>
      <c r="O63" s="40" t="str">
        <f aca="false">VLOOKUP(M63,'STANDARD_2020-2021'!$B$7:$H$10377,4,FALSE())</f>
        <v>RC</v>
      </c>
      <c r="P63" s="40" t="str">
        <f aca="false">VLOOKUP(M63,'STANDARD_2020-2021'!$B$7:$H$10377,5,FALSE())</f>
        <v>T</v>
      </c>
      <c r="Q63" s="40" t="str">
        <f aca="false">VLOOKUP(M63,'STANDARD_2020-2021'!$B$7:$H$101377,6,FALSE())</f>
        <v>T</v>
      </c>
      <c r="R63" s="41" t="str">
        <f aca="false">VLOOKUP(M63,'STANDARD_2020-2021'!$B$7:$H$10377,7,FALSE())</f>
        <v>T</v>
      </c>
      <c r="S63" s="37" t="n">
        <f aca="false">VLOOKUP(M63,'STANDARD_2020-2021'!$B$7:$J$10377,9,FALSE())</f>
        <v>0</v>
      </c>
      <c r="T63" s="37"/>
      <c r="U63" s="37"/>
      <c r="V63" s="37"/>
      <c r="W63" s="37"/>
      <c r="X63" s="39" t="n">
        <f aca="false">X62+1</f>
        <v>44706</v>
      </c>
      <c r="Y63" s="40" t="str">
        <f aca="false">VLOOKUP(X63,'STANDARD_2020-2021'!$B$7:$H$10377,3,FALSE())</f>
        <v>T</v>
      </c>
      <c r="Z63" s="40" t="str">
        <f aca="false">VLOOKUP(X63,'STANDARD_2020-2021'!$B$7:$H$10377,4,FALSE())</f>
        <v>T</v>
      </c>
      <c r="AA63" s="40" t="str">
        <f aca="false">VLOOKUP(X63,'STANDARD_2020-2021'!$B$7:$H$10377,5,FALSE())</f>
        <v>T</v>
      </c>
      <c r="AB63" s="40" t="str">
        <f aca="false">VLOOKUP(X63,'STANDARD_2020-2021'!$B$7:$H$101377,6,FALSE())</f>
        <v>R</v>
      </c>
      <c r="AC63" s="41" t="str">
        <f aca="false">VLOOKUP(X63,'STANDARD_2020-2021'!$B$7:$H$10377,7,FALSE())</f>
        <v>T</v>
      </c>
      <c r="AD63" s="37" t="n">
        <f aca="false">VLOOKUP(X63,'STANDARD_2020-2021'!$B$7:$J$10377,9,FALSE())</f>
        <v>0</v>
      </c>
      <c r="AE63" s="37"/>
      <c r="AF63" s="37"/>
      <c r="AG63" s="37"/>
      <c r="AH63" s="37"/>
      <c r="AI63" s="39" t="n">
        <f aca="false">AI62+1</f>
        <v>44737</v>
      </c>
      <c r="AJ63" s="40" t="str">
        <f aca="false">VLOOKUP(AI63,'STANDARD_2020-2021'!$B$7:$H$10377,3,FALSE())</f>
        <v>R</v>
      </c>
      <c r="AK63" s="40" t="str">
        <f aca="false">VLOOKUP(AI63,'STANDARD_2020-2021'!$B$7:$H$10377,4,FALSE())</f>
        <v>T</v>
      </c>
      <c r="AL63" s="40" t="str">
        <f aca="false">VLOOKUP(AI63,'STANDARD_2020-2021'!$B$7:$H$10377,5,FALSE())</f>
        <v>T</v>
      </c>
      <c r="AM63" s="40" t="str">
        <f aca="false">VLOOKUP(AI63,'STANDARD_2020-2021'!$B$7:$H$101377,6,FALSE())</f>
        <v>R</v>
      </c>
      <c r="AN63" s="41" t="str">
        <f aca="false">VLOOKUP(AI63,'STANDARD_2020-2021'!$B$7:$H$10377,7,FALSE())</f>
        <v>T</v>
      </c>
      <c r="AO63" s="37" t="n">
        <f aca="false">VLOOKUP(AI63,'STANDARD_2020-2021'!$B$7:$J$10377,9,FALSE())</f>
        <v>0</v>
      </c>
      <c r="AP63" s="37"/>
      <c r="AQ63" s="37"/>
      <c r="AR63" s="37"/>
      <c r="AS63" s="37"/>
      <c r="AT63" s="39" t="n">
        <f aca="false">AT62+1</f>
        <v>44767</v>
      </c>
      <c r="AU63" s="40" t="str">
        <f aca="false">VLOOKUP(AT63,'STANDARD_2020-2021'!$B$7:$H$10377,3,FALSE())</f>
        <v>T</v>
      </c>
      <c r="AV63" s="40" t="str">
        <f aca="false">VLOOKUP(AT63,'STANDARD_2020-2021'!$B$7:$H$10377,4,FALSE())</f>
        <v>T</v>
      </c>
      <c r="AW63" s="40" t="str">
        <f aca="false">VLOOKUP(AT63,'STANDARD_2020-2021'!$B$7:$H$10377,5,FALSE())</f>
        <v>T</v>
      </c>
      <c r="AX63" s="40" t="str">
        <f aca="false">VLOOKUP(AT63,'STANDARD_2020-2021'!$B$7:$H$101377,6,FALSE())</f>
        <v>RC</v>
      </c>
      <c r="AY63" s="41" t="str">
        <f aca="false">VLOOKUP(AT63,'STANDARD_2020-2021'!$B$7:$H$10377,7,FALSE())</f>
        <v>T</v>
      </c>
      <c r="AZ63" s="37" t="n">
        <f aca="false">VLOOKUP(AT63,'STANDARD_2020-2021'!$B$7:$J$10377,9,FALSE())</f>
        <v>1</v>
      </c>
      <c r="BA63" s="37"/>
      <c r="BB63" s="37"/>
      <c r="BC63" s="37"/>
      <c r="BD63" s="37"/>
      <c r="BE63" s="39" t="n">
        <f aca="false">BE62+1</f>
        <v>44798</v>
      </c>
      <c r="BF63" s="40" t="str">
        <f aca="false">VLOOKUP(BE63,'STANDARD_2020-2021'!$B$7:$H$10377,3,FALSE())</f>
        <v>T</v>
      </c>
      <c r="BG63" s="40" t="str">
        <f aca="false">VLOOKUP(BE63,'STANDARD_2020-2021'!$B$7:$H$10377,4,FALSE())</f>
        <v>T</v>
      </c>
      <c r="BH63" s="40" t="str">
        <f aca="false">VLOOKUP(BE63,'STANDARD_2020-2021'!$B$7:$H$10377,5,FALSE())</f>
        <v>R</v>
      </c>
      <c r="BI63" s="40" t="str">
        <f aca="false">VLOOKUP(BE63,'STANDARD_2020-2021'!$B$7:$H$101377,6,FALSE())</f>
        <v>T</v>
      </c>
      <c r="BJ63" s="41" t="str">
        <f aca="false">VLOOKUP(BE63,'STANDARD_2020-2021'!$B$7:$H$10377,7,FALSE())</f>
        <v>T</v>
      </c>
      <c r="BK63" s="37" t="n">
        <f aca="false">VLOOKUP(BE63,'STANDARD_2020-2021'!$B$7:$J$10377,9,FALSE())</f>
        <v>1</v>
      </c>
      <c r="BL63" s="37"/>
      <c r="BM63" s="37"/>
      <c r="BN63" s="37"/>
      <c r="BO63" s="37"/>
      <c r="BP63" s="24"/>
      <c r="BQ63" s="24"/>
    </row>
    <row r="64" customFormat="false" ht="15" hidden="false" customHeight="false" outlineLevel="0" collapsed="false">
      <c r="A64" s="49"/>
      <c r="B64" s="39" t="n">
        <f aca="false">B63+1</f>
        <v>44646</v>
      </c>
      <c r="C64" s="40" t="str">
        <f aca="false">VLOOKUP(B64,'STANDARD_2020-2021'!$B$7:$H$10377,3,FALSE())</f>
        <v>T</v>
      </c>
      <c r="D64" s="40" t="str">
        <f aca="false">VLOOKUP(B64,'STANDARD_2020-2021'!$B$7:$H$10377,4,FALSE())</f>
        <v>R</v>
      </c>
      <c r="E64" s="40" t="str">
        <f aca="false">VLOOKUP(B64,'STANDARD_2020-2021'!$B$7:$H$10377,5,FALSE())</f>
        <v>T</v>
      </c>
      <c r="F64" s="40" t="str">
        <f aca="false">VLOOKUP(B64,'STANDARD_2020-2021'!$B$7:$H$101377,6,FALSE())</f>
        <v>R</v>
      </c>
      <c r="G64" s="41" t="str">
        <f aca="false">VLOOKUP(B64,'STANDARD_2020-2021'!$B$7:$H$10377,7,FALSE())</f>
        <v>T</v>
      </c>
      <c r="H64" s="37" t="n">
        <f aca="false">VLOOKUP(B64,'STANDARD_2020-2021'!$B$7:$J$10377,9,FALSE())</f>
        <v>0</v>
      </c>
      <c r="I64" s="37"/>
      <c r="J64" s="37"/>
      <c r="K64" s="37"/>
      <c r="L64" s="37"/>
      <c r="M64" s="39" t="n">
        <f aca="false">M63+1</f>
        <v>44677</v>
      </c>
      <c r="N64" s="40" t="str">
        <f aca="false">VLOOKUP(M64,'STANDARD_2020-2021'!$B$7:$H$10377,3,FALSE())</f>
        <v>R</v>
      </c>
      <c r="O64" s="40" t="str">
        <f aca="false">VLOOKUP(M64,'STANDARD_2020-2021'!$B$7:$H$10377,4,FALSE())</f>
        <v>T</v>
      </c>
      <c r="P64" s="40" t="str">
        <f aca="false">VLOOKUP(M64,'STANDARD_2020-2021'!$B$7:$H$10377,5,FALSE())</f>
        <v>T</v>
      </c>
      <c r="Q64" s="40" t="str">
        <f aca="false">VLOOKUP(M64,'STANDARD_2020-2021'!$B$7:$H$101377,6,FALSE())</f>
        <v>T</v>
      </c>
      <c r="R64" s="41" t="str">
        <f aca="false">VLOOKUP(M64,'STANDARD_2020-2021'!$B$7:$H$10377,7,FALSE())</f>
        <v>T</v>
      </c>
      <c r="S64" s="37" t="n">
        <f aca="false">VLOOKUP(M64,'STANDARD_2020-2021'!$B$7:$J$10377,9,FALSE())</f>
        <v>0</v>
      </c>
      <c r="T64" s="37"/>
      <c r="U64" s="37"/>
      <c r="V64" s="37"/>
      <c r="W64" s="37"/>
      <c r="X64" s="39" t="n">
        <f aca="false">X63+1</f>
        <v>44707</v>
      </c>
      <c r="Y64" s="40" t="str">
        <f aca="false">VLOOKUP(X64,'STANDARD_2020-2021'!$B$7:$H$10377,3,FALSE())</f>
        <v>R</v>
      </c>
      <c r="Z64" s="40" t="str">
        <f aca="false">VLOOKUP(X64,'STANDARD_2020-2021'!$B$7:$H$10377,4,FALSE())</f>
        <v>T</v>
      </c>
      <c r="AA64" s="40" t="str">
        <f aca="false">VLOOKUP(X64,'STANDARD_2020-2021'!$B$7:$H$10377,5,FALSE())</f>
        <v>T</v>
      </c>
      <c r="AB64" s="40" t="str">
        <f aca="false">VLOOKUP(X64,'STANDARD_2020-2021'!$B$7:$H$101377,6,FALSE())</f>
        <v>T</v>
      </c>
      <c r="AC64" s="41" t="str">
        <f aca="false">VLOOKUP(X64,'STANDARD_2020-2021'!$B$7:$H$10377,7,FALSE())</f>
        <v>T</v>
      </c>
      <c r="AD64" s="37" t="str">
        <f aca="false">VLOOKUP(X64,'STANDARD_2020-2021'!$B$7:$J$10377,9,FALSE())</f>
        <v>Ascension</v>
      </c>
      <c r="AE64" s="37"/>
      <c r="AF64" s="37"/>
      <c r="AG64" s="37"/>
      <c r="AH64" s="37"/>
      <c r="AI64" s="39" t="n">
        <f aca="false">AI63+1</f>
        <v>44738</v>
      </c>
      <c r="AJ64" s="40" t="str">
        <f aca="false">VLOOKUP(AI64,'STANDARD_2020-2021'!$B$7:$H$10377,3,FALSE())</f>
        <v>R</v>
      </c>
      <c r="AK64" s="40" t="str">
        <f aca="false">VLOOKUP(AI64,'STANDARD_2020-2021'!$B$7:$H$10377,4,FALSE())</f>
        <v>T</v>
      </c>
      <c r="AL64" s="40" t="str">
        <f aca="false">VLOOKUP(AI64,'STANDARD_2020-2021'!$B$7:$H$10377,5,FALSE())</f>
        <v>R</v>
      </c>
      <c r="AM64" s="40" t="str">
        <f aca="false">VLOOKUP(AI64,'STANDARD_2020-2021'!$B$7:$H$101377,6,FALSE())</f>
        <v>R</v>
      </c>
      <c r="AN64" s="41" t="str">
        <f aca="false">VLOOKUP(AI64,'STANDARD_2020-2021'!$B$7:$H$10377,7,FALSE())</f>
        <v>R</v>
      </c>
      <c r="AO64" s="37" t="n">
        <f aca="false">VLOOKUP(AI64,'STANDARD_2020-2021'!$B$7:$J$10377,9,FALSE())</f>
        <v>0</v>
      </c>
      <c r="AP64" s="37"/>
      <c r="AQ64" s="37"/>
      <c r="AR64" s="37"/>
      <c r="AS64" s="37"/>
      <c r="AT64" s="39" t="n">
        <f aca="false">AT63+1</f>
        <v>44768</v>
      </c>
      <c r="AU64" s="40" t="str">
        <f aca="false">VLOOKUP(AT64,'STANDARD_2020-2021'!$B$7:$H$10377,3,FALSE())</f>
        <v>T</v>
      </c>
      <c r="AV64" s="40" t="str">
        <f aca="false">VLOOKUP(AT64,'STANDARD_2020-2021'!$B$7:$H$10377,4,FALSE())</f>
        <v>T</v>
      </c>
      <c r="AW64" s="40" t="str">
        <f aca="false">VLOOKUP(AT64,'STANDARD_2020-2021'!$B$7:$H$10377,5,FALSE())</f>
        <v>R</v>
      </c>
      <c r="AX64" s="40" t="str">
        <f aca="false">VLOOKUP(AT64,'STANDARD_2020-2021'!$B$7:$H$101377,6,FALSE())</f>
        <v>T</v>
      </c>
      <c r="AY64" s="41" t="str">
        <f aca="false">VLOOKUP(AT64,'STANDARD_2020-2021'!$B$7:$H$10377,7,FALSE())</f>
        <v>T</v>
      </c>
      <c r="AZ64" s="37" t="n">
        <f aca="false">VLOOKUP(AT64,'STANDARD_2020-2021'!$B$7:$J$10377,9,FALSE())</f>
        <v>1</v>
      </c>
      <c r="BA64" s="37"/>
      <c r="BB64" s="37"/>
      <c r="BC64" s="37"/>
      <c r="BD64" s="37"/>
      <c r="BE64" s="39" t="n">
        <f aca="false">BE63+1</f>
        <v>44799</v>
      </c>
      <c r="BF64" s="40" t="str">
        <f aca="false">VLOOKUP(BE64,'STANDARD_2020-2021'!$B$7:$H$10377,3,FALSE())</f>
        <v>T</v>
      </c>
      <c r="BG64" s="40" t="str">
        <f aca="false">VLOOKUP(BE64,'STANDARD_2020-2021'!$B$7:$H$10377,4,FALSE())</f>
        <v>T</v>
      </c>
      <c r="BH64" s="40" t="str">
        <f aca="false">VLOOKUP(BE64,'STANDARD_2020-2021'!$B$7:$H$10377,5,FALSE())</f>
        <v>R</v>
      </c>
      <c r="BI64" s="40" t="str">
        <f aca="false">VLOOKUP(BE64,'STANDARD_2020-2021'!$B$7:$H$101377,6,FALSE())</f>
        <v>T</v>
      </c>
      <c r="BJ64" s="41" t="str">
        <f aca="false">VLOOKUP(BE64,'STANDARD_2020-2021'!$B$7:$H$10377,7,FALSE())</f>
        <v>T</v>
      </c>
      <c r="BK64" s="37" t="n">
        <f aca="false">VLOOKUP(BE64,'STANDARD_2020-2021'!$B$7:$J$10377,9,FALSE())</f>
        <v>1</v>
      </c>
      <c r="BL64" s="37"/>
      <c r="BM64" s="37"/>
      <c r="BN64" s="37"/>
      <c r="BO64" s="37"/>
      <c r="BP64" s="24"/>
      <c r="BQ64" s="24"/>
    </row>
    <row r="65" customFormat="false" ht="15" hidden="false" customHeight="false" outlineLevel="0" collapsed="false">
      <c r="A65" s="49"/>
      <c r="B65" s="39" t="n">
        <f aca="false">B64+1</f>
        <v>44647</v>
      </c>
      <c r="C65" s="40" t="str">
        <f aca="false">VLOOKUP(B65,'STANDARD_2020-2021'!$B$7:$H$10377,3,FALSE())</f>
        <v>R</v>
      </c>
      <c r="D65" s="40" t="str">
        <f aca="false">VLOOKUP(B65,'STANDARD_2020-2021'!$B$7:$H$10377,4,FALSE())</f>
        <v>R</v>
      </c>
      <c r="E65" s="40" t="str">
        <f aca="false">VLOOKUP(B65,'STANDARD_2020-2021'!$B$7:$H$10377,5,FALSE())</f>
        <v>R</v>
      </c>
      <c r="F65" s="40" t="str">
        <f aca="false">VLOOKUP(B65,'STANDARD_2020-2021'!$B$7:$H$101377,6,FALSE())</f>
        <v>R</v>
      </c>
      <c r="G65" s="41" t="str">
        <f aca="false">VLOOKUP(B65,'STANDARD_2020-2021'!$B$7:$H$10377,7,FALSE())</f>
        <v>T</v>
      </c>
      <c r="H65" s="37" t="n">
        <f aca="false">VLOOKUP(B65,'STANDARD_2020-2021'!$B$7:$J$10377,9,FALSE())</f>
        <v>0</v>
      </c>
      <c r="I65" s="37"/>
      <c r="J65" s="37"/>
      <c r="K65" s="37"/>
      <c r="L65" s="37"/>
      <c r="M65" s="39" t="n">
        <f aca="false">M64+1</f>
        <v>44678</v>
      </c>
      <c r="N65" s="40" t="str">
        <f aca="false">VLOOKUP(M65,'STANDARD_2020-2021'!$B$7:$H$10377,3,FALSE())</f>
        <v>T</v>
      </c>
      <c r="O65" s="40" t="str">
        <f aca="false">VLOOKUP(M65,'STANDARD_2020-2021'!$B$7:$H$10377,4,FALSE())</f>
        <v>T</v>
      </c>
      <c r="P65" s="40" t="str">
        <f aca="false">VLOOKUP(M65,'STANDARD_2020-2021'!$B$7:$H$10377,5,FALSE())</f>
        <v>R</v>
      </c>
      <c r="Q65" s="40" t="str">
        <f aca="false">VLOOKUP(M65,'STANDARD_2020-2021'!$B$7:$H$101377,6,FALSE())</f>
        <v>T</v>
      </c>
      <c r="R65" s="41" t="str">
        <f aca="false">VLOOKUP(M65,'STANDARD_2020-2021'!$B$7:$H$10377,7,FALSE())</f>
        <v>T</v>
      </c>
      <c r="S65" s="37" t="n">
        <f aca="false">VLOOKUP(M65,'STANDARD_2020-2021'!$B$7:$J$10377,9,FALSE())</f>
        <v>0</v>
      </c>
      <c r="T65" s="37"/>
      <c r="U65" s="37"/>
      <c r="V65" s="37"/>
      <c r="W65" s="37"/>
      <c r="X65" s="39" t="n">
        <f aca="false">X64+1</f>
        <v>44708</v>
      </c>
      <c r="Y65" s="40" t="str">
        <f aca="false">VLOOKUP(X65,'STANDARD_2020-2021'!$B$7:$H$10377,3,FALSE())</f>
        <v>R</v>
      </c>
      <c r="Z65" s="40" t="str">
        <f aca="false">VLOOKUP(X65,'STANDARD_2020-2021'!$B$7:$H$10377,4,FALSE())</f>
        <v>T</v>
      </c>
      <c r="AA65" s="40" t="str">
        <f aca="false">VLOOKUP(X65,'STANDARD_2020-2021'!$B$7:$H$10377,5,FALSE())</f>
        <v>T</v>
      </c>
      <c r="AB65" s="40" t="str">
        <f aca="false">VLOOKUP(X65,'STANDARD_2020-2021'!$B$7:$H$101377,6,FALSE())</f>
        <v>T</v>
      </c>
      <c r="AC65" s="41" t="str">
        <f aca="false">VLOOKUP(X65,'STANDARD_2020-2021'!$B$7:$H$10377,7,FALSE())</f>
        <v>T</v>
      </c>
      <c r="AD65" s="37" t="n">
        <f aca="false">VLOOKUP(X65,'STANDARD_2020-2021'!$B$7:$J$10377,9,FALSE())</f>
        <v>0</v>
      </c>
      <c r="AE65" s="37"/>
      <c r="AF65" s="37"/>
      <c r="AG65" s="37"/>
      <c r="AH65" s="37"/>
      <c r="AI65" s="39" t="n">
        <f aca="false">AI64+1</f>
        <v>44739</v>
      </c>
      <c r="AJ65" s="40" t="str">
        <f aca="false">VLOOKUP(AI65,'STANDARD_2020-2021'!$B$7:$H$10377,3,FALSE())</f>
        <v>T</v>
      </c>
      <c r="AK65" s="40" t="str">
        <f aca="false">VLOOKUP(AI65,'STANDARD_2020-2021'!$B$7:$H$10377,4,FALSE())</f>
        <v>T</v>
      </c>
      <c r="AL65" s="40" t="str">
        <f aca="false">VLOOKUP(AI65,'STANDARD_2020-2021'!$B$7:$H$10377,5,FALSE())</f>
        <v>RC</v>
      </c>
      <c r="AM65" s="40" t="str">
        <f aca="false">VLOOKUP(AI65,'STANDARD_2020-2021'!$B$7:$H$101377,6,FALSE())</f>
        <v>T</v>
      </c>
      <c r="AN65" s="41" t="str">
        <f aca="false">VLOOKUP(AI65,'STANDARD_2020-2021'!$B$7:$H$10377,7,FALSE())</f>
        <v>T</v>
      </c>
      <c r="AO65" s="37" t="n">
        <f aca="false">VLOOKUP(AI65,'STANDARD_2020-2021'!$B$7:$J$10377,9,FALSE())</f>
        <v>0</v>
      </c>
      <c r="AP65" s="37"/>
      <c r="AQ65" s="37"/>
      <c r="AR65" s="37"/>
      <c r="AS65" s="37"/>
      <c r="AT65" s="39" t="n">
        <f aca="false">AT64+1</f>
        <v>44769</v>
      </c>
      <c r="AU65" s="40" t="str">
        <f aca="false">VLOOKUP(AT65,'STANDARD_2020-2021'!$B$7:$H$10377,3,FALSE())</f>
        <v>T</v>
      </c>
      <c r="AV65" s="40" t="str">
        <f aca="false">VLOOKUP(AT65,'STANDARD_2020-2021'!$B$7:$H$10377,4,FALSE())</f>
        <v>T</v>
      </c>
      <c r="AW65" s="40" t="str">
        <f aca="false">VLOOKUP(AT65,'STANDARD_2020-2021'!$B$7:$H$10377,5,FALSE())</f>
        <v>T</v>
      </c>
      <c r="AX65" s="40" t="str">
        <f aca="false">VLOOKUP(AT65,'STANDARD_2020-2021'!$B$7:$H$101377,6,FALSE())</f>
        <v>T</v>
      </c>
      <c r="AY65" s="41" t="str">
        <f aca="false">VLOOKUP(AT65,'STANDARD_2020-2021'!$B$7:$H$10377,7,FALSE())</f>
        <v>R</v>
      </c>
      <c r="AZ65" s="37" t="n">
        <f aca="false">VLOOKUP(AT65,'STANDARD_2020-2021'!$B$7:$J$10377,9,FALSE())</f>
        <v>1</v>
      </c>
      <c r="BA65" s="37"/>
      <c r="BB65" s="37"/>
      <c r="BC65" s="37"/>
      <c r="BD65" s="37"/>
      <c r="BE65" s="39" t="n">
        <f aca="false">BE64+1</f>
        <v>44800</v>
      </c>
      <c r="BF65" s="40" t="str">
        <f aca="false">VLOOKUP(BE65,'STANDARD_2020-2021'!$B$7:$H$10377,3,FALSE())</f>
        <v>T</v>
      </c>
      <c r="BG65" s="40" t="str">
        <f aca="false">VLOOKUP(BE65,'STANDARD_2020-2021'!$B$7:$H$10377,4,FALSE())</f>
        <v>R</v>
      </c>
      <c r="BH65" s="40" t="str">
        <f aca="false">VLOOKUP(BE65,'STANDARD_2020-2021'!$B$7:$H$10377,5,FALSE())</f>
        <v>T</v>
      </c>
      <c r="BI65" s="40" t="str">
        <f aca="false">VLOOKUP(BE65,'STANDARD_2020-2021'!$B$7:$H$101377,6,FALSE())</f>
        <v>T</v>
      </c>
      <c r="BJ65" s="41" t="str">
        <f aca="false">VLOOKUP(BE65,'STANDARD_2020-2021'!$B$7:$H$10377,7,FALSE())</f>
        <v>R</v>
      </c>
      <c r="BK65" s="37" t="n">
        <f aca="false">VLOOKUP(BE65,'STANDARD_2020-2021'!$B$7:$J$10377,9,FALSE())</f>
        <v>1</v>
      </c>
      <c r="BL65" s="37"/>
      <c r="BM65" s="37"/>
      <c r="BN65" s="37"/>
      <c r="BO65" s="37"/>
      <c r="BP65" s="24"/>
      <c r="BQ65" s="24"/>
    </row>
    <row r="66" customFormat="false" ht="15" hidden="false" customHeight="false" outlineLevel="0" collapsed="false">
      <c r="A66" s="49"/>
      <c r="B66" s="39" t="n">
        <f aca="false">B65+1</f>
        <v>44648</v>
      </c>
      <c r="C66" s="40" t="str">
        <f aca="false">VLOOKUP(B66,'STANDARD_2020-2021'!$B$7:$H$10377,3,FALSE())</f>
        <v>RC</v>
      </c>
      <c r="D66" s="40" t="str">
        <f aca="false">VLOOKUP(B66,'STANDARD_2020-2021'!$B$7:$H$10377,4,FALSE())</f>
        <v>T</v>
      </c>
      <c r="E66" s="40" t="str">
        <f aca="false">VLOOKUP(B66,'STANDARD_2020-2021'!$B$7:$H$10377,5,FALSE())</f>
        <v>T</v>
      </c>
      <c r="F66" s="40" t="str">
        <f aca="false">VLOOKUP(B66,'STANDARD_2020-2021'!$B$7:$H$101377,6,FALSE())</f>
        <v>T</v>
      </c>
      <c r="G66" s="41" t="str">
        <f aca="false">VLOOKUP(B66,'STANDARD_2020-2021'!$B$7:$H$10377,7,FALSE())</f>
        <v>T</v>
      </c>
      <c r="H66" s="37" t="n">
        <f aca="false">VLOOKUP(B66,'STANDARD_2020-2021'!$B$7:$J$10377,9,FALSE())</f>
        <v>0</v>
      </c>
      <c r="I66" s="37"/>
      <c r="J66" s="37"/>
      <c r="K66" s="37"/>
      <c r="L66" s="37"/>
      <c r="M66" s="39" t="n">
        <f aca="false">M65+1</f>
        <v>44679</v>
      </c>
      <c r="N66" s="40" t="str">
        <f aca="false">VLOOKUP(M66,'STANDARD_2020-2021'!$B$7:$H$10377,3,FALSE())</f>
        <v>T</v>
      </c>
      <c r="O66" s="40" t="str">
        <f aca="false">VLOOKUP(M66,'STANDARD_2020-2021'!$B$7:$H$10377,4,FALSE())</f>
        <v>T</v>
      </c>
      <c r="P66" s="40" t="str">
        <f aca="false">VLOOKUP(M66,'STANDARD_2020-2021'!$B$7:$H$10377,5,FALSE())</f>
        <v>T</v>
      </c>
      <c r="Q66" s="40" t="str">
        <f aca="false">VLOOKUP(M66,'STANDARD_2020-2021'!$B$7:$H$101377,6,FALSE())</f>
        <v>T</v>
      </c>
      <c r="R66" s="41" t="str">
        <f aca="false">VLOOKUP(M66,'STANDARD_2020-2021'!$B$7:$H$10377,7,FALSE())</f>
        <v>R</v>
      </c>
      <c r="S66" s="37" t="n">
        <f aca="false">VLOOKUP(M66,'STANDARD_2020-2021'!$B$7:$J$10377,9,FALSE())</f>
        <v>0</v>
      </c>
      <c r="T66" s="37"/>
      <c r="U66" s="37"/>
      <c r="V66" s="37"/>
      <c r="W66" s="37"/>
      <c r="X66" s="39" t="n">
        <f aca="false">X65+1</f>
        <v>44709</v>
      </c>
      <c r="Y66" s="40" t="str">
        <f aca="false">VLOOKUP(X66,'STANDARD_2020-2021'!$B$7:$H$10377,3,FALSE())</f>
        <v>T</v>
      </c>
      <c r="Z66" s="40" t="str">
        <f aca="false">VLOOKUP(X66,'STANDARD_2020-2021'!$B$7:$H$10377,4,FALSE())</f>
        <v>T</v>
      </c>
      <c r="AA66" s="40" t="str">
        <f aca="false">VLOOKUP(X66,'STANDARD_2020-2021'!$B$7:$H$10377,5,FALSE())</f>
        <v>R</v>
      </c>
      <c r="AB66" s="40" t="str">
        <f aca="false">VLOOKUP(X66,'STANDARD_2020-2021'!$B$7:$H$101377,6,FALSE())</f>
        <v>T</v>
      </c>
      <c r="AC66" s="41" t="str">
        <f aca="false">VLOOKUP(X66,'STANDARD_2020-2021'!$B$7:$H$10377,7,FALSE())</f>
        <v>R</v>
      </c>
      <c r="AD66" s="37" t="n">
        <f aca="false">VLOOKUP(X66,'STANDARD_2020-2021'!$B$7:$J$10377,9,FALSE())</f>
        <v>0</v>
      </c>
      <c r="AE66" s="37"/>
      <c r="AF66" s="37"/>
      <c r="AG66" s="37"/>
      <c r="AH66" s="37"/>
      <c r="AI66" s="39" t="n">
        <f aca="false">AI65+1</f>
        <v>44740</v>
      </c>
      <c r="AJ66" s="40" t="str">
        <f aca="false">VLOOKUP(AI66,'STANDARD_2020-2021'!$B$7:$H$10377,3,FALSE())</f>
        <v>T</v>
      </c>
      <c r="AK66" s="40" t="str">
        <f aca="false">VLOOKUP(AI66,'STANDARD_2020-2021'!$B$7:$H$10377,4,FALSE())</f>
        <v>R</v>
      </c>
      <c r="AL66" s="40" t="str">
        <f aca="false">VLOOKUP(AI66,'STANDARD_2020-2021'!$B$7:$H$10377,5,FALSE())</f>
        <v>T</v>
      </c>
      <c r="AM66" s="40" t="str">
        <f aca="false">VLOOKUP(AI66,'STANDARD_2020-2021'!$B$7:$H$101377,6,FALSE())</f>
        <v>T</v>
      </c>
      <c r="AN66" s="41" t="str">
        <f aca="false">VLOOKUP(AI66,'STANDARD_2020-2021'!$B$7:$H$10377,7,FALSE())</f>
        <v>T</v>
      </c>
      <c r="AO66" s="37" t="n">
        <f aca="false">VLOOKUP(AI66,'STANDARD_2020-2021'!$B$7:$J$10377,9,FALSE())</f>
        <v>0</v>
      </c>
      <c r="AP66" s="37"/>
      <c r="AQ66" s="37"/>
      <c r="AR66" s="37"/>
      <c r="AS66" s="37"/>
      <c r="AT66" s="39" t="n">
        <f aca="false">AT65+1</f>
        <v>44770</v>
      </c>
      <c r="AU66" s="40" t="str">
        <f aca="false">VLOOKUP(AT66,'STANDARD_2020-2021'!$B$7:$H$10377,3,FALSE())</f>
        <v>T</v>
      </c>
      <c r="AV66" s="40" t="str">
        <f aca="false">VLOOKUP(AT66,'STANDARD_2020-2021'!$B$7:$H$10377,4,FALSE())</f>
        <v>R</v>
      </c>
      <c r="AW66" s="40" t="str">
        <f aca="false">VLOOKUP(AT66,'STANDARD_2020-2021'!$B$7:$H$10377,5,FALSE())</f>
        <v>T</v>
      </c>
      <c r="AX66" s="40" t="str">
        <f aca="false">VLOOKUP(AT66,'STANDARD_2020-2021'!$B$7:$H$101377,6,FALSE())</f>
        <v>T</v>
      </c>
      <c r="AY66" s="41" t="str">
        <f aca="false">VLOOKUP(AT66,'STANDARD_2020-2021'!$B$7:$H$10377,7,FALSE())</f>
        <v>T</v>
      </c>
      <c r="AZ66" s="37" t="n">
        <f aca="false">VLOOKUP(AT66,'STANDARD_2020-2021'!$B$7:$J$10377,9,FALSE())</f>
        <v>1</v>
      </c>
      <c r="BA66" s="37"/>
      <c r="BB66" s="37"/>
      <c r="BC66" s="37"/>
      <c r="BD66" s="37"/>
      <c r="BE66" s="39" t="n">
        <f aca="false">BE65+1</f>
        <v>44801</v>
      </c>
      <c r="BF66" s="40" t="str">
        <f aca="false">VLOOKUP(BE66,'STANDARD_2020-2021'!$B$7:$H$10377,3,FALSE())</f>
        <v>R</v>
      </c>
      <c r="BG66" s="40" t="str">
        <f aca="false">VLOOKUP(BE66,'STANDARD_2020-2021'!$B$7:$H$10377,4,FALSE())</f>
        <v>R</v>
      </c>
      <c r="BH66" s="40" t="str">
        <f aca="false">VLOOKUP(BE66,'STANDARD_2020-2021'!$B$7:$H$10377,5,FALSE())</f>
        <v>T</v>
      </c>
      <c r="BI66" s="40" t="str">
        <f aca="false">VLOOKUP(BE66,'STANDARD_2020-2021'!$B$7:$H$101377,6,FALSE())</f>
        <v>R</v>
      </c>
      <c r="BJ66" s="41" t="str">
        <f aca="false">VLOOKUP(BE66,'STANDARD_2020-2021'!$B$7:$H$10377,7,FALSE())</f>
        <v>R</v>
      </c>
      <c r="BK66" s="37" t="n">
        <f aca="false">VLOOKUP(BE66,'STANDARD_2020-2021'!$B$7:$J$10377,9,FALSE())</f>
        <v>1</v>
      </c>
      <c r="BL66" s="37"/>
      <c r="BM66" s="37"/>
      <c r="BN66" s="37"/>
      <c r="BO66" s="37"/>
      <c r="BP66" s="24"/>
      <c r="BQ66" s="24"/>
    </row>
    <row r="67" customFormat="false" ht="15" hidden="false" customHeight="false" outlineLevel="0" collapsed="false">
      <c r="A67" s="49"/>
      <c r="B67" s="39" t="n">
        <f aca="false">B66+1</f>
        <v>44649</v>
      </c>
      <c r="C67" s="40" t="str">
        <f aca="false">VLOOKUP(B67,'STANDARD_2020-2021'!$B$7:$H$10377,3,FALSE())</f>
        <v>T</v>
      </c>
      <c r="D67" s="40" t="str">
        <f aca="false">VLOOKUP(B67,'STANDARD_2020-2021'!$B$7:$H$10377,4,FALSE())</f>
        <v>T</v>
      </c>
      <c r="E67" s="40" t="str">
        <f aca="false">VLOOKUP(B67,'STANDARD_2020-2021'!$B$7:$H$10377,5,FALSE())</f>
        <v>T</v>
      </c>
      <c r="F67" s="40" t="str">
        <f aca="false">VLOOKUP(B67,'STANDARD_2020-2021'!$B$7:$H$101377,6,FALSE())</f>
        <v>T</v>
      </c>
      <c r="G67" s="41" t="str">
        <f aca="false">VLOOKUP(B67,'STANDARD_2020-2021'!$B$7:$H$10377,7,FALSE())</f>
        <v>R</v>
      </c>
      <c r="H67" s="37" t="n">
        <f aca="false">VLOOKUP(B67,'STANDARD_2020-2021'!$B$7:$J$10377,9,FALSE())</f>
        <v>0</v>
      </c>
      <c r="I67" s="37"/>
      <c r="J67" s="37"/>
      <c r="K67" s="37"/>
      <c r="L67" s="37"/>
      <c r="M67" s="39" t="n">
        <f aca="false">M66+1</f>
        <v>44680</v>
      </c>
      <c r="N67" s="40" t="str">
        <f aca="false">VLOOKUP(M67,'STANDARD_2020-2021'!$B$7:$H$10377,3,FALSE())</f>
        <v>T</v>
      </c>
      <c r="O67" s="40" t="str">
        <f aca="false">VLOOKUP(M67,'STANDARD_2020-2021'!$B$7:$H$10377,4,FALSE())</f>
        <v>T</v>
      </c>
      <c r="P67" s="40" t="str">
        <f aca="false">VLOOKUP(M67,'STANDARD_2020-2021'!$B$7:$H$10377,5,FALSE())</f>
        <v>T</v>
      </c>
      <c r="Q67" s="40" t="str">
        <f aca="false">VLOOKUP(M67,'STANDARD_2020-2021'!$B$7:$H$101377,6,FALSE())</f>
        <v>T</v>
      </c>
      <c r="R67" s="41" t="str">
        <f aca="false">VLOOKUP(M67,'STANDARD_2020-2021'!$B$7:$H$10377,7,FALSE())</f>
        <v>R</v>
      </c>
      <c r="S67" s="37" t="n">
        <f aca="false">VLOOKUP(M67,'STANDARD_2020-2021'!$B$7:$J$10377,9,FALSE())</f>
        <v>0</v>
      </c>
      <c r="T67" s="37"/>
      <c r="U67" s="37"/>
      <c r="V67" s="37"/>
      <c r="W67" s="37"/>
      <c r="X67" s="39" t="n">
        <f aca="false">X66+1</f>
        <v>44710</v>
      </c>
      <c r="Y67" s="40" t="str">
        <f aca="false">VLOOKUP(X67,'STANDARD_2020-2021'!$B$7:$H$10377,3,FALSE())</f>
        <v>T</v>
      </c>
      <c r="Z67" s="40" t="str">
        <f aca="false">VLOOKUP(X67,'STANDARD_2020-2021'!$B$7:$H$10377,4,FALSE())</f>
        <v>R</v>
      </c>
      <c r="AA67" s="40" t="str">
        <f aca="false">VLOOKUP(X67,'STANDARD_2020-2021'!$B$7:$H$10377,5,FALSE())</f>
        <v>R</v>
      </c>
      <c r="AB67" s="40" t="str">
        <f aca="false">VLOOKUP(X67,'STANDARD_2020-2021'!$B$7:$H$101377,6,FALSE())</f>
        <v>R</v>
      </c>
      <c r="AC67" s="41" t="str">
        <f aca="false">VLOOKUP(X67,'STANDARD_2020-2021'!$B$7:$H$10377,7,FALSE())</f>
        <v>R</v>
      </c>
      <c r="AD67" s="37" t="n">
        <f aca="false">VLOOKUP(X67,'STANDARD_2020-2021'!$B$7:$J$10377,9,FALSE())</f>
        <v>0</v>
      </c>
      <c r="AE67" s="37"/>
      <c r="AF67" s="37"/>
      <c r="AG67" s="37"/>
      <c r="AH67" s="37"/>
      <c r="AI67" s="39" t="n">
        <f aca="false">AI66+1</f>
        <v>44741</v>
      </c>
      <c r="AJ67" s="40" t="str">
        <f aca="false">VLOOKUP(AI67,'STANDARD_2020-2021'!$B$7:$H$10377,3,FALSE())</f>
        <v>T</v>
      </c>
      <c r="AK67" s="40" t="str">
        <f aca="false">VLOOKUP(AI67,'STANDARD_2020-2021'!$B$7:$H$10377,4,FALSE())</f>
        <v>T</v>
      </c>
      <c r="AL67" s="40" t="str">
        <f aca="false">VLOOKUP(AI67,'STANDARD_2020-2021'!$B$7:$H$10377,5,FALSE())</f>
        <v>T</v>
      </c>
      <c r="AM67" s="40" t="str">
        <f aca="false">VLOOKUP(AI67,'STANDARD_2020-2021'!$B$7:$H$101377,6,FALSE())</f>
        <v>R</v>
      </c>
      <c r="AN67" s="41" t="str">
        <f aca="false">VLOOKUP(AI67,'STANDARD_2020-2021'!$B$7:$H$10377,7,FALSE())</f>
        <v>T</v>
      </c>
      <c r="AO67" s="37" t="n">
        <f aca="false">VLOOKUP(AI67,'STANDARD_2020-2021'!$B$7:$J$10377,9,FALSE())</f>
        <v>0</v>
      </c>
      <c r="AP67" s="37"/>
      <c r="AQ67" s="37"/>
      <c r="AR67" s="37"/>
      <c r="AS67" s="37"/>
      <c r="AT67" s="39" t="n">
        <f aca="false">AT66+1</f>
        <v>44771</v>
      </c>
      <c r="AU67" s="40" t="str">
        <f aca="false">VLOOKUP(AT67,'STANDARD_2020-2021'!$B$7:$H$10377,3,FALSE())</f>
        <v>T</v>
      </c>
      <c r="AV67" s="40" t="str">
        <f aca="false">VLOOKUP(AT67,'STANDARD_2020-2021'!$B$7:$H$10377,4,FALSE())</f>
        <v>R</v>
      </c>
      <c r="AW67" s="40" t="str">
        <f aca="false">VLOOKUP(AT67,'STANDARD_2020-2021'!$B$7:$H$10377,5,FALSE())</f>
        <v>T</v>
      </c>
      <c r="AX67" s="40" t="str">
        <f aca="false">VLOOKUP(AT67,'STANDARD_2020-2021'!$B$7:$H$101377,6,FALSE())</f>
        <v>T</v>
      </c>
      <c r="AY67" s="41" t="str">
        <f aca="false">VLOOKUP(AT67,'STANDARD_2020-2021'!$B$7:$H$10377,7,FALSE())</f>
        <v>T</v>
      </c>
      <c r="AZ67" s="37" t="n">
        <f aca="false">VLOOKUP(AT67,'STANDARD_2020-2021'!$B$7:$J$10377,9,FALSE())</f>
        <v>1</v>
      </c>
      <c r="BA67" s="37"/>
      <c r="BB67" s="37"/>
      <c r="BC67" s="37"/>
      <c r="BD67" s="37"/>
      <c r="BE67" s="39" t="n">
        <f aca="false">BE66+1</f>
        <v>44802</v>
      </c>
      <c r="BF67" s="40" t="str">
        <f aca="false">VLOOKUP(BE67,'STANDARD_2020-2021'!$B$7:$H$10377,3,FALSE())</f>
        <v>T</v>
      </c>
      <c r="BG67" s="40" t="str">
        <f aca="false">VLOOKUP(BE67,'STANDARD_2020-2021'!$B$7:$H$10377,4,FALSE())</f>
        <v>T</v>
      </c>
      <c r="BH67" s="40" t="str">
        <f aca="false">VLOOKUP(BE67,'STANDARD_2020-2021'!$B$7:$H$10377,5,FALSE())</f>
        <v>T</v>
      </c>
      <c r="BI67" s="40" t="str">
        <f aca="false">VLOOKUP(BE67,'STANDARD_2020-2021'!$B$7:$H$101377,6,FALSE())</f>
        <v>RC</v>
      </c>
      <c r="BJ67" s="41" t="str">
        <f aca="false">VLOOKUP(BE67,'STANDARD_2020-2021'!$B$7:$H$10377,7,FALSE())</f>
        <v>T</v>
      </c>
      <c r="BK67" s="37" t="n">
        <f aca="false">VLOOKUP(BE67,'STANDARD_2020-2021'!$B$7:$J$10377,9,FALSE())</f>
        <v>1</v>
      </c>
      <c r="BL67" s="37"/>
      <c r="BM67" s="37"/>
      <c r="BN67" s="37"/>
      <c r="BO67" s="37"/>
      <c r="BP67" s="24"/>
      <c r="BQ67" s="24"/>
    </row>
    <row r="68" customFormat="false" ht="15" hidden="false" customHeight="false" outlineLevel="0" collapsed="false">
      <c r="A68" s="49"/>
      <c r="B68" s="39" t="n">
        <f aca="false">B67+1</f>
        <v>44650</v>
      </c>
      <c r="C68" s="40" t="str">
        <f aca="false">VLOOKUP(B68,'STANDARD_2020-2021'!$B$7:$H$10377,3,FALSE())</f>
        <v>T</v>
      </c>
      <c r="D68" s="40" t="str">
        <f aca="false">VLOOKUP(B68,'STANDARD_2020-2021'!$B$7:$H$10377,4,FALSE())</f>
        <v>R</v>
      </c>
      <c r="E68" s="40" t="str">
        <f aca="false">VLOOKUP(B68,'STANDARD_2020-2021'!$B$7:$H$10377,5,FALSE())</f>
        <v>T</v>
      </c>
      <c r="F68" s="40" t="str">
        <f aca="false">VLOOKUP(B68,'STANDARD_2020-2021'!$B$7:$H$101377,6,FALSE())</f>
        <v>T</v>
      </c>
      <c r="G68" s="41" t="str">
        <f aca="false">VLOOKUP(B68,'STANDARD_2020-2021'!$B$7:$H$10377,7,FALSE())</f>
        <v>T</v>
      </c>
      <c r="H68" s="37" t="n">
        <f aca="false">VLOOKUP(B68,'STANDARD_2020-2021'!$B$7:$J$10377,9,FALSE())</f>
        <v>0</v>
      </c>
      <c r="I68" s="37"/>
      <c r="J68" s="37"/>
      <c r="K68" s="37"/>
      <c r="L68" s="37"/>
      <c r="M68" s="39" t="n">
        <f aca="false">M67+1</f>
        <v>44681</v>
      </c>
      <c r="N68" s="40" t="str">
        <f aca="false">VLOOKUP(M68,'STANDARD_2020-2021'!$B$7:$H$10377,3,FALSE())</f>
        <v>T</v>
      </c>
      <c r="O68" s="40" t="str">
        <f aca="false">VLOOKUP(M68,'STANDARD_2020-2021'!$B$7:$H$10377,4,FALSE())</f>
        <v>R</v>
      </c>
      <c r="P68" s="40" t="str">
        <f aca="false">VLOOKUP(M68,'STANDARD_2020-2021'!$B$7:$H$10377,5,FALSE())</f>
        <v>T</v>
      </c>
      <c r="Q68" s="40" t="str">
        <f aca="false">VLOOKUP(M68,'STANDARD_2020-2021'!$B$7:$H$101377,6,FALSE())</f>
        <v>R</v>
      </c>
      <c r="R68" s="41" t="str">
        <f aca="false">VLOOKUP(M68,'STANDARD_2020-2021'!$B$7:$H$10377,7,FALSE())</f>
        <v>T</v>
      </c>
      <c r="S68" s="37" t="n">
        <f aca="false">VLOOKUP(M68,'STANDARD_2020-2021'!$B$7:$J$10377,9,FALSE())</f>
        <v>0</v>
      </c>
      <c r="T68" s="37"/>
      <c r="U68" s="37"/>
      <c r="V68" s="37"/>
      <c r="W68" s="37"/>
      <c r="X68" s="39" t="n">
        <f aca="false">X67+1</f>
        <v>44711</v>
      </c>
      <c r="Y68" s="40" t="str">
        <f aca="false">VLOOKUP(X68,'STANDARD_2020-2021'!$B$7:$H$10377,3,FALSE())</f>
        <v>T</v>
      </c>
      <c r="Z68" s="40" t="str">
        <f aca="false">VLOOKUP(X68,'STANDARD_2020-2021'!$B$7:$H$10377,4,FALSE())</f>
        <v>RC</v>
      </c>
      <c r="AA68" s="40" t="str">
        <f aca="false">VLOOKUP(X68,'STANDARD_2020-2021'!$B$7:$H$10377,5,FALSE())</f>
        <v>T</v>
      </c>
      <c r="AB68" s="40" t="str">
        <f aca="false">VLOOKUP(X68,'STANDARD_2020-2021'!$B$7:$H$101377,6,FALSE())</f>
        <v>T</v>
      </c>
      <c r="AC68" s="41" t="str">
        <f aca="false">VLOOKUP(X68,'STANDARD_2020-2021'!$B$7:$H$10377,7,FALSE())</f>
        <v>T</v>
      </c>
      <c r="AD68" s="37" t="n">
        <f aca="false">VLOOKUP(X68,'STANDARD_2020-2021'!$B$7:$J$10377,9,FALSE())</f>
        <v>0</v>
      </c>
      <c r="AE68" s="37"/>
      <c r="AF68" s="37"/>
      <c r="AG68" s="37"/>
      <c r="AH68" s="37"/>
      <c r="AI68" s="39" t="n">
        <f aca="false">AI67+1</f>
        <v>44742</v>
      </c>
      <c r="AJ68" s="40" t="str">
        <f aca="false">VLOOKUP(AI68,'STANDARD_2020-2021'!$B$7:$H$10377,3,FALSE())</f>
        <v>R</v>
      </c>
      <c r="AK68" s="40" t="str">
        <f aca="false">VLOOKUP(AI68,'STANDARD_2020-2021'!$B$7:$H$10377,4,FALSE())</f>
        <v>T</v>
      </c>
      <c r="AL68" s="40" t="str">
        <f aca="false">VLOOKUP(AI68,'STANDARD_2020-2021'!$B$7:$H$10377,5,FALSE())</f>
        <v>T</v>
      </c>
      <c r="AM68" s="40" t="str">
        <f aca="false">VLOOKUP(AI68,'STANDARD_2020-2021'!$B$7:$H$101377,6,FALSE())</f>
        <v>T</v>
      </c>
      <c r="AN68" s="41" t="str">
        <f aca="false">VLOOKUP(AI68,'STANDARD_2020-2021'!$B$7:$H$10377,7,FALSE())</f>
        <v>T</v>
      </c>
      <c r="AO68" s="37" t="n">
        <f aca="false">VLOOKUP(AI68,'STANDARD_2020-2021'!$B$7:$J$10377,9,FALSE())</f>
        <v>0</v>
      </c>
      <c r="AP68" s="37"/>
      <c r="AQ68" s="37"/>
      <c r="AR68" s="37"/>
      <c r="AS68" s="37"/>
      <c r="AT68" s="39" t="n">
        <f aca="false">AT67+1</f>
        <v>44772</v>
      </c>
      <c r="AU68" s="40" t="str">
        <f aca="false">VLOOKUP(AT68,'STANDARD_2020-2021'!$B$7:$H$10377,3,FALSE())</f>
        <v>R</v>
      </c>
      <c r="AV68" s="40" t="str">
        <f aca="false">VLOOKUP(AT68,'STANDARD_2020-2021'!$B$7:$H$10377,4,FALSE())</f>
        <v>T</v>
      </c>
      <c r="AW68" s="40" t="str">
        <f aca="false">VLOOKUP(AT68,'STANDARD_2020-2021'!$B$7:$H$10377,5,FALSE())</f>
        <v>T</v>
      </c>
      <c r="AX68" s="40" t="str">
        <f aca="false">VLOOKUP(AT68,'STANDARD_2020-2021'!$B$7:$H$101377,6,FALSE())</f>
        <v>R</v>
      </c>
      <c r="AY68" s="41" t="str">
        <f aca="false">VLOOKUP(AT68,'STANDARD_2020-2021'!$B$7:$H$10377,7,FALSE())</f>
        <v>T</v>
      </c>
      <c r="AZ68" s="37" t="n">
        <f aca="false">VLOOKUP(AT68,'STANDARD_2020-2021'!$B$7:$J$10377,9,FALSE())</f>
        <v>1</v>
      </c>
      <c r="BA68" s="37"/>
      <c r="BB68" s="37"/>
      <c r="BC68" s="37"/>
      <c r="BD68" s="37"/>
      <c r="BE68" s="39" t="n">
        <f aca="false">BE67+1</f>
        <v>44803</v>
      </c>
      <c r="BF68" s="40" t="str">
        <f aca="false">VLOOKUP(BE68,'STANDARD_2020-2021'!$B$7:$H$10377,3,FALSE())</f>
        <v>T</v>
      </c>
      <c r="BG68" s="40" t="str">
        <f aca="false">VLOOKUP(BE68,'STANDARD_2020-2021'!$B$7:$H$10377,4,FALSE())</f>
        <v>T</v>
      </c>
      <c r="BH68" s="40" t="str">
        <f aca="false">VLOOKUP(BE68,'STANDARD_2020-2021'!$B$7:$H$10377,5,FALSE())</f>
        <v>R</v>
      </c>
      <c r="BI68" s="40" t="str">
        <f aca="false">VLOOKUP(BE68,'STANDARD_2020-2021'!$B$7:$H$101377,6,FALSE())</f>
        <v>T</v>
      </c>
      <c r="BJ68" s="41" t="str">
        <f aca="false">VLOOKUP(BE68,'STANDARD_2020-2021'!$B$7:$H$10377,7,FALSE())</f>
        <v>T</v>
      </c>
      <c r="BK68" s="37" t="n">
        <f aca="false">VLOOKUP(BE68,'STANDARD_2020-2021'!$B$7:$J$10377,9,FALSE())</f>
        <v>1</v>
      </c>
      <c r="BL68" s="37"/>
      <c r="BM68" s="37"/>
      <c r="BN68" s="37"/>
      <c r="BO68" s="37"/>
      <c r="BP68" s="24"/>
      <c r="BQ68" s="24"/>
    </row>
    <row r="69" customFormat="false" ht="15.75" hidden="false" customHeight="false" outlineLevel="0" collapsed="false">
      <c r="A69" s="49"/>
      <c r="B69" s="45" t="n">
        <f aca="false">B68+1</f>
        <v>44651</v>
      </c>
      <c r="C69" s="46" t="str">
        <f aca="false">VLOOKUP(B69,'STANDARD_2020-2021'!$B$7:$H$10377,3,FALSE())</f>
        <v>T</v>
      </c>
      <c r="D69" s="46" t="str">
        <f aca="false">VLOOKUP(B69,'STANDARD_2020-2021'!$B$7:$H$10377,4,FALSE())</f>
        <v>T</v>
      </c>
      <c r="E69" s="46" t="str">
        <f aca="false">VLOOKUP(B69,'STANDARD_2020-2021'!$B$7:$H$10377,5,FALSE())</f>
        <v>T</v>
      </c>
      <c r="F69" s="46" t="str">
        <f aca="false">VLOOKUP(B69,'STANDARD_2020-2021'!$B$7:$H$101377,6,FALSE())</f>
        <v>R</v>
      </c>
      <c r="G69" s="47" t="str">
        <f aca="false">VLOOKUP(B69,'STANDARD_2020-2021'!$B$7:$H$10377,7,FALSE())</f>
        <v>T</v>
      </c>
      <c r="H69" s="48" t="n">
        <f aca="false">VLOOKUP(B69,'STANDARD_2020-2021'!$B$7:$J$10377,9,FALSE())</f>
        <v>0</v>
      </c>
      <c r="I69" s="48"/>
      <c r="J69" s="48"/>
      <c r="K69" s="48"/>
      <c r="L69" s="48"/>
      <c r="M69" s="45" t="n">
        <f aca="false">M68+1</f>
        <v>44682</v>
      </c>
      <c r="N69" s="46" t="str">
        <f aca="false">VLOOKUP(M69,'STANDARD_2020-2021'!$B$7:$H$10377,3,FALSE())</f>
        <v>R</v>
      </c>
      <c r="O69" s="46" t="str">
        <f aca="false">VLOOKUP(M69,'STANDARD_2020-2021'!$B$7:$H$10377,4,FALSE())</f>
        <v>R</v>
      </c>
      <c r="P69" s="46" t="str">
        <f aca="false">VLOOKUP(M69,'STANDARD_2020-2021'!$B$7:$H$10377,5,FALSE())</f>
        <v>R</v>
      </c>
      <c r="Q69" s="46" t="str">
        <f aca="false">VLOOKUP(M69,'STANDARD_2020-2021'!$B$7:$H$101377,6,FALSE())</f>
        <v>R</v>
      </c>
      <c r="R69" s="47" t="str">
        <f aca="false">VLOOKUP(M69,'STANDARD_2020-2021'!$B$7:$H$10377,7,FALSE())</f>
        <v>T</v>
      </c>
      <c r="S69" s="48" t="str">
        <f aca="false">VLOOKUP(M69,'STANDARD_2020-2021'!$B$7:$J$10377,9,FALSE())</f>
        <v>Fête du travail</v>
      </c>
      <c r="T69" s="48"/>
      <c r="U69" s="48"/>
      <c r="V69" s="48"/>
      <c r="W69" s="48"/>
      <c r="X69" s="45" t="n">
        <f aca="false">X68+1</f>
        <v>44712</v>
      </c>
      <c r="Y69" s="46" t="str">
        <f aca="false">VLOOKUP(X69,'STANDARD_2020-2021'!$B$7:$H$10377,3,FALSE())</f>
        <v>R</v>
      </c>
      <c r="Z69" s="46" t="str">
        <f aca="false">VLOOKUP(X69,'STANDARD_2020-2021'!$B$7:$H$10377,4,FALSE())</f>
        <v>T</v>
      </c>
      <c r="AA69" s="46" t="str">
        <f aca="false">VLOOKUP(X69,'STANDARD_2020-2021'!$B$7:$H$10377,5,FALSE())</f>
        <v>T</v>
      </c>
      <c r="AB69" s="46" t="str">
        <f aca="false">VLOOKUP(X69,'STANDARD_2020-2021'!$B$7:$H$101377,6,FALSE())</f>
        <v>T</v>
      </c>
      <c r="AC69" s="47" t="str">
        <f aca="false">VLOOKUP(X69,'STANDARD_2020-2021'!$B$7:$H$10377,7,FALSE())</f>
        <v>T</v>
      </c>
      <c r="AD69" s="48" t="n">
        <f aca="false">VLOOKUP(X69,'STANDARD_2020-2021'!$B$7:$J$10377,9,FALSE())</f>
        <v>0</v>
      </c>
      <c r="AE69" s="48"/>
      <c r="AF69" s="48"/>
      <c r="AG69" s="48"/>
      <c r="AH69" s="48"/>
      <c r="AI69" s="45" t="n">
        <f aca="false">AI68+1</f>
        <v>44743</v>
      </c>
      <c r="AJ69" s="46" t="str">
        <f aca="false">VLOOKUP(AI69,'STANDARD_2020-2021'!$B$7:$H$10377,3,FALSE())</f>
        <v>R</v>
      </c>
      <c r="AK69" s="46" t="str">
        <f aca="false">VLOOKUP(AI69,'STANDARD_2020-2021'!$B$7:$H$10377,4,FALSE())</f>
        <v>T</v>
      </c>
      <c r="AL69" s="46" t="str">
        <f aca="false">VLOOKUP(AI69,'STANDARD_2020-2021'!$B$7:$H$10377,5,FALSE())</f>
        <v>T</v>
      </c>
      <c r="AM69" s="46" t="str">
        <f aca="false">VLOOKUP(AI69,'STANDARD_2020-2021'!$B$7:$H$101377,6,FALSE())</f>
        <v>T</v>
      </c>
      <c r="AN69" s="47" t="str">
        <f aca="false">VLOOKUP(AI69,'STANDARD_2020-2021'!$B$7:$H$10377,7,FALSE())</f>
        <v>T</v>
      </c>
      <c r="AO69" s="48" t="n">
        <f aca="false">VLOOKUP(AI69,'STANDARD_2020-2021'!$B$7:$J$10377,9,FALSE())</f>
        <v>0</v>
      </c>
      <c r="AP69" s="48"/>
      <c r="AQ69" s="48"/>
      <c r="AR69" s="48"/>
      <c r="AS69" s="48"/>
      <c r="AT69" s="45" t="n">
        <f aca="false">AT68+1</f>
        <v>44773</v>
      </c>
      <c r="AU69" s="46" t="str">
        <f aca="false">VLOOKUP(AT69,'STANDARD_2020-2021'!$B$7:$H$10377,3,FALSE())</f>
        <v>R</v>
      </c>
      <c r="AV69" s="46" t="str">
        <f aca="false">VLOOKUP(AT69,'STANDARD_2020-2021'!$B$7:$H$10377,4,FALSE())</f>
        <v>T</v>
      </c>
      <c r="AW69" s="46" t="str">
        <f aca="false">VLOOKUP(AT69,'STANDARD_2020-2021'!$B$7:$H$10377,5,FALSE())</f>
        <v>R</v>
      </c>
      <c r="AX69" s="46" t="str">
        <f aca="false">VLOOKUP(AT69,'STANDARD_2020-2021'!$B$7:$H$101377,6,FALSE())</f>
        <v>R</v>
      </c>
      <c r="AY69" s="47" t="str">
        <f aca="false">VLOOKUP(AT69,'STANDARD_2020-2021'!$B$7:$H$10377,7,FALSE())</f>
        <v>R</v>
      </c>
      <c r="AZ69" s="48" t="n">
        <f aca="false">VLOOKUP(AT69,'STANDARD_2020-2021'!$B$7:$J$10377,9,FALSE())</f>
        <v>1</v>
      </c>
      <c r="BA69" s="48"/>
      <c r="BB69" s="48"/>
      <c r="BC69" s="48"/>
      <c r="BD69" s="48"/>
      <c r="BE69" s="45" t="n">
        <f aca="false">BE68+1</f>
        <v>44804</v>
      </c>
      <c r="BF69" s="46" t="str">
        <f aca="false">VLOOKUP(BE69,'STANDARD_2020-2021'!$B$7:$H$10377,3,FALSE())</f>
        <v>T</v>
      </c>
      <c r="BG69" s="46" t="str">
        <f aca="false">VLOOKUP(BE69,'STANDARD_2020-2021'!$B$7:$H$10377,4,FALSE())</f>
        <v>T</v>
      </c>
      <c r="BH69" s="46" t="str">
        <f aca="false">VLOOKUP(BE69,'STANDARD_2020-2021'!$B$7:$H$10377,5,FALSE())</f>
        <v>T</v>
      </c>
      <c r="BI69" s="46" t="str">
        <f aca="false">VLOOKUP(BE69,'STANDARD_2020-2021'!$B$7:$H$101377,6,FALSE())</f>
        <v>T</v>
      </c>
      <c r="BJ69" s="47" t="str">
        <f aca="false">VLOOKUP(BE69,'STANDARD_2020-2021'!$B$7:$H$10377,7,FALSE())</f>
        <v>R</v>
      </c>
      <c r="BK69" s="48" t="n">
        <f aca="false">VLOOKUP(BE69,'STANDARD_2020-2021'!$B$7:$J$10377,9,FALSE())</f>
        <v>1</v>
      </c>
      <c r="BL69" s="48"/>
      <c r="BM69" s="48"/>
      <c r="BN69" s="48"/>
      <c r="BO69" s="48"/>
      <c r="BP69" s="24"/>
      <c r="BQ69" s="24"/>
    </row>
    <row r="70" customFormat="false" ht="15" hidden="false" customHeight="false" outlineLevel="0" collapsed="false">
      <c r="A70" s="49"/>
      <c r="B70" s="24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</row>
    <row r="71" customFormat="false" ht="15" hidden="false" customHeight="false" outlineLevel="0" collapsed="false">
      <c r="A71" s="49"/>
      <c r="B71" s="24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</row>
    <row r="72" customFormat="false" ht="15" hidden="false" customHeight="false" outlineLevel="0" collapsed="false">
      <c r="A72" s="49"/>
      <c r="B72" s="24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</row>
    <row r="73" customFormat="false" ht="15" hidden="false" customHeight="false" outlineLevel="0" collapsed="false">
      <c r="A73" s="49"/>
      <c r="B73" s="24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</row>
    <row r="74" customFormat="false" ht="15" hidden="false" customHeight="false" outlineLevel="0" collapsed="false">
      <c r="A74" s="49"/>
      <c r="B74" s="24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</row>
    <row r="75" customFormat="false" ht="15" hidden="false" customHeight="false" outlineLevel="0" collapsed="false">
      <c r="A75" s="49"/>
      <c r="B75" s="24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</row>
    <row r="76" customFormat="false" ht="15" hidden="false" customHeight="false" outlineLevel="0" collapsed="false">
      <c r="A76" s="49"/>
      <c r="B76" s="24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</row>
    <row r="77" customFormat="false" ht="15" hidden="false" customHeight="false" outlineLevel="0" collapsed="false">
      <c r="A77" s="49"/>
      <c r="B77" s="24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</row>
    <row r="78" customFormat="false" ht="15" hidden="false" customHeight="false" outlineLevel="0" collapsed="false">
      <c r="A78" s="49"/>
      <c r="B78" s="24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</row>
    <row r="79" customFormat="false" ht="15" hidden="false" customHeight="false" outlineLevel="0" collapsed="false">
      <c r="A79" s="49"/>
      <c r="B79" s="24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</row>
    <row r="80" customFormat="false" ht="15" hidden="false" customHeight="false" outlineLevel="0" collapsed="false">
      <c r="A80" s="49"/>
      <c r="B80" s="24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</row>
    <row r="81" customFormat="false" ht="15" hidden="false" customHeight="false" outlineLevel="0" collapsed="false">
      <c r="A81" s="49"/>
      <c r="B81" s="24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</row>
    <row r="82" customFormat="false" ht="15" hidden="false" customHeight="false" outlineLevel="0" collapsed="false">
      <c r="A82" s="49"/>
      <c r="B82" s="24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</row>
    <row r="83" customFormat="false" ht="15" hidden="false" customHeight="false" outlineLevel="0" collapsed="false">
      <c r="A83" s="49"/>
      <c r="B83" s="24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</row>
  </sheetData>
  <mergeCells count="386">
    <mergeCell ref="C1:I1"/>
    <mergeCell ref="C2:I2"/>
    <mergeCell ref="H4:L4"/>
    <mergeCell ref="S4:W4"/>
    <mergeCell ref="AD4:AH4"/>
    <mergeCell ref="AO4:AS4"/>
    <mergeCell ref="AZ4:BD4"/>
    <mergeCell ref="BK4:BO4"/>
    <mergeCell ref="H5:L5"/>
    <mergeCell ref="S5:W5"/>
    <mergeCell ref="AD5:AH5"/>
    <mergeCell ref="AO5:AS5"/>
    <mergeCell ref="AZ5:BD5"/>
    <mergeCell ref="BK5:BO5"/>
    <mergeCell ref="H6:L6"/>
    <mergeCell ref="S6:W6"/>
    <mergeCell ref="AD6:AH6"/>
    <mergeCell ref="AO6:AS6"/>
    <mergeCell ref="AZ6:BD6"/>
    <mergeCell ref="BK6:BO6"/>
    <mergeCell ref="H7:L7"/>
    <mergeCell ref="S7:W7"/>
    <mergeCell ref="AD7:AH7"/>
    <mergeCell ref="AO7:AS7"/>
    <mergeCell ref="AZ7:BD7"/>
    <mergeCell ref="BK7:BO7"/>
    <mergeCell ref="H8:L8"/>
    <mergeCell ref="S8:W8"/>
    <mergeCell ref="AD8:AH8"/>
    <mergeCell ref="AO8:AS8"/>
    <mergeCell ref="AZ8:BD8"/>
    <mergeCell ref="BK8:BO8"/>
    <mergeCell ref="H9:L9"/>
    <mergeCell ref="S9:W9"/>
    <mergeCell ref="AD9:AH9"/>
    <mergeCell ref="AO9:AS9"/>
    <mergeCell ref="AZ9:BD9"/>
    <mergeCell ref="BK9:BO9"/>
    <mergeCell ref="H10:L10"/>
    <mergeCell ref="S10:W10"/>
    <mergeCell ref="AD10:AH10"/>
    <mergeCell ref="AO10:AS10"/>
    <mergeCell ref="AZ10:BD10"/>
    <mergeCell ref="BK10:BO10"/>
    <mergeCell ref="H11:L11"/>
    <mergeCell ref="S11:W11"/>
    <mergeCell ref="AD11:AH11"/>
    <mergeCell ref="AO11:AS11"/>
    <mergeCell ref="AZ11:BD11"/>
    <mergeCell ref="BK11:BO11"/>
    <mergeCell ref="H12:L12"/>
    <mergeCell ref="S12:W12"/>
    <mergeCell ref="AD12:AH12"/>
    <mergeCell ref="AO12:AS12"/>
    <mergeCell ref="AZ12:BD12"/>
    <mergeCell ref="BK12:BO12"/>
    <mergeCell ref="H13:L13"/>
    <mergeCell ref="S13:W13"/>
    <mergeCell ref="AD13:AH13"/>
    <mergeCell ref="AO13:AS13"/>
    <mergeCell ref="AZ13:BD13"/>
    <mergeCell ref="BK13:BO13"/>
    <mergeCell ref="H14:L14"/>
    <mergeCell ref="S14:W14"/>
    <mergeCell ref="AD14:AH14"/>
    <mergeCell ref="AO14:AS14"/>
    <mergeCell ref="AZ14:BD14"/>
    <mergeCell ref="BK14:BO14"/>
    <mergeCell ref="H15:L15"/>
    <mergeCell ref="S15:W15"/>
    <mergeCell ref="AD15:AH15"/>
    <mergeCell ref="AO15:AS15"/>
    <mergeCell ref="AZ15:BD15"/>
    <mergeCell ref="BK15:BO15"/>
    <mergeCell ref="H16:L16"/>
    <mergeCell ref="S16:W16"/>
    <mergeCell ref="AD16:AH16"/>
    <mergeCell ref="AO16:AS16"/>
    <mergeCell ref="AZ16:BD16"/>
    <mergeCell ref="BK16:BO16"/>
    <mergeCell ref="H17:L17"/>
    <mergeCell ref="S17:W17"/>
    <mergeCell ref="AD17:AH17"/>
    <mergeCell ref="AO17:AS17"/>
    <mergeCell ref="AZ17:BD17"/>
    <mergeCell ref="BK17:BO17"/>
    <mergeCell ref="H18:L18"/>
    <mergeCell ref="S18:W18"/>
    <mergeCell ref="AD18:AH18"/>
    <mergeCell ref="AO18:AS18"/>
    <mergeCell ref="AZ18:BD18"/>
    <mergeCell ref="BK18:BO18"/>
    <mergeCell ref="H19:L19"/>
    <mergeCell ref="S19:W19"/>
    <mergeCell ref="AD19:AH19"/>
    <mergeCell ref="AO19:AS19"/>
    <mergeCell ref="AZ19:BD19"/>
    <mergeCell ref="BK19:BO19"/>
    <mergeCell ref="H20:L20"/>
    <mergeCell ref="S20:W20"/>
    <mergeCell ref="AD20:AH20"/>
    <mergeCell ref="AO20:AS20"/>
    <mergeCell ref="AZ20:BD20"/>
    <mergeCell ref="BK20:BO20"/>
    <mergeCell ref="H21:L21"/>
    <mergeCell ref="S21:W21"/>
    <mergeCell ref="AD21:AH21"/>
    <mergeCell ref="AO21:AS21"/>
    <mergeCell ref="AZ21:BD21"/>
    <mergeCell ref="BK21:BO21"/>
    <mergeCell ref="H22:L22"/>
    <mergeCell ref="S22:W22"/>
    <mergeCell ref="AD22:AH22"/>
    <mergeCell ref="AO22:AS22"/>
    <mergeCell ref="AZ22:BD22"/>
    <mergeCell ref="BK22:BO22"/>
    <mergeCell ref="H23:L23"/>
    <mergeCell ref="S23:W23"/>
    <mergeCell ref="AD23:AH23"/>
    <mergeCell ref="AO23:AS23"/>
    <mergeCell ref="AZ23:BD23"/>
    <mergeCell ref="BK23:BO23"/>
    <mergeCell ref="H24:L24"/>
    <mergeCell ref="S24:W24"/>
    <mergeCell ref="AD24:AH24"/>
    <mergeCell ref="AO24:AS24"/>
    <mergeCell ref="AZ24:BD24"/>
    <mergeCell ref="BK24:BO24"/>
    <mergeCell ref="H25:L25"/>
    <mergeCell ref="S25:W25"/>
    <mergeCell ref="AD25:AH25"/>
    <mergeCell ref="AO25:AS25"/>
    <mergeCell ref="AZ25:BD25"/>
    <mergeCell ref="BK25:BO25"/>
    <mergeCell ref="H26:L26"/>
    <mergeCell ref="S26:W26"/>
    <mergeCell ref="AD26:AH26"/>
    <mergeCell ref="AO26:AS26"/>
    <mergeCell ref="AZ26:BD26"/>
    <mergeCell ref="BK26:BO26"/>
    <mergeCell ref="H27:L27"/>
    <mergeCell ref="S27:W27"/>
    <mergeCell ref="AD27:AH27"/>
    <mergeCell ref="AO27:AS27"/>
    <mergeCell ref="AZ27:BD27"/>
    <mergeCell ref="BK27:BO27"/>
    <mergeCell ref="H28:L28"/>
    <mergeCell ref="S28:W28"/>
    <mergeCell ref="AD28:AH28"/>
    <mergeCell ref="AO28:AS28"/>
    <mergeCell ref="AZ28:BD28"/>
    <mergeCell ref="BK28:BO28"/>
    <mergeCell ref="H29:L29"/>
    <mergeCell ref="S29:W29"/>
    <mergeCell ref="AD29:AH29"/>
    <mergeCell ref="AO29:AS29"/>
    <mergeCell ref="AZ29:BD29"/>
    <mergeCell ref="BK29:BO29"/>
    <mergeCell ref="H30:L30"/>
    <mergeCell ref="S30:W30"/>
    <mergeCell ref="AD30:AH30"/>
    <mergeCell ref="AO30:AS30"/>
    <mergeCell ref="AZ30:BD30"/>
    <mergeCell ref="BK30:BO30"/>
    <mergeCell ref="H31:L31"/>
    <mergeCell ref="S31:W31"/>
    <mergeCell ref="AD31:AH31"/>
    <mergeCell ref="AO31:AS31"/>
    <mergeCell ref="AZ31:BD31"/>
    <mergeCell ref="BK31:BO31"/>
    <mergeCell ref="H32:L32"/>
    <mergeCell ref="S32:W32"/>
    <mergeCell ref="AD32:AH32"/>
    <mergeCell ref="AO32:AS32"/>
    <mergeCell ref="AZ32:BD32"/>
    <mergeCell ref="BK32:BO32"/>
    <mergeCell ref="H33:L33"/>
    <mergeCell ref="S33:W33"/>
    <mergeCell ref="AD33:AH33"/>
    <mergeCell ref="AO33:AS33"/>
    <mergeCell ref="AZ33:BD33"/>
    <mergeCell ref="BK33:BO33"/>
    <mergeCell ref="H34:L34"/>
    <mergeCell ref="S34:W34"/>
    <mergeCell ref="AD34:AH34"/>
    <mergeCell ref="AO34:AS34"/>
    <mergeCell ref="AZ34:BD34"/>
    <mergeCell ref="BK34:BO34"/>
    <mergeCell ref="H35:L35"/>
    <mergeCell ref="S35:W35"/>
    <mergeCell ref="AD35:AH35"/>
    <mergeCell ref="AO35:AS35"/>
    <mergeCell ref="AZ35:BD35"/>
    <mergeCell ref="BK35:BO35"/>
    <mergeCell ref="H38:L38"/>
    <mergeCell ref="S38:W38"/>
    <mergeCell ref="AD38:AH38"/>
    <mergeCell ref="AO38:AS38"/>
    <mergeCell ref="AZ38:BD38"/>
    <mergeCell ref="BK38:BO38"/>
    <mergeCell ref="H39:L39"/>
    <mergeCell ref="S39:W39"/>
    <mergeCell ref="AD39:AH39"/>
    <mergeCell ref="AO39:AS39"/>
    <mergeCell ref="AZ39:BD39"/>
    <mergeCell ref="BK39:BO39"/>
    <mergeCell ref="H40:L40"/>
    <mergeCell ref="S40:W40"/>
    <mergeCell ref="AD40:AH40"/>
    <mergeCell ref="AO40:AS40"/>
    <mergeCell ref="AZ40:BD40"/>
    <mergeCell ref="BK40:BO40"/>
    <mergeCell ref="H41:L41"/>
    <mergeCell ref="S41:W41"/>
    <mergeCell ref="AD41:AH41"/>
    <mergeCell ref="AO41:AS41"/>
    <mergeCell ref="AZ41:BD41"/>
    <mergeCell ref="BK41:BO41"/>
    <mergeCell ref="H42:L42"/>
    <mergeCell ref="S42:W42"/>
    <mergeCell ref="AD42:AH42"/>
    <mergeCell ref="AO42:AS42"/>
    <mergeCell ref="AZ42:BD42"/>
    <mergeCell ref="BK42:BO42"/>
    <mergeCell ref="H43:L43"/>
    <mergeCell ref="S43:W43"/>
    <mergeCell ref="AD43:AH43"/>
    <mergeCell ref="AO43:AS43"/>
    <mergeCell ref="AZ43:BD43"/>
    <mergeCell ref="BK43:BO43"/>
    <mergeCell ref="H44:L44"/>
    <mergeCell ref="S44:W44"/>
    <mergeCell ref="AD44:AH44"/>
    <mergeCell ref="AO44:AS44"/>
    <mergeCell ref="AZ44:BD44"/>
    <mergeCell ref="BK44:BO44"/>
    <mergeCell ref="H45:L45"/>
    <mergeCell ref="S45:W45"/>
    <mergeCell ref="AD45:AH45"/>
    <mergeCell ref="AO45:AS45"/>
    <mergeCell ref="AZ45:BD45"/>
    <mergeCell ref="BK45:BO45"/>
    <mergeCell ref="H46:L46"/>
    <mergeCell ref="S46:W46"/>
    <mergeCell ref="AD46:AH46"/>
    <mergeCell ref="AO46:AS46"/>
    <mergeCell ref="AZ46:BD46"/>
    <mergeCell ref="BK46:BO46"/>
    <mergeCell ref="H47:L47"/>
    <mergeCell ref="S47:W47"/>
    <mergeCell ref="AD47:AH47"/>
    <mergeCell ref="AO47:AS47"/>
    <mergeCell ref="AZ47:BD47"/>
    <mergeCell ref="BK47:BO47"/>
    <mergeCell ref="H48:L48"/>
    <mergeCell ref="S48:W48"/>
    <mergeCell ref="AD48:AH48"/>
    <mergeCell ref="AO48:AS48"/>
    <mergeCell ref="AZ48:BD48"/>
    <mergeCell ref="BK48:BO48"/>
    <mergeCell ref="H49:L49"/>
    <mergeCell ref="S49:W49"/>
    <mergeCell ref="AD49:AH49"/>
    <mergeCell ref="AO49:AS49"/>
    <mergeCell ref="AZ49:BD49"/>
    <mergeCell ref="BK49:BO49"/>
    <mergeCell ref="H50:L50"/>
    <mergeCell ref="S50:W50"/>
    <mergeCell ref="AD50:AH50"/>
    <mergeCell ref="AO50:AS50"/>
    <mergeCell ref="AZ50:BD50"/>
    <mergeCell ref="BK50:BO50"/>
    <mergeCell ref="H51:L51"/>
    <mergeCell ref="S51:W51"/>
    <mergeCell ref="AD51:AH51"/>
    <mergeCell ref="AO51:AS51"/>
    <mergeCell ref="AZ51:BD51"/>
    <mergeCell ref="BK51:BO51"/>
    <mergeCell ref="H52:L52"/>
    <mergeCell ref="S52:W52"/>
    <mergeCell ref="AD52:AH52"/>
    <mergeCell ref="AO52:AS52"/>
    <mergeCell ref="AZ52:BD52"/>
    <mergeCell ref="BK52:BO52"/>
    <mergeCell ref="H53:L53"/>
    <mergeCell ref="S53:W53"/>
    <mergeCell ref="AD53:AH53"/>
    <mergeCell ref="AO53:AS53"/>
    <mergeCell ref="AZ53:BD53"/>
    <mergeCell ref="BK53:BO53"/>
    <mergeCell ref="H54:L54"/>
    <mergeCell ref="S54:W54"/>
    <mergeCell ref="AD54:AH54"/>
    <mergeCell ref="AO54:AS54"/>
    <mergeCell ref="AZ54:BD54"/>
    <mergeCell ref="BK54:BO54"/>
    <mergeCell ref="H55:L55"/>
    <mergeCell ref="S55:W55"/>
    <mergeCell ref="AD55:AH55"/>
    <mergeCell ref="AO55:AS55"/>
    <mergeCell ref="AZ55:BD55"/>
    <mergeCell ref="BK55:BO55"/>
    <mergeCell ref="H56:L56"/>
    <mergeCell ref="S56:W56"/>
    <mergeCell ref="AD56:AH56"/>
    <mergeCell ref="AO56:AS56"/>
    <mergeCell ref="AZ56:BD56"/>
    <mergeCell ref="BK56:BO56"/>
    <mergeCell ref="H57:L57"/>
    <mergeCell ref="S57:W57"/>
    <mergeCell ref="AD57:AH57"/>
    <mergeCell ref="AO57:AS57"/>
    <mergeCell ref="AZ57:BD57"/>
    <mergeCell ref="BK57:BO57"/>
    <mergeCell ref="H58:L58"/>
    <mergeCell ref="S58:W58"/>
    <mergeCell ref="AD58:AH58"/>
    <mergeCell ref="AO58:AS58"/>
    <mergeCell ref="AZ58:BD58"/>
    <mergeCell ref="BK58:BO58"/>
    <mergeCell ref="H59:L59"/>
    <mergeCell ref="S59:W59"/>
    <mergeCell ref="AD59:AH59"/>
    <mergeCell ref="AO59:AS59"/>
    <mergeCell ref="AZ59:BD59"/>
    <mergeCell ref="BK59:BO59"/>
    <mergeCell ref="H60:L60"/>
    <mergeCell ref="S60:W60"/>
    <mergeCell ref="AD60:AH60"/>
    <mergeCell ref="AO60:AS60"/>
    <mergeCell ref="AZ60:BD60"/>
    <mergeCell ref="BK60:BO60"/>
    <mergeCell ref="H61:L61"/>
    <mergeCell ref="S61:W61"/>
    <mergeCell ref="AD61:AH61"/>
    <mergeCell ref="AO61:AS61"/>
    <mergeCell ref="AZ61:BD61"/>
    <mergeCell ref="BK61:BO61"/>
    <mergeCell ref="H62:L62"/>
    <mergeCell ref="S62:W62"/>
    <mergeCell ref="AD62:AH62"/>
    <mergeCell ref="AO62:AS62"/>
    <mergeCell ref="AZ62:BD62"/>
    <mergeCell ref="BK62:BO62"/>
    <mergeCell ref="H63:L63"/>
    <mergeCell ref="S63:W63"/>
    <mergeCell ref="AD63:AH63"/>
    <mergeCell ref="AO63:AS63"/>
    <mergeCell ref="AZ63:BD63"/>
    <mergeCell ref="BK63:BO63"/>
    <mergeCell ref="H64:L64"/>
    <mergeCell ref="S64:W64"/>
    <mergeCell ref="AD64:AH64"/>
    <mergeCell ref="AO64:AS64"/>
    <mergeCell ref="AZ64:BD64"/>
    <mergeCell ref="BK64:BO64"/>
    <mergeCell ref="H65:L65"/>
    <mergeCell ref="S65:W65"/>
    <mergeCell ref="AD65:AH65"/>
    <mergeCell ref="AO65:AS65"/>
    <mergeCell ref="AZ65:BD65"/>
    <mergeCell ref="BK65:BO65"/>
    <mergeCell ref="H66:L66"/>
    <mergeCell ref="S66:W66"/>
    <mergeCell ref="AD66:AH66"/>
    <mergeCell ref="AO66:AS66"/>
    <mergeCell ref="AZ66:BD66"/>
    <mergeCell ref="BK66:BO66"/>
    <mergeCell ref="H67:L67"/>
    <mergeCell ref="S67:W67"/>
    <mergeCell ref="AD67:AH67"/>
    <mergeCell ref="AO67:AS67"/>
    <mergeCell ref="AZ67:BD67"/>
    <mergeCell ref="BK67:BO67"/>
    <mergeCell ref="H68:L68"/>
    <mergeCell ref="S68:W68"/>
    <mergeCell ref="AD68:AH68"/>
    <mergeCell ref="AO68:AS68"/>
    <mergeCell ref="AZ68:BD68"/>
    <mergeCell ref="BK68:BO68"/>
    <mergeCell ref="H69:L69"/>
    <mergeCell ref="S69:W69"/>
    <mergeCell ref="AD69:AH69"/>
    <mergeCell ref="AO69:AS69"/>
    <mergeCell ref="AZ69:BD69"/>
    <mergeCell ref="BK69:BO69"/>
  </mergeCells>
  <conditionalFormatting sqref="C5:G35">
    <cfRule type="cellIs" priority="2" operator="equal" aboveAverage="0" equalAverage="0" bottom="0" percent="0" rank="0" text="" dxfId="0">
      <formula>"RC"</formula>
    </cfRule>
    <cfRule type="cellIs" priority="3" operator="equal" aboveAverage="0" equalAverage="0" bottom="0" percent="0" rank="0" text="" dxfId="1">
      <formula>"T"</formula>
    </cfRule>
    <cfRule type="cellIs" priority="4" operator="equal" aboveAverage="0" equalAverage="0" bottom="0" percent="0" rank="0" text="" dxfId="2">
      <formula>"R"</formula>
    </cfRule>
  </conditionalFormatting>
  <conditionalFormatting sqref="B5:G35">
    <cfRule type="expression" priority="5" aboveAverage="0" equalAverage="0" bottom="0" percent="0" rank="0" text="" dxfId="3">
      <formula>WEEKDAY(B5,2)=7</formula>
    </cfRule>
  </conditionalFormatting>
  <conditionalFormatting sqref="H5">
    <cfRule type="cellIs" priority="6" operator="notEqual" aboveAverage="0" equalAverage="0" bottom="0" percent="0" rank="0" text="" dxfId="4">
      <formula>0</formula>
    </cfRule>
  </conditionalFormatting>
  <conditionalFormatting sqref="B5:H5 B6:G35">
    <cfRule type="expression" priority="7" aboveAverage="0" equalAverage="0" bottom="0" percent="0" rank="0" text="" dxfId="5">
      <formula>OR(WEEKDAY($B5,2)=1,WEEKDAY($B5,2)=2,WEEKDAY($B5,2)=3,WEEKDAY($B5,2)=4,WEEKDAY($B5,2)=5)</formula>
    </cfRule>
  </conditionalFormatting>
  <conditionalFormatting sqref="H6:H35">
    <cfRule type="cellIs" priority="8" operator="notEqual" aboveAverage="0" equalAverage="0" bottom="0" percent="0" rank="0" text="" dxfId="6">
      <formula>0</formula>
    </cfRule>
  </conditionalFormatting>
  <conditionalFormatting sqref="B5:H5 B6:L35">
    <cfRule type="expression" priority="9" aboveAverage="0" equalAverage="0" bottom="0" percent="0" rank="0" text="" dxfId="7">
      <formula>WEEKDAY($B5,2)=6</formula>
    </cfRule>
  </conditionalFormatting>
  <conditionalFormatting sqref="N5:R35">
    <cfRule type="cellIs" priority="10" operator="equal" aboveAverage="0" equalAverage="0" bottom="0" percent="0" rank="0" text="" dxfId="8">
      <formula>"RC"</formula>
    </cfRule>
    <cfRule type="cellIs" priority="11" operator="equal" aboveAverage="0" equalAverage="0" bottom="0" percent="0" rank="0" text="" dxfId="9">
      <formula>"T"</formula>
    </cfRule>
    <cfRule type="cellIs" priority="12" operator="equal" aboveAverage="0" equalAverage="0" bottom="0" percent="0" rank="0" text="" dxfId="10">
      <formula>"R"</formula>
    </cfRule>
  </conditionalFormatting>
  <conditionalFormatting sqref="M5:R35">
    <cfRule type="expression" priority="13" aboveAverage="0" equalAverage="0" bottom="0" percent="0" rank="0" text="" dxfId="11">
      <formula>WEEKDAY(M5,2)=7</formula>
    </cfRule>
  </conditionalFormatting>
  <conditionalFormatting sqref="S5">
    <cfRule type="cellIs" priority="14" operator="notEqual" aboveAverage="0" equalAverage="0" bottom="0" percent="0" rank="0" text="" dxfId="12">
      <formula>0</formula>
    </cfRule>
  </conditionalFormatting>
  <conditionalFormatting sqref="S6:S35">
    <cfRule type="cellIs" priority="15" operator="notEqual" aboveAverage="0" equalAverage="0" bottom="0" percent="0" rank="0" text="" dxfId="13">
      <formula>0</formula>
    </cfRule>
  </conditionalFormatting>
  <conditionalFormatting sqref="B5:H5 B6:L35">
    <cfRule type="expression" priority="16" aboveAverage="0" equalAverage="0" bottom="0" percent="0" rank="0" text="" dxfId="14">
      <formula>WEEKDAY($B5,2)=6</formula>
    </cfRule>
    <cfRule type="expression" priority="17" aboveAverage="0" equalAverage="0" bottom="0" percent="0" rank="0" text="" dxfId="15">
      <formula>OR(WEEKDAY($B5,2)=1,WEEKDAY($B5,2)=2,WEEKDAY($B5,2)=3,WEEKDAY($B5,2)=4,WEEKDAY($B5,2)=5)</formula>
    </cfRule>
  </conditionalFormatting>
  <conditionalFormatting sqref="M5:W35">
    <cfRule type="expression" priority="18" aboveAverage="0" equalAverage="0" bottom="0" percent="0" rank="0" text="" dxfId="16">
      <formula>WEEKDAY($M5,2)=6</formula>
    </cfRule>
    <cfRule type="expression" priority="19" aboveAverage="0" equalAverage="0" bottom="0" percent="0" rank="0" text="" dxfId="17">
      <formula>OR(WEEKDAY($M5,2)=1,WEEKDAY($M5,2)=2,WEEKDAY($M5,2)=3,WEEKDAY($M5,2)=4,WEEKDAY($M5,2)=5)</formula>
    </cfRule>
  </conditionalFormatting>
  <conditionalFormatting sqref="Y5:AC35">
    <cfRule type="cellIs" priority="20" operator="equal" aboveAverage="0" equalAverage="0" bottom="0" percent="0" rank="0" text="" dxfId="18">
      <formula>"RC"</formula>
    </cfRule>
    <cfRule type="cellIs" priority="21" operator="equal" aboveAverage="0" equalAverage="0" bottom="0" percent="0" rank="0" text="" dxfId="19">
      <formula>"T"</formula>
    </cfRule>
    <cfRule type="cellIs" priority="22" operator="equal" aboveAverage="0" equalAverage="0" bottom="0" percent="0" rank="0" text="" dxfId="20">
      <formula>"R"</formula>
    </cfRule>
  </conditionalFormatting>
  <conditionalFormatting sqref="X5:AC35">
    <cfRule type="expression" priority="23" aboveAverage="0" equalAverage="0" bottom="0" percent="0" rank="0" text="" dxfId="21">
      <formula>WEEKDAY(X5,2)=7</formula>
    </cfRule>
  </conditionalFormatting>
  <conditionalFormatting sqref="AD6:AD35">
    <cfRule type="cellIs" priority="24" operator="notEqual" aboveAverage="0" equalAverage="0" bottom="0" percent="0" rank="0" text="" dxfId="22">
      <formula>0</formula>
    </cfRule>
  </conditionalFormatting>
  <conditionalFormatting sqref="X5:AH35">
    <cfRule type="expression" priority="25" aboveAverage="0" equalAverage="0" bottom="0" percent="0" rank="0" text="" dxfId="23">
      <formula>WEEKDAY($X5,2)=6</formula>
    </cfRule>
    <cfRule type="expression" priority="26" aboveAverage="0" equalAverage="0" bottom="0" percent="0" rank="0" text="" dxfId="24">
      <formula>OR(WEEKDAY($X5,2)=1,WEEKDAY($X5,2)=2,WEEKDAY($X5,2)=3,WEEKDAY($X5,2)=4,WEEKDAY($X5,2)=5)</formula>
    </cfRule>
  </conditionalFormatting>
  <conditionalFormatting sqref="M7:M34">
    <cfRule type="expression" priority="27" aboveAverage="0" equalAverage="0" bottom="0" percent="0" rank="0" text="" dxfId="25">
      <formula>$S5=noel</formula>
    </cfRule>
  </conditionalFormatting>
  <conditionalFormatting sqref="AJ5:AN35">
    <cfRule type="cellIs" priority="28" operator="equal" aboveAverage="0" equalAverage="0" bottom="0" percent="0" rank="0" text="" dxfId="26">
      <formula>"RC"</formula>
    </cfRule>
    <cfRule type="cellIs" priority="29" operator="equal" aboveAverage="0" equalAverage="0" bottom="0" percent="0" rank="0" text="" dxfId="27">
      <formula>"T"</formula>
    </cfRule>
    <cfRule type="cellIs" priority="30" operator="equal" aboveAverage="0" equalAverage="0" bottom="0" percent="0" rank="0" text="" dxfId="28">
      <formula>"R"</formula>
    </cfRule>
  </conditionalFormatting>
  <conditionalFormatting sqref="AI5:AN35">
    <cfRule type="expression" priority="31" aboveAverage="0" equalAverage="0" bottom="0" percent="0" rank="0" text="" dxfId="29">
      <formula>WEEKDAY(AI5,2)=7</formula>
    </cfRule>
  </conditionalFormatting>
  <conditionalFormatting sqref="AO5">
    <cfRule type="cellIs" priority="32" operator="notEqual" aboveAverage="0" equalAverage="0" bottom="0" percent="0" rank="0" text="" dxfId="30">
      <formula>0</formula>
    </cfRule>
  </conditionalFormatting>
  <conditionalFormatting sqref="AO6:AO35">
    <cfRule type="cellIs" priority="33" operator="notEqual" aboveAverage="0" equalAverage="0" bottom="0" percent="0" rank="0" text="" dxfId="31">
      <formula>0</formula>
    </cfRule>
  </conditionalFormatting>
  <conditionalFormatting sqref="AI5:AS35">
    <cfRule type="expression" priority="34" aboveAverage="0" equalAverage="0" bottom="0" percent="0" rank="0" text="" dxfId="32">
      <formula>WEEKDAY($AI5,2)=6</formula>
    </cfRule>
    <cfRule type="expression" priority="35" aboveAverage="0" equalAverage="0" bottom="0" percent="0" rank="0" text="" dxfId="33">
      <formula>OR(WEEKDAY($AI5,2)=1,WEEKDAY($AI5,2)=2,WEEKDAY($AI5,2)=3,WEEKDAY($AI5,2)=4,WEEKDAY($AI5,2)=5)</formula>
    </cfRule>
  </conditionalFormatting>
  <conditionalFormatting sqref="AU5:AY35">
    <cfRule type="cellIs" priority="36" operator="equal" aboveAverage="0" equalAverage="0" bottom="0" percent="0" rank="0" text="" dxfId="34">
      <formula>"RC"</formula>
    </cfRule>
    <cfRule type="cellIs" priority="37" operator="equal" aboveAverage="0" equalAverage="0" bottom="0" percent="0" rank="0" text="" dxfId="35">
      <formula>"T"</formula>
    </cfRule>
    <cfRule type="cellIs" priority="38" operator="equal" aboveAverage="0" equalAverage="0" bottom="0" percent="0" rank="0" text="" dxfId="36">
      <formula>"R"</formula>
    </cfRule>
  </conditionalFormatting>
  <conditionalFormatting sqref="AT5:AY35">
    <cfRule type="expression" priority="39" aboveAverage="0" equalAverage="0" bottom="0" percent="0" rank="0" text="" dxfId="37">
      <formula>WEEKDAY(AT5,2)=7</formula>
    </cfRule>
  </conditionalFormatting>
  <conditionalFormatting sqref="AD5">
    <cfRule type="cellIs" priority="40" operator="notEqual" aboveAverage="0" equalAverage="0" bottom="0" percent="0" rank="0" text="" dxfId="38">
      <formula>0</formula>
    </cfRule>
  </conditionalFormatting>
  <conditionalFormatting sqref="AZ6:AZ35">
    <cfRule type="cellIs" priority="41" operator="notEqual" aboveAverage="0" equalAverage="0" bottom="0" percent="0" rank="0" text="" dxfId="39">
      <formula>0</formula>
    </cfRule>
  </conditionalFormatting>
  <conditionalFormatting sqref="AD5:AH35">
    <cfRule type="cellIs" priority="42" operator="equal" aboveAverage="0" equalAverage="0" bottom="0" percent="0" rank="0" text="" dxfId="40">
      <formula>1</formula>
    </cfRule>
    <cfRule type="cellIs" priority="43" operator="notEqual" aboveAverage="0" equalAverage="0" bottom="0" percent="0" rank="0" text="" dxfId="41">
      <formula>0</formula>
    </cfRule>
  </conditionalFormatting>
  <conditionalFormatting sqref="AZ5">
    <cfRule type="cellIs" priority="44" operator="notEqual" aboveAverage="0" equalAverage="0" bottom="0" percent="0" rank="0" text="" dxfId="42">
      <formula>0</formula>
    </cfRule>
  </conditionalFormatting>
  <conditionalFormatting sqref="AZ5:BD35">
    <cfRule type="cellIs" priority="45" operator="equal" aboveAverage="0" equalAverage="0" bottom="0" percent="0" rank="0" text="" dxfId="43">
      <formula>1</formula>
    </cfRule>
    <cfRule type="cellIs" priority="46" operator="notEqual" aboveAverage="0" equalAverage="0" bottom="0" percent="0" rank="0" text="" dxfId="44">
      <formula>0</formula>
    </cfRule>
  </conditionalFormatting>
  <conditionalFormatting sqref="X10">
    <cfRule type="expression" priority="47" aboveAverage="0" equalAverage="0" bottom="0" percent="0" rank="0" text="" dxfId="45">
      <formula>$AD$10=1</formula>
    </cfRule>
  </conditionalFormatting>
  <conditionalFormatting sqref="BF5:BJ35">
    <cfRule type="cellIs" priority="48" operator="equal" aboveAverage="0" equalAverage="0" bottom="0" percent="0" rank="0" text="" dxfId="46">
      <formula>"RC"</formula>
    </cfRule>
    <cfRule type="cellIs" priority="49" operator="equal" aboveAverage="0" equalAverage="0" bottom="0" percent="0" rank="0" text="" dxfId="47">
      <formula>"T"</formula>
    </cfRule>
    <cfRule type="cellIs" priority="50" operator="equal" aboveAverage="0" equalAverage="0" bottom="0" percent="0" rank="0" text="" dxfId="48">
      <formula>"R"</formula>
    </cfRule>
  </conditionalFormatting>
  <conditionalFormatting sqref="BE5:BJ35">
    <cfRule type="expression" priority="51" aboveAverage="0" equalAverage="0" bottom="0" percent="0" rank="0" text="" dxfId="49">
      <formula>WEEKDAY(BE5,2)=7</formula>
    </cfRule>
  </conditionalFormatting>
  <conditionalFormatting sqref="BK6:BK35">
    <cfRule type="cellIs" priority="52" operator="notEqual" aboveAverage="0" equalAverage="0" bottom="0" percent="0" rank="0" text="" dxfId="50">
      <formula>0</formula>
    </cfRule>
  </conditionalFormatting>
  <conditionalFormatting sqref="BK5">
    <cfRule type="cellIs" priority="53" operator="notEqual" aboveAverage="0" equalAverage="0" bottom="0" percent="0" rank="0" text="" dxfId="51">
      <formula>0</formula>
    </cfRule>
  </conditionalFormatting>
  <conditionalFormatting sqref="BK5:BO5">
    <cfRule type="cellIs" priority="54" operator="notEqual" aboveAverage="0" equalAverage="0" bottom="0" percent="0" rank="0" text="" dxfId="52">
      <formula>0</formula>
    </cfRule>
  </conditionalFormatting>
  <conditionalFormatting sqref="B5:L35">
    <cfRule type="cellIs" priority="55" operator="equal" aboveAverage="0" equalAverage="0" bottom="0" percent="0" rank="0" text="" dxfId="53">
      <formula>"Toussaint"</formula>
    </cfRule>
  </conditionalFormatting>
  <conditionalFormatting sqref="AT5:BD35">
    <cfRule type="expression" priority="56" aboveAverage="0" equalAverage="0" bottom="0" percent="0" rank="0" text="" dxfId="54">
      <formula>OR(WEEKDAY($AT5,2)=1,WEEKDAY($AT5,2)=2,WEEKDAY($AT5,2)=3,WEEKDAY($AT5,2)=4,WEEKDAY($AT5,2)=5)</formula>
    </cfRule>
    <cfRule type="expression" priority="57" aboveAverage="0" equalAverage="0" bottom="0" percent="0" rank="0" text="" dxfId="55">
      <formula>WEEKDAY($AT5,2)=6</formula>
    </cfRule>
    <cfRule type="expression" priority="58" aboveAverage="0" equalAverage="0" bottom="0" percent="0" rank="0" text="" dxfId="56">
      <formula>OR(WEEKDAY($M5,2)=1,WEEKDAY($M5,2)=2,WEEKDAY($M5,2)=3,WEEKDAY($M5,2)=4,WEEKDAY($M5,2)=5)</formula>
    </cfRule>
  </conditionalFormatting>
  <conditionalFormatting sqref="BE5:BO35">
    <cfRule type="expression" priority="59" aboveAverage="0" equalAverage="0" bottom="0" percent="0" rank="0" text="" dxfId="57">
      <formula>WEEKDAY($BE5,2)=6</formula>
    </cfRule>
    <cfRule type="expression" priority="60" aboveAverage="0" equalAverage="0" bottom="0" percent="0" rank="0" text="" dxfId="58">
      <formula>OR(WEEKDAY($BE5,2)=1,WEEKDAY($BE5,2)=2,WEEKDAY($BE5,2)=3,WEEKDAY($BE5,2)=4,WEEKDAY($BE5,2)=5)</formula>
    </cfRule>
  </conditionalFormatting>
  <conditionalFormatting sqref="C39:G69">
    <cfRule type="cellIs" priority="61" operator="equal" aboveAverage="0" equalAverage="0" bottom="0" percent="0" rank="0" text="" dxfId="59">
      <formula>"RC"</formula>
    </cfRule>
    <cfRule type="cellIs" priority="62" operator="equal" aboveAverage="0" equalAverage="0" bottom="0" percent="0" rank="0" text="" dxfId="60">
      <formula>"T"</formula>
    </cfRule>
    <cfRule type="cellIs" priority="63" operator="equal" aboveAverage="0" equalAverage="0" bottom="0" percent="0" rank="0" text="" dxfId="61">
      <formula>"R"</formula>
    </cfRule>
  </conditionalFormatting>
  <conditionalFormatting sqref="B39:G69">
    <cfRule type="expression" priority="64" aboveAverage="0" equalAverage="0" bottom="0" percent="0" rank="0" text="" dxfId="62">
      <formula>WEEKDAY(B39,2)=7</formula>
    </cfRule>
  </conditionalFormatting>
  <conditionalFormatting sqref="H39">
    <cfRule type="cellIs" priority="65" operator="notEqual" aboveAverage="0" equalAverage="0" bottom="0" percent="0" rank="0" text="" dxfId="63">
      <formula>0</formula>
    </cfRule>
  </conditionalFormatting>
  <conditionalFormatting sqref="B40:G69 B39:H39">
    <cfRule type="expression" priority="66" aboveAverage="0" equalAverage="0" bottom="0" percent="0" rank="0" text="" dxfId="64">
      <formula>OR(WEEKDAY($B39,2)=1,WEEKDAY($B39,2)=2,WEEKDAY($B39,2)=3,WEEKDAY($B39,2)=4,WEEKDAY($B39,2)=5)</formula>
    </cfRule>
  </conditionalFormatting>
  <conditionalFormatting sqref="H40:H69">
    <cfRule type="cellIs" priority="67" operator="notEqual" aboveAverage="0" equalAverage="0" bottom="0" percent="0" rank="0" text="" dxfId="65">
      <formula>0</formula>
    </cfRule>
  </conditionalFormatting>
  <conditionalFormatting sqref="B40:L69 B39:H39">
    <cfRule type="expression" priority="68" aboveAverage="0" equalAverage="0" bottom="0" percent="0" rank="0" text="" dxfId="66">
      <formula>WEEKDAY($B39,2)=6</formula>
    </cfRule>
  </conditionalFormatting>
  <conditionalFormatting sqref="N39:R69">
    <cfRule type="cellIs" priority="69" operator="equal" aboveAverage="0" equalAverage="0" bottom="0" percent="0" rank="0" text="" dxfId="67">
      <formula>"RC"</formula>
    </cfRule>
    <cfRule type="cellIs" priority="70" operator="equal" aboveAverage="0" equalAverage="0" bottom="0" percent="0" rank="0" text="" dxfId="68">
      <formula>"T"</formula>
    </cfRule>
    <cfRule type="cellIs" priority="71" operator="equal" aboveAverage="0" equalAverage="0" bottom="0" percent="0" rank="0" text="" dxfId="69">
      <formula>"R"</formula>
    </cfRule>
  </conditionalFormatting>
  <conditionalFormatting sqref="M39:R69">
    <cfRule type="expression" priority="72" aboveAverage="0" equalAverage="0" bottom="0" percent="0" rank="0" text="" dxfId="70">
      <formula>WEEKDAY(M39,2)=7</formula>
    </cfRule>
  </conditionalFormatting>
  <conditionalFormatting sqref="S39">
    <cfRule type="cellIs" priority="73" operator="notEqual" aboveAverage="0" equalAverage="0" bottom="0" percent="0" rank="0" text="" dxfId="71">
      <formula>0</formula>
    </cfRule>
  </conditionalFormatting>
  <conditionalFormatting sqref="S40:S69">
    <cfRule type="cellIs" priority="74" operator="notEqual" aboveAverage="0" equalAverage="0" bottom="0" percent="0" rank="0" text="" dxfId="72">
      <formula>0</formula>
    </cfRule>
  </conditionalFormatting>
  <conditionalFormatting sqref="B40:L69 B39:H39">
    <cfRule type="expression" priority="75" aboveAverage="0" equalAverage="0" bottom="0" percent="0" rank="0" text="" dxfId="73">
      <formula>WEEKDAY($B39,2)=6</formula>
    </cfRule>
    <cfRule type="expression" priority="76" aboveAverage="0" equalAverage="0" bottom="0" percent="0" rank="0" text="" dxfId="74">
      <formula>OR(WEEKDAY($B39,2)=1,WEEKDAY($B39,2)=2,WEEKDAY($B39,2)=3,WEEKDAY($B39,2)=4,WEEKDAY($B39,2)=5)</formula>
    </cfRule>
  </conditionalFormatting>
  <conditionalFormatting sqref="Y39:AC69">
    <cfRule type="cellIs" priority="77" operator="equal" aboveAverage="0" equalAverage="0" bottom="0" percent="0" rank="0" text="" dxfId="75">
      <formula>"RC"</formula>
    </cfRule>
    <cfRule type="cellIs" priority="78" operator="equal" aboveAverage="0" equalAverage="0" bottom="0" percent="0" rank="0" text="" dxfId="76">
      <formula>"T"</formula>
    </cfRule>
    <cfRule type="cellIs" priority="79" operator="equal" aboveAverage="0" equalAverage="0" bottom="0" percent="0" rank="0" text="" dxfId="77">
      <formula>"R"</formula>
    </cfRule>
  </conditionalFormatting>
  <conditionalFormatting sqref="X39:AC69">
    <cfRule type="expression" priority="80" aboveAverage="0" equalAverage="0" bottom="0" percent="0" rank="0" text="" dxfId="78">
      <formula>WEEKDAY(X39,2)=7</formula>
    </cfRule>
  </conditionalFormatting>
  <conditionalFormatting sqref="AD40:AD69">
    <cfRule type="cellIs" priority="81" operator="notEqual" aboveAverage="0" equalAverage="0" bottom="0" percent="0" rank="0" text="" dxfId="79">
      <formula>0</formula>
    </cfRule>
  </conditionalFormatting>
  <conditionalFormatting sqref="X39:AH69">
    <cfRule type="expression" priority="82" aboveAverage="0" equalAverage="0" bottom="0" percent="0" rank="0" text="" dxfId="80">
      <formula>OR(WEEKDAY($X39,2)=1,WEEKDAY($X39,2)=2,WEEKDAY($X39,2)=3,WEEKDAY($X39,2)=4,WEEKDAY($X39,2)=5)</formula>
    </cfRule>
    <cfRule type="expression" priority="83" aboveAverage="0" equalAverage="0" bottom="0" percent="0" rank="0" text="" dxfId="81">
      <formula>WEEKDAY($X39,2)=6</formula>
    </cfRule>
  </conditionalFormatting>
  <conditionalFormatting sqref="M41:M68">
    <cfRule type="expression" priority="84" aboveAverage="0" equalAverage="0" bottom="0" percent="0" rank="0" text="" dxfId="82">
      <formula>$S39=noel</formula>
    </cfRule>
  </conditionalFormatting>
  <conditionalFormatting sqref="AJ39:AN69">
    <cfRule type="cellIs" priority="85" operator="equal" aboveAverage="0" equalAverage="0" bottom="0" percent="0" rank="0" text="" dxfId="83">
      <formula>"RC"</formula>
    </cfRule>
    <cfRule type="cellIs" priority="86" operator="equal" aboveAverage="0" equalAverage="0" bottom="0" percent="0" rank="0" text="" dxfId="84">
      <formula>"T"</formula>
    </cfRule>
    <cfRule type="cellIs" priority="87" operator="equal" aboveAverage="0" equalAverage="0" bottom="0" percent="0" rank="0" text="" dxfId="85">
      <formula>"R"</formula>
    </cfRule>
  </conditionalFormatting>
  <conditionalFormatting sqref="AI39:AN69">
    <cfRule type="expression" priority="88" aboveAverage="0" equalAverage="0" bottom="0" percent="0" rank="0" text="" dxfId="86">
      <formula>WEEKDAY(AI39,2)=7</formula>
    </cfRule>
  </conditionalFormatting>
  <conditionalFormatting sqref="AO39">
    <cfRule type="cellIs" priority="89" operator="notEqual" aboveAverage="0" equalAverage="0" bottom="0" percent="0" rank="0" text="" dxfId="87">
      <formula>0</formula>
    </cfRule>
  </conditionalFormatting>
  <conditionalFormatting sqref="AO40:AO69">
    <cfRule type="cellIs" priority="90" operator="notEqual" aboveAverage="0" equalAverage="0" bottom="0" percent="0" rank="0" text="" dxfId="88">
      <formula>0</formula>
    </cfRule>
  </conditionalFormatting>
  <conditionalFormatting sqref="AI39:AS69">
    <cfRule type="expression" priority="91" aboveAverage="0" equalAverage="0" bottom="0" percent="0" rank="0" text="" dxfId="89">
      <formula>OR(WEEKDAY($AI39,2)=1,WEEKDAY($AI39,2)=2,WEEKDAY($AI39,2)=3,WEEKDAY($AI39,2)=4,WEEKDAY($AI39,2)=5)</formula>
    </cfRule>
    <cfRule type="expression" priority="92" aboveAverage="0" equalAverage="0" bottom="0" percent="0" rank="0" text="" dxfId="90">
      <formula>WEEKDAY($AI39,2)=6</formula>
    </cfRule>
  </conditionalFormatting>
  <conditionalFormatting sqref="AU39:AY69">
    <cfRule type="cellIs" priority="93" operator="equal" aboveAverage="0" equalAverage="0" bottom="0" percent="0" rank="0" text="" dxfId="91">
      <formula>"RC"</formula>
    </cfRule>
    <cfRule type="cellIs" priority="94" operator="equal" aboveAverage="0" equalAverage="0" bottom="0" percent="0" rank="0" text="" dxfId="92">
      <formula>"T"</formula>
    </cfRule>
    <cfRule type="cellIs" priority="95" operator="equal" aboveAverage="0" equalAverage="0" bottom="0" percent="0" rank="0" text="" dxfId="93">
      <formula>"R"</formula>
    </cfRule>
  </conditionalFormatting>
  <conditionalFormatting sqref="AT39:AY69">
    <cfRule type="expression" priority="96" aboveAverage="0" equalAverage="0" bottom="0" percent="0" rank="0" text="" dxfId="94">
      <formula>WEEKDAY(AT39,2)=7</formula>
    </cfRule>
  </conditionalFormatting>
  <conditionalFormatting sqref="AD39">
    <cfRule type="cellIs" priority="97" operator="notEqual" aboveAverage="0" equalAverage="0" bottom="0" percent="0" rank="0" text="" dxfId="95">
      <formula>0</formula>
    </cfRule>
  </conditionalFormatting>
  <conditionalFormatting sqref="AZ40:AZ69">
    <cfRule type="cellIs" priority="98" operator="notEqual" aboveAverage="0" equalAverage="0" bottom="0" percent="0" rank="0" text="" dxfId="96">
      <formula>0</formula>
    </cfRule>
  </conditionalFormatting>
  <conditionalFormatting sqref="AD39:AH69">
    <cfRule type="cellIs" priority="99" operator="equal" aboveAverage="0" equalAverage="0" bottom="0" percent="0" rank="0" text="" dxfId="97">
      <formula>1</formula>
    </cfRule>
    <cfRule type="cellIs" priority="100" operator="notEqual" aboveAverage="0" equalAverage="0" bottom="0" percent="0" rank="0" text="" dxfId="98">
      <formula>0</formula>
    </cfRule>
  </conditionalFormatting>
  <conditionalFormatting sqref="AZ39">
    <cfRule type="cellIs" priority="101" operator="notEqual" aboveAverage="0" equalAverage="0" bottom="0" percent="0" rank="0" text="" dxfId="99">
      <formula>0</formula>
    </cfRule>
  </conditionalFormatting>
  <conditionalFormatting sqref="AZ39:BD39">
    <cfRule type="cellIs" priority="102" operator="notEqual" aboveAverage="0" equalAverage="0" bottom="0" percent="0" rank="0" text="" dxfId="100">
      <formula>0</formula>
    </cfRule>
  </conditionalFormatting>
  <conditionalFormatting sqref="X44">
    <cfRule type="expression" priority="103" aboveAverage="0" equalAverage="0" bottom="0" percent="0" rank="0" text="" dxfId="101">
      <formula>$AD$10=1</formula>
    </cfRule>
  </conditionalFormatting>
  <conditionalFormatting sqref="BF39:BJ69">
    <cfRule type="cellIs" priority="104" operator="equal" aboveAverage="0" equalAverage="0" bottom="0" percent="0" rank="0" text="" dxfId="102">
      <formula>"RC"</formula>
    </cfRule>
    <cfRule type="cellIs" priority="105" operator="equal" aboveAverage="0" equalAverage="0" bottom="0" percent="0" rank="0" text="" dxfId="103">
      <formula>"T"</formula>
    </cfRule>
    <cfRule type="cellIs" priority="106" operator="equal" aboveAverage="0" equalAverage="0" bottom="0" percent="0" rank="0" text="" dxfId="104">
      <formula>"R"</formula>
    </cfRule>
  </conditionalFormatting>
  <conditionalFormatting sqref="BE39:BJ69">
    <cfRule type="expression" priority="107" aboveAverage="0" equalAverage="0" bottom="0" percent="0" rank="0" text="" dxfId="105">
      <formula>WEEKDAY(BE39,2)=7</formula>
    </cfRule>
  </conditionalFormatting>
  <conditionalFormatting sqref="BK40:BK69">
    <cfRule type="cellIs" priority="108" operator="notEqual" aboveAverage="0" equalAverage="0" bottom="0" percent="0" rank="0" text="" dxfId="106">
      <formula>0</formula>
    </cfRule>
  </conditionalFormatting>
  <conditionalFormatting sqref="BK39">
    <cfRule type="cellIs" priority="109" operator="notEqual" aboveAverage="0" equalAverage="0" bottom="0" percent="0" rank="0" text="" dxfId="107">
      <formula>0</formula>
    </cfRule>
  </conditionalFormatting>
  <conditionalFormatting sqref="BK39:BO39">
    <cfRule type="cellIs" priority="110" operator="notEqual" aboveAverage="0" equalAverage="0" bottom="0" percent="0" rank="0" text="" dxfId="108">
      <formula>0</formula>
    </cfRule>
  </conditionalFormatting>
  <conditionalFormatting sqref="B39:BO69 B38:G38 M38:R38 X38:AC38 AI38:AN38 AT38:AY38 BE38:BJ38 B5:BO37">
    <cfRule type="cellIs" priority="111" operator="equal" aboveAverage="0" equalAverage="0" bottom="0" percent="0" rank="0" text="" dxfId="109">
      <formula>"Toussaint"</formula>
    </cfRule>
  </conditionalFormatting>
  <conditionalFormatting sqref="AT39:BD69">
    <cfRule type="expression" priority="112" aboveAverage="0" equalAverage="0" bottom="0" percent="0" rank="0" text="" dxfId="110">
      <formula>WEEKDAY($AT39,2)=6</formula>
    </cfRule>
    <cfRule type="expression" priority="113" aboveAverage="0" equalAverage="0" bottom="0" percent="0" rank="0" text="" dxfId="111">
      <formula>OR(WEEKDAY($AT39,2)=1,WEEKDAY($AT39,2)=2,WEEKDAY($AT39,2)=3,WEEKDAY($AT39,2)=4,WEEKDAY($AT39,2)=5)</formula>
    </cfRule>
    <cfRule type="expression" priority="114" aboveAverage="0" equalAverage="0" bottom="0" percent="0" rank="0" text="" dxfId="112">
      <formula>OR(WEEKDAY($M39,2)=1,WEEKDAY($M39,2)=2,WEEKDAY($M39,2)=3,WEEKDAY($M39,2)=4,WEEKDAY($M39,2)=5)</formula>
    </cfRule>
  </conditionalFormatting>
  <conditionalFormatting sqref="BE39:BO69">
    <cfRule type="expression" priority="115" aboveAverage="0" equalAverage="0" bottom="0" percent="0" rank="0" text="" dxfId="113">
      <formula>WEEKDAY($BE39,2)=6</formula>
    </cfRule>
    <cfRule type="expression" priority="116" aboveAverage="0" equalAverage="0" bottom="0" percent="0" rank="0" text="" dxfId="114">
      <formula>OR(WEEKDAY($BE39,2)=1,WEEKDAY($BE39,2)=2,WEEKDAY($BE39,2)=3,WEEKDAY($BE39,2)=4,WEEKDAY($BE39,2)=5)</formula>
    </cfRule>
  </conditionalFormatting>
  <conditionalFormatting sqref="B39:BO69 B38:G38 M38:R38 X38:AC38 AI38:AN38 AT38:AY38 BE38:BJ38 B5:BO37">
    <cfRule type="cellIs" priority="117" operator="equal" aboveAverage="0" equalAverage="0" bottom="0" percent="0" rank="0" text="" dxfId="115">
      <formula>"Fête nationale"</formula>
    </cfRule>
    <cfRule type="cellIs" priority="118" operator="equal" aboveAverage="0" equalAverage="0" bottom="0" percent="0" rank="0" text="" dxfId="116">
      <formula>"Fête du travail"</formula>
    </cfRule>
    <cfRule type="cellIs" priority="119" operator="equal" aboveAverage="0" equalAverage="0" bottom="0" percent="0" rank="0" text="" dxfId="117">
      <formula>"Victoire 1945"</formula>
    </cfRule>
    <cfRule type="cellIs" priority="120" operator="equal" aboveAverage="0" equalAverage="0" bottom="0" percent="0" rank="0" text="" dxfId="118">
      <formula>"Lundi de Pentecôte"</formula>
    </cfRule>
    <cfRule type="cellIs" priority="121" operator="equal" aboveAverage="0" equalAverage="0" bottom="0" percent="0" rank="0" text="" dxfId="119">
      <formula>"Pentecôte"</formula>
    </cfRule>
    <cfRule type="cellIs" priority="122" operator="equal" aboveAverage="0" equalAverage="0" bottom="0" percent="0" rank="0" text="" dxfId="120">
      <formula>"Assomption"</formula>
    </cfRule>
    <cfRule type="cellIs" priority="123" operator="equal" aboveAverage="0" equalAverage="0" bottom="0" percent="0" rank="0" text="" dxfId="121">
      <formula>"Ascension"</formula>
    </cfRule>
    <cfRule type="cellIs" priority="124" operator="equal" aboveAverage="0" equalAverage="0" bottom="0" percent="0" rank="0" text="" dxfId="122">
      <formula>"Lundi de Pâques"</formula>
    </cfRule>
    <cfRule type="cellIs" priority="125" operator="equal" aboveAverage="0" equalAverage="0" bottom="0" percent="0" rank="0" text="" dxfId="123">
      <formula>"Pâques"</formula>
    </cfRule>
    <cfRule type="cellIs" priority="126" operator="equal" aboveAverage="0" equalAverage="0" bottom="0" percent="0" rank="0" text="" dxfId="124">
      <formula>"Premier de l'an"</formula>
    </cfRule>
    <cfRule type="cellIs" priority="127" operator="equal" aboveAverage="0" equalAverage="0" bottom="0" percent="0" rank="0" text="" dxfId="125">
      <formula>"Noel"</formula>
    </cfRule>
    <cfRule type="cellIs" priority="128" operator="equal" aboveAverage="0" equalAverage="0" bottom="0" percent="0" rank="0" text="" dxfId="126">
      <formula>"Armistice"</formula>
    </cfRule>
    <cfRule type="expression" priority="129" aboveAverage="0" equalAverage="0" bottom="0" percent="0" rank="0" text="" dxfId="127">
      <formula>$H5="Toussaint"</formula>
    </cfRule>
  </conditionalFormatting>
  <conditionalFormatting sqref="B5:B35">
    <cfRule type="expression" priority="130" aboveAverage="0" equalAverage="0" bottom="0" percent="0" rank="0" text="" dxfId="128">
      <formula>OR($H5="Toussaint",$H5="Armistice",$H5="noel",$H5="Premier de l'an",$H5="Pâques",$H5="Lundi de Pâques",$H5="Lundi de Pâques",$H5="Fête du travail",$H5="Victoire 1945",$H5="Ascension",$H5="Pentecôte",$H5="Lundi de Pentecôte",$H5="Fête Nationale",$H5="Assomption")</formula>
    </cfRule>
  </conditionalFormatting>
  <conditionalFormatting sqref="M5:M35">
    <cfRule type="expression" priority="131" aboveAverage="0" equalAverage="0" bottom="0" percent="0" rank="0" text="" dxfId="129">
      <formula>OR($S5="Toussaint",$S5="Armistice",$S5="noel",$S5="Premier de l'an",$S5="Pâques",$S5="Lundi de Pâques",$S5="Lundi de Pâques",$S5="Fête du travail",$S5="Victoire 1945",$S5="Ascension",$S5="Pentecôte",$S5="Lundi de Pentecôte",$S5="Fête Nationale",$S5="Assomption")</formula>
    </cfRule>
  </conditionalFormatting>
  <conditionalFormatting sqref="X5:X35">
    <cfRule type="expression" priority="132" aboveAverage="0" equalAverage="0" bottom="0" percent="0" rank="0" text="" dxfId="130">
      <formula>OR($AD5="Toussaint",$AD5="Armistice",$AD5="noel",$AD5="Premier de l'an",$AD5="Pâques",$AD5="Lundi de Pâques",$AD5="Lundi de Pâques",$AD5="Fête du travail",$AD5="Victoire 1945",$AD5="Ascension",$AD5="Pentecôte",$AD5="Lundi de Pentecôte",$AD5="Fête Nationale",$AD5="Assomption")</formula>
    </cfRule>
  </conditionalFormatting>
  <conditionalFormatting sqref="AI5:AI35">
    <cfRule type="expression" priority="133" aboveAverage="0" equalAverage="0" bottom="0" percent="0" rank="0" text="" dxfId="131">
      <formula>OR($AO5="Toussaint",$AO5="Armistice",$AO5="noel",$AO5="Premier de l'an",$AO5="Pâques",$AO5="Lundi de Pâques",$AO5="Lundi de Pâques",$AO5="Fête du travail",$AO5="Victoire 1945",$AO5="Ascension",$AO5="Pentecôte",$AO5="Lundi de Pentecôte",$AO5="Fête Nationale",$AO5="Assomption")</formula>
    </cfRule>
  </conditionalFormatting>
  <conditionalFormatting sqref="AT5:AT35">
    <cfRule type="expression" priority="134" aboveAverage="0" equalAverage="0" bottom="0" percent="0" rank="0" text="" dxfId="132">
      <formula>OR($AZ5="Toussaint",$AZ5="Armistice",$AZ5="noel",$AZ5="Premier de l'an",$AZ5="Pâques",$AZ5="Lundi de Pâques",$AZ5="Lundi de Pâques",$AZ5="Fête du travail",$AZ5="Victoire 1945",$AZ5="Ascension",$AZ5="Pentecôte",$AZ5="Lundi de Pentecôte",$AZ5="Fête Nationale",$AZ5="Assomption")</formula>
    </cfRule>
  </conditionalFormatting>
  <conditionalFormatting sqref="BE5:BE35">
    <cfRule type="expression" priority="135" aboveAverage="0" equalAverage="0" bottom="0" percent="0" rank="0" text="" dxfId="133">
      <formula>OR($BK5="Toussaint",$BK5="Armistice",$BK5="noel",$BK5="Premier de l'an",$BK5="Pâques",$BK5="Lundi de Pâques",$BK5="Lundi de Pâques",$BK5="Fête du travail",$BK5="Victoire 1945",$BK5="Ascension",$BK5="Pentecôte",$BK5="Lundi de Pentecôte",$BK5="Fête Nationale",$BK5="Assomption")</formula>
    </cfRule>
  </conditionalFormatting>
  <conditionalFormatting sqref="B39:B69">
    <cfRule type="expression" priority="136" aboveAverage="0" equalAverage="0" bottom="0" percent="0" rank="0" text="" dxfId="134">
      <formula>OR($H39="Toussaint",$H39="Armistice",$H39="noel",$H39="Premier de l'an",$H39="Pâques",$H39="Lundi de Pâques",$H39="Lundi de Pâques",$H39="Fête du travail",$H39="Victoire 1945",$H39="Ascension",$H39="Pentecôte",$H39="Lundi de Pentecôte",$H39="Fête Nationale",$H39="Assomption")</formula>
    </cfRule>
  </conditionalFormatting>
  <conditionalFormatting sqref="M39:M69">
    <cfRule type="expression" priority="137" aboveAverage="0" equalAverage="0" bottom="0" percent="0" rank="0" text="" dxfId="135">
      <formula>OR($S39="Toussaint",$S39="Armistice",$S39="noel",$S39="Premier de l'an",$S39="Pâques",$S39="Lundi de Pâques",$S39="Lundi de Pâques",$S39="Fête du travail",$S39="Victoire 1945",$S39="Ascension",$S39="Pentecôte",$S39="Lundi de Pentecôte",$S39="Fête Nationale",$S39="Assomption")</formula>
    </cfRule>
  </conditionalFormatting>
  <conditionalFormatting sqref="X39:X69">
    <cfRule type="expression" priority="138" aboveAverage="0" equalAverage="0" bottom="0" percent="0" rank="0" text="" dxfId="136">
      <formula>OR($AD39="Toussaint",$AD39="Armistice",$AD39="noel",$AD39="Premier de l'an",$AD39="Pâques",$AD39="Lundi de Pâques",$AD39="Lundi de Pâques",$AD39="Fête du travail",$AD39="Victoire 1945",$AD39="Ascension",$AD39="Pentecôte",$AD39="Lundi de Pentecôte",$AD39="Fête Nationale",$AD39="Assomption")</formula>
    </cfRule>
  </conditionalFormatting>
  <conditionalFormatting sqref="AI39:AI69">
    <cfRule type="expression" priority="139" aboveAverage="0" equalAverage="0" bottom="0" percent="0" rank="0" text="" dxfId="137">
      <formula>OR($AO39="Toussaint",$AO39="Armistice",$AO39="noel",$AO39="Premier de l'an",$AO39="Pâques",$AO39="Lundi de Pâques",$AO39="Lundi de Pâques",$AO39="Fête du travail",$AO39="Victoire 1945",$AO39="Ascension",$AO39="Pentecôte",$AO39="Lundi de Pentecôte",$AO39="Fête Nationale",$AO39="Assomption")</formula>
    </cfRule>
  </conditionalFormatting>
  <conditionalFormatting sqref="AT39:AT69">
    <cfRule type="expression" priority="140" aboveAverage="0" equalAverage="0" bottom="0" percent="0" rank="0" text="" dxfId="138">
      <formula>OR($AZ39="Toussaint",$AZ39="Armistice",$AZ39="noel",$AZ39="Premier de l'an",$AZ39="Pâques",$AZ39="Lundi de Pâques",$AZ39="Lundi de Pâques",$AZ39="Fête du travail",$AZ39="Victoire 1945",$AZ39="Ascension",$AZ39="Pentecôte",$AZ39="Lundi de Pentecôte",$AZ39="Fête Nationale",$AZ39="Assomption")</formula>
    </cfRule>
  </conditionalFormatting>
  <conditionalFormatting sqref="BE39:BE69">
    <cfRule type="expression" priority="141" aboveAverage="0" equalAverage="0" bottom="0" percent="0" rank="0" text="" dxfId="139">
      <formula>OR($BK39="Toussaint",$BK39="Armistice",$BK39="noel",$BK39="Premier de l'an",$BK39="Pâques",$BK39="Lundi de Pâques",$BK39="Lundi de Pâques",$BK39="Fête du travail",$BK39="Victoire 1945",$BK39="Ascension",$BK39="Pentecôte",$BK39="Lundi de Pentecôte",$BK39="Fête Nationale",$BK39="Assomption")</formula>
    </cfRule>
  </conditionalFormatting>
  <conditionalFormatting sqref="AT32">
    <cfRule type="expression" priority="142" aboveAverage="0" equalAverage="0" bottom="0" percent="0" rank="0" text="" dxfId="140">
      <formula>WEEKDAY(AT32,2)=7</formula>
    </cfRule>
  </conditionalFormatting>
  <conditionalFormatting sqref="AT32">
    <cfRule type="expression" priority="143" aboveAverage="0" equalAverage="0" bottom="0" percent="0" rank="0" text="" dxfId="141">
      <formula>WEEKDAY($AI32,2)=6</formula>
    </cfRule>
    <cfRule type="expression" priority="144" aboveAverage="0" equalAverage="0" bottom="0" percent="0" rank="0" text="" dxfId="142">
      <formula>OR(WEEKDAY($AI32,2)=1,WEEKDAY($AI32,2)=2,WEEKDAY($AI32,2)=3,WEEKDAY($AI32,2)=4,WEEKDAY($AI32,2)=5)</formula>
    </cfRule>
  </conditionalFormatting>
  <conditionalFormatting sqref="AT32">
    <cfRule type="expression" priority="145" aboveAverage="0" equalAverage="0" bottom="0" percent="0" rank="0" text="" dxfId="143">
      <formula>OR($AO32="Toussaint",$AO32="Armistice",$AO32="noel",$AO32="Premier de l'an",$AO32="Pâques",$AO32="Lundi de Pâques",$AO32="Lundi de Pâques",$AO32="Fête du travail",$AO32="Victoire 1945",$AO32="Ascension",$AO32="Pentecôte",$AO32="Lundi de Pentecôte",$AO32="Fête Nationale",$AO32="Assomption")</formula>
    </cfRule>
  </conditionalFormatting>
  <conditionalFormatting sqref="AT20">
    <cfRule type="expression" priority="146" aboveAverage="0" equalAverage="0" bottom="0" percent="0" rank="0" text="" dxfId="144">
      <formula>WEEKDAY(AT5,2)=7</formula>
    </cfRule>
  </conditionalFormatting>
  <conditionalFormatting sqref="AT20">
    <cfRule type="expression" priority="147" aboveAverage="0" equalAverage="0" bottom="0" percent="0" rank="0" text="" dxfId="145">
      <formula>OR(WEEKDAY($AI20,2)=1,WEEKDAY($AI20,2)=2,WEEKDAY($AI20,2)=3,WEEKDAY($AI20,2)=4,WEEKDAY($AI20,2)=5)</formula>
    </cfRule>
  </conditionalFormatting>
  <conditionalFormatting sqref="AT20">
    <cfRule type="expression" priority="148" aboveAverage="0" equalAverage="0" bottom="0" percent="0" rank="0" text="" dxfId="146">
      <formula>OR($AO20="Toussaint",$AO20="Armistice",$AO20="noel",$AO20="Premier de l'an",$AO20="Pâques",$AO20="Lundi de Pâques",$AO20="Lundi de Pâques",$AO20="Fête du travail",$AO20="Victoire 1945",$AO20="Ascension",$AO20="Pentecôte",$AO20="Lundi de Pentecôte",$AO20="Fête Nationale",$AO20="Assomption")</formula>
    </cfRule>
  </conditionalFormatting>
  <conditionalFormatting sqref="M39:W69">
    <cfRule type="expression" priority="149" aboveAverage="0" equalAverage="0" bottom="0" percent="0" rank="0" text="" dxfId="147">
      <formula>OR(WEEKDAY($M39,2)=1,WEEKDAY($M39,2)=2,WEEKDAY($M39,2)=3,WEEKDAY($M39,2)=4,WEEKDAY($M39,2)=5)</formula>
    </cfRule>
    <cfRule type="expression" priority="150" aboveAverage="0" equalAverage="0" bottom="0" percent="0" rank="0" text="" dxfId="148">
      <formula>WEEKDAY($M39,2)=6</formula>
    </cfRule>
  </conditionalFormatting>
  <conditionalFormatting sqref="H5:L35">
    <cfRule type="cellIs" priority="151" operator="equal" aboveAverage="0" equalAverage="0" bottom="0" percent="0" rank="0" text="" dxfId="149">
      <formula>1</formula>
    </cfRule>
  </conditionalFormatting>
  <conditionalFormatting sqref="S5">
    <cfRule type="cellIs" priority="152" operator="notEqual" aboveAverage="0" equalAverage="0" bottom="0" percent="0" rank="0" text="" dxfId="150">
      <formula>0</formula>
    </cfRule>
  </conditionalFormatting>
  <conditionalFormatting sqref="S5">
    <cfRule type="expression" priority="153" aboveAverage="0" equalAverage="0" bottom="0" percent="0" rank="0" text="" dxfId="151">
      <formula>OR(WEEKDAY($B5,2)=1,WEEKDAY($B5,2)=2,WEEKDAY($B5,2)=3,WEEKDAY($B5,2)=4,WEEKDAY($B5,2)=5)</formula>
    </cfRule>
  </conditionalFormatting>
  <conditionalFormatting sqref="S5">
    <cfRule type="expression" priority="154" aboveAverage="0" equalAverage="0" bottom="0" percent="0" rank="0" text="" dxfId="152">
      <formula>WEEKDAY($B5,2)=6</formula>
    </cfRule>
  </conditionalFormatting>
  <conditionalFormatting sqref="S5">
    <cfRule type="expression" priority="155" aboveAverage="0" equalAverage="0" bottom="0" percent="0" rank="0" text="" dxfId="153">
      <formula>WEEKDAY($B5,2)=6</formula>
    </cfRule>
    <cfRule type="expression" priority="156" aboveAverage="0" equalAverage="0" bottom="0" percent="0" rank="0" text="" dxfId="154">
      <formula>OR(WEEKDAY($B5,2)=1,WEEKDAY($B5,2)=2,WEEKDAY($B5,2)=3,WEEKDAY($B5,2)=4,WEEKDAY($B5,2)=5)</formula>
    </cfRule>
  </conditionalFormatting>
  <conditionalFormatting sqref="S5:W5">
    <cfRule type="cellIs" priority="157" operator="equal" aboveAverage="0" equalAverage="0" bottom="0" percent="0" rank="0" text="" dxfId="155">
      <formula>"Toussaint"</formula>
    </cfRule>
  </conditionalFormatting>
  <conditionalFormatting sqref="S5:W5">
    <cfRule type="cellIs" priority="158" operator="equal" aboveAverage="0" equalAverage="0" bottom="0" percent="0" rank="0" text="" dxfId="156">
      <formula>1</formula>
    </cfRule>
  </conditionalFormatting>
  <conditionalFormatting sqref="S5">
    <cfRule type="cellIs" priority="159" operator="notEqual" aboveAverage="0" equalAverage="0" bottom="0" percent="0" rank="0" text="" dxfId="157">
      <formula>0</formula>
    </cfRule>
  </conditionalFormatting>
  <conditionalFormatting sqref="S5">
    <cfRule type="expression" priority="160" aboveAverage="0" equalAverage="0" bottom="0" percent="0" rank="0" text="" dxfId="158">
      <formula>OR(WEEKDAY($B5,2)=1,WEEKDAY($B5,2)=2,WEEKDAY($B5,2)=3,WEEKDAY($B5,2)=4,WEEKDAY($B5,2)=5)</formula>
    </cfRule>
  </conditionalFormatting>
  <conditionalFormatting sqref="S5">
    <cfRule type="expression" priority="161" aboveAverage="0" equalAverage="0" bottom="0" percent="0" rank="0" text="" dxfId="159">
      <formula>WEEKDAY($B5,2)=6</formula>
    </cfRule>
  </conditionalFormatting>
  <conditionalFormatting sqref="S5">
    <cfRule type="expression" priority="162" aboveAverage="0" equalAverage="0" bottom="0" percent="0" rank="0" text="" dxfId="160">
      <formula>WEEKDAY($B5,2)=6</formula>
    </cfRule>
    <cfRule type="expression" priority="163" aboveAverage="0" equalAverage="0" bottom="0" percent="0" rank="0" text="" dxfId="161">
      <formula>OR(WEEKDAY($B5,2)=1,WEEKDAY($B5,2)=2,WEEKDAY($B5,2)=3,WEEKDAY($B5,2)=4,WEEKDAY($B5,2)=5)</formula>
    </cfRule>
  </conditionalFormatting>
  <conditionalFormatting sqref="S5:W5">
    <cfRule type="cellIs" priority="164" operator="equal" aboveAverage="0" equalAverage="0" bottom="0" percent="0" rank="0" text="" dxfId="162">
      <formula>"Toussaint"</formula>
    </cfRule>
  </conditionalFormatting>
  <conditionalFormatting sqref="S5:W5">
    <cfRule type="cellIs" priority="165" operator="equal" aboveAverage="0" equalAverage="0" bottom="0" percent="0" rank="0" text="" dxfId="163">
      <formula>1</formula>
    </cfRule>
  </conditionalFormatting>
  <conditionalFormatting sqref="S5">
    <cfRule type="cellIs" priority="166" operator="notEqual" aboveAverage="0" equalAverage="0" bottom="0" percent="0" rank="0" text="" dxfId="164">
      <formula>0</formula>
    </cfRule>
  </conditionalFormatting>
  <conditionalFormatting sqref="S5">
    <cfRule type="expression" priority="167" aboveAverage="0" equalAverage="0" bottom="0" percent="0" rank="0" text="" dxfId="165">
      <formula>OR(WEEKDAY($B5,2)=1,WEEKDAY($B5,2)=2,WEEKDAY($B5,2)=3,WEEKDAY($B5,2)=4,WEEKDAY($B5,2)=5)</formula>
    </cfRule>
  </conditionalFormatting>
  <conditionalFormatting sqref="S5">
    <cfRule type="expression" priority="168" aboveAverage="0" equalAverage="0" bottom="0" percent="0" rank="0" text="" dxfId="166">
      <formula>WEEKDAY($B5,2)=6</formula>
    </cfRule>
  </conditionalFormatting>
  <conditionalFormatting sqref="S5">
    <cfRule type="expression" priority="169" aboveAverage="0" equalAverage="0" bottom="0" percent="0" rank="0" text="" dxfId="167">
      <formula>WEEKDAY($B5,2)=6</formula>
    </cfRule>
    <cfRule type="expression" priority="170" aboveAverage="0" equalAverage="0" bottom="0" percent="0" rank="0" text="" dxfId="168">
      <formula>OR(WEEKDAY($B5,2)=1,WEEKDAY($B5,2)=2,WEEKDAY($B5,2)=3,WEEKDAY($B5,2)=4,WEEKDAY($B5,2)=5)</formula>
    </cfRule>
  </conditionalFormatting>
  <conditionalFormatting sqref="S5:W5">
    <cfRule type="cellIs" priority="171" operator="equal" aboveAverage="0" equalAverage="0" bottom="0" percent="0" rank="0" text="" dxfId="169">
      <formula>"Toussaint"</formula>
    </cfRule>
  </conditionalFormatting>
  <conditionalFormatting sqref="S5:W35">
    <cfRule type="cellIs" priority="172" operator="equal" aboveAverage="0" equalAverage="0" bottom="0" percent="0" rank="0" text="" dxfId="170">
      <formula>1</formula>
    </cfRule>
  </conditionalFormatting>
  <conditionalFormatting sqref="S5">
    <cfRule type="cellIs" priority="173" operator="notEqual" aboveAverage="0" equalAverage="0" bottom="0" percent="0" rank="0" text="" dxfId="171">
      <formula>0</formula>
    </cfRule>
  </conditionalFormatting>
  <conditionalFormatting sqref="AO5:AS35">
    <cfRule type="cellIs" priority="174" operator="equal" aboveAverage="0" equalAverage="0" bottom="0" percent="0" rank="0" text="" dxfId="172">
      <formula>1</formula>
    </cfRule>
  </conditionalFormatting>
  <conditionalFormatting sqref="BK5:BO35">
    <cfRule type="cellIs" priority="175" operator="equal" aboveAverage="0" equalAverage="0" bottom="0" percent="0" rank="0" text="" dxfId="173">
      <formula>1</formula>
    </cfRule>
  </conditionalFormatting>
  <conditionalFormatting sqref="H39:L69">
    <cfRule type="cellIs" priority="176" operator="equal" aboveAverage="0" equalAverage="0" bottom="0" percent="0" rank="0" text="" dxfId="174">
      <formula>1</formula>
    </cfRule>
  </conditionalFormatting>
  <conditionalFormatting sqref="S39:W69">
    <cfRule type="cellIs" priority="177" operator="equal" aboveAverage="0" equalAverage="0" bottom="0" percent="0" rank="0" text="" dxfId="175">
      <formula>1</formula>
    </cfRule>
  </conditionalFormatting>
  <conditionalFormatting sqref="AO39:AS69">
    <cfRule type="cellIs" priority="178" operator="equal" aboveAverage="0" equalAverage="0" bottom="0" percent="0" rank="0" text="" dxfId="176">
      <formula>1</formula>
    </cfRule>
  </conditionalFormatting>
  <conditionalFormatting sqref="AZ39:BD69">
    <cfRule type="cellIs" priority="179" operator="equal" aboveAverage="0" equalAverage="0" bottom="0" percent="0" rank="0" text="" dxfId="177">
      <formula>1</formula>
    </cfRule>
  </conditionalFormatting>
  <conditionalFormatting sqref="BK39:BO69">
    <cfRule type="cellIs" priority="180" operator="equal" aboveAverage="0" equalAverage="0" bottom="0" percent="0" rank="0" text="" dxfId="178">
      <formula>1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0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57"/>
  <sheetViews>
    <sheetView showFormulas="false" showGridLines="false" showRowColHeaders="true" showZeros="true" rightToLeft="false" tabSelected="false" showOutlineSymbols="true" defaultGridColor="true" view="normal" topLeftCell="A37" colorId="64" zoomScale="100" zoomScaleNormal="100" zoomScalePageLayoutView="100" workbookViewId="0">
      <selection pane="topLeft" activeCell="I18" activeCellId="0" sqref="I18"/>
    </sheetView>
  </sheetViews>
  <sheetFormatPr defaultColWidth="11.43359375" defaultRowHeight="18.75" zeroHeight="false" outlineLevelRow="0" outlineLevelCol="0"/>
  <cols>
    <col collapsed="false" customWidth="true" hidden="false" outlineLevel="0" max="1" min="1" style="52" width="32"/>
    <col collapsed="false" customWidth="true" hidden="false" outlineLevel="0" max="2" min="2" style="53" width="23.86"/>
    <col collapsed="false" customWidth="false" hidden="false" outlineLevel="0" max="4" min="3" style="54" width="11.42"/>
    <col collapsed="false" customWidth="true" hidden="false" outlineLevel="0" max="5" min="5" style="54" width="18.29"/>
    <col collapsed="false" customWidth="false" hidden="false" outlineLevel="0" max="1024" min="6" style="54" width="11.42"/>
  </cols>
  <sheetData>
    <row r="1" customFormat="false" ht="15" hidden="false" customHeight="false" outlineLevel="0" collapsed="false">
      <c r="A1" s="55" t="n">
        <v>2025</v>
      </c>
      <c r="B1" s="55"/>
    </row>
    <row r="2" customFormat="false" ht="15.75" hidden="false" customHeight="false" outlineLevel="0" collapsed="false">
      <c r="A2" s="55"/>
      <c r="B2" s="55"/>
    </row>
    <row r="3" customFormat="false" ht="18.75" hidden="false" customHeight="false" outlineLevel="0" collapsed="false">
      <c r="A3" s="56" t="n">
        <f aca="false">DATE(A1,1,1)</f>
        <v>45658</v>
      </c>
      <c r="B3" s="57" t="s">
        <v>32</v>
      </c>
      <c r="E3" s="58"/>
    </row>
    <row r="4" customFormat="false" ht="18.75" hidden="false" customHeight="false" outlineLevel="0" collapsed="false">
      <c r="A4" s="59" t="n">
        <f aca="false">DATE(A1,3,29.56+0.979*MOD(204-11*MOD(A1,19),30)-WEEKDAY(DATE(A1,3,28.56+0.979*MOD(204-11*MOD(A1,19),30))))</f>
        <v>45767</v>
      </c>
      <c r="B4" s="60" t="s">
        <v>33</v>
      </c>
      <c r="E4" s="61"/>
    </row>
    <row r="5" customFormat="false" ht="18.75" hidden="false" customHeight="false" outlineLevel="0" collapsed="false">
      <c r="A5" s="59" t="n">
        <f aca="false">A4+1</f>
        <v>45768</v>
      </c>
      <c r="B5" s="60" t="s">
        <v>34</v>
      </c>
      <c r="E5" s="61"/>
    </row>
    <row r="6" customFormat="false" ht="18.75" hidden="false" customHeight="false" outlineLevel="0" collapsed="false">
      <c r="A6" s="59" t="n">
        <f aca="false">DATE(A1,5,1)</f>
        <v>45778</v>
      </c>
      <c r="B6" s="60" t="s">
        <v>35</v>
      </c>
      <c r="E6" s="61"/>
    </row>
    <row r="7" customFormat="false" ht="18.75" hidden="false" customHeight="false" outlineLevel="0" collapsed="false">
      <c r="A7" s="59" t="n">
        <f aca="false">DATE(A1,5,8)</f>
        <v>45785</v>
      </c>
      <c r="B7" s="60" t="s">
        <v>36</v>
      </c>
      <c r="E7" s="61"/>
    </row>
    <row r="8" customFormat="false" ht="18.75" hidden="false" customHeight="false" outlineLevel="0" collapsed="false">
      <c r="A8" s="59" t="n">
        <f aca="false">A4+39</f>
        <v>45806</v>
      </c>
      <c r="B8" s="60" t="s">
        <v>37</v>
      </c>
      <c r="E8" s="61"/>
    </row>
    <row r="9" customFormat="false" ht="18.75" hidden="false" customHeight="false" outlineLevel="0" collapsed="false">
      <c r="A9" s="62" t="n">
        <f aca="false">A4+49</f>
        <v>45816</v>
      </c>
      <c r="B9" s="60" t="s">
        <v>38</v>
      </c>
      <c r="E9" s="61"/>
    </row>
    <row r="10" customFormat="false" ht="18.75" hidden="false" customHeight="false" outlineLevel="0" collapsed="false">
      <c r="A10" s="59" t="n">
        <f aca="false">A4+50</f>
        <v>45817</v>
      </c>
      <c r="B10" s="60" t="s">
        <v>39</v>
      </c>
      <c r="E10" s="61"/>
    </row>
    <row r="11" customFormat="false" ht="18.75" hidden="false" customHeight="false" outlineLevel="0" collapsed="false">
      <c r="A11" s="59" t="n">
        <f aca="false">DATE(A1,7,14)</f>
        <v>45852</v>
      </c>
      <c r="B11" s="60" t="s">
        <v>40</v>
      </c>
      <c r="E11" s="61"/>
    </row>
    <row r="12" customFormat="false" ht="18.75" hidden="false" customHeight="false" outlineLevel="0" collapsed="false">
      <c r="A12" s="59" t="n">
        <f aca="false">DATE(A1,8,15)</f>
        <v>45884</v>
      </c>
      <c r="B12" s="60" t="s">
        <v>41</v>
      </c>
      <c r="E12" s="61"/>
    </row>
    <row r="13" customFormat="false" ht="18.75" hidden="false" customHeight="false" outlineLevel="0" collapsed="false">
      <c r="A13" s="59" t="n">
        <f aca="false">DATE(A1,11,1)</f>
        <v>45962</v>
      </c>
      <c r="B13" s="60" t="s">
        <v>42</v>
      </c>
      <c r="E13" s="61"/>
    </row>
    <row r="14" customFormat="false" ht="18.75" hidden="false" customHeight="false" outlineLevel="0" collapsed="false">
      <c r="A14" s="59" t="n">
        <f aca="false">DATE(A1,11,11)</f>
        <v>45972</v>
      </c>
      <c r="B14" s="60" t="s">
        <v>43</v>
      </c>
      <c r="E14" s="61"/>
    </row>
    <row r="15" customFormat="false" ht="19.5" hidden="false" customHeight="false" outlineLevel="0" collapsed="false">
      <c r="A15" s="63" t="n">
        <f aca="false">DATE(A1,12,25)</f>
        <v>46016</v>
      </c>
      <c r="B15" s="64" t="s">
        <v>44</v>
      </c>
      <c r="E15" s="61"/>
    </row>
    <row r="18" customFormat="false" ht="19.5" hidden="false" customHeight="false" outlineLevel="0" collapsed="false"/>
    <row r="19" customFormat="false" ht="18.75" hidden="false" customHeight="false" outlineLevel="0" collapsed="false">
      <c r="A19" s="65" t="n">
        <v>44927</v>
      </c>
      <c r="B19" s="66" t="s">
        <v>32</v>
      </c>
    </row>
    <row r="20" customFormat="false" ht="18.75" hidden="false" customHeight="false" outlineLevel="0" collapsed="false">
      <c r="A20" s="67" t="n">
        <v>45025</v>
      </c>
      <c r="B20" s="68" t="s">
        <v>33</v>
      </c>
    </row>
    <row r="21" customFormat="false" ht="18.75" hidden="false" customHeight="false" outlineLevel="0" collapsed="false">
      <c r="A21" s="67" t="n">
        <v>45026</v>
      </c>
      <c r="B21" s="68" t="s">
        <v>34</v>
      </c>
    </row>
    <row r="22" customFormat="false" ht="18.75" hidden="false" customHeight="false" outlineLevel="0" collapsed="false">
      <c r="A22" s="67" t="n">
        <v>45047</v>
      </c>
      <c r="B22" s="68" t="s">
        <v>35</v>
      </c>
    </row>
    <row r="23" customFormat="false" ht="18.75" hidden="false" customHeight="false" outlineLevel="0" collapsed="false">
      <c r="A23" s="67" t="n">
        <v>45054</v>
      </c>
      <c r="B23" s="68" t="s">
        <v>36</v>
      </c>
    </row>
    <row r="24" customFormat="false" ht="18.75" hidden="false" customHeight="false" outlineLevel="0" collapsed="false">
      <c r="A24" s="67" t="n">
        <v>45064</v>
      </c>
      <c r="B24" s="68" t="s">
        <v>37</v>
      </c>
    </row>
    <row r="25" customFormat="false" ht="18.75" hidden="false" customHeight="false" outlineLevel="0" collapsed="false">
      <c r="A25" s="67" t="n">
        <v>45074</v>
      </c>
      <c r="B25" s="68" t="s">
        <v>38</v>
      </c>
    </row>
    <row r="26" customFormat="false" ht="18.75" hidden="false" customHeight="false" outlineLevel="0" collapsed="false">
      <c r="A26" s="67" t="n">
        <v>45075</v>
      </c>
      <c r="B26" s="68" t="s">
        <v>39</v>
      </c>
    </row>
    <row r="27" customFormat="false" ht="18.75" hidden="false" customHeight="false" outlineLevel="0" collapsed="false">
      <c r="A27" s="67" t="n">
        <v>45121</v>
      </c>
      <c r="B27" s="68" t="s">
        <v>40</v>
      </c>
    </row>
    <row r="28" customFormat="false" ht="18.75" hidden="false" customHeight="false" outlineLevel="0" collapsed="false">
      <c r="A28" s="67" t="n">
        <v>45153</v>
      </c>
      <c r="B28" s="68" t="s">
        <v>41</v>
      </c>
    </row>
    <row r="29" customFormat="false" ht="18.75" hidden="false" customHeight="false" outlineLevel="0" collapsed="false">
      <c r="A29" s="67" t="n">
        <v>45231</v>
      </c>
      <c r="B29" s="68" t="s">
        <v>42</v>
      </c>
    </row>
    <row r="30" customFormat="false" ht="18.75" hidden="false" customHeight="false" outlineLevel="0" collapsed="false">
      <c r="A30" s="67" t="n">
        <v>45241</v>
      </c>
      <c r="B30" s="68" t="s">
        <v>43</v>
      </c>
    </row>
    <row r="31" customFormat="false" ht="19.5" hidden="false" customHeight="false" outlineLevel="0" collapsed="false">
      <c r="A31" s="69" t="n">
        <v>45285</v>
      </c>
      <c r="B31" s="70" t="s">
        <v>44</v>
      </c>
    </row>
    <row r="32" customFormat="false" ht="18.75" hidden="false" customHeight="false" outlineLevel="0" collapsed="false">
      <c r="A32" s="65" t="n">
        <v>45292</v>
      </c>
      <c r="B32" s="66" t="s">
        <v>32</v>
      </c>
    </row>
    <row r="33" customFormat="false" ht="18.75" hidden="false" customHeight="false" outlineLevel="0" collapsed="false">
      <c r="A33" s="67" t="n">
        <v>45382</v>
      </c>
      <c r="B33" s="68" t="s">
        <v>33</v>
      </c>
    </row>
    <row r="34" customFormat="false" ht="18.75" hidden="false" customHeight="false" outlineLevel="0" collapsed="false">
      <c r="A34" s="67" t="n">
        <v>45383</v>
      </c>
      <c r="B34" s="68" t="s">
        <v>34</v>
      </c>
    </row>
    <row r="35" customFormat="false" ht="18.75" hidden="false" customHeight="false" outlineLevel="0" collapsed="false">
      <c r="A35" s="67" t="n">
        <v>45413</v>
      </c>
      <c r="B35" s="68" t="s">
        <v>35</v>
      </c>
    </row>
    <row r="36" customFormat="false" ht="18.75" hidden="false" customHeight="false" outlineLevel="0" collapsed="false">
      <c r="A36" s="67" t="n">
        <v>45420</v>
      </c>
      <c r="B36" s="68" t="s">
        <v>36</v>
      </c>
    </row>
    <row r="37" customFormat="false" ht="18.75" hidden="false" customHeight="false" outlineLevel="0" collapsed="false">
      <c r="A37" s="67" t="n">
        <v>45421</v>
      </c>
      <c r="B37" s="68" t="s">
        <v>37</v>
      </c>
    </row>
    <row r="38" customFormat="false" ht="18.75" hidden="false" customHeight="false" outlineLevel="0" collapsed="false">
      <c r="A38" s="67" t="n">
        <v>45431</v>
      </c>
      <c r="B38" s="68" t="s">
        <v>38</v>
      </c>
    </row>
    <row r="39" customFormat="false" ht="18.75" hidden="false" customHeight="false" outlineLevel="0" collapsed="false">
      <c r="A39" s="67" t="n">
        <v>45432</v>
      </c>
      <c r="B39" s="68" t="s">
        <v>39</v>
      </c>
    </row>
    <row r="40" customFormat="false" ht="18.75" hidden="false" customHeight="false" outlineLevel="0" collapsed="false">
      <c r="A40" s="67" t="n">
        <v>45487</v>
      </c>
      <c r="B40" s="68" t="s">
        <v>40</v>
      </c>
    </row>
    <row r="41" customFormat="false" ht="18.75" hidden="false" customHeight="false" outlineLevel="0" collapsed="false">
      <c r="A41" s="67" t="n">
        <v>45519</v>
      </c>
      <c r="B41" s="68" t="s">
        <v>41</v>
      </c>
    </row>
    <row r="42" customFormat="false" ht="18.75" hidden="false" customHeight="false" outlineLevel="0" collapsed="false">
      <c r="A42" s="67" t="n">
        <v>45597</v>
      </c>
      <c r="B42" s="68" t="s">
        <v>42</v>
      </c>
    </row>
    <row r="43" customFormat="false" ht="18.75" hidden="false" customHeight="false" outlineLevel="0" collapsed="false">
      <c r="A43" s="67" t="n">
        <v>45607</v>
      </c>
      <c r="B43" s="68" t="s">
        <v>43</v>
      </c>
    </row>
    <row r="44" customFormat="false" ht="19.5" hidden="false" customHeight="false" outlineLevel="0" collapsed="false">
      <c r="A44" s="69" t="n">
        <v>45651</v>
      </c>
      <c r="B44" s="70" t="s">
        <v>44</v>
      </c>
    </row>
    <row r="45" customFormat="false" ht="18.75" hidden="false" customHeight="false" outlineLevel="0" collapsed="false">
      <c r="A45" s="65" t="n">
        <v>45658</v>
      </c>
      <c r="B45" s="66" t="s">
        <v>32</v>
      </c>
    </row>
    <row r="46" customFormat="false" ht="18.75" hidden="false" customHeight="false" outlineLevel="0" collapsed="false">
      <c r="A46" s="67" t="n">
        <v>45767</v>
      </c>
      <c r="B46" s="68" t="s">
        <v>33</v>
      </c>
    </row>
    <row r="47" customFormat="false" ht="18.75" hidden="false" customHeight="false" outlineLevel="0" collapsed="false">
      <c r="A47" s="67" t="n">
        <v>45768</v>
      </c>
      <c r="B47" s="68" t="s">
        <v>34</v>
      </c>
    </row>
    <row r="48" customFormat="false" ht="18.75" hidden="false" customHeight="false" outlineLevel="0" collapsed="false">
      <c r="A48" s="67" t="n">
        <v>45778</v>
      </c>
      <c r="B48" s="68" t="s">
        <v>35</v>
      </c>
    </row>
    <row r="49" customFormat="false" ht="18.75" hidden="false" customHeight="false" outlineLevel="0" collapsed="false">
      <c r="A49" s="67" t="n">
        <v>45785</v>
      </c>
      <c r="B49" s="68" t="s">
        <v>36</v>
      </c>
    </row>
    <row r="50" customFormat="false" ht="18.75" hidden="false" customHeight="false" outlineLevel="0" collapsed="false">
      <c r="A50" s="67" t="n">
        <v>45806</v>
      </c>
      <c r="B50" s="68" t="s">
        <v>37</v>
      </c>
    </row>
    <row r="51" customFormat="false" ht="18.75" hidden="false" customHeight="false" outlineLevel="0" collapsed="false">
      <c r="A51" s="67" t="n">
        <v>45816</v>
      </c>
      <c r="B51" s="68" t="s">
        <v>38</v>
      </c>
    </row>
    <row r="52" customFormat="false" ht="18.75" hidden="false" customHeight="false" outlineLevel="0" collapsed="false">
      <c r="A52" s="67" t="n">
        <v>45817</v>
      </c>
      <c r="B52" s="68" t="s">
        <v>39</v>
      </c>
    </row>
    <row r="53" customFormat="false" ht="18.75" hidden="false" customHeight="false" outlineLevel="0" collapsed="false">
      <c r="A53" s="67" t="n">
        <v>45852</v>
      </c>
      <c r="B53" s="68" t="s">
        <v>40</v>
      </c>
    </row>
    <row r="54" customFormat="false" ht="18.75" hidden="false" customHeight="false" outlineLevel="0" collapsed="false">
      <c r="A54" s="67" t="n">
        <v>45884</v>
      </c>
      <c r="B54" s="68" t="s">
        <v>41</v>
      </c>
    </row>
    <row r="55" customFormat="false" ht="18.75" hidden="false" customHeight="false" outlineLevel="0" collapsed="false">
      <c r="A55" s="67" t="n">
        <v>45962</v>
      </c>
      <c r="B55" s="68" t="s">
        <v>42</v>
      </c>
    </row>
    <row r="56" customFormat="false" ht="18.75" hidden="false" customHeight="false" outlineLevel="0" collapsed="false">
      <c r="A56" s="67" t="n">
        <v>45972</v>
      </c>
      <c r="B56" s="68" t="s">
        <v>43</v>
      </c>
    </row>
    <row r="57" customFormat="false" ht="19.5" hidden="false" customHeight="false" outlineLevel="0" collapsed="false">
      <c r="A57" s="69" t="n">
        <v>46016</v>
      </c>
      <c r="B57" s="70" t="s">
        <v>44</v>
      </c>
    </row>
  </sheetData>
  <mergeCells count="1">
    <mergeCell ref="A1:B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U239"/>
  <sheetViews>
    <sheetView showFormulas="false" showGridLines="true" showRowColHeaders="true" showZeros="true" rightToLeft="false" tabSelected="false" showOutlineSymbols="true" defaultGridColor="true" view="normal" topLeftCell="A205" colorId="64" zoomScale="100" zoomScaleNormal="100" zoomScalePageLayoutView="100" workbookViewId="0">
      <selection pane="topLeft" activeCell="H28" activeCellId="0" sqref="H28"/>
    </sheetView>
  </sheetViews>
  <sheetFormatPr defaultColWidth="10.6875" defaultRowHeight="15" zeroHeight="false" outlineLevelRow="0" outlineLevelCol="0"/>
  <cols>
    <col collapsed="false" customWidth="true" hidden="false" outlineLevel="0" max="2" min="2" style="71" width="27.29"/>
  </cols>
  <sheetData>
    <row r="1" customFormat="false" ht="15" hidden="false" customHeight="false" outlineLevel="0" collapsed="false">
      <c r="B1" s="72" t="s">
        <v>20</v>
      </c>
      <c r="U1" s="0" t="s">
        <v>45</v>
      </c>
    </row>
    <row r="2" customFormat="false" ht="15" hidden="false" customHeight="false" outlineLevel="0" collapsed="false">
      <c r="A2" s="73" t="s">
        <v>46</v>
      </c>
      <c r="B2" s="74" t="n">
        <v>44493</v>
      </c>
      <c r="U2" s="0" t="s">
        <v>47</v>
      </c>
    </row>
    <row r="3" customFormat="false" ht="15" hidden="false" customHeight="false" outlineLevel="0" collapsed="false">
      <c r="A3" s="73"/>
      <c r="B3" s="74" t="n">
        <v>44494</v>
      </c>
      <c r="U3" s="0" t="s">
        <v>42</v>
      </c>
    </row>
    <row r="4" customFormat="false" ht="15" hidden="false" customHeight="false" outlineLevel="0" collapsed="false">
      <c r="A4" s="73"/>
      <c r="B4" s="74" t="n">
        <v>44495</v>
      </c>
      <c r="U4" s="0" t="s">
        <v>48</v>
      </c>
    </row>
    <row r="5" customFormat="false" ht="15" hidden="false" customHeight="false" outlineLevel="0" collapsed="false">
      <c r="A5" s="73"/>
      <c r="B5" s="74" t="n">
        <v>44496</v>
      </c>
      <c r="U5" s="0" t="s">
        <v>43</v>
      </c>
    </row>
    <row r="6" customFormat="false" ht="15" hidden="false" customHeight="false" outlineLevel="0" collapsed="false">
      <c r="A6" s="73"/>
      <c r="B6" s="74" t="n">
        <v>44497</v>
      </c>
      <c r="U6" s="0" t="s">
        <v>49</v>
      </c>
    </row>
    <row r="7" customFormat="false" ht="15" hidden="false" customHeight="false" outlineLevel="0" collapsed="false">
      <c r="A7" s="73"/>
      <c r="B7" s="74" t="n">
        <v>44498</v>
      </c>
      <c r="U7" s="0" t="s">
        <v>44</v>
      </c>
    </row>
    <row r="8" customFormat="false" ht="15" hidden="false" customHeight="false" outlineLevel="0" collapsed="false">
      <c r="A8" s="73"/>
      <c r="B8" s="74" t="n">
        <v>44499</v>
      </c>
      <c r="U8" s="0" t="s">
        <v>32</v>
      </c>
    </row>
    <row r="9" customFormat="false" ht="15" hidden="false" customHeight="false" outlineLevel="0" collapsed="false">
      <c r="A9" s="73"/>
      <c r="B9" s="74" t="n">
        <v>44500</v>
      </c>
      <c r="U9" s="0" t="s">
        <v>50</v>
      </c>
    </row>
    <row r="10" customFormat="false" ht="15" hidden="false" customHeight="false" outlineLevel="0" collapsed="false">
      <c r="A10" s="73"/>
      <c r="B10" s="74" t="n">
        <v>44501</v>
      </c>
      <c r="U10" s="0" t="s">
        <v>33</v>
      </c>
    </row>
    <row r="11" customFormat="false" ht="15" hidden="false" customHeight="false" outlineLevel="0" collapsed="false">
      <c r="A11" s="73"/>
      <c r="B11" s="74" t="n">
        <v>44502</v>
      </c>
      <c r="U11" s="0" t="s">
        <v>34</v>
      </c>
    </row>
    <row r="12" customFormat="false" ht="15" hidden="false" customHeight="false" outlineLevel="0" collapsed="false">
      <c r="A12" s="73"/>
      <c r="B12" s="74" t="n">
        <v>44503</v>
      </c>
      <c r="U12" s="0" t="s">
        <v>51</v>
      </c>
    </row>
    <row r="13" customFormat="false" ht="15" hidden="false" customHeight="false" outlineLevel="0" collapsed="false">
      <c r="A13" s="73"/>
      <c r="B13" s="74" t="n">
        <v>44504</v>
      </c>
      <c r="U13" s="0" t="s">
        <v>35</v>
      </c>
    </row>
    <row r="14" customFormat="false" ht="15" hidden="false" customHeight="false" outlineLevel="0" collapsed="false">
      <c r="A14" s="73"/>
      <c r="B14" s="74" t="n">
        <v>44505</v>
      </c>
      <c r="U14" s="0" t="s">
        <v>51</v>
      </c>
    </row>
    <row r="15" customFormat="false" ht="15" hidden="false" customHeight="false" outlineLevel="0" collapsed="false">
      <c r="A15" s="73"/>
      <c r="B15" s="74" t="n">
        <v>44506</v>
      </c>
      <c r="U15" s="0" t="s">
        <v>36</v>
      </c>
    </row>
    <row r="16" customFormat="false" ht="15" hidden="false" customHeight="false" outlineLevel="0" collapsed="false">
      <c r="A16" s="73"/>
      <c r="B16" s="74" t="n">
        <v>44507</v>
      </c>
      <c r="U16" s="0" t="s">
        <v>37</v>
      </c>
    </row>
    <row r="17" customFormat="false" ht="15" hidden="false" customHeight="true" outlineLevel="0" collapsed="false">
      <c r="A17" s="73" t="s">
        <v>52</v>
      </c>
      <c r="B17" s="74" t="n">
        <v>44548</v>
      </c>
      <c r="U17" s="0" t="s">
        <v>53</v>
      </c>
    </row>
    <row r="18" customFormat="false" ht="15" hidden="false" customHeight="false" outlineLevel="0" collapsed="false">
      <c r="A18" s="73"/>
      <c r="B18" s="74" t="n">
        <v>44549</v>
      </c>
      <c r="U18" s="0" t="s">
        <v>38</v>
      </c>
    </row>
    <row r="19" customFormat="false" ht="15" hidden="false" customHeight="false" outlineLevel="0" collapsed="false">
      <c r="A19" s="73"/>
      <c r="B19" s="74" t="n">
        <v>44550</v>
      </c>
      <c r="U19" s="0" t="s">
        <v>39</v>
      </c>
    </row>
    <row r="20" customFormat="false" ht="15" hidden="false" customHeight="false" outlineLevel="0" collapsed="false">
      <c r="A20" s="73"/>
      <c r="B20" s="74" t="n">
        <v>44551</v>
      </c>
      <c r="U20" s="0" t="s">
        <v>54</v>
      </c>
    </row>
    <row r="21" customFormat="false" ht="15" hidden="false" customHeight="false" outlineLevel="0" collapsed="false">
      <c r="A21" s="73"/>
      <c r="B21" s="74" t="n">
        <v>44552</v>
      </c>
      <c r="U21" s="0" t="s">
        <v>55</v>
      </c>
    </row>
    <row r="22" customFormat="false" ht="15" hidden="false" customHeight="false" outlineLevel="0" collapsed="false">
      <c r="A22" s="73"/>
      <c r="B22" s="74" t="n">
        <v>44553</v>
      </c>
      <c r="U22" s="0" t="s">
        <v>41</v>
      </c>
    </row>
    <row r="23" customFormat="false" ht="15" hidden="false" customHeight="false" outlineLevel="0" collapsed="false">
      <c r="A23" s="73"/>
      <c r="B23" s="74" t="n">
        <v>44554</v>
      </c>
    </row>
    <row r="24" customFormat="false" ht="15" hidden="false" customHeight="false" outlineLevel="0" collapsed="false">
      <c r="A24" s="73"/>
      <c r="B24" s="74" t="n">
        <v>44555</v>
      </c>
    </row>
    <row r="25" customFormat="false" ht="15" hidden="false" customHeight="false" outlineLevel="0" collapsed="false">
      <c r="A25" s="73"/>
      <c r="B25" s="74" t="n">
        <v>44556</v>
      </c>
    </row>
    <row r="26" customFormat="false" ht="15" hidden="false" customHeight="false" outlineLevel="0" collapsed="false">
      <c r="A26" s="73"/>
      <c r="B26" s="74" t="n">
        <v>44557</v>
      </c>
    </row>
    <row r="27" customFormat="false" ht="15" hidden="false" customHeight="false" outlineLevel="0" collapsed="false">
      <c r="A27" s="73"/>
      <c r="B27" s="74" t="n">
        <v>44558</v>
      </c>
    </row>
    <row r="28" customFormat="false" ht="15" hidden="false" customHeight="false" outlineLevel="0" collapsed="false">
      <c r="A28" s="73"/>
      <c r="B28" s="74" t="n">
        <v>44559</v>
      </c>
    </row>
    <row r="29" customFormat="false" ht="15" hidden="false" customHeight="false" outlineLevel="0" collapsed="false">
      <c r="A29" s="73"/>
      <c r="B29" s="74" t="n">
        <v>44560</v>
      </c>
    </row>
    <row r="30" customFormat="false" ht="15" hidden="false" customHeight="false" outlineLevel="0" collapsed="false">
      <c r="A30" s="73"/>
      <c r="B30" s="74" t="n">
        <v>44561</v>
      </c>
    </row>
    <row r="31" customFormat="false" ht="15" hidden="false" customHeight="false" outlineLevel="0" collapsed="false">
      <c r="A31" s="73"/>
      <c r="B31" s="74" t="n">
        <v>44562</v>
      </c>
    </row>
    <row r="32" customFormat="false" ht="15" hidden="false" customHeight="false" outlineLevel="0" collapsed="false">
      <c r="A32" s="73"/>
      <c r="B32" s="74" t="n">
        <v>44563</v>
      </c>
    </row>
    <row r="33" customFormat="false" ht="15" hidden="false" customHeight="true" outlineLevel="0" collapsed="false">
      <c r="A33" s="75" t="s">
        <v>56</v>
      </c>
      <c r="B33" s="74" t="n">
        <v>44598</v>
      </c>
    </row>
    <row r="34" customFormat="false" ht="15" hidden="false" customHeight="false" outlineLevel="0" collapsed="false">
      <c r="A34" s="75"/>
      <c r="B34" s="74" t="n">
        <v>44599</v>
      </c>
    </row>
    <row r="35" customFormat="false" ht="15" hidden="false" customHeight="false" outlineLevel="0" collapsed="false">
      <c r="A35" s="75"/>
      <c r="B35" s="74" t="n">
        <v>44600</v>
      </c>
    </row>
    <row r="36" customFormat="false" ht="15" hidden="false" customHeight="false" outlineLevel="0" collapsed="false">
      <c r="A36" s="75"/>
      <c r="B36" s="74" t="n">
        <v>44601</v>
      </c>
    </row>
    <row r="37" customFormat="false" ht="15" hidden="false" customHeight="false" outlineLevel="0" collapsed="false">
      <c r="A37" s="75"/>
      <c r="B37" s="74" t="n">
        <v>44602</v>
      </c>
    </row>
    <row r="38" customFormat="false" ht="15" hidden="false" customHeight="false" outlineLevel="0" collapsed="false">
      <c r="A38" s="75"/>
      <c r="B38" s="74" t="n">
        <v>44603</v>
      </c>
    </row>
    <row r="39" customFormat="false" ht="15" hidden="false" customHeight="false" outlineLevel="0" collapsed="false">
      <c r="A39" s="75"/>
      <c r="B39" s="74" t="n">
        <v>44604</v>
      </c>
    </row>
    <row r="40" customFormat="false" ht="15" hidden="false" customHeight="false" outlineLevel="0" collapsed="false">
      <c r="A40" s="75"/>
      <c r="B40" s="74" t="n">
        <v>44605</v>
      </c>
    </row>
    <row r="41" customFormat="false" ht="15" hidden="false" customHeight="false" outlineLevel="0" collapsed="false">
      <c r="A41" s="75"/>
      <c r="B41" s="74" t="n">
        <v>44606</v>
      </c>
    </row>
    <row r="42" customFormat="false" ht="15" hidden="false" customHeight="false" outlineLevel="0" collapsed="false">
      <c r="A42" s="75"/>
      <c r="B42" s="74" t="n">
        <v>44607</v>
      </c>
    </row>
    <row r="43" customFormat="false" ht="15" hidden="false" customHeight="false" outlineLevel="0" collapsed="false">
      <c r="A43" s="75"/>
      <c r="B43" s="74" t="n">
        <v>44608</v>
      </c>
    </row>
    <row r="44" customFormat="false" ht="15" hidden="false" customHeight="false" outlineLevel="0" collapsed="false">
      <c r="A44" s="75"/>
      <c r="B44" s="74" t="n">
        <v>44609</v>
      </c>
    </row>
    <row r="45" customFormat="false" ht="15" hidden="false" customHeight="false" outlineLevel="0" collapsed="false">
      <c r="A45" s="75"/>
      <c r="B45" s="74" t="n">
        <v>44610</v>
      </c>
    </row>
    <row r="46" customFormat="false" ht="15" hidden="false" customHeight="false" outlineLevel="0" collapsed="false">
      <c r="A46" s="75"/>
      <c r="B46" s="74" t="n">
        <v>44611</v>
      </c>
    </row>
    <row r="47" customFormat="false" ht="15" hidden="false" customHeight="false" outlineLevel="0" collapsed="false">
      <c r="A47" s="75"/>
      <c r="B47" s="74" t="n">
        <v>44612</v>
      </c>
    </row>
    <row r="48" customFormat="false" ht="15" hidden="false" customHeight="false" outlineLevel="0" collapsed="false">
      <c r="A48" s="76" t="s">
        <v>57</v>
      </c>
      <c r="B48" s="74" t="n">
        <v>44661</v>
      </c>
    </row>
    <row r="49" customFormat="false" ht="15" hidden="false" customHeight="false" outlineLevel="0" collapsed="false">
      <c r="A49" s="76"/>
      <c r="B49" s="74" t="n">
        <v>44662</v>
      </c>
    </row>
    <row r="50" customFormat="false" ht="15" hidden="false" customHeight="false" outlineLevel="0" collapsed="false">
      <c r="A50" s="76"/>
      <c r="B50" s="74" t="n">
        <v>44663</v>
      </c>
    </row>
    <row r="51" customFormat="false" ht="15" hidden="false" customHeight="false" outlineLevel="0" collapsed="false">
      <c r="A51" s="76"/>
      <c r="B51" s="74" t="n">
        <v>44664</v>
      </c>
    </row>
    <row r="52" customFormat="false" ht="15" hidden="false" customHeight="false" outlineLevel="0" collapsed="false">
      <c r="A52" s="76"/>
      <c r="B52" s="74" t="n">
        <v>44665</v>
      </c>
    </row>
    <row r="53" customFormat="false" ht="15" hidden="false" customHeight="false" outlineLevel="0" collapsed="false">
      <c r="A53" s="76"/>
      <c r="B53" s="74" t="n">
        <v>44666</v>
      </c>
    </row>
    <row r="54" customFormat="false" ht="15" hidden="false" customHeight="false" outlineLevel="0" collapsed="false">
      <c r="A54" s="76"/>
      <c r="B54" s="74" t="n">
        <v>44667</v>
      </c>
    </row>
    <row r="55" customFormat="false" ht="15" hidden="false" customHeight="false" outlineLevel="0" collapsed="false">
      <c r="A55" s="76"/>
      <c r="B55" s="74" t="n">
        <v>44668</v>
      </c>
    </row>
    <row r="56" customFormat="false" ht="15" hidden="false" customHeight="false" outlineLevel="0" collapsed="false">
      <c r="A56" s="76"/>
      <c r="B56" s="74" t="n">
        <v>44669</v>
      </c>
    </row>
    <row r="57" customFormat="false" ht="15" hidden="false" customHeight="false" outlineLevel="0" collapsed="false">
      <c r="A57" s="76"/>
      <c r="B57" s="74" t="n">
        <v>44670</v>
      </c>
    </row>
    <row r="58" customFormat="false" ht="15" hidden="false" customHeight="false" outlineLevel="0" collapsed="false">
      <c r="A58" s="76"/>
      <c r="B58" s="74" t="n">
        <v>44671</v>
      </c>
    </row>
    <row r="59" customFormat="false" ht="15" hidden="false" customHeight="false" outlineLevel="0" collapsed="false">
      <c r="A59" s="76"/>
      <c r="B59" s="74" t="n">
        <v>44672</v>
      </c>
    </row>
    <row r="60" customFormat="false" ht="15" hidden="false" customHeight="false" outlineLevel="0" collapsed="false">
      <c r="A60" s="76"/>
      <c r="B60" s="74" t="n">
        <v>44673</v>
      </c>
    </row>
    <row r="61" customFormat="false" ht="15" hidden="false" customHeight="false" outlineLevel="0" collapsed="false">
      <c r="A61" s="76"/>
      <c r="B61" s="74" t="n">
        <v>44674</v>
      </c>
    </row>
    <row r="62" customFormat="false" ht="15" hidden="false" customHeight="false" outlineLevel="0" collapsed="false">
      <c r="A62" s="76"/>
      <c r="B62" s="77" t="n">
        <v>44675</v>
      </c>
    </row>
    <row r="63" customFormat="false" ht="15" hidden="false" customHeight="true" outlineLevel="0" collapsed="false">
      <c r="A63" s="78" t="s">
        <v>58</v>
      </c>
      <c r="B63" s="74" t="n">
        <v>44749</v>
      </c>
    </row>
    <row r="64" customFormat="false" ht="15" hidden="false" customHeight="false" outlineLevel="0" collapsed="false">
      <c r="A64" s="78"/>
      <c r="B64" s="74" t="n">
        <v>44750</v>
      </c>
    </row>
    <row r="65" customFormat="false" ht="15" hidden="false" customHeight="false" outlineLevel="0" collapsed="false">
      <c r="A65" s="78"/>
      <c r="B65" s="74" t="n">
        <v>44751</v>
      </c>
    </row>
    <row r="66" customFormat="false" ht="15" hidden="false" customHeight="false" outlineLevel="0" collapsed="false">
      <c r="A66" s="78"/>
      <c r="B66" s="74" t="n">
        <v>44752</v>
      </c>
    </row>
    <row r="67" customFormat="false" ht="15" hidden="false" customHeight="false" outlineLevel="0" collapsed="false">
      <c r="A67" s="78"/>
      <c r="B67" s="74" t="n">
        <v>44753</v>
      </c>
    </row>
    <row r="68" customFormat="false" ht="15" hidden="false" customHeight="false" outlineLevel="0" collapsed="false">
      <c r="A68" s="78"/>
      <c r="B68" s="74" t="n">
        <v>44754</v>
      </c>
    </row>
    <row r="69" customFormat="false" ht="15" hidden="false" customHeight="false" outlineLevel="0" collapsed="false">
      <c r="A69" s="78"/>
      <c r="B69" s="74" t="n">
        <v>44755</v>
      </c>
    </row>
    <row r="70" customFormat="false" ht="15" hidden="false" customHeight="false" outlineLevel="0" collapsed="false">
      <c r="A70" s="78"/>
      <c r="B70" s="74" t="n">
        <v>44756</v>
      </c>
    </row>
    <row r="71" customFormat="false" ht="15" hidden="false" customHeight="false" outlineLevel="0" collapsed="false">
      <c r="A71" s="78"/>
      <c r="B71" s="74" t="n">
        <v>44757</v>
      </c>
    </row>
    <row r="72" customFormat="false" ht="15" hidden="false" customHeight="false" outlineLevel="0" collapsed="false">
      <c r="A72" s="78"/>
      <c r="B72" s="74" t="n">
        <v>44758</v>
      </c>
    </row>
    <row r="73" customFormat="false" ht="15" hidden="false" customHeight="false" outlineLevel="0" collapsed="false">
      <c r="A73" s="78"/>
      <c r="B73" s="74" t="n">
        <v>44759</v>
      </c>
    </row>
    <row r="74" customFormat="false" ht="15" hidden="false" customHeight="false" outlineLevel="0" collapsed="false">
      <c r="A74" s="78"/>
      <c r="B74" s="74" t="n">
        <v>44760</v>
      </c>
    </row>
    <row r="75" customFormat="false" ht="15" hidden="false" customHeight="false" outlineLevel="0" collapsed="false">
      <c r="A75" s="78"/>
      <c r="B75" s="74" t="n">
        <v>44761</v>
      </c>
    </row>
    <row r="76" customFormat="false" ht="15" hidden="false" customHeight="false" outlineLevel="0" collapsed="false">
      <c r="A76" s="78"/>
      <c r="B76" s="74" t="n">
        <v>44762</v>
      </c>
    </row>
    <row r="77" customFormat="false" ht="15" hidden="false" customHeight="false" outlineLevel="0" collapsed="false">
      <c r="A77" s="78"/>
      <c r="B77" s="74" t="n">
        <v>44763</v>
      </c>
    </row>
    <row r="78" customFormat="false" ht="15" hidden="false" customHeight="false" outlineLevel="0" collapsed="false">
      <c r="A78" s="78"/>
      <c r="B78" s="74" t="n">
        <v>44764</v>
      </c>
    </row>
    <row r="79" customFormat="false" ht="15" hidden="false" customHeight="false" outlineLevel="0" collapsed="false">
      <c r="A79" s="78"/>
      <c r="B79" s="74" t="n">
        <v>44765</v>
      </c>
    </row>
    <row r="80" customFormat="false" ht="15" hidden="false" customHeight="false" outlineLevel="0" collapsed="false">
      <c r="A80" s="78"/>
      <c r="B80" s="74" t="n">
        <v>44766</v>
      </c>
    </row>
    <row r="81" customFormat="false" ht="15" hidden="false" customHeight="false" outlineLevel="0" collapsed="false">
      <c r="A81" s="78"/>
      <c r="B81" s="74" t="n">
        <v>44767</v>
      </c>
    </row>
    <row r="82" customFormat="false" ht="15" hidden="false" customHeight="false" outlineLevel="0" collapsed="false">
      <c r="A82" s="78"/>
      <c r="B82" s="74" t="n">
        <v>44768</v>
      </c>
    </row>
    <row r="83" customFormat="false" ht="15" hidden="false" customHeight="false" outlineLevel="0" collapsed="false">
      <c r="A83" s="78"/>
      <c r="B83" s="74" t="n">
        <v>44769</v>
      </c>
    </row>
    <row r="84" customFormat="false" ht="15" hidden="false" customHeight="false" outlineLevel="0" collapsed="false">
      <c r="A84" s="78"/>
      <c r="B84" s="74" t="n">
        <v>44770</v>
      </c>
    </row>
    <row r="85" customFormat="false" ht="15" hidden="false" customHeight="false" outlineLevel="0" collapsed="false">
      <c r="A85" s="78"/>
      <c r="B85" s="74" t="n">
        <v>44771</v>
      </c>
    </row>
    <row r="86" customFormat="false" ht="15" hidden="false" customHeight="false" outlineLevel="0" collapsed="false">
      <c r="A86" s="78"/>
      <c r="B86" s="74" t="n">
        <v>44772</v>
      </c>
    </row>
    <row r="87" customFormat="false" ht="15" hidden="false" customHeight="false" outlineLevel="0" collapsed="false">
      <c r="A87" s="78"/>
      <c r="B87" s="74" t="n">
        <v>44773</v>
      </c>
    </row>
    <row r="88" customFormat="false" ht="15" hidden="false" customHeight="false" outlineLevel="0" collapsed="false">
      <c r="A88" s="78"/>
      <c r="B88" s="74" t="n">
        <v>44774</v>
      </c>
    </row>
    <row r="89" customFormat="false" ht="15" hidden="false" customHeight="false" outlineLevel="0" collapsed="false">
      <c r="A89" s="78"/>
      <c r="B89" s="74" t="n">
        <v>44775</v>
      </c>
    </row>
    <row r="90" customFormat="false" ht="15" hidden="false" customHeight="false" outlineLevel="0" collapsed="false">
      <c r="A90" s="78"/>
      <c r="B90" s="74" t="n">
        <v>44776</v>
      </c>
    </row>
    <row r="91" customFormat="false" ht="15" hidden="false" customHeight="false" outlineLevel="0" collapsed="false">
      <c r="A91" s="78"/>
      <c r="B91" s="74" t="n">
        <v>44777</v>
      </c>
    </row>
    <row r="92" customFormat="false" ht="15" hidden="false" customHeight="false" outlineLevel="0" collapsed="false">
      <c r="A92" s="78"/>
      <c r="B92" s="74" t="n">
        <v>44778</v>
      </c>
    </row>
    <row r="93" customFormat="false" ht="15" hidden="false" customHeight="false" outlineLevel="0" collapsed="false">
      <c r="A93" s="78"/>
      <c r="B93" s="74" t="n">
        <v>44779</v>
      </c>
    </row>
    <row r="94" customFormat="false" ht="15" hidden="false" customHeight="false" outlineLevel="0" collapsed="false">
      <c r="A94" s="78"/>
      <c r="B94" s="74" t="n">
        <v>44780</v>
      </c>
    </row>
    <row r="95" customFormat="false" ht="15" hidden="false" customHeight="false" outlineLevel="0" collapsed="false">
      <c r="A95" s="78"/>
      <c r="B95" s="74" t="n">
        <v>44781</v>
      </c>
    </row>
    <row r="96" customFormat="false" ht="15" hidden="false" customHeight="false" outlineLevel="0" collapsed="false">
      <c r="A96" s="78"/>
      <c r="B96" s="74" t="n">
        <v>44782</v>
      </c>
    </row>
    <row r="97" customFormat="false" ht="15" hidden="false" customHeight="false" outlineLevel="0" collapsed="false">
      <c r="A97" s="78"/>
      <c r="B97" s="74" t="n">
        <v>44783</v>
      </c>
    </row>
    <row r="98" customFormat="false" ht="15" hidden="false" customHeight="false" outlineLevel="0" collapsed="false">
      <c r="A98" s="78"/>
      <c r="B98" s="74" t="n">
        <v>44784</v>
      </c>
    </row>
    <row r="99" customFormat="false" ht="15" hidden="false" customHeight="false" outlineLevel="0" collapsed="false">
      <c r="A99" s="78"/>
      <c r="B99" s="74" t="n">
        <v>44785</v>
      </c>
    </row>
    <row r="100" customFormat="false" ht="15" hidden="false" customHeight="false" outlineLevel="0" collapsed="false">
      <c r="A100" s="78"/>
      <c r="B100" s="74" t="n">
        <v>44786</v>
      </c>
    </row>
    <row r="101" customFormat="false" ht="15" hidden="false" customHeight="false" outlineLevel="0" collapsed="false">
      <c r="A101" s="78"/>
      <c r="B101" s="74" t="n">
        <v>44787</v>
      </c>
    </row>
    <row r="102" customFormat="false" ht="15" hidden="false" customHeight="false" outlineLevel="0" collapsed="false">
      <c r="A102" s="78"/>
      <c r="B102" s="74" t="n">
        <v>44788</v>
      </c>
    </row>
    <row r="103" customFormat="false" ht="15" hidden="false" customHeight="false" outlineLevel="0" collapsed="false">
      <c r="A103" s="78"/>
      <c r="B103" s="74" t="n">
        <v>44789</v>
      </c>
    </row>
    <row r="104" customFormat="false" ht="15" hidden="false" customHeight="false" outlineLevel="0" collapsed="false">
      <c r="A104" s="78"/>
      <c r="B104" s="74" t="n">
        <v>44790</v>
      </c>
    </row>
    <row r="105" customFormat="false" ht="15" hidden="false" customHeight="false" outlineLevel="0" collapsed="false">
      <c r="A105" s="78"/>
      <c r="B105" s="74" t="n">
        <v>44791</v>
      </c>
    </row>
    <row r="106" customFormat="false" ht="15" hidden="false" customHeight="false" outlineLevel="0" collapsed="false">
      <c r="A106" s="78"/>
      <c r="B106" s="74" t="n">
        <v>44792</v>
      </c>
    </row>
    <row r="107" customFormat="false" ht="15" hidden="false" customHeight="false" outlineLevel="0" collapsed="false">
      <c r="A107" s="78"/>
      <c r="B107" s="74" t="n">
        <v>44793</v>
      </c>
    </row>
    <row r="108" customFormat="false" ht="15" hidden="false" customHeight="false" outlineLevel="0" collapsed="false">
      <c r="A108" s="78"/>
      <c r="B108" s="74" t="n">
        <v>44794</v>
      </c>
    </row>
    <row r="109" customFormat="false" ht="15" hidden="false" customHeight="false" outlineLevel="0" collapsed="false">
      <c r="A109" s="78"/>
      <c r="B109" s="74" t="n">
        <v>44795</v>
      </c>
    </row>
    <row r="110" customFormat="false" ht="15" hidden="false" customHeight="false" outlineLevel="0" collapsed="false">
      <c r="A110" s="78"/>
      <c r="B110" s="74" t="n">
        <v>44796</v>
      </c>
    </row>
    <row r="111" customFormat="false" ht="15" hidden="false" customHeight="false" outlineLevel="0" collapsed="false">
      <c r="A111" s="78"/>
      <c r="B111" s="74" t="n">
        <v>44797</v>
      </c>
    </row>
    <row r="112" customFormat="false" ht="15" hidden="false" customHeight="false" outlineLevel="0" collapsed="false">
      <c r="A112" s="78"/>
      <c r="B112" s="74" t="n">
        <v>44798</v>
      </c>
    </row>
    <row r="113" customFormat="false" ht="15" hidden="false" customHeight="false" outlineLevel="0" collapsed="false">
      <c r="A113" s="78"/>
      <c r="B113" s="74" t="n">
        <v>44799</v>
      </c>
    </row>
    <row r="114" customFormat="false" ht="15" hidden="false" customHeight="false" outlineLevel="0" collapsed="false">
      <c r="A114" s="78"/>
      <c r="B114" s="74" t="n">
        <v>44800</v>
      </c>
    </row>
    <row r="115" customFormat="false" ht="15" hidden="false" customHeight="false" outlineLevel="0" collapsed="false">
      <c r="A115" s="78"/>
      <c r="B115" s="74" t="n">
        <v>44801</v>
      </c>
    </row>
    <row r="116" customFormat="false" ht="15" hidden="false" customHeight="false" outlineLevel="0" collapsed="false">
      <c r="A116" s="78"/>
      <c r="B116" s="74" t="n">
        <v>44802</v>
      </c>
    </row>
    <row r="117" customFormat="false" ht="15" hidden="false" customHeight="false" outlineLevel="0" collapsed="false">
      <c r="A117" s="78"/>
      <c r="B117" s="74" t="n">
        <v>44803</v>
      </c>
    </row>
    <row r="118" customFormat="false" ht="15" hidden="false" customHeight="false" outlineLevel="0" collapsed="false">
      <c r="A118" s="78"/>
      <c r="B118" s="74" t="n">
        <v>44804</v>
      </c>
    </row>
    <row r="119" customFormat="false" ht="15" hidden="false" customHeight="false" outlineLevel="0" collapsed="false">
      <c r="A119" s="78"/>
      <c r="B119" s="74" t="n">
        <v>44805</v>
      </c>
    </row>
    <row r="120" customFormat="false" ht="15" hidden="false" customHeight="false" outlineLevel="0" collapsed="false">
      <c r="A120" s="73" t="s">
        <v>59</v>
      </c>
      <c r="B120" s="74" t="n">
        <v>44857</v>
      </c>
    </row>
    <row r="121" customFormat="false" ht="15" hidden="false" customHeight="false" outlineLevel="0" collapsed="false">
      <c r="A121" s="73"/>
      <c r="B121" s="74" t="n">
        <v>44858</v>
      </c>
    </row>
    <row r="122" customFormat="false" ht="15" hidden="false" customHeight="false" outlineLevel="0" collapsed="false">
      <c r="A122" s="73"/>
      <c r="B122" s="74" t="n">
        <v>44859</v>
      </c>
    </row>
    <row r="123" customFormat="false" ht="15" hidden="false" customHeight="false" outlineLevel="0" collapsed="false">
      <c r="A123" s="73"/>
      <c r="B123" s="74" t="n">
        <v>44860</v>
      </c>
    </row>
    <row r="124" customFormat="false" ht="15" hidden="false" customHeight="false" outlineLevel="0" collapsed="false">
      <c r="A124" s="73"/>
      <c r="B124" s="74" t="n">
        <v>44861</v>
      </c>
    </row>
    <row r="125" customFormat="false" ht="15" hidden="false" customHeight="false" outlineLevel="0" collapsed="false">
      <c r="A125" s="73"/>
      <c r="B125" s="74" t="n">
        <v>44862</v>
      </c>
    </row>
    <row r="126" customFormat="false" ht="15" hidden="false" customHeight="false" outlineLevel="0" collapsed="false">
      <c r="A126" s="73"/>
      <c r="B126" s="74" t="n">
        <v>44863</v>
      </c>
    </row>
    <row r="127" customFormat="false" ht="15" hidden="false" customHeight="false" outlineLevel="0" collapsed="false">
      <c r="A127" s="73"/>
      <c r="B127" s="74" t="n">
        <v>44864</v>
      </c>
    </row>
    <row r="128" customFormat="false" ht="15" hidden="false" customHeight="false" outlineLevel="0" collapsed="false">
      <c r="A128" s="73"/>
      <c r="B128" s="74" t="n">
        <v>44865</v>
      </c>
    </row>
    <row r="129" customFormat="false" ht="15" hidden="false" customHeight="false" outlineLevel="0" collapsed="false">
      <c r="A129" s="73"/>
      <c r="B129" s="74" t="n">
        <v>44866</v>
      </c>
    </row>
    <row r="130" customFormat="false" ht="15" hidden="false" customHeight="false" outlineLevel="0" collapsed="false">
      <c r="A130" s="73"/>
      <c r="B130" s="74" t="n">
        <v>44867</v>
      </c>
    </row>
    <row r="131" customFormat="false" ht="15" hidden="false" customHeight="false" outlineLevel="0" collapsed="false">
      <c r="A131" s="73"/>
      <c r="B131" s="74" t="n">
        <v>44868</v>
      </c>
    </row>
    <row r="132" customFormat="false" ht="15" hidden="false" customHeight="false" outlineLevel="0" collapsed="false">
      <c r="A132" s="73"/>
      <c r="B132" s="74" t="n">
        <v>44869</v>
      </c>
    </row>
    <row r="133" customFormat="false" ht="15" hidden="false" customHeight="false" outlineLevel="0" collapsed="false">
      <c r="A133" s="73"/>
      <c r="B133" s="74" t="n">
        <v>44870</v>
      </c>
    </row>
    <row r="134" customFormat="false" ht="15" hidden="false" customHeight="false" outlineLevel="0" collapsed="false">
      <c r="A134" s="73"/>
      <c r="B134" s="74" t="n">
        <v>44871</v>
      </c>
    </row>
    <row r="135" customFormat="false" ht="15" hidden="false" customHeight="false" outlineLevel="0" collapsed="false">
      <c r="A135" s="73" t="s">
        <v>60</v>
      </c>
      <c r="B135" s="74" t="n">
        <v>44913</v>
      </c>
    </row>
    <row r="136" customFormat="false" ht="15" hidden="false" customHeight="false" outlineLevel="0" collapsed="false">
      <c r="A136" s="73"/>
      <c r="B136" s="74" t="n">
        <v>44914</v>
      </c>
    </row>
    <row r="137" customFormat="false" ht="15" hidden="false" customHeight="false" outlineLevel="0" collapsed="false">
      <c r="A137" s="73"/>
      <c r="B137" s="74" t="n">
        <v>44915</v>
      </c>
    </row>
    <row r="138" customFormat="false" ht="15" hidden="false" customHeight="false" outlineLevel="0" collapsed="false">
      <c r="A138" s="73"/>
      <c r="B138" s="74" t="n">
        <v>44916</v>
      </c>
    </row>
    <row r="139" customFormat="false" ht="15" hidden="false" customHeight="false" outlineLevel="0" collapsed="false">
      <c r="A139" s="73"/>
      <c r="B139" s="74" t="n">
        <v>44917</v>
      </c>
    </row>
    <row r="140" customFormat="false" ht="15" hidden="false" customHeight="false" outlineLevel="0" collapsed="false">
      <c r="A140" s="73"/>
      <c r="B140" s="74" t="n">
        <v>44918</v>
      </c>
    </row>
    <row r="141" customFormat="false" ht="15" hidden="false" customHeight="false" outlineLevel="0" collapsed="false">
      <c r="A141" s="73"/>
      <c r="B141" s="74" t="n">
        <v>44919</v>
      </c>
    </row>
    <row r="142" customFormat="false" ht="15" hidden="false" customHeight="false" outlineLevel="0" collapsed="false">
      <c r="A142" s="73"/>
      <c r="B142" s="74" t="n">
        <v>44920</v>
      </c>
    </row>
    <row r="143" customFormat="false" ht="15" hidden="false" customHeight="false" outlineLevel="0" collapsed="false">
      <c r="A143" s="73"/>
      <c r="B143" s="74" t="n">
        <v>44921</v>
      </c>
    </row>
    <row r="144" customFormat="false" ht="15" hidden="false" customHeight="false" outlineLevel="0" collapsed="false">
      <c r="A144" s="73"/>
      <c r="B144" s="74" t="n">
        <v>44922</v>
      </c>
    </row>
    <row r="145" customFormat="false" ht="15" hidden="false" customHeight="false" outlineLevel="0" collapsed="false">
      <c r="A145" s="73"/>
      <c r="B145" s="74" t="n">
        <v>44923</v>
      </c>
    </row>
    <row r="146" customFormat="false" ht="15" hidden="false" customHeight="false" outlineLevel="0" collapsed="false">
      <c r="A146" s="73"/>
      <c r="B146" s="74" t="n">
        <v>44924</v>
      </c>
    </row>
    <row r="147" customFormat="false" ht="15" hidden="false" customHeight="false" outlineLevel="0" collapsed="false">
      <c r="A147" s="73"/>
      <c r="B147" s="74" t="n">
        <v>44925</v>
      </c>
    </row>
    <row r="148" customFormat="false" ht="15" hidden="false" customHeight="false" outlineLevel="0" collapsed="false">
      <c r="A148" s="73"/>
      <c r="B148" s="74" t="n">
        <v>44926</v>
      </c>
    </row>
    <row r="149" customFormat="false" ht="15" hidden="false" customHeight="false" outlineLevel="0" collapsed="false">
      <c r="A149" s="73"/>
      <c r="B149" s="74" t="n">
        <v>44927</v>
      </c>
    </row>
    <row r="150" customFormat="false" ht="15" hidden="false" customHeight="false" outlineLevel="0" collapsed="false">
      <c r="A150" s="73"/>
      <c r="B150" s="74" t="n">
        <v>44928</v>
      </c>
    </row>
    <row r="151" customFormat="false" ht="15" hidden="false" customHeight="true" outlineLevel="0" collapsed="false">
      <c r="A151" s="75" t="s">
        <v>61</v>
      </c>
      <c r="B151" s="74" t="n">
        <v>44969</v>
      </c>
    </row>
    <row r="152" customFormat="false" ht="15" hidden="false" customHeight="false" outlineLevel="0" collapsed="false">
      <c r="A152" s="75"/>
      <c r="B152" s="74" t="n">
        <v>44970</v>
      </c>
    </row>
    <row r="153" customFormat="false" ht="15" hidden="false" customHeight="false" outlineLevel="0" collapsed="false">
      <c r="A153" s="75"/>
      <c r="B153" s="74" t="n">
        <v>44971</v>
      </c>
    </row>
    <row r="154" customFormat="false" ht="15" hidden="false" customHeight="false" outlineLevel="0" collapsed="false">
      <c r="A154" s="75"/>
      <c r="B154" s="74" t="n">
        <v>44972</v>
      </c>
    </row>
    <row r="155" customFormat="false" ht="15" hidden="false" customHeight="false" outlineLevel="0" collapsed="false">
      <c r="A155" s="75"/>
      <c r="B155" s="74" t="n">
        <v>44973</v>
      </c>
    </row>
    <row r="156" customFormat="false" ht="15" hidden="false" customHeight="false" outlineLevel="0" collapsed="false">
      <c r="A156" s="75"/>
      <c r="B156" s="74" t="n">
        <v>44974</v>
      </c>
    </row>
    <row r="157" customFormat="false" ht="15" hidden="false" customHeight="false" outlineLevel="0" collapsed="false">
      <c r="A157" s="75"/>
      <c r="B157" s="74" t="n">
        <v>44975</v>
      </c>
    </row>
    <row r="158" customFormat="false" ht="15" hidden="false" customHeight="false" outlineLevel="0" collapsed="false">
      <c r="A158" s="75"/>
      <c r="B158" s="74" t="n">
        <v>44976</v>
      </c>
    </row>
    <row r="159" customFormat="false" ht="15" hidden="false" customHeight="false" outlineLevel="0" collapsed="false">
      <c r="A159" s="75"/>
      <c r="B159" s="74" t="n">
        <v>44977</v>
      </c>
    </row>
    <row r="160" customFormat="false" ht="15" hidden="false" customHeight="false" outlineLevel="0" collapsed="false">
      <c r="A160" s="75"/>
      <c r="B160" s="74" t="n">
        <v>44978</v>
      </c>
    </row>
    <row r="161" customFormat="false" ht="15" hidden="false" customHeight="false" outlineLevel="0" collapsed="false">
      <c r="A161" s="75"/>
      <c r="B161" s="74" t="n">
        <v>44979</v>
      </c>
    </row>
    <row r="162" customFormat="false" ht="15" hidden="false" customHeight="false" outlineLevel="0" collapsed="false">
      <c r="A162" s="75"/>
      <c r="B162" s="74" t="n">
        <v>44980</v>
      </c>
    </row>
    <row r="163" customFormat="false" ht="15" hidden="false" customHeight="false" outlineLevel="0" collapsed="false">
      <c r="A163" s="75"/>
      <c r="B163" s="74" t="n">
        <v>44981</v>
      </c>
    </row>
    <row r="164" customFormat="false" ht="15" hidden="false" customHeight="false" outlineLevel="0" collapsed="false">
      <c r="A164" s="75"/>
      <c r="B164" s="74" t="n">
        <v>44982</v>
      </c>
    </row>
    <row r="165" customFormat="false" ht="15" hidden="false" customHeight="false" outlineLevel="0" collapsed="false">
      <c r="A165" s="75"/>
      <c r="B165" s="77" t="n">
        <v>44983</v>
      </c>
    </row>
    <row r="166" customFormat="false" ht="15" hidden="false" customHeight="true" outlineLevel="0" collapsed="false">
      <c r="A166" s="79" t="s">
        <v>62</v>
      </c>
      <c r="B166" s="74" t="n">
        <v>45032</v>
      </c>
    </row>
    <row r="167" customFormat="false" ht="15" hidden="false" customHeight="false" outlineLevel="0" collapsed="false">
      <c r="A167" s="79"/>
      <c r="B167" s="74" t="n">
        <v>45033</v>
      </c>
    </row>
    <row r="168" customFormat="false" ht="15" hidden="false" customHeight="false" outlineLevel="0" collapsed="false">
      <c r="A168" s="79"/>
      <c r="B168" s="74" t="n">
        <v>45034</v>
      </c>
    </row>
    <row r="169" customFormat="false" ht="15" hidden="false" customHeight="false" outlineLevel="0" collapsed="false">
      <c r="A169" s="79"/>
      <c r="B169" s="74" t="n">
        <v>45035</v>
      </c>
    </row>
    <row r="170" customFormat="false" ht="15" hidden="false" customHeight="false" outlineLevel="0" collapsed="false">
      <c r="A170" s="79"/>
      <c r="B170" s="74" t="n">
        <v>45036</v>
      </c>
    </row>
    <row r="171" customFormat="false" ht="15" hidden="false" customHeight="false" outlineLevel="0" collapsed="false">
      <c r="A171" s="79"/>
      <c r="B171" s="74" t="n">
        <v>45037</v>
      </c>
    </row>
    <row r="172" customFormat="false" ht="15" hidden="false" customHeight="false" outlineLevel="0" collapsed="false">
      <c r="A172" s="79"/>
      <c r="B172" s="74" t="n">
        <v>45038</v>
      </c>
    </row>
    <row r="173" customFormat="false" ht="15" hidden="false" customHeight="false" outlineLevel="0" collapsed="false">
      <c r="A173" s="79"/>
      <c r="B173" s="74" t="n">
        <v>45039</v>
      </c>
    </row>
    <row r="174" customFormat="false" ht="15" hidden="false" customHeight="false" outlineLevel="0" collapsed="false">
      <c r="A174" s="79"/>
      <c r="B174" s="74" t="n">
        <v>45040</v>
      </c>
    </row>
    <row r="175" customFormat="false" ht="15" hidden="false" customHeight="false" outlineLevel="0" collapsed="false">
      <c r="A175" s="79"/>
      <c r="B175" s="74" t="n">
        <v>45041</v>
      </c>
    </row>
    <row r="176" customFormat="false" ht="15" hidden="false" customHeight="false" outlineLevel="0" collapsed="false">
      <c r="A176" s="79"/>
      <c r="B176" s="74" t="n">
        <v>45042</v>
      </c>
    </row>
    <row r="177" customFormat="false" ht="15" hidden="false" customHeight="false" outlineLevel="0" collapsed="false">
      <c r="A177" s="79"/>
      <c r="B177" s="74" t="n">
        <v>45043</v>
      </c>
    </row>
    <row r="178" customFormat="false" ht="15" hidden="false" customHeight="false" outlineLevel="0" collapsed="false">
      <c r="A178" s="79"/>
      <c r="B178" s="74" t="n">
        <v>45044</v>
      </c>
    </row>
    <row r="179" customFormat="false" ht="15" hidden="false" customHeight="false" outlineLevel="0" collapsed="false">
      <c r="A179" s="79"/>
      <c r="B179" s="74" t="n">
        <v>45045</v>
      </c>
    </row>
    <row r="180" customFormat="false" ht="15" hidden="false" customHeight="false" outlineLevel="0" collapsed="false">
      <c r="A180" s="79"/>
      <c r="B180" s="74" t="n">
        <v>45046</v>
      </c>
    </row>
    <row r="181" customFormat="false" ht="15" hidden="false" customHeight="false" outlineLevel="0" collapsed="false">
      <c r="A181" s="79"/>
      <c r="B181" s="77" t="n">
        <v>45047</v>
      </c>
    </row>
    <row r="182" customFormat="false" ht="15" hidden="false" customHeight="true" outlineLevel="0" collapsed="false">
      <c r="A182" s="80" t="s">
        <v>63</v>
      </c>
      <c r="B182" s="74" t="n">
        <v>45115</v>
      </c>
    </row>
    <row r="183" customFormat="false" ht="15" hidden="false" customHeight="false" outlineLevel="0" collapsed="false">
      <c r="A183" s="80"/>
      <c r="B183" s="74" t="n">
        <v>45116</v>
      </c>
    </row>
    <row r="184" customFormat="false" ht="15" hidden="false" customHeight="false" outlineLevel="0" collapsed="false">
      <c r="A184" s="80"/>
      <c r="B184" s="74" t="n">
        <v>45117</v>
      </c>
    </row>
    <row r="185" customFormat="false" ht="15" hidden="false" customHeight="false" outlineLevel="0" collapsed="false">
      <c r="A185" s="80"/>
      <c r="B185" s="74" t="n">
        <v>45118</v>
      </c>
    </row>
    <row r="186" customFormat="false" ht="15" hidden="false" customHeight="false" outlineLevel="0" collapsed="false">
      <c r="A186" s="80"/>
      <c r="B186" s="74" t="n">
        <v>45119</v>
      </c>
    </row>
    <row r="187" customFormat="false" ht="15" hidden="false" customHeight="false" outlineLevel="0" collapsed="false">
      <c r="A187" s="80"/>
      <c r="B187" s="74" t="n">
        <v>45120</v>
      </c>
    </row>
    <row r="188" customFormat="false" ht="15" hidden="false" customHeight="false" outlineLevel="0" collapsed="false">
      <c r="A188" s="80"/>
      <c r="B188" s="74" t="n">
        <v>45121</v>
      </c>
    </row>
    <row r="189" customFormat="false" ht="15" hidden="false" customHeight="false" outlineLevel="0" collapsed="false">
      <c r="A189" s="80"/>
      <c r="B189" s="74" t="n">
        <v>45122</v>
      </c>
    </row>
    <row r="190" customFormat="false" ht="15" hidden="false" customHeight="false" outlineLevel="0" collapsed="false">
      <c r="A190" s="80"/>
      <c r="B190" s="74" t="n">
        <v>45123</v>
      </c>
    </row>
    <row r="191" customFormat="false" ht="15" hidden="false" customHeight="false" outlineLevel="0" collapsed="false">
      <c r="A191" s="80"/>
      <c r="B191" s="74" t="n">
        <v>45124</v>
      </c>
    </row>
    <row r="192" customFormat="false" ht="15" hidden="false" customHeight="false" outlineLevel="0" collapsed="false">
      <c r="A192" s="80"/>
      <c r="B192" s="74" t="n">
        <v>45125</v>
      </c>
    </row>
    <row r="193" customFormat="false" ht="15" hidden="false" customHeight="false" outlineLevel="0" collapsed="false">
      <c r="A193" s="80"/>
      <c r="B193" s="74" t="n">
        <v>45126</v>
      </c>
    </row>
    <row r="194" customFormat="false" ht="15" hidden="false" customHeight="false" outlineLevel="0" collapsed="false">
      <c r="A194" s="80"/>
      <c r="B194" s="74" t="n">
        <v>45127</v>
      </c>
    </row>
    <row r="195" customFormat="false" ht="15" hidden="false" customHeight="false" outlineLevel="0" collapsed="false">
      <c r="A195" s="80"/>
      <c r="B195" s="74" t="n">
        <v>45128</v>
      </c>
    </row>
    <row r="196" customFormat="false" ht="15" hidden="false" customHeight="false" outlineLevel="0" collapsed="false">
      <c r="A196" s="80"/>
      <c r="B196" s="74" t="n">
        <v>45129</v>
      </c>
    </row>
    <row r="197" customFormat="false" ht="15" hidden="false" customHeight="false" outlineLevel="0" collapsed="false">
      <c r="A197" s="80"/>
      <c r="B197" s="74" t="n">
        <v>45130</v>
      </c>
    </row>
    <row r="198" customFormat="false" ht="15" hidden="false" customHeight="false" outlineLevel="0" collapsed="false">
      <c r="A198" s="80"/>
      <c r="B198" s="74" t="n">
        <v>45131</v>
      </c>
    </row>
    <row r="199" customFormat="false" ht="15" hidden="false" customHeight="false" outlineLevel="0" collapsed="false">
      <c r="A199" s="80"/>
      <c r="B199" s="74" t="n">
        <v>45132</v>
      </c>
    </row>
    <row r="200" customFormat="false" ht="15" hidden="false" customHeight="false" outlineLevel="0" collapsed="false">
      <c r="A200" s="80"/>
      <c r="B200" s="74" t="n">
        <v>45133</v>
      </c>
    </row>
    <row r="201" customFormat="false" ht="15" hidden="false" customHeight="false" outlineLevel="0" collapsed="false">
      <c r="A201" s="80"/>
      <c r="B201" s="74" t="n">
        <v>45134</v>
      </c>
    </row>
    <row r="202" customFormat="false" ht="15" hidden="false" customHeight="false" outlineLevel="0" collapsed="false">
      <c r="A202" s="80"/>
      <c r="B202" s="74" t="n">
        <v>45135</v>
      </c>
    </row>
    <row r="203" customFormat="false" ht="15" hidden="false" customHeight="false" outlineLevel="0" collapsed="false">
      <c r="A203" s="80"/>
      <c r="B203" s="74" t="n">
        <v>45136</v>
      </c>
    </row>
    <row r="204" customFormat="false" ht="15" hidden="false" customHeight="false" outlineLevel="0" collapsed="false">
      <c r="A204" s="80"/>
      <c r="B204" s="74" t="n">
        <v>45137</v>
      </c>
    </row>
    <row r="205" customFormat="false" ht="15" hidden="false" customHeight="false" outlineLevel="0" collapsed="false">
      <c r="A205" s="80"/>
      <c r="B205" s="74" t="n">
        <v>45138</v>
      </c>
    </row>
    <row r="206" customFormat="false" ht="15" hidden="false" customHeight="false" outlineLevel="0" collapsed="false">
      <c r="A206" s="80"/>
      <c r="B206" s="74" t="n">
        <v>45139</v>
      </c>
    </row>
    <row r="207" customFormat="false" ht="15" hidden="false" customHeight="false" outlineLevel="0" collapsed="false">
      <c r="A207" s="80"/>
      <c r="B207" s="74" t="n">
        <v>45140</v>
      </c>
    </row>
    <row r="208" customFormat="false" ht="15" hidden="false" customHeight="false" outlineLevel="0" collapsed="false">
      <c r="A208" s="80"/>
      <c r="B208" s="74" t="n">
        <v>45141</v>
      </c>
    </row>
    <row r="209" customFormat="false" ht="15" hidden="false" customHeight="false" outlineLevel="0" collapsed="false">
      <c r="A209" s="80"/>
      <c r="B209" s="74" t="n">
        <v>45142</v>
      </c>
    </row>
    <row r="210" customFormat="false" ht="15" hidden="false" customHeight="false" outlineLevel="0" collapsed="false">
      <c r="A210" s="80"/>
      <c r="B210" s="74" t="n">
        <v>45143</v>
      </c>
    </row>
    <row r="211" customFormat="false" ht="15" hidden="false" customHeight="false" outlineLevel="0" collapsed="false">
      <c r="A211" s="80"/>
      <c r="B211" s="74" t="n">
        <v>45144</v>
      </c>
    </row>
    <row r="212" customFormat="false" ht="15" hidden="false" customHeight="false" outlineLevel="0" collapsed="false">
      <c r="A212" s="80"/>
      <c r="B212" s="74" t="n">
        <v>45145</v>
      </c>
    </row>
    <row r="213" customFormat="false" ht="15" hidden="false" customHeight="false" outlineLevel="0" collapsed="false">
      <c r="A213" s="80"/>
      <c r="B213" s="74" t="n">
        <v>45146</v>
      </c>
    </row>
    <row r="214" customFormat="false" ht="15" hidden="false" customHeight="false" outlineLevel="0" collapsed="false">
      <c r="A214" s="80"/>
      <c r="B214" s="74" t="n">
        <v>45147</v>
      </c>
    </row>
    <row r="215" customFormat="false" ht="15" hidden="false" customHeight="false" outlineLevel="0" collapsed="false">
      <c r="A215" s="80"/>
      <c r="B215" s="74" t="n">
        <v>45148</v>
      </c>
    </row>
    <row r="216" customFormat="false" ht="15" hidden="false" customHeight="false" outlineLevel="0" collapsed="false">
      <c r="A216" s="80"/>
      <c r="B216" s="74" t="n">
        <v>45149</v>
      </c>
    </row>
    <row r="217" customFormat="false" ht="15" hidden="false" customHeight="false" outlineLevel="0" collapsed="false">
      <c r="A217" s="80"/>
      <c r="B217" s="74" t="n">
        <v>45150</v>
      </c>
    </row>
    <row r="218" customFormat="false" ht="15" hidden="false" customHeight="false" outlineLevel="0" collapsed="false">
      <c r="A218" s="80"/>
      <c r="B218" s="74" t="n">
        <v>45151</v>
      </c>
    </row>
    <row r="219" customFormat="false" ht="15" hidden="false" customHeight="false" outlineLevel="0" collapsed="false">
      <c r="A219" s="80"/>
      <c r="B219" s="74" t="n">
        <v>45152</v>
      </c>
    </row>
    <row r="220" customFormat="false" ht="15" hidden="false" customHeight="false" outlineLevel="0" collapsed="false">
      <c r="A220" s="80"/>
      <c r="B220" s="74" t="n">
        <v>45153</v>
      </c>
    </row>
    <row r="221" customFormat="false" ht="15" hidden="false" customHeight="false" outlineLevel="0" collapsed="false">
      <c r="A221" s="80"/>
      <c r="B221" s="74" t="n">
        <v>45154</v>
      </c>
    </row>
    <row r="222" customFormat="false" ht="15" hidden="false" customHeight="false" outlineLevel="0" collapsed="false">
      <c r="A222" s="80"/>
      <c r="B222" s="74" t="n">
        <v>45155</v>
      </c>
    </row>
    <row r="223" customFormat="false" ht="15" hidden="false" customHeight="false" outlineLevel="0" collapsed="false">
      <c r="A223" s="80"/>
      <c r="B223" s="74" t="n">
        <v>45156</v>
      </c>
    </row>
    <row r="224" customFormat="false" ht="15" hidden="false" customHeight="false" outlineLevel="0" collapsed="false">
      <c r="A224" s="80"/>
      <c r="B224" s="74" t="n">
        <v>45157</v>
      </c>
    </row>
    <row r="225" customFormat="false" ht="15" hidden="false" customHeight="false" outlineLevel="0" collapsed="false">
      <c r="A225" s="80"/>
      <c r="B225" s="74" t="n">
        <v>45158</v>
      </c>
    </row>
    <row r="226" customFormat="false" ht="15" hidden="false" customHeight="false" outlineLevel="0" collapsed="false">
      <c r="A226" s="80"/>
      <c r="B226" s="74" t="n">
        <v>45159</v>
      </c>
    </row>
    <row r="227" customFormat="false" ht="15" hidden="false" customHeight="false" outlineLevel="0" collapsed="false">
      <c r="A227" s="80"/>
      <c r="B227" s="74" t="n">
        <v>45160</v>
      </c>
    </row>
    <row r="228" customFormat="false" ht="15" hidden="false" customHeight="false" outlineLevel="0" collapsed="false">
      <c r="A228" s="80"/>
      <c r="B228" s="74" t="n">
        <v>45161</v>
      </c>
    </row>
    <row r="229" customFormat="false" ht="15" hidden="false" customHeight="false" outlineLevel="0" collapsed="false">
      <c r="A229" s="80"/>
      <c r="B229" s="74" t="n">
        <v>45162</v>
      </c>
    </row>
    <row r="230" customFormat="false" ht="15" hidden="false" customHeight="false" outlineLevel="0" collapsed="false">
      <c r="A230" s="80"/>
      <c r="B230" s="74" t="n">
        <v>45163</v>
      </c>
    </row>
    <row r="231" customFormat="false" ht="15" hidden="false" customHeight="false" outlineLevel="0" collapsed="false">
      <c r="A231" s="80"/>
      <c r="B231" s="74" t="n">
        <v>45164</v>
      </c>
    </row>
    <row r="232" customFormat="false" ht="15" hidden="false" customHeight="false" outlineLevel="0" collapsed="false">
      <c r="A232" s="80"/>
      <c r="B232" s="74" t="n">
        <v>45165</v>
      </c>
    </row>
    <row r="233" customFormat="false" ht="15" hidden="false" customHeight="false" outlineLevel="0" collapsed="false">
      <c r="A233" s="80"/>
      <c r="B233" s="74" t="n">
        <v>45166</v>
      </c>
    </row>
    <row r="234" customFormat="false" ht="15" hidden="false" customHeight="false" outlineLevel="0" collapsed="false">
      <c r="A234" s="80"/>
      <c r="B234" s="74" t="n">
        <v>45167</v>
      </c>
    </row>
    <row r="235" customFormat="false" ht="15" hidden="false" customHeight="false" outlineLevel="0" collapsed="false">
      <c r="A235" s="80"/>
      <c r="B235" s="74" t="n">
        <v>45168</v>
      </c>
    </row>
    <row r="236" customFormat="false" ht="15" hidden="false" customHeight="false" outlineLevel="0" collapsed="false">
      <c r="A236" s="80"/>
      <c r="B236" s="74" t="n">
        <v>45169</v>
      </c>
    </row>
    <row r="237" customFormat="false" ht="15" hidden="false" customHeight="false" outlineLevel="0" collapsed="false">
      <c r="A237" s="80"/>
      <c r="B237" s="74" t="n">
        <v>45170</v>
      </c>
    </row>
    <row r="238" customFormat="false" ht="15" hidden="false" customHeight="false" outlineLevel="0" collapsed="false">
      <c r="A238" s="80"/>
      <c r="B238" s="74" t="n">
        <v>45171</v>
      </c>
    </row>
    <row r="239" customFormat="false" ht="15" hidden="false" customHeight="false" outlineLevel="0" collapsed="false">
      <c r="A239" s="80"/>
      <c r="B239" s="74" t="n">
        <v>45172</v>
      </c>
    </row>
  </sheetData>
  <mergeCells count="10">
    <mergeCell ref="A2:A16"/>
    <mergeCell ref="A17:A32"/>
    <mergeCell ref="A33:A47"/>
    <mergeCell ref="A48:A62"/>
    <mergeCell ref="A63:A119"/>
    <mergeCell ref="A120:A134"/>
    <mergeCell ref="A135:A150"/>
    <mergeCell ref="A151:A165"/>
    <mergeCell ref="A166:A181"/>
    <mergeCell ref="A182:A239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548235"/>
    <pageSetUpPr fitToPage="false"/>
  </sheetPr>
  <dimension ref="A1:X1581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pane xSplit="9" ySplit="6" topLeftCell="J1562" activePane="bottomRight" state="frozen"/>
      <selection pane="topLeft" activeCell="A1" activeCellId="0" sqref="A1"/>
      <selection pane="topRight" activeCell="J1" activeCellId="0" sqref="J1"/>
      <selection pane="bottomLeft" activeCell="A1562" activeCellId="0" sqref="A1562"/>
      <selection pane="bottomRight" activeCell="J7" activeCellId="0" sqref="J7"/>
    </sheetView>
  </sheetViews>
  <sheetFormatPr defaultColWidth="11.43359375" defaultRowHeight="15" zeroHeight="false" outlineLevelRow="0" outlineLevelCol="0"/>
  <cols>
    <col collapsed="false" customWidth="true" hidden="false" outlineLevel="0" max="1" min="1" style="61" width="3.42"/>
    <col collapsed="false" customWidth="true" hidden="false" outlineLevel="0" max="2" min="2" style="61" width="3.86"/>
    <col collapsed="false" customWidth="true" hidden="false" outlineLevel="0" max="3" min="3" style="81" width="23.28"/>
    <col collapsed="false" customWidth="true" hidden="false" outlineLevel="0" max="5" min="4" style="61" width="4.86"/>
    <col collapsed="false" customWidth="true" hidden="false" outlineLevel="0" max="6" min="6" style="61" width="4.71"/>
    <col collapsed="false" customWidth="true" hidden="false" outlineLevel="0" max="7" min="7" style="61" width="4.57"/>
    <col collapsed="false" customWidth="true" hidden="false" outlineLevel="0" max="8" min="8" style="61" width="4.43"/>
    <col collapsed="false" customWidth="true" hidden="false" outlineLevel="0" max="9" min="9" style="61" width="2.71"/>
    <col collapsed="false" customWidth="true" hidden="false" outlineLevel="0" max="10" min="10" style="82" width="12.86"/>
    <col collapsed="false" customWidth="true" hidden="false" outlineLevel="0" max="11" min="11" style="61" width="2.99"/>
    <col collapsed="false" customWidth="true" hidden="false" outlineLevel="0" max="12" min="12" style="61" width="17.29"/>
    <col collapsed="false" customWidth="true" hidden="false" outlineLevel="0" max="19" min="13" style="61" width="8.71"/>
    <col collapsed="false" customWidth="false" hidden="false" outlineLevel="0" max="1024" min="20" style="61" width="11.42"/>
  </cols>
  <sheetData>
    <row r="1" customFormat="false" ht="15.75" hidden="false" customHeight="true" outlineLevel="0" collapsed="false">
      <c r="A1" s="83" t="s">
        <v>64</v>
      </c>
      <c r="B1" s="84"/>
      <c r="I1" s="83" t="s">
        <v>65</v>
      </c>
      <c r="K1" s="85"/>
      <c r="L1" s="86"/>
      <c r="M1" s="87" t="s">
        <v>66</v>
      </c>
      <c r="N1" s="88" t="s">
        <v>67</v>
      </c>
      <c r="O1" s="88" t="s">
        <v>68</v>
      </c>
      <c r="P1" s="88" t="s">
        <v>69</v>
      </c>
      <c r="Q1" s="88" t="s">
        <v>70</v>
      </c>
      <c r="R1" s="88" t="s">
        <v>71</v>
      </c>
      <c r="S1" s="89" t="s">
        <v>72</v>
      </c>
    </row>
    <row r="2" customFormat="false" ht="15.75" hidden="false" customHeight="false" outlineLevel="0" collapsed="false">
      <c r="A2" s="83"/>
      <c r="B2" s="84"/>
      <c r="C2" s="81" t="s">
        <v>73</v>
      </c>
      <c r="D2" s="90" t="s">
        <v>74</v>
      </c>
      <c r="E2" s="90"/>
      <c r="F2" s="90"/>
      <c r="G2" s="90"/>
      <c r="H2" s="90"/>
      <c r="I2" s="83"/>
      <c r="K2" s="85"/>
      <c r="L2" s="91" t="s">
        <v>16</v>
      </c>
      <c r="M2" s="92" t="s">
        <v>75</v>
      </c>
      <c r="N2" s="93" t="s">
        <v>75</v>
      </c>
      <c r="O2" s="93" t="s">
        <v>75</v>
      </c>
      <c r="P2" s="94" t="s">
        <v>76</v>
      </c>
      <c r="Q2" s="94" t="s">
        <v>76</v>
      </c>
      <c r="R2" s="93" t="s">
        <v>75</v>
      </c>
      <c r="S2" s="95" t="s">
        <v>75</v>
      </c>
    </row>
    <row r="3" customFormat="false" ht="15" hidden="false" customHeight="false" outlineLevel="0" collapsed="false">
      <c r="A3" s="83"/>
      <c r="B3" s="84"/>
      <c r="C3" s="81" t="s">
        <v>77</v>
      </c>
      <c r="D3" s="61" t="n">
        <v>1</v>
      </c>
      <c r="E3" s="61" t="n">
        <v>2</v>
      </c>
      <c r="F3" s="61" t="n">
        <v>3</v>
      </c>
      <c r="G3" s="61" t="n">
        <v>4</v>
      </c>
      <c r="H3" s="61" t="n">
        <v>5</v>
      </c>
      <c r="I3" s="83"/>
      <c r="K3" s="85"/>
      <c r="L3" s="96" t="s">
        <v>11</v>
      </c>
      <c r="M3" s="97" t="s">
        <v>75</v>
      </c>
      <c r="N3" s="98" t="s">
        <v>76</v>
      </c>
      <c r="O3" s="98" t="s">
        <v>75</v>
      </c>
      <c r="P3" s="98" t="s">
        <v>75</v>
      </c>
      <c r="Q3" s="98" t="s">
        <v>75</v>
      </c>
      <c r="R3" s="98" t="s">
        <v>75</v>
      </c>
      <c r="S3" s="99" t="s">
        <v>76</v>
      </c>
    </row>
    <row r="4" customFormat="false" ht="15" hidden="false" customHeight="true" outlineLevel="0" collapsed="false">
      <c r="A4" s="83"/>
      <c r="B4" s="84"/>
      <c r="C4" s="100"/>
      <c r="D4" s="101" t="s">
        <v>78</v>
      </c>
      <c r="E4" s="101" t="s">
        <v>79</v>
      </c>
      <c r="F4" s="101" t="s">
        <v>80</v>
      </c>
      <c r="G4" s="101" t="s">
        <v>81</v>
      </c>
      <c r="H4" s="101" t="s">
        <v>82</v>
      </c>
      <c r="I4" s="83"/>
      <c r="J4" s="102" t="s">
        <v>83</v>
      </c>
      <c r="L4" s="103" t="s">
        <v>12</v>
      </c>
      <c r="M4" s="97" t="s">
        <v>84</v>
      </c>
      <c r="N4" s="104" t="s">
        <v>75</v>
      </c>
      <c r="O4" s="104" t="s">
        <v>75</v>
      </c>
      <c r="P4" s="104" t="s">
        <v>75</v>
      </c>
      <c r="Q4" s="104" t="s">
        <v>75</v>
      </c>
      <c r="R4" s="98" t="s">
        <v>76</v>
      </c>
      <c r="S4" s="99" t="s">
        <v>76</v>
      </c>
    </row>
    <row r="5" customFormat="false" ht="15" hidden="false" customHeight="true" outlineLevel="0" collapsed="false">
      <c r="A5" s="83"/>
      <c r="B5" s="84"/>
      <c r="C5" s="100" t="s">
        <v>85</v>
      </c>
      <c r="D5" s="101"/>
      <c r="E5" s="101"/>
      <c r="F5" s="101"/>
      <c r="G5" s="101"/>
      <c r="H5" s="101"/>
      <c r="I5" s="83"/>
      <c r="J5" s="102"/>
      <c r="L5" s="96" t="s">
        <v>13</v>
      </c>
      <c r="M5" s="97" t="s">
        <v>75</v>
      </c>
      <c r="N5" s="98" t="s">
        <v>75</v>
      </c>
      <c r="O5" s="98" t="s">
        <v>76</v>
      </c>
      <c r="P5" s="98" t="s">
        <v>75</v>
      </c>
      <c r="Q5" s="98" t="s">
        <v>75</v>
      </c>
      <c r="R5" s="98" t="s">
        <v>75</v>
      </c>
      <c r="S5" s="99" t="s">
        <v>76</v>
      </c>
    </row>
    <row r="6" customFormat="false" ht="15" hidden="false" customHeight="true" outlineLevel="0" collapsed="false">
      <c r="A6" s="83"/>
      <c r="B6" s="105"/>
      <c r="C6" s="106" t="s">
        <v>1</v>
      </c>
      <c r="D6" s="101"/>
      <c r="E6" s="101"/>
      <c r="F6" s="101"/>
      <c r="G6" s="101"/>
      <c r="H6" s="101"/>
      <c r="I6" s="83"/>
      <c r="J6" s="102"/>
      <c r="L6" s="107" t="s">
        <v>14</v>
      </c>
      <c r="M6" s="108" t="s">
        <v>75</v>
      </c>
      <c r="N6" s="109" t="s">
        <v>75</v>
      </c>
      <c r="O6" s="109" t="s">
        <v>75</v>
      </c>
      <c r="P6" s="109" t="s">
        <v>75</v>
      </c>
      <c r="Q6" s="109" t="s">
        <v>75</v>
      </c>
      <c r="R6" s="110" t="s">
        <v>76</v>
      </c>
      <c r="S6" s="111" t="s">
        <v>76</v>
      </c>
    </row>
    <row r="7" customFormat="false" ht="15" hidden="false" customHeight="true" outlineLevel="0" collapsed="false">
      <c r="A7" s="112" t="n">
        <f aca="false">WEEKNUM(C7,21)</f>
        <v>36</v>
      </c>
      <c r="B7" s="113" t="n">
        <f aca="false">C7</f>
        <v>44074</v>
      </c>
      <c r="C7" s="114" t="n">
        <v>44074</v>
      </c>
      <c r="D7" s="115" t="s">
        <v>75</v>
      </c>
      <c r="E7" s="115" t="s">
        <v>75</v>
      </c>
      <c r="F7" s="115" t="s">
        <v>75</v>
      </c>
      <c r="G7" s="115" t="s">
        <v>75</v>
      </c>
      <c r="H7" s="116" t="s">
        <v>86</v>
      </c>
      <c r="I7" s="117" t="n">
        <v>4</v>
      </c>
      <c r="J7" s="118"/>
      <c r="L7" s="58"/>
      <c r="M7" s="85"/>
      <c r="N7" s="85"/>
      <c r="O7" s="85"/>
      <c r="P7" s="85"/>
      <c r="Q7" s="85"/>
      <c r="R7" s="85"/>
      <c r="S7" s="85"/>
      <c r="T7" s="85"/>
      <c r="U7" s="90"/>
      <c r="V7" s="85"/>
      <c r="W7" s="85"/>
      <c r="X7" s="85"/>
    </row>
    <row r="8" customFormat="false" ht="15" hidden="false" customHeight="true" outlineLevel="0" collapsed="false">
      <c r="A8" s="119" t="n">
        <f aca="false">WEEKNUM(C8,21)</f>
        <v>36</v>
      </c>
      <c r="B8" s="113" t="n">
        <f aca="false">C8</f>
        <v>44075</v>
      </c>
      <c r="C8" s="120" t="n">
        <v>44075</v>
      </c>
      <c r="D8" s="121" t="s">
        <v>75</v>
      </c>
      <c r="E8" s="121" t="s">
        <v>75</v>
      </c>
      <c r="F8" s="121" t="s">
        <v>75</v>
      </c>
      <c r="G8" s="121" t="s">
        <v>86</v>
      </c>
      <c r="H8" s="122" t="s">
        <v>75</v>
      </c>
      <c r="I8" s="123"/>
      <c r="J8" s="124" t="s">
        <v>45</v>
      </c>
      <c r="L8" s="125" t="e">
        <f aca="false">VLOOKUP(C8,'Vacances solaires'!$B$2:$B$239,1,FALSE())</f>
        <v>#N/A</v>
      </c>
      <c r="M8" s="85"/>
      <c r="N8" s="85"/>
      <c r="O8" s="85"/>
      <c r="P8" s="85"/>
      <c r="Q8" s="85"/>
      <c r="R8" s="85"/>
      <c r="S8" s="85"/>
      <c r="T8" s="85"/>
      <c r="U8" s="90"/>
      <c r="V8" s="85"/>
      <c r="W8" s="85"/>
      <c r="X8" s="85"/>
    </row>
    <row r="9" customFormat="false" ht="15.75" hidden="false" customHeight="false" outlineLevel="0" collapsed="false">
      <c r="A9" s="126" t="n">
        <f aca="false">WEEKNUM(C9,21)</f>
        <v>36</v>
      </c>
      <c r="B9" s="113" t="n">
        <f aca="false">C9</f>
        <v>44076</v>
      </c>
      <c r="C9" s="127" t="n">
        <v>44076</v>
      </c>
      <c r="D9" s="128" t="s">
        <v>86</v>
      </c>
      <c r="E9" s="128" t="s">
        <v>75</v>
      </c>
      <c r="F9" s="128" t="s">
        <v>75</v>
      </c>
      <c r="G9" s="128" t="s">
        <v>75</v>
      </c>
      <c r="H9" s="129" t="s">
        <v>75</v>
      </c>
      <c r="I9" s="130"/>
      <c r="J9" s="131"/>
      <c r="K9" s="126"/>
      <c r="L9" s="125" t="e">
        <f aca="false">VLOOKUP(C9,'Vacances solaires'!$B$2:$B$239,1,FALSE())</f>
        <v>#N/A</v>
      </c>
      <c r="M9" s="132"/>
      <c r="N9" s="133" t="n">
        <v>1</v>
      </c>
      <c r="O9" s="134" t="n">
        <v>2</v>
      </c>
      <c r="P9" s="134" t="n">
        <v>3</v>
      </c>
      <c r="Q9" s="134" t="n">
        <v>4</v>
      </c>
      <c r="R9" s="134" t="n">
        <v>5</v>
      </c>
      <c r="S9" s="85"/>
      <c r="T9" s="85"/>
      <c r="U9" s="90"/>
      <c r="V9" s="85"/>
      <c r="W9" s="85"/>
      <c r="X9" s="85"/>
    </row>
    <row r="10" customFormat="false" ht="15.75" hidden="false" customHeight="false" outlineLevel="0" collapsed="false">
      <c r="A10" s="126" t="n">
        <f aca="false">WEEKNUM(C10,21)</f>
        <v>36</v>
      </c>
      <c r="B10" s="113" t="n">
        <f aca="false">C10</f>
        <v>44077</v>
      </c>
      <c r="C10" s="135" t="n">
        <v>44077</v>
      </c>
      <c r="D10" s="128" t="s">
        <v>75</v>
      </c>
      <c r="E10" s="128" t="s">
        <v>75</v>
      </c>
      <c r="F10" s="128" t="s">
        <v>86</v>
      </c>
      <c r="G10" s="128" t="s">
        <v>75</v>
      </c>
      <c r="H10" s="129" t="s">
        <v>75</v>
      </c>
      <c r="I10" s="130"/>
      <c r="J10" s="131"/>
      <c r="K10" s="126"/>
      <c r="L10" s="125" t="e">
        <f aca="false">VLOOKUP(C10,'Vacances solaires'!$B$2:$B$239,1,FALSE())</f>
        <v>#N/A</v>
      </c>
      <c r="M10" s="136" t="s">
        <v>66</v>
      </c>
      <c r="N10" s="137" t="s">
        <v>75</v>
      </c>
      <c r="O10" s="137" t="s">
        <v>75</v>
      </c>
      <c r="P10" s="138" t="s">
        <v>87</v>
      </c>
      <c r="Q10" s="137" t="s">
        <v>75</v>
      </c>
      <c r="R10" s="137" t="s">
        <v>75</v>
      </c>
      <c r="S10" s="85"/>
      <c r="T10" s="85"/>
      <c r="U10" s="90"/>
      <c r="V10" s="85"/>
      <c r="W10" s="85"/>
      <c r="X10" s="85"/>
    </row>
    <row r="11" customFormat="false" ht="15.75" hidden="false" customHeight="false" outlineLevel="0" collapsed="false">
      <c r="A11" s="126" t="n">
        <f aca="false">WEEKNUM(C11,21)</f>
        <v>36</v>
      </c>
      <c r="B11" s="113" t="n">
        <f aca="false">C11</f>
        <v>44078</v>
      </c>
      <c r="C11" s="135" t="n">
        <v>44078</v>
      </c>
      <c r="D11" s="128" t="s">
        <v>75</v>
      </c>
      <c r="E11" s="128" t="s">
        <v>75</v>
      </c>
      <c r="F11" s="128" t="s">
        <v>86</v>
      </c>
      <c r="G11" s="128" t="s">
        <v>75</v>
      </c>
      <c r="H11" s="129" t="s">
        <v>75</v>
      </c>
      <c r="I11" s="130"/>
      <c r="J11" s="131"/>
      <c r="K11" s="126"/>
      <c r="L11" s="125" t="e">
        <f aca="false">VLOOKUP(C11,'Vacances solaires'!$B$2:$B$239,1,FALSE())</f>
        <v>#N/A</v>
      </c>
      <c r="M11" s="136" t="s">
        <v>67</v>
      </c>
      <c r="N11" s="137" t="s">
        <v>75</v>
      </c>
      <c r="O11" s="137" t="s">
        <v>86</v>
      </c>
      <c r="P11" s="137" t="s">
        <v>75</v>
      </c>
      <c r="Q11" s="137" t="s">
        <v>75</v>
      </c>
      <c r="R11" s="137" t="s">
        <v>75</v>
      </c>
      <c r="S11" s="85"/>
      <c r="T11" s="85"/>
      <c r="U11" s="90"/>
      <c r="V11" s="85"/>
      <c r="W11" s="85"/>
      <c r="X11" s="85"/>
    </row>
    <row r="12" customFormat="false" ht="15.75" hidden="false" customHeight="false" outlineLevel="0" collapsed="false">
      <c r="A12" s="126" t="n">
        <f aca="false">WEEKNUM(C12,21)</f>
        <v>36</v>
      </c>
      <c r="B12" s="113" t="n">
        <f aca="false">C12</f>
        <v>44079</v>
      </c>
      <c r="C12" s="135" t="n">
        <v>44079</v>
      </c>
      <c r="D12" s="128" t="s">
        <v>75</v>
      </c>
      <c r="E12" s="128" t="s">
        <v>86</v>
      </c>
      <c r="F12" s="128" t="s">
        <v>75</v>
      </c>
      <c r="G12" s="128" t="s">
        <v>75</v>
      </c>
      <c r="H12" s="129" t="s">
        <v>86</v>
      </c>
      <c r="I12" s="130"/>
      <c r="J12" s="131"/>
      <c r="K12" s="126"/>
      <c r="L12" s="125" t="e">
        <f aca="false">VLOOKUP(C12,'Vacances solaires'!$B$2:$B$239,1,FALSE())</f>
        <v>#N/A</v>
      </c>
      <c r="M12" s="136" t="s">
        <v>68</v>
      </c>
      <c r="N12" s="137" t="s">
        <v>75</v>
      </c>
      <c r="O12" s="137" t="s">
        <v>75</v>
      </c>
      <c r="P12" s="137" t="s">
        <v>75</v>
      </c>
      <c r="Q12" s="137" t="s">
        <v>86</v>
      </c>
      <c r="R12" s="137" t="s">
        <v>75</v>
      </c>
      <c r="S12" s="85"/>
      <c r="T12" s="85"/>
      <c r="U12" s="90"/>
      <c r="V12" s="85"/>
      <c r="W12" s="85"/>
      <c r="X12" s="85"/>
    </row>
    <row r="13" customFormat="false" ht="15.75" hidden="false" customHeight="false" outlineLevel="0" collapsed="false">
      <c r="A13" s="139" t="n">
        <f aca="false">WEEKNUM(C13,21)</f>
        <v>36</v>
      </c>
      <c r="B13" s="113" t="n">
        <f aca="false">C13</f>
        <v>44080</v>
      </c>
      <c r="C13" s="140" t="n">
        <v>44080</v>
      </c>
      <c r="D13" s="141" t="s">
        <v>86</v>
      </c>
      <c r="E13" s="141" t="s">
        <v>86</v>
      </c>
      <c r="F13" s="141" t="s">
        <v>75</v>
      </c>
      <c r="G13" s="141" t="s">
        <v>86</v>
      </c>
      <c r="H13" s="142" t="s">
        <v>86</v>
      </c>
      <c r="I13" s="143"/>
      <c r="J13" s="144"/>
      <c r="K13" s="126"/>
      <c r="L13" s="125" t="e">
        <f aca="false">VLOOKUP(C13,'Vacances solaires'!$B$2:$B$239,1,FALSE())</f>
        <v>#N/A</v>
      </c>
      <c r="M13" s="136" t="s">
        <v>69</v>
      </c>
      <c r="N13" s="137" t="s">
        <v>86</v>
      </c>
      <c r="O13" s="137" t="s">
        <v>75</v>
      </c>
      <c r="P13" s="137" t="s">
        <v>75</v>
      </c>
      <c r="Q13" s="137" t="s">
        <v>75</v>
      </c>
      <c r="R13" s="137" t="s">
        <v>75</v>
      </c>
      <c r="S13" s="85"/>
      <c r="T13" s="85"/>
      <c r="U13" s="90"/>
      <c r="V13" s="85"/>
      <c r="W13" s="85"/>
      <c r="X13" s="85"/>
    </row>
    <row r="14" customFormat="false" ht="15.75" hidden="false" customHeight="false" outlineLevel="0" collapsed="false">
      <c r="A14" s="145" t="n">
        <f aca="false">WEEKNUM(C14,21)</f>
        <v>37</v>
      </c>
      <c r="B14" s="113" t="n">
        <f aca="false">C14</f>
        <v>44081</v>
      </c>
      <c r="C14" s="114" t="n">
        <v>44081</v>
      </c>
      <c r="D14" s="115" t="s">
        <v>75</v>
      </c>
      <c r="E14" s="115" t="s">
        <v>75</v>
      </c>
      <c r="F14" s="115" t="s">
        <v>75</v>
      </c>
      <c r="G14" s="115" t="s">
        <v>86</v>
      </c>
      <c r="H14" s="116" t="s">
        <v>75</v>
      </c>
      <c r="I14" s="117" t="n">
        <v>5</v>
      </c>
      <c r="J14" s="146"/>
      <c r="L14" s="125" t="e">
        <f aca="false">VLOOKUP(C14,'Vacances solaires'!$B$2:$B$239,1,FALSE())</f>
        <v>#N/A</v>
      </c>
      <c r="M14" s="136" t="s">
        <v>70</v>
      </c>
      <c r="N14" s="137" t="s">
        <v>86</v>
      </c>
      <c r="O14" s="137" t="s">
        <v>75</v>
      </c>
      <c r="P14" s="137" t="s">
        <v>75</v>
      </c>
      <c r="Q14" s="137" t="s">
        <v>75</v>
      </c>
      <c r="R14" s="137" t="s">
        <v>75</v>
      </c>
      <c r="S14" s="85"/>
      <c r="T14" s="85"/>
      <c r="U14" s="90"/>
      <c r="V14" s="85"/>
      <c r="W14" s="85"/>
      <c r="X14" s="85"/>
    </row>
    <row r="15" customFormat="false" ht="15.75" hidden="false" customHeight="false" outlineLevel="0" collapsed="false">
      <c r="A15" s="126" t="n">
        <f aca="false">WEEKNUM(C15,21)</f>
        <v>37</v>
      </c>
      <c r="B15" s="113" t="n">
        <f aca="false">C15</f>
        <v>44082</v>
      </c>
      <c r="C15" s="135" t="n">
        <v>44082</v>
      </c>
      <c r="D15" s="128" t="s">
        <v>75</v>
      </c>
      <c r="E15" s="128" t="s">
        <v>75</v>
      </c>
      <c r="F15" s="128" t="s">
        <v>86</v>
      </c>
      <c r="G15" s="128" t="s">
        <v>75</v>
      </c>
      <c r="H15" s="129" t="s">
        <v>75</v>
      </c>
      <c r="I15" s="130"/>
      <c r="J15" s="131"/>
      <c r="L15" s="125" t="e">
        <f aca="false">VLOOKUP(C15,'Vacances solaires'!$B$2:$B$239,1,FALSE())</f>
        <v>#N/A</v>
      </c>
      <c r="M15" s="136" t="s">
        <v>71</v>
      </c>
      <c r="N15" s="137" t="s">
        <v>75</v>
      </c>
      <c r="O15" s="137" t="s">
        <v>75</v>
      </c>
      <c r="P15" s="137" t="s">
        <v>86</v>
      </c>
      <c r="Q15" s="137" t="s">
        <v>75</v>
      </c>
      <c r="R15" s="137" t="s">
        <v>86</v>
      </c>
      <c r="S15" s="85"/>
      <c r="T15" s="85"/>
      <c r="U15" s="90"/>
      <c r="V15" s="85"/>
      <c r="W15" s="85"/>
      <c r="X15" s="85"/>
    </row>
    <row r="16" customFormat="false" ht="15.75" hidden="false" customHeight="false" outlineLevel="0" collapsed="false">
      <c r="A16" s="126" t="n">
        <f aca="false">WEEKNUM(C16,21)</f>
        <v>37</v>
      </c>
      <c r="B16" s="113" t="n">
        <f aca="false">C16</f>
        <v>44083</v>
      </c>
      <c r="C16" s="135" t="n">
        <v>44083</v>
      </c>
      <c r="D16" s="128" t="s">
        <v>75</v>
      </c>
      <c r="E16" s="128" t="s">
        <v>75</v>
      </c>
      <c r="F16" s="128" t="s">
        <v>75</v>
      </c>
      <c r="G16" s="128" t="s">
        <v>75</v>
      </c>
      <c r="H16" s="129" t="s">
        <v>86</v>
      </c>
      <c r="I16" s="130"/>
      <c r="J16" s="131"/>
      <c r="L16" s="125" t="e">
        <f aca="false">VLOOKUP(C16,'Vacances solaires'!$B$2:$B$239,1,FALSE())</f>
        <v>#N/A</v>
      </c>
      <c r="M16" s="136" t="s">
        <v>72</v>
      </c>
      <c r="N16" s="137" t="s">
        <v>75</v>
      </c>
      <c r="O16" s="137" t="s">
        <v>86</v>
      </c>
      <c r="P16" s="137" t="s">
        <v>86</v>
      </c>
      <c r="Q16" s="137" t="s">
        <v>86</v>
      </c>
      <c r="R16" s="137" t="s">
        <v>86</v>
      </c>
      <c r="S16" s="85"/>
      <c r="T16" s="85"/>
      <c r="U16" s="90"/>
      <c r="V16" s="85"/>
      <c r="W16" s="85"/>
      <c r="X16" s="85"/>
    </row>
    <row r="17" customFormat="false" ht="15.75" hidden="false" customHeight="false" outlineLevel="0" collapsed="false">
      <c r="A17" s="126" t="n">
        <f aca="false">WEEKNUM(C17,21)</f>
        <v>37</v>
      </c>
      <c r="B17" s="113" t="n">
        <f aca="false">C17</f>
        <v>44084</v>
      </c>
      <c r="C17" s="135" t="n">
        <v>44084</v>
      </c>
      <c r="D17" s="128" t="s">
        <v>75</v>
      </c>
      <c r="E17" s="128" t="s">
        <v>86</v>
      </c>
      <c r="F17" s="128" t="s">
        <v>75</v>
      </c>
      <c r="G17" s="128" t="s">
        <v>75</v>
      </c>
      <c r="H17" s="129" t="s">
        <v>75</v>
      </c>
      <c r="I17" s="130"/>
      <c r="J17" s="131"/>
      <c r="L17" s="125" t="e">
        <f aca="false">VLOOKUP(C17,'Vacances solaires'!$B$2:$B$239,1,FALSE())</f>
        <v>#N/A</v>
      </c>
      <c r="M17" s="147"/>
      <c r="N17" s="147"/>
      <c r="T17" s="85"/>
      <c r="U17" s="90"/>
      <c r="V17" s="85"/>
    </row>
    <row r="18" customFormat="false" ht="15.75" hidden="false" customHeight="false" outlineLevel="0" collapsed="false">
      <c r="A18" s="126" t="n">
        <f aca="false">WEEKNUM(C18,21)</f>
        <v>37</v>
      </c>
      <c r="B18" s="113" t="n">
        <f aca="false">C18</f>
        <v>44085</v>
      </c>
      <c r="C18" s="135" t="n">
        <v>44085</v>
      </c>
      <c r="D18" s="128" t="s">
        <v>75</v>
      </c>
      <c r="E18" s="128" t="s">
        <v>86</v>
      </c>
      <c r="F18" s="128" t="s">
        <v>75</v>
      </c>
      <c r="G18" s="128" t="s">
        <v>75</v>
      </c>
      <c r="H18" s="129" t="s">
        <v>75</v>
      </c>
      <c r="I18" s="130"/>
      <c r="J18" s="131"/>
      <c r="L18" s="125" t="e">
        <f aca="false">VLOOKUP(C18,'Vacances solaires'!$B$2:$B$239,1,FALSE())</f>
        <v>#N/A</v>
      </c>
      <c r="M18" s="132"/>
      <c r="N18" s="133" t="n">
        <v>2</v>
      </c>
      <c r="O18" s="134" t="n">
        <v>3</v>
      </c>
      <c r="P18" s="134" t="n">
        <v>4</v>
      </c>
      <c r="Q18" s="134" t="n">
        <v>5</v>
      </c>
      <c r="R18" s="148" t="n">
        <v>1</v>
      </c>
      <c r="T18" s="85"/>
      <c r="U18" s="90"/>
      <c r="V18" s="85"/>
    </row>
    <row r="19" customFormat="false" ht="15.75" hidden="false" customHeight="false" outlineLevel="0" collapsed="false">
      <c r="A19" s="126" t="n">
        <f aca="false">WEEKNUM(C19,21)</f>
        <v>37</v>
      </c>
      <c r="B19" s="113" t="n">
        <f aca="false">C19</f>
        <v>44086</v>
      </c>
      <c r="C19" s="135" t="n">
        <v>44086</v>
      </c>
      <c r="D19" s="128" t="s">
        <v>86</v>
      </c>
      <c r="E19" s="128" t="s">
        <v>75</v>
      </c>
      <c r="F19" s="128" t="s">
        <v>75</v>
      </c>
      <c r="G19" s="128" t="s">
        <v>86</v>
      </c>
      <c r="H19" s="129" t="s">
        <v>75</v>
      </c>
      <c r="I19" s="130"/>
      <c r="J19" s="131"/>
      <c r="L19" s="125" t="e">
        <f aca="false">VLOOKUP(C19,'Vacances solaires'!$B$2:$B$239,1,FALSE())</f>
        <v>#N/A</v>
      </c>
      <c r="M19" s="136" t="s">
        <v>66</v>
      </c>
      <c r="N19" s="137" t="s">
        <v>75</v>
      </c>
      <c r="O19" s="138" t="s">
        <v>87</v>
      </c>
      <c r="P19" s="137" t="s">
        <v>75</v>
      </c>
      <c r="Q19" s="137" t="s">
        <v>75</v>
      </c>
      <c r="R19" s="137" t="s">
        <v>75</v>
      </c>
      <c r="T19" s="85"/>
      <c r="U19" s="90"/>
      <c r="V19" s="85"/>
    </row>
    <row r="20" customFormat="false" ht="15.75" hidden="false" customHeight="false" outlineLevel="0" collapsed="false">
      <c r="A20" s="139" t="n">
        <f aca="false">WEEKNUM(C20,21)</f>
        <v>37</v>
      </c>
      <c r="B20" s="113" t="n">
        <f aca="false">C20</f>
        <v>44087</v>
      </c>
      <c r="C20" s="140" t="n">
        <v>44087</v>
      </c>
      <c r="D20" s="141" t="s">
        <v>86</v>
      </c>
      <c r="E20" s="141" t="s">
        <v>75</v>
      </c>
      <c r="F20" s="141" t="s">
        <v>86</v>
      </c>
      <c r="G20" s="141" t="s">
        <v>86</v>
      </c>
      <c r="H20" s="142" t="s">
        <v>86</v>
      </c>
      <c r="I20" s="143"/>
      <c r="J20" s="144"/>
      <c r="L20" s="125" t="e">
        <f aca="false">VLOOKUP(C20,'Vacances solaires'!$B$2:$B$239,1,FALSE())</f>
        <v>#N/A</v>
      </c>
      <c r="M20" s="136" t="s">
        <v>67</v>
      </c>
      <c r="N20" s="137" t="s">
        <v>86</v>
      </c>
      <c r="O20" s="137" t="s">
        <v>75</v>
      </c>
      <c r="P20" s="137" t="s">
        <v>75</v>
      </c>
      <c r="Q20" s="137" t="s">
        <v>75</v>
      </c>
      <c r="R20" s="137" t="s">
        <v>75</v>
      </c>
      <c r="T20" s="85"/>
      <c r="U20" s="90"/>
      <c r="V20" s="85"/>
    </row>
    <row r="21" customFormat="false" ht="15.75" hidden="false" customHeight="false" outlineLevel="0" collapsed="false">
      <c r="A21" s="145" t="n">
        <f aca="false">WEEKNUM(C21,21)</f>
        <v>38</v>
      </c>
      <c r="B21" s="113" t="n">
        <f aca="false">C21</f>
        <v>44088</v>
      </c>
      <c r="C21" s="114" t="n">
        <v>44088</v>
      </c>
      <c r="D21" s="115" t="s">
        <v>75</v>
      </c>
      <c r="E21" s="115" t="s">
        <v>75</v>
      </c>
      <c r="F21" s="115" t="s">
        <v>88</v>
      </c>
      <c r="G21" s="115" t="s">
        <v>75</v>
      </c>
      <c r="H21" s="116" t="s">
        <v>75</v>
      </c>
      <c r="I21" s="117" t="n">
        <v>1</v>
      </c>
      <c r="J21" s="146"/>
      <c r="L21" s="125" t="e">
        <f aca="false">VLOOKUP(C21,'Vacances solaires'!$B$2:$B$239,1,FALSE())</f>
        <v>#N/A</v>
      </c>
      <c r="M21" s="136" t="s">
        <v>68</v>
      </c>
      <c r="N21" s="137" t="s">
        <v>75</v>
      </c>
      <c r="O21" s="137" t="s">
        <v>75</v>
      </c>
      <c r="P21" s="137" t="s">
        <v>86</v>
      </c>
      <c r="Q21" s="137" t="s">
        <v>75</v>
      </c>
      <c r="R21" s="137" t="s">
        <v>75</v>
      </c>
      <c r="T21" s="85"/>
      <c r="U21" s="90"/>
      <c r="V21" s="85"/>
    </row>
    <row r="22" customFormat="false" ht="15.75" hidden="false" customHeight="false" outlineLevel="0" collapsed="false">
      <c r="A22" s="126" t="n">
        <f aca="false">WEEKNUM(C22,21)</f>
        <v>38</v>
      </c>
      <c r="B22" s="113" t="n">
        <f aca="false">C22</f>
        <v>44089</v>
      </c>
      <c r="C22" s="135" t="n">
        <v>44089</v>
      </c>
      <c r="D22" s="128" t="s">
        <v>75</v>
      </c>
      <c r="E22" s="128" t="s">
        <v>86</v>
      </c>
      <c r="F22" s="128" t="s">
        <v>75</v>
      </c>
      <c r="G22" s="128" t="s">
        <v>75</v>
      </c>
      <c r="H22" s="129" t="s">
        <v>75</v>
      </c>
      <c r="I22" s="130"/>
      <c r="J22" s="131"/>
      <c r="L22" s="125" t="e">
        <f aca="false">VLOOKUP(C22,'Vacances solaires'!$B$2:$B$239,1,FALSE())</f>
        <v>#N/A</v>
      </c>
      <c r="M22" s="136" t="s">
        <v>69</v>
      </c>
      <c r="N22" s="137" t="s">
        <v>75</v>
      </c>
      <c r="O22" s="137" t="s">
        <v>75</v>
      </c>
      <c r="P22" s="137" t="s">
        <v>75</v>
      </c>
      <c r="Q22" s="137" t="s">
        <v>75</v>
      </c>
      <c r="R22" s="137" t="s">
        <v>86</v>
      </c>
      <c r="T22" s="85"/>
      <c r="U22" s="90"/>
      <c r="V22" s="85"/>
    </row>
    <row r="23" customFormat="false" ht="15.75" hidden="false" customHeight="false" outlineLevel="0" collapsed="false">
      <c r="A23" s="126" t="n">
        <f aca="false">WEEKNUM(C23,21)</f>
        <v>38</v>
      </c>
      <c r="B23" s="113" t="n">
        <f aca="false">C23</f>
        <v>44090</v>
      </c>
      <c r="C23" s="135" t="n">
        <v>44090</v>
      </c>
      <c r="D23" s="128" t="s">
        <v>75</v>
      </c>
      <c r="E23" s="128" t="s">
        <v>75</v>
      </c>
      <c r="F23" s="128" t="s">
        <v>75</v>
      </c>
      <c r="G23" s="128" t="s">
        <v>86</v>
      </c>
      <c r="H23" s="129" t="s">
        <v>75</v>
      </c>
      <c r="I23" s="130"/>
      <c r="J23" s="131"/>
      <c r="L23" s="125" t="e">
        <f aca="false">VLOOKUP(C23,'Vacances solaires'!$B$2:$B$239,1,FALSE())</f>
        <v>#N/A</v>
      </c>
      <c r="M23" s="136" t="s">
        <v>70</v>
      </c>
      <c r="N23" s="137" t="s">
        <v>75</v>
      </c>
      <c r="O23" s="137" t="s">
        <v>75</v>
      </c>
      <c r="P23" s="137" t="s">
        <v>75</v>
      </c>
      <c r="Q23" s="137" t="s">
        <v>75</v>
      </c>
      <c r="R23" s="137" t="s">
        <v>86</v>
      </c>
      <c r="T23" s="85"/>
      <c r="U23" s="90"/>
      <c r="V23" s="85"/>
    </row>
    <row r="24" customFormat="false" ht="15.75" hidden="false" customHeight="false" outlineLevel="0" collapsed="false">
      <c r="A24" s="126" t="n">
        <f aca="false">WEEKNUM(C24,21)</f>
        <v>38</v>
      </c>
      <c r="B24" s="113" t="n">
        <f aca="false">C24</f>
        <v>44091</v>
      </c>
      <c r="C24" s="135" t="n">
        <v>44091</v>
      </c>
      <c r="D24" s="128" t="s">
        <v>86</v>
      </c>
      <c r="E24" s="128" t="s">
        <v>75</v>
      </c>
      <c r="F24" s="128" t="s">
        <v>75</v>
      </c>
      <c r="G24" s="128" t="s">
        <v>75</v>
      </c>
      <c r="H24" s="129" t="s">
        <v>75</v>
      </c>
      <c r="I24" s="130"/>
      <c r="J24" s="131"/>
      <c r="L24" s="125" t="e">
        <f aca="false">VLOOKUP(C24,'Vacances solaires'!$B$2:$B$239,1,FALSE())</f>
        <v>#N/A</v>
      </c>
      <c r="M24" s="136" t="s">
        <v>71</v>
      </c>
      <c r="N24" s="137" t="s">
        <v>75</v>
      </c>
      <c r="O24" s="137" t="s">
        <v>86</v>
      </c>
      <c r="P24" s="137" t="s">
        <v>75</v>
      </c>
      <c r="Q24" s="137" t="s">
        <v>86</v>
      </c>
      <c r="R24" s="137" t="s">
        <v>75</v>
      </c>
      <c r="T24" s="85"/>
      <c r="U24" s="90"/>
      <c r="V24" s="85"/>
    </row>
    <row r="25" customFormat="false" ht="15.75" hidden="false" customHeight="false" outlineLevel="0" collapsed="false">
      <c r="A25" s="126" t="n">
        <f aca="false">WEEKNUM(C25,21)</f>
        <v>38</v>
      </c>
      <c r="B25" s="113" t="n">
        <f aca="false">C25</f>
        <v>44092</v>
      </c>
      <c r="C25" s="135" t="n">
        <v>44092</v>
      </c>
      <c r="D25" s="128" t="s">
        <v>86</v>
      </c>
      <c r="E25" s="128" t="s">
        <v>75</v>
      </c>
      <c r="F25" s="128" t="s">
        <v>75</v>
      </c>
      <c r="G25" s="128" t="s">
        <v>75</v>
      </c>
      <c r="H25" s="129" t="s">
        <v>75</v>
      </c>
      <c r="I25" s="130"/>
      <c r="J25" s="131"/>
      <c r="L25" s="125" t="e">
        <f aca="false">VLOOKUP(C25,'Vacances solaires'!$B$2:$B$239,1,FALSE())</f>
        <v>#N/A</v>
      </c>
      <c r="M25" s="136" t="s">
        <v>72</v>
      </c>
      <c r="N25" s="137" t="s">
        <v>86</v>
      </c>
      <c r="O25" s="137" t="s">
        <v>86</v>
      </c>
      <c r="P25" s="137" t="s">
        <v>86</v>
      </c>
      <c r="Q25" s="137" t="s">
        <v>86</v>
      </c>
      <c r="R25" s="137" t="s">
        <v>75</v>
      </c>
      <c r="T25" s="85"/>
      <c r="U25" s="90"/>
      <c r="V25" s="85"/>
    </row>
    <row r="26" customFormat="false" ht="15.75" hidden="false" customHeight="false" outlineLevel="0" collapsed="false">
      <c r="A26" s="126" t="n">
        <f aca="false">WEEKNUM(C26,21)</f>
        <v>38</v>
      </c>
      <c r="B26" s="113" t="n">
        <f aca="false">C26</f>
        <v>44093</v>
      </c>
      <c r="C26" s="135" t="n">
        <v>44093</v>
      </c>
      <c r="D26" s="128" t="s">
        <v>75</v>
      </c>
      <c r="E26" s="128" t="s">
        <v>75</v>
      </c>
      <c r="F26" s="128" t="s">
        <v>86</v>
      </c>
      <c r="G26" s="128" t="s">
        <v>75</v>
      </c>
      <c r="H26" s="129" t="s">
        <v>86</v>
      </c>
      <c r="I26" s="130"/>
      <c r="J26" s="131"/>
      <c r="L26" s="125" t="e">
        <f aca="false">VLOOKUP(C26,'Vacances solaires'!$B$2:$B$239,1,FALSE())</f>
        <v>#N/A</v>
      </c>
      <c r="M26" s="147"/>
      <c r="T26" s="85"/>
      <c r="U26" s="90"/>
      <c r="V26" s="85"/>
    </row>
    <row r="27" customFormat="false" ht="15.75" hidden="false" customHeight="false" outlineLevel="0" collapsed="false">
      <c r="A27" s="139" t="n">
        <f aca="false">WEEKNUM(C27,21)</f>
        <v>38</v>
      </c>
      <c r="B27" s="113" t="n">
        <f aca="false">C27</f>
        <v>44094</v>
      </c>
      <c r="C27" s="140" t="n">
        <v>44094</v>
      </c>
      <c r="D27" s="141" t="s">
        <v>75</v>
      </c>
      <c r="E27" s="141" t="s">
        <v>86</v>
      </c>
      <c r="F27" s="141" t="s">
        <v>86</v>
      </c>
      <c r="G27" s="141" t="s">
        <v>86</v>
      </c>
      <c r="H27" s="142" t="s">
        <v>86</v>
      </c>
      <c r="I27" s="143"/>
      <c r="J27" s="144"/>
      <c r="L27" s="125" t="e">
        <f aca="false">VLOOKUP(C27,'Vacances solaires'!$B$2:$B$239,1,FALSE())</f>
        <v>#N/A</v>
      </c>
      <c r="M27" s="132"/>
      <c r="N27" s="133" t="n">
        <v>3</v>
      </c>
      <c r="O27" s="134" t="n">
        <v>4</v>
      </c>
      <c r="P27" s="134" t="n">
        <v>5</v>
      </c>
      <c r="Q27" s="148" t="n">
        <v>1</v>
      </c>
      <c r="R27" s="134" t="n">
        <v>2</v>
      </c>
      <c r="T27" s="85"/>
      <c r="U27" s="90"/>
      <c r="V27" s="85"/>
    </row>
    <row r="28" customFormat="false" ht="15.75" hidden="false" customHeight="false" outlineLevel="0" collapsed="false">
      <c r="A28" s="145" t="n">
        <f aca="false">WEEKNUM(C28,21)</f>
        <v>39</v>
      </c>
      <c r="B28" s="113" t="n">
        <f aca="false">C28</f>
        <v>44095</v>
      </c>
      <c r="C28" s="114" t="n">
        <v>44095</v>
      </c>
      <c r="D28" s="115" t="s">
        <v>75</v>
      </c>
      <c r="E28" s="115" t="s">
        <v>88</v>
      </c>
      <c r="F28" s="115" t="s">
        <v>75</v>
      </c>
      <c r="G28" s="115" t="s">
        <v>75</v>
      </c>
      <c r="H28" s="116" t="s">
        <v>75</v>
      </c>
      <c r="I28" s="117" t="n">
        <v>2</v>
      </c>
      <c r="J28" s="146"/>
      <c r="L28" s="125" t="e">
        <f aca="false">VLOOKUP(C28,'Vacances solaires'!$B$2:$B$239,1,FALSE())</f>
        <v>#N/A</v>
      </c>
      <c r="M28" s="136" t="s">
        <v>66</v>
      </c>
      <c r="N28" s="138" t="s">
        <v>87</v>
      </c>
      <c r="O28" s="137" t="s">
        <v>75</v>
      </c>
      <c r="P28" s="137" t="s">
        <v>75</v>
      </c>
      <c r="Q28" s="137" t="s">
        <v>75</v>
      </c>
      <c r="R28" s="137" t="s">
        <v>75</v>
      </c>
      <c r="T28" s="85"/>
      <c r="U28" s="90"/>
      <c r="V28" s="85"/>
    </row>
    <row r="29" customFormat="false" ht="15.75" hidden="false" customHeight="false" outlineLevel="0" collapsed="false">
      <c r="A29" s="126" t="n">
        <f aca="false">WEEKNUM(C29,21)</f>
        <v>39</v>
      </c>
      <c r="B29" s="113" t="n">
        <f aca="false">C29</f>
        <v>44096</v>
      </c>
      <c r="C29" s="135" t="n">
        <v>44096</v>
      </c>
      <c r="D29" s="128" t="s">
        <v>86</v>
      </c>
      <c r="E29" s="128" t="s">
        <v>75</v>
      </c>
      <c r="F29" s="128" t="s">
        <v>75</v>
      </c>
      <c r="G29" s="128" t="s">
        <v>75</v>
      </c>
      <c r="H29" s="129" t="s">
        <v>75</v>
      </c>
      <c r="I29" s="130"/>
      <c r="J29" s="131"/>
      <c r="L29" s="125" t="e">
        <f aca="false">VLOOKUP(C29,'Vacances solaires'!$B$2:$B$239,1,FALSE())</f>
        <v>#N/A</v>
      </c>
      <c r="M29" s="136" t="s">
        <v>67</v>
      </c>
      <c r="N29" s="137" t="s">
        <v>75</v>
      </c>
      <c r="O29" s="137" t="s">
        <v>75</v>
      </c>
      <c r="P29" s="137" t="s">
        <v>75</v>
      </c>
      <c r="Q29" s="137" t="s">
        <v>75</v>
      </c>
      <c r="R29" s="137" t="s">
        <v>86</v>
      </c>
      <c r="T29" s="85"/>
      <c r="U29" s="90"/>
      <c r="V29" s="85"/>
    </row>
    <row r="30" customFormat="false" ht="15.75" hidden="false" customHeight="false" outlineLevel="0" collapsed="false">
      <c r="A30" s="126" t="n">
        <f aca="false">WEEKNUM(C30,21)</f>
        <v>39</v>
      </c>
      <c r="B30" s="113" t="n">
        <f aca="false">C30</f>
        <v>44097</v>
      </c>
      <c r="C30" s="135" t="n">
        <v>44097</v>
      </c>
      <c r="D30" s="128" t="s">
        <v>75</v>
      </c>
      <c r="E30" s="128" t="s">
        <v>75</v>
      </c>
      <c r="F30" s="128" t="s">
        <v>86</v>
      </c>
      <c r="G30" s="128" t="s">
        <v>75</v>
      </c>
      <c r="H30" s="129" t="s">
        <v>75</v>
      </c>
      <c r="I30" s="130"/>
      <c r="J30" s="131"/>
      <c r="L30" s="125" t="e">
        <f aca="false">VLOOKUP(C30,'Vacances solaires'!$B$2:$B$239,1,FALSE())</f>
        <v>#N/A</v>
      </c>
      <c r="M30" s="136" t="s">
        <v>68</v>
      </c>
      <c r="N30" s="137" t="s">
        <v>75</v>
      </c>
      <c r="O30" s="137" t="s">
        <v>86</v>
      </c>
      <c r="P30" s="137" t="s">
        <v>75</v>
      </c>
      <c r="Q30" s="137" t="s">
        <v>75</v>
      </c>
      <c r="R30" s="137" t="s">
        <v>75</v>
      </c>
      <c r="T30" s="85"/>
      <c r="U30" s="90"/>
      <c r="V30" s="85"/>
    </row>
    <row r="31" customFormat="false" ht="15.75" hidden="false" customHeight="false" outlineLevel="0" collapsed="false">
      <c r="A31" s="126" t="n">
        <f aca="false">WEEKNUM(C31,21)</f>
        <v>39</v>
      </c>
      <c r="B31" s="113" t="n">
        <f aca="false">C31</f>
        <v>44098</v>
      </c>
      <c r="C31" s="135" t="n">
        <v>44098</v>
      </c>
      <c r="D31" s="128" t="s">
        <v>75</v>
      </c>
      <c r="E31" s="128" t="s">
        <v>75</v>
      </c>
      <c r="F31" s="128" t="s">
        <v>75</v>
      </c>
      <c r="G31" s="128" t="s">
        <v>75</v>
      </c>
      <c r="H31" s="129" t="s">
        <v>86</v>
      </c>
      <c r="I31" s="130"/>
      <c r="J31" s="131"/>
      <c r="L31" s="125" t="e">
        <f aca="false">VLOOKUP(C31,'Vacances solaires'!$B$2:$B$239,1,FALSE())</f>
        <v>#N/A</v>
      </c>
      <c r="M31" s="136" t="s">
        <v>69</v>
      </c>
      <c r="N31" s="137" t="s">
        <v>75</v>
      </c>
      <c r="O31" s="137" t="s">
        <v>75</v>
      </c>
      <c r="P31" s="137" t="s">
        <v>75</v>
      </c>
      <c r="Q31" s="137" t="s">
        <v>86</v>
      </c>
      <c r="R31" s="137" t="s">
        <v>75</v>
      </c>
      <c r="T31" s="85"/>
      <c r="U31" s="90"/>
      <c r="V31" s="85"/>
    </row>
    <row r="32" customFormat="false" ht="15.75" hidden="false" customHeight="false" outlineLevel="0" collapsed="false">
      <c r="A32" s="126" t="n">
        <f aca="false">WEEKNUM(C32,21)</f>
        <v>39</v>
      </c>
      <c r="B32" s="113" t="n">
        <f aca="false">C32</f>
        <v>44099</v>
      </c>
      <c r="C32" s="135" t="n">
        <v>44099</v>
      </c>
      <c r="D32" s="128" t="s">
        <v>75</v>
      </c>
      <c r="E32" s="128" t="s">
        <v>75</v>
      </c>
      <c r="F32" s="128" t="s">
        <v>75</v>
      </c>
      <c r="G32" s="128" t="s">
        <v>75</v>
      </c>
      <c r="H32" s="129" t="s">
        <v>86</v>
      </c>
      <c r="I32" s="130"/>
      <c r="J32" s="131"/>
      <c r="L32" s="125" t="e">
        <f aca="false">VLOOKUP(C32,'Vacances solaires'!$B$2:$B$239,1,FALSE())</f>
        <v>#N/A</v>
      </c>
      <c r="M32" s="136" t="s">
        <v>70</v>
      </c>
      <c r="N32" s="137" t="s">
        <v>75</v>
      </c>
      <c r="O32" s="137" t="s">
        <v>75</v>
      </c>
      <c r="P32" s="137" t="s">
        <v>75</v>
      </c>
      <c r="Q32" s="137" t="s">
        <v>86</v>
      </c>
      <c r="R32" s="137" t="s">
        <v>75</v>
      </c>
      <c r="T32" s="85"/>
      <c r="U32" s="90"/>
      <c r="V32" s="85"/>
    </row>
    <row r="33" customFormat="false" ht="15.75" hidden="false" customHeight="false" outlineLevel="0" collapsed="false">
      <c r="A33" s="126" t="n">
        <f aca="false">WEEKNUM(C33,21)</f>
        <v>39</v>
      </c>
      <c r="B33" s="113" t="n">
        <f aca="false">C33</f>
        <v>44100</v>
      </c>
      <c r="C33" s="135" t="n">
        <v>44100</v>
      </c>
      <c r="D33" s="128" t="s">
        <v>75</v>
      </c>
      <c r="E33" s="128" t="s">
        <v>86</v>
      </c>
      <c r="F33" s="128" t="s">
        <v>75</v>
      </c>
      <c r="G33" s="128" t="s">
        <v>86</v>
      </c>
      <c r="H33" s="129" t="s">
        <v>75</v>
      </c>
      <c r="I33" s="130"/>
      <c r="J33" s="131"/>
      <c r="L33" s="125" t="e">
        <f aca="false">VLOOKUP(C33,'Vacances solaires'!$B$2:$B$239,1,FALSE())</f>
        <v>#N/A</v>
      </c>
      <c r="M33" s="136" t="s">
        <v>71</v>
      </c>
      <c r="N33" s="137" t="s">
        <v>86</v>
      </c>
      <c r="O33" s="137" t="s">
        <v>75</v>
      </c>
      <c r="P33" s="137" t="s">
        <v>86</v>
      </c>
      <c r="Q33" s="137" t="s">
        <v>75</v>
      </c>
      <c r="R33" s="137" t="s">
        <v>75</v>
      </c>
      <c r="T33" s="85"/>
      <c r="U33" s="90"/>
      <c r="V33" s="85"/>
    </row>
    <row r="34" customFormat="false" ht="15.75" hidden="false" customHeight="false" outlineLevel="0" collapsed="false">
      <c r="A34" s="139" t="n">
        <f aca="false">WEEKNUM(C34,21)</f>
        <v>39</v>
      </c>
      <c r="B34" s="113" t="n">
        <f aca="false">C34</f>
        <v>44101</v>
      </c>
      <c r="C34" s="140" t="n">
        <v>44101</v>
      </c>
      <c r="D34" s="141" t="s">
        <v>86</v>
      </c>
      <c r="E34" s="141" t="s">
        <v>86</v>
      </c>
      <c r="F34" s="141" t="s">
        <v>86</v>
      </c>
      <c r="G34" s="141" t="s">
        <v>86</v>
      </c>
      <c r="H34" s="142" t="s">
        <v>75</v>
      </c>
      <c r="I34" s="143"/>
      <c r="J34" s="144"/>
      <c r="L34" s="125" t="e">
        <f aca="false">VLOOKUP(C34,'Vacances solaires'!$B$2:$B$239,1,FALSE())</f>
        <v>#N/A</v>
      </c>
      <c r="M34" s="136" t="s">
        <v>72</v>
      </c>
      <c r="N34" s="137" t="s">
        <v>86</v>
      </c>
      <c r="O34" s="137" t="s">
        <v>86</v>
      </c>
      <c r="P34" s="137" t="s">
        <v>86</v>
      </c>
      <c r="Q34" s="137" t="s">
        <v>75</v>
      </c>
      <c r="R34" s="137" t="s">
        <v>86</v>
      </c>
      <c r="T34" s="85"/>
      <c r="U34" s="90"/>
      <c r="V34" s="85"/>
    </row>
    <row r="35" customFormat="false" ht="15.75" hidden="false" customHeight="false" outlineLevel="0" collapsed="false">
      <c r="A35" s="145" t="n">
        <f aca="false">WEEKNUM(C35,21)</f>
        <v>40</v>
      </c>
      <c r="B35" s="113" t="n">
        <f aca="false">C35</f>
        <v>44102</v>
      </c>
      <c r="C35" s="114" t="n">
        <v>44102</v>
      </c>
      <c r="D35" s="115" t="s">
        <v>88</v>
      </c>
      <c r="E35" s="115" t="s">
        <v>75</v>
      </c>
      <c r="F35" s="115" t="s">
        <v>75</v>
      </c>
      <c r="G35" s="115" t="s">
        <v>75</v>
      </c>
      <c r="H35" s="116" t="s">
        <v>75</v>
      </c>
      <c r="I35" s="117" t="n">
        <v>3</v>
      </c>
      <c r="J35" s="146"/>
      <c r="L35" s="125" t="e">
        <f aca="false">VLOOKUP(C35,'Vacances solaires'!$B$2:$B$239,1,FALSE())</f>
        <v>#N/A</v>
      </c>
      <c r="M35" s="147"/>
      <c r="T35" s="85"/>
      <c r="U35" s="90"/>
      <c r="V35" s="85"/>
    </row>
    <row r="36" customFormat="false" ht="15.75" hidden="false" customHeight="false" outlineLevel="0" collapsed="false">
      <c r="A36" s="126" t="n">
        <f aca="false">WEEKNUM(C36,21)</f>
        <v>40</v>
      </c>
      <c r="B36" s="113" t="n">
        <f aca="false">C36</f>
        <v>44103</v>
      </c>
      <c r="C36" s="135" t="n">
        <v>44103</v>
      </c>
      <c r="D36" s="128" t="s">
        <v>75</v>
      </c>
      <c r="E36" s="128" t="s">
        <v>75</v>
      </c>
      <c r="F36" s="128" t="s">
        <v>75</v>
      </c>
      <c r="G36" s="128" t="s">
        <v>75</v>
      </c>
      <c r="H36" s="129" t="s">
        <v>86</v>
      </c>
      <c r="I36" s="130"/>
      <c r="J36" s="131"/>
      <c r="L36" s="125" t="e">
        <f aca="false">VLOOKUP(C36,'Vacances solaires'!$B$2:$B$239,1,FALSE())</f>
        <v>#N/A</v>
      </c>
      <c r="M36" s="132"/>
      <c r="N36" s="133" t="n">
        <v>4</v>
      </c>
      <c r="O36" s="134" t="n">
        <v>5</v>
      </c>
      <c r="P36" s="148" t="n">
        <v>1</v>
      </c>
      <c r="Q36" s="134" t="n">
        <v>2</v>
      </c>
      <c r="R36" s="134" t="n">
        <v>3</v>
      </c>
      <c r="T36" s="85"/>
      <c r="U36" s="90"/>
      <c r="V36" s="85"/>
    </row>
    <row r="37" customFormat="false" ht="15.75" hidden="false" customHeight="false" outlineLevel="0" collapsed="false">
      <c r="A37" s="126" t="n">
        <f aca="false">WEEKNUM(C37,21)</f>
        <v>40</v>
      </c>
      <c r="B37" s="113" t="n">
        <f aca="false">C37</f>
        <v>44104</v>
      </c>
      <c r="C37" s="135" t="n">
        <v>44104</v>
      </c>
      <c r="D37" s="128" t="s">
        <v>75</v>
      </c>
      <c r="E37" s="128" t="s">
        <v>86</v>
      </c>
      <c r="F37" s="128" t="s">
        <v>75</v>
      </c>
      <c r="G37" s="128" t="s">
        <v>75</v>
      </c>
      <c r="H37" s="129" t="s">
        <v>75</v>
      </c>
      <c r="I37" s="130"/>
      <c r="J37" s="131"/>
      <c r="L37" s="125" t="e">
        <f aca="false">VLOOKUP(C37,'Vacances solaires'!$B$2:$B$239,1,FALSE())</f>
        <v>#N/A</v>
      </c>
      <c r="M37" s="136" t="s">
        <v>66</v>
      </c>
      <c r="N37" s="137" t="s">
        <v>75</v>
      </c>
      <c r="O37" s="137" t="s">
        <v>75</v>
      </c>
      <c r="P37" s="137" t="s">
        <v>75</v>
      </c>
      <c r="Q37" s="137" t="s">
        <v>75</v>
      </c>
      <c r="R37" s="138" t="s">
        <v>87</v>
      </c>
      <c r="T37" s="85"/>
      <c r="U37" s="90"/>
      <c r="V37" s="85"/>
    </row>
    <row r="38" customFormat="false" ht="15.75" hidden="false" customHeight="false" outlineLevel="0" collapsed="false">
      <c r="A38" s="126" t="n">
        <f aca="false">WEEKNUM(C38,21)</f>
        <v>40</v>
      </c>
      <c r="B38" s="113" t="n">
        <f aca="false">C38</f>
        <v>44105</v>
      </c>
      <c r="C38" s="135" t="n">
        <v>44105</v>
      </c>
      <c r="D38" s="128" t="s">
        <v>75</v>
      </c>
      <c r="E38" s="128" t="s">
        <v>75</v>
      </c>
      <c r="F38" s="128" t="s">
        <v>75</v>
      </c>
      <c r="G38" s="128" t="s">
        <v>86</v>
      </c>
      <c r="H38" s="129" t="s">
        <v>75</v>
      </c>
      <c r="I38" s="130"/>
      <c r="J38" s="131"/>
      <c r="L38" s="125" t="e">
        <f aca="false">VLOOKUP(C38,'Vacances solaires'!$B$2:$B$239,1,FALSE())</f>
        <v>#N/A</v>
      </c>
      <c r="M38" s="136" t="s">
        <v>67</v>
      </c>
      <c r="N38" s="137" t="s">
        <v>75</v>
      </c>
      <c r="O38" s="137" t="s">
        <v>75</v>
      </c>
      <c r="P38" s="137" t="s">
        <v>75</v>
      </c>
      <c r="Q38" s="137" t="s">
        <v>86</v>
      </c>
      <c r="R38" s="137" t="s">
        <v>75</v>
      </c>
      <c r="T38" s="85"/>
      <c r="U38" s="90"/>
      <c r="V38" s="85"/>
    </row>
    <row r="39" customFormat="false" ht="15.75" hidden="false" customHeight="false" outlineLevel="0" collapsed="false">
      <c r="A39" s="126" t="n">
        <f aca="false">WEEKNUM(C39,21)</f>
        <v>40</v>
      </c>
      <c r="B39" s="113" t="n">
        <f aca="false">C39</f>
        <v>44106</v>
      </c>
      <c r="C39" s="135" t="n">
        <v>44106</v>
      </c>
      <c r="D39" s="128" t="s">
        <v>75</v>
      </c>
      <c r="E39" s="128" t="s">
        <v>75</v>
      </c>
      <c r="F39" s="128" t="s">
        <v>75</v>
      </c>
      <c r="G39" s="128" t="s">
        <v>86</v>
      </c>
      <c r="H39" s="129" t="s">
        <v>75</v>
      </c>
      <c r="I39" s="130"/>
      <c r="J39" s="131"/>
      <c r="L39" s="125" t="e">
        <f aca="false">VLOOKUP(C39,'Vacances solaires'!$B$2:$B$239,1,FALSE())</f>
        <v>#N/A</v>
      </c>
      <c r="M39" s="136" t="s">
        <v>68</v>
      </c>
      <c r="N39" s="137" t="s">
        <v>86</v>
      </c>
      <c r="O39" s="137" t="s">
        <v>75</v>
      </c>
      <c r="P39" s="137" t="s">
        <v>75</v>
      </c>
      <c r="Q39" s="137" t="s">
        <v>75</v>
      </c>
      <c r="R39" s="137" t="s">
        <v>75</v>
      </c>
      <c r="T39" s="85"/>
      <c r="U39" s="90"/>
      <c r="V39" s="85"/>
    </row>
    <row r="40" customFormat="false" ht="15.75" hidden="false" customHeight="false" outlineLevel="0" collapsed="false">
      <c r="A40" s="126" t="n">
        <f aca="false">WEEKNUM(C40,21)</f>
        <v>40</v>
      </c>
      <c r="B40" s="113" t="n">
        <f aca="false">C40</f>
        <v>44107</v>
      </c>
      <c r="C40" s="135" t="n">
        <v>44107</v>
      </c>
      <c r="D40" s="128" t="s">
        <v>86</v>
      </c>
      <c r="E40" s="128" t="s">
        <v>75</v>
      </c>
      <c r="F40" s="128" t="s">
        <v>86</v>
      </c>
      <c r="G40" s="128" t="s">
        <v>75</v>
      </c>
      <c r="H40" s="129" t="s">
        <v>75</v>
      </c>
      <c r="I40" s="130"/>
      <c r="J40" s="131"/>
      <c r="L40" s="125" t="e">
        <f aca="false">VLOOKUP(C40,'Vacances solaires'!$B$2:$B$239,1,FALSE())</f>
        <v>#N/A</v>
      </c>
      <c r="M40" s="136" t="s">
        <v>69</v>
      </c>
      <c r="N40" s="137" t="s">
        <v>75</v>
      </c>
      <c r="O40" s="137" t="s">
        <v>75</v>
      </c>
      <c r="P40" s="137" t="s">
        <v>86</v>
      </c>
      <c r="Q40" s="137" t="s">
        <v>75</v>
      </c>
      <c r="R40" s="137" t="s">
        <v>75</v>
      </c>
      <c r="T40" s="85"/>
      <c r="U40" s="90"/>
      <c r="V40" s="85"/>
    </row>
    <row r="41" customFormat="false" ht="15.75" hidden="false" customHeight="false" outlineLevel="0" collapsed="false">
      <c r="A41" s="139" t="n">
        <f aca="false">WEEKNUM(C41,21)</f>
        <v>40</v>
      </c>
      <c r="B41" s="113" t="n">
        <f aca="false">C41</f>
        <v>44108</v>
      </c>
      <c r="C41" s="140" t="n">
        <v>44108</v>
      </c>
      <c r="D41" s="141" t="s">
        <v>86</v>
      </c>
      <c r="E41" s="141" t="s">
        <v>86</v>
      </c>
      <c r="F41" s="141" t="s">
        <v>86</v>
      </c>
      <c r="G41" s="141" t="s">
        <v>75</v>
      </c>
      <c r="H41" s="142" t="s">
        <v>86</v>
      </c>
      <c r="I41" s="143"/>
      <c r="J41" s="144"/>
      <c r="L41" s="125" t="e">
        <f aca="false">VLOOKUP(C41,'Vacances solaires'!$B$2:$B$239,1,FALSE())</f>
        <v>#N/A</v>
      </c>
      <c r="M41" s="136" t="s">
        <v>70</v>
      </c>
      <c r="N41" s="137" t="s">
        <v>75</v>
      </c>
      <c r="O41" s="137" t="s">
        <v>75</v>
      </c>
      <c r="P41" s="137" t="s">
        <v>86</v>
      </c>
      <c r="Q41" s="137" t="s">
        <v>75</v>
      </c>
      <c r="R41" s="137" t="s">
        <v>75</v>
      </c>
      <c r="T41" s="85"/>
      <c r="U41" s="90"/>
      <c r="V41" s="85"/>
    </row>
    <row r="42" customFormat="false" ht="15.75" hidden="false" customHeight="false" outlineLevel="0" collapsed="false">
      <c r="A42" s="145" t="n">
        <f aca="false">WEEKNUM(C42,21)</f>
        <v>41</v>
      </c>
      <c r="B42" s="113" t="n">
        <f aca="false">C42</f>
        <v>44109</v>
      </c>
      <c r="C42" s="114" t="n">
        <v>44109</v>
      </c>
      <c r="D42" s="115" t="s">
        <v>75</v>
      </c>
      <c r="E42" s="115" t="s">
        <v>75</v>
      </c>
      <c r="F42" s="115" t="s">
        <v>75</v>
      </c>
      <c r="G42" s="115" t="s">
        <v>75</v>
      </c>
      <c r="H42" s="115" t="s">
        <v>88</v>
      </c>
      <c r="I42" s="117" t="n">
        <v>4</v>
      </c>
      <c r="J42" s="146"/>
      <c r="L42" s="125" t="e">
        <f aca="false">VLOOKUP(C42,'Vacances solaires'!$B$2:$B$239,1,FALSE())</f>
        <v>#N/A</v>
      </c>
      <c r="M42" s="136" t="s">
        <v>71</v>
      </c>
      <c r="N42" s="137" t="s">
        <v>75</v>
      </c>
      <c r="O42" s="137" t="s">
        <v>86</v>
      </c>
      <c r="P42" s="137" t="s">
        <v>75</v>
      </c>
      <c r="Q42" s="137" t="s">
        <v>75</v>
      </c>
      <c r="R42" s="137" t="s">
        <v>86</v>
      </c>
      <c r="T42" s="85"/>
      <c r="U42" s="85"/>
      <c r="V42" s="85"/>
    </row>
    <row r="43" customFormat="false" ht="15.75" hidden="false" customHeight="false" outlineLevel="0" collapsed="false">
      <c r="A43" s="126" t="n">
        <f aca="false">WEEKNUM(C43,21)</f>
        <v>41</v>
      </c>
      <c r="B43" s="113" t="n">
        <f aca="false">C43</f>
        <v>44110</v>
      </c>
      <c r="C43" s="135" t="n">
        <v>44110</v>
      </c>
      <c r="D43" s="128" t="s">
        <v>75</v>
      </c>
      <c r="E43" s="128" t="s">
        <v>75</v>
      </c>
      <c r="F43" s="128" t="s">
        <v>75</v>
      </c>
      <c r="G43" s="128" t="s">
        <v>86</v>
      </c>
      <c r="H43" s="129" t="s">
        <v>75</v>
      </c>
      <c r="I43" s="130"/>
      <c r="J43" s="131"/>
      <c r="L43" s="125" t="e">
        <f aca="false">VLOOKUP(C43,'Vacances solaires'!$B$2:$B$239,1,FALSE())</f>
        <v>#N/A</v>
      </c>
      <c r="M43" s="136" t="s">
        <v>72</v>
      </c>
      <c r="N43" s="137" t="s">
        <v>86</v>
      </c>
      <c r="O43" s="137" t="s">
        <v>86</v>
      </c>
      <c r="P43" s="137" t="s">
        <v>75</v>
      </c>
      <c r="Q43" s="137" t="s">
        <v>86</v>
      </c>
      <c r="R43" s="137" t="s">
        <v>86</v>
      </c>
      <c r="T43" s="85"/>
      <c r="U43" s="85"/>
      <c r="V43" s="85"/>
    </row>
    <row r="44" customFormat="false" ht="15.75" hidden="false" customHeight="false" outlineLevel="0" collapsed="false">
      <c r="A44" s="126" t="n">
        <f aca="false">WEEKNUM(C44,21)</f>
        <v>41</v>
      </c>
      <c r="B44" s="113" t="n">
        <f aca="false">C44</f>
        <v>44111</v>
      </c>
      <c r="C44" s="135" t="n">
        <v>44111</v>
      </c>
      <c r="D44" s="128" t="s">
        <v>86</v>
      </c>
      <c r="E44" s="128" t="s">
        <v>75</v>
      </c>
      <c r="F44" s="128" t="s">
        <v>75</v>
      </c>
      <c r="G44" s="128" t="s">
        <v>75</v>
      </c>
      <c r="H44" s="129" t="s">
        <v>75</v>
      </c>
      <c r="I44" s="130"/>
      <c r="J44" s="131"/>
      <c r="L44" s="125" t="e">
        <f aca="false">VLOOKUP(C44,'Vacances solaires'!$B$2:$B$239,1,FALSE())</f>
        <v>#N/A</v>
      </c>
      <c r="M44" s="147"/>
      <c r="T44" s="85"/>
      <c r="U44" s="85"/>
      <c r="V44" s="85"/>
    </row>
    <row r="45" customFormat="false" ht="15.75" hidden="false" customHeight="false" outlineLevel="0" collapsed="false">
      <c r="A45" s="126" t="n">
        <f aca="false">WEEKNUM(C45,21)</f>
        <v>41</v>
      </c>
      <c r="B45" s="113" t="n">
        <f aca="false">C45</f>
        <v>44112</v>
      </c>
      <c r="C45" s="135" t="n">
        <v>44112</v>
      </c>
      <c r="D45" s="128" t="s">
        <v>75</v>
      </c>
      <c r="E45" s="128" t="s">
        <v>75</v>
      </c>
      <c r="F45" s="128" t="s">
        <v>86</v>
      </c>
      <c r="G45" s="128" t="s">
        <v>75</v>
      </c>
      <c r="H45" s="129" t="s">
        <v>75</v>
      </c>
      <c r="I45" s="130"/>
      <c r="J45" s="131"/>
      <c r="L45" s="125" t="e">
        <f aca="false">VLOOKUP(C45,'Vacances solaires'!$B$2:$B$239,1,FALSE())</f>
        <v>#N/A</v>
      </c>
      <c r="M45" s="132"/>
      <c r="N45" s="133" t="n">
        <v>5</v>
      </c>
      <c r="O45" s="148" t="n">
        <v>1</v>
      </c>
      <c r="P45" s="134" t="n">
        <v>2</v>
      </c>
      <c r="Q45" s="134" t="n">
        <v>3</v>
      </c>
      <c r="R45" s="134" t="n">
        <v>4</v>
      </c>
      <c r="T45" s="85"/>
      <c r="U45" s="85"/>
      <c r="V45" s="85"/>
    </row>
    <row r="46" customFormat="false" ht="15.75" hidden="false" customHeight="false" outlineLevel="0" collapsed="false">
      <c r="A46" s="126" t="n">
        <f aca="false">WEEKNUM(C46,21)</f>
        <v>41</v>
      </c>
      <c r="B46" s="113" t="n">
        <f aca="false">C46</f>
        <v>44113</v>
      </c>
      <c r="C46" s="135" t="n">
        <v>44113</v>
      </c>
      <c r="D46" s="128" t="s">
        <v>75</v>
      </c>
      <c r="E46" s="128" t="s">
        <v>75</v>
      </c>
      <c r="F46" s="128" t="s">
        <v>86</v>
      </c>
      <c r="G46" s="128" t="s">
        <v>75</v>
      </c>
      <c r="H46" s="129" t="s">
        <v>75</v>
      </c>
      <c r="I46" s="130"/>
      <c r="J46" s="131"/>
      <c r="L46" s="125" t="e">
        <f aca="false">VLOOKUP(C46,'Vacances solaires'!$B$2:$B$239,1,FALSE())</f>
        <v>#N/A</v>
      </c>
      <c r="M46" s="136" t="s">
        <v>66</v>
      </c>
      <c r="N46" s="137" t="s">
        <v>75</v>
      </c>
      <c r="O46" s="137" t="s">
        <v>75</v>
      </c>
      <c r="P46" s="137" t="s">
        <v>75</v>
      </c>
      <c r="Q46" s="138" t="s">
        <v>87</v>
      </c>
      <c r="R46" s="137" t="s">
        <v>75</v>
      </c>
    </row>
    <row r="47" customFormat="false" ht="15.75" hidden="false" customHeight="false" outlineLevel="0" collapsed="false">
      <c r="A47" s="126" t="n">
        <f aca="false">WEEKNUM(C47,21)</f>
        <v>41</v>
      </c>
      <c r="B47" s="113" t="n">
        <f aca="false">C47</f>
        <v>44114</v>
      </c>
      <c r="C47" s="135" t="n">
        <v>44114</v>
      </c>
      <c r="D47" s="128" t="s">
        <v>75</v>
      </c>
      <c r="E47" s="128" t="s">
        <v>86</v>
      </c>
      <c r="F47" s="128" t="s">
        <v>75</v>
      </c>
      <c r="G47" s="128" t="s">
        <v>75</v>
      </c>
      <c r="H47" s="129" t="s">
        <v>86</v>
      </c>
      <c r="I47" s="130"/>
      <c r="J47" s="131"/>
      <c r="L47" s="125" t="e">
        <f aca="false">VLOOKUP(C47,'Vacances solaires'!$B$2:$B$239,1,FALSE())</f>
        <v>#N/A</v>
      </c>
      <c r="M47" s="136" t="s">
        <v>67</v>
      </c>
      <c r="N47" s="137" t="s">
        <v>75</v>
      </c>
      <c r="O47" s="137" t="s">
        <v>75</v>
      </c>
      <c r="P47" s="137" t="s">
        <v>86</v>
      </c>
      <c r="Q47" s="137" t="s">
        <v>75</v>
      </c>
      <c r="R47" s="137" t="s">
        <v>75</v>
      </c>
    </row>
    <row r="48" customFormat="false" ht="15.75" hidden="false" customHeight="false" outlineLevel="0" collapsed="false">
      <c r="A48" s="139" t="n">
        <f aca="false">WEEKNUM(C48,21)</f>
        <v>41</v>
      </c>
      <c r="B48" s="113" t="n">
        <f aca="false">C48</f>
        <v>44115</v>
      </c>
      <c r="C48" s="140" t="n">
        <v>44115</v>
      </c>
      <c r="D48" s="141" t="s">
        <v>86</v>
      </c>
      <c r="E48" s="141" t="s">
        <v>86</v>
      </c>
      <c r="F48" s="141" t="s">
        <v>75</v>
      </c>
      <c r="G48" s="141" t="s">
        <v>86</v>
      </c>
      <c r="H48" s="142" t="s">
        <v>86</v>
      </c>
      <c r="I48" s="143"/>
      <c r="J48" s="144"/>
      <c r="L48" s="125" t="e">
        <f aca="false">VLOOKUP(C48,'Vacances solaires'!$B$2:$B$239,1,FALSE())</f>
        <v>#N/A</v>
      </c>
      <c r="M48" s="136" t="s">
        <v>68</v>
      </c>
      <c r="N48" s="137" t="s">
        <v>75</v>
      </c>
      <c r="O48" s="137" t="s">
        <v>75</v>
      </c>
      <c r="P48" s="137" t="s">
        <v>75</v>
      </c>
      <c r="Q48" s="137" t="s">
        <v>75</v>
      </c>
      <c r="R48" s="137" t="s">
        <v>86</v>
      </c>
    </row>
    <row r="49" customFormat="false" ht="15.75" hidden="false" customHeight="false" outlineLevel="0" collapsed="false">
      <c r="A49" s="145" t="n">
        <f aca="false">WEEKNUM(C49,21)</f>
        <v>42</v>
      </c>
      <c r="B49" s="113" t="n">
        <f aca="false">C49</f>
        <v>44116</v>
      </c>
      <c r="C49" s="114" t="n">
        <v>44116</v>
      </c>
      <c r="D49" s="115" t="s">
        <v>75</v>
      </c>
      <c r="E49" s="115" t="s">
        <v>75</v>
      </c>
      <c r="F49" s="115" t="s">
        <v>75</v>
      </c>
      <c r="G49" s="115" t="s">
        <v>88</v>
      </c>
      <c r="H49" s="116" t="s">
        <v>75</v>
      </c>
      <c r="I49" s="117" t="n">
        <v>5</v>
      </c>
      <c r="J49" s="146"/>
      <c r="L49" s="125" t="e">
        <f aca="false">VLOOKUP(C49,'Vacances solaires'!$B$2:$B$239,1,FALSE())</f>
        <v>#N/A</v>
      </c>
      <c r="M49" s="136" t="s">
        <v>69</v>
      </c>
      <c r="N49" s="137" t="s">
        <v>75</v>
      </c>
      <c r="O49" s="137" t="s">
        <v>86</v>
      </c>
      <c r="P49" s="137" t="s">
        <v>75</v>
      </c>
      <c r="Q49" s="137" t="s">
        <v>75</v>
      </c>
      <c r="R49" s="137" t="s">
        <v>75</v>
      </c>
    </row>
    <row r="50" customFormat="false" ht="15.75" hidden="false" customHeight="false" outlineLevel="0" collapsed="false">
      <c r="A50" s="126" t="n">
        <f aca="false">WEEKNUM(C50,21)</f>
        <v>42</v>
      </c>
      <c r="B50" s="113" t="n">
        <f aca="false">C50</f>
        <v>44117</v>
      </c>
      <c r="C50" s="135" t="n">
        <v>44117</v>
      </c>
      <c r="D50" s="128" t="s">
        <v>75</v>
      </c>
      <c r="E50" s="128" t="s">
        <v>75</v>
      </c>
      <c r="F50" s="128" t="s">
        <v>86</v>
      </c>
      <c r="G50" s="128" t="s">
        <v>75</v>
      </c>
      <c r="H50" s="129" t="s">
        <v>75</v>
      </c>
      <c r="I50" s="130"/>
      <c r="J50" s="131"/>
      <c r="L50" s="125" t="e">
        <f aca="false">VLOOKUP(C50,'Vacances solaires'!$B$2:$B$239,1,FALSE())</f>
        <v>#N/A</v>
      </c>
      <c r="M50" s="136" t="s">
        <v>70</v>
      </c>
      <c r="N50" s="137" t="s">
        <v>75</v>
      </c>
      <c r="O50" s="137" t="s">
        <v>86</v>
      </c>
      <c r="P50" s="137" t="s">
        <v>75</v>
      </c>
      <c r="Q50" s="137" t="s">
        <v>75</v>
      </c>
      <c r="R50" s="137" t="s">
        <v>75</v>
      </c>
    </row>
    <row r="51" customFormat="false" ht="15.75" hidden="false" customHeight="false" outlineLevel="0" collapsed="false">
      <c r="A51" s="126" t="n">
        <f aca="false">WEEKNUM(C51,21)</f>
        <v>42</v>
      </c>
      <c r="B51" s="113" t="n">
        <f aca="false">C51</f>
        <v>44118</v>
      </c>
      <c r="C51" s="135" t="n">
        <v>44118</v>
      </c>
      <c r="D51" s="128" t="s">
        <v>75</v>
      </c>
      <c r="E51" s="128" t="s">
        <v>75</v>
      </c>
      <c r="F51" s="128" t="s">
        <v>75</v>
      </c>
      <c r="G51" s="128" t="s">
        <v>75</v>
      </c>
      <c r="H51" s="129" t="s">
        <v>86</v>
      </c>
      <c r="I51" s="130"/>
      <c r="J51" s="131"/>
      <c r="L51" s="125" t="e">
        <f aca="false">VLOOKUP(C51,'Vacances solaires'!$B$2:$B$239,1,FALSE())</f>
        <v>#N/A</v>
      </c>
      <c r="M51" s="136" t="s">
        <v>71</v>
      </c>
      <c r="N51" s="137" t="s">
        <v>86</v>
      </c>
      <c r="O51" s="137" t="s">
        <v>75</v>
      </c>
      <c r="P51" s="137" t="s">
        <v>75</v>
      </c>
      <c r="Q51" s="137" t="s">
        <v>86</v>
      </c>
      <c r="R51" s="137" t="s">
        <v>75</v>
      </c>
    </row>
    <row r="52" customFormat="false" ht="15.75" hidden="false" customHeight="false" outlineLevel="0" collapsed="false">
      <c r="A52" s="126" t="n">
        <f aca="false">WEEKNUM(C52,21)</f>
        <v>42</v>
      </c>
      <c r="B52" s="113" t="n">
        <f aca="false">C52</f>
        <v>44119</v>
      </c>
      <c r="C52" s="135" t="n">
        <v>44119</v>
      </c>
      <c r="D52" s="128" t="s">
        <v>75</v>
      </c>
      <c r="E52" s="128" t="s">
        <v>86</v>
      </c>
      <c r="F52" s="128" t="s">
        <v>75</v>
      </c>
      <c r="G52" s="128" t="s">
        <v>75</v>
      </c>
      <c r="H52" s="129" t="s">
        <v>75</v>
      </c>
      <c r="I52" s="130"/>
      <c r="J52" s="131"/>
      <c r="L52" s="125" t="e">
        <f aca="false">VLOOKUP(C52,'Vacances solaires'!$B$2:$B$239,1,FALSE())</f>
        <v>#N/A</v>
      </c>
      <c r="M52" s="136" t="s">
        <v>72</v>
      </c>
      <c r="N52" s="137" t="s">
        <v>86</v>
      </c>
      <c r="O52" s="137" t="s">
        <v>75</v>
      </c>
      <c r="P52" s="137" t="s">
        <v>86</v>
      </c>
      <c r="Q52" s="137" t="s">
        <v>86</v>
      </c>
      <c r="R52" s="137" t="s">
        <v>86</v>
      </c>
    </row>
    <row r="53" customFormat="false" ht="15.75" hidden="false" customHeight="false" outlineLevel="0" collapsed="false">
      <c r="A53" s="126" t="n">
        <f aca="false">WEEKNUM(C53,21)</f>
        <v>42</v>
      </c>
      <c r="B53" s="113" t="n">
        <f aca="false">C53</f>
        <v>44120</v>
      </c>
      <c r="C53" s="135" t="n">
        <v>44120</v>
      </c>
      <c r="D53" s="128" t="s">
        <v>75</v>
      </c>
      <c r="E53" s="128" t="s">
        <v>86</v>
      </c>
      <c r="F53" s="128" t="s">
        <v>75</v>
      </c>
      <c r="G53" s="128" t="s">
        <v>75</v>
      </c>
      <c r="H53" s="129" t="s">
        <v>75</v>
      </c>
      <c r="I53" s="130"/>
      <c r="J53" s="131"/>
      <c r="L53" s="125" t="e">
        <f aca="false">VLOOKUP(C53,'Vacances solaires'!$B$2:$B$239,1,FALSE())</f>
        <v>#N/A</v>
      </c>
      <c r="M53" s="147"/>
    </row>
    <row r="54" customFormat="false" ht="15.75" hidden="false" customHeight="false" outlineLevel="0" collapsed="false">
      <c r="A54" s="126" t="n">
        <f aca="false">WEEKNUM(C54,21)</f>
        <v>42</v>
      </c>
      <c r="B54" s="113" t="n">
        <f aca="false">C54</f>
        <v>44121</v>
      </c>
      <c r="C54" s="135" t="n">
        <v>44121</v>
      </c>
      <c r="D54" s="128" t="s">
        <v>86</v>
      </c>
      <c r="E54" s="128" t="s">
        <v>75</v>
      </c>
      <c r="F54" s="128" t="s">
        <v>75</v>
      </c>
      <c r="G54" s="128" t="s">
        <v>86</v>
      </c>
      <c r="H54" s="129" t="s">
        <v>75</v>
      </c>
      <c r="I54" s="130"/>
      <c r="J54" s="131"/>
      <c r="L54" s="125" t="e">
        <f aca="false">VLOOKUP(C54,'Vacances solaires'!$B$2:$B$239,1,FALSE())</f>
        <v>#N/A</v>
      </c>
      <c r="M54" s="147"/>
    </row>
    <row r="55" customFormat="false" ht="15.75" hidden="false" customHeight="false" outlineLevel="0" collapsed="false">
      <c r="A55" s="139" t="n">
        <f aca="false">WEEKNUM(C55,21)</f>
        <v>42</v>
      </c>
      <c r="B55" s="113" t="n">
        <f aca="false">C55</f>
        <v>44122</v>
      </c>
      <c r="C55" s="140" t="n">
        <v>44122</v>
      </c>
      <c r="D55" s="141" t="s">
        <v>86</v>
      </c>
      <c r="E55" s="141" t="s">
        <v>75</v>
      </c>
      <c r="F55" s="141" t="s">
        <v>86</v>
      </c>
      <c r="G55" s="141" t="s">
        <v>86</v>
      </c>
      <c r="H55" s="142" t="s">
        <v>86</v>
      </c>
      <c r="I55" s="143"/>
      <c r="J55" s="144"/>
      <c r="L55" s="125" t="e">
        <f aca="false">VLOOKUP(C55,'Vacances solaires'!$B$2:$B$239,1,FALSE())</f>
        <v>#N/A</v>
      </c>
      <c r="M55" s="147"/>
    </row>
    <row r="56" customFormat="false" ht="15.75" hidden="true" customHeight="false" outlineLevel="0" collapsed="false">
      <c r="A56" s="149" t="n">
        <f aca="false">WEEKNUM(C56,21)</f>
        <v>43</v>
      </c>
      <c r="B56" s="113" t="n">
        <f aca="false">C56</f>
        <v>44123</v>
      </c>
      <c r="C56" s="150" t="n">
        <v>44123</v>
      </c>
      <c r="D56" s="151" t="s">
        <v>75</v>
      </c>
      <c r="E56" s="151" t="s">
        <v>75</v>
      </c>
      <c r="F56" s="151" t="s">
        <v>88</v>
      </c>
      <c r="G56" s="151" t="s">
        <v>75</v>
      </c>
      <c r="H56" s="152" t="s">
        <v>75</v>
      </c>
      <c r="I56" s="153" t="n">
        <v>1</v>
      </c>
      <c r="J56" s="154" t="n">
        <v>1</v>
      </c>
      <c r="L56" s="125" t="e">
        <f aca="false">VLOOKUP(C56,'Vacances solaires'!$B$2:$B$239,1,FALSE())</f>
        <v>#N/A</v>
      </c>
      <c r="M56" s="147"/>
    </row>
    <row r="57" customFormat="false" ht="15.75" hidden="true" customHeight="false" outlineLevel="0" collapsed="false">
      <c r="A57" s="155" t="n">
        <f aca="false">WEEKNUM(C57,21)</f>
        <v>43</v>
      </c>
      <c r="B57" s="113" t="n">
        <f aca="false">C57</f>
        <v>44124</v>
      </c>
      <c r="C57" s="156" t="n">
        <v>44124</v>
      </c>
      <c r="D57" s="157" t="s">
        <v>75</v>
      </c>
      <c r="E57" s="157" t="s">
        <v>86</v>
      </c>
      <c r="F57" s="157" t="s">
        <v>75</v>
      </c>
      <c r="G57" s="157" t="s">
        <v>75</v>
      </c>
      <c r="H57" s="158" t="s">
        <v>75</v>
      </c>
      <c r="I57" s="159"/>
      <c r="J57" s="160" t="n">
        <v>1</v>
      </c>
      <c r="L57" s="125" t="e">
        <f aca="false">VLOOKUP(C57,'Vacances solaires'!$B$2:$B$239,1,FALSE())</f>
        <v>#N/A</v>
      </c>
      <c r="M57" s="147"/>
    </row>
    <row r="58" customFormat="false" ht="15.75" hidden="true" customHeight="false" outlineLevel="0" collapsed="false">
      <c r="A58" s="155" t="n">
        <f aca="false">WEEKNUM(C58,21)</f>
        <v>43</v>
      </c>
      <c r="B58" s="113" t="n">
        <f aca="false">C58</f>
        <v>44125</v>
      </c>
      <c r="C58" s="156" t="n">
        <v>44125</v>
      </c>
      <c r="D58" s="157" t="s">
        <v>75</v>
      </c>
      <c r="E58" s="157" t="s">
        <v>75</v>
      </c>
      <c r="F58" s="157" t="s">
        <v>75</v>
      </c>
      <c r="G58" s="157" t="s">
        <v>86</v>
      </c>
      <c r="H58" s="158" t="s">
        <v>75</v>
      </c>
      <c r="I58" s="159"/>
      <c r="J58" s="160" t="n">
        <v>1</v>
      </c>
      <c r="L58" s="125" t="e">
        <f aca="false">VLOOKUP(C58,'Vacances solaires'!$B$2:$B$239,1,FALSE())</f>
        <v>#N/A</v>
      </c>
    </row>
    <row r="59" customFormat="false" ht="15.75" hidden="true" customHeight="false" outlineLevel="0" collapsed="false">
      <c r="A59" s="155" t="n">
        <f aca="false">WEEKNUM(C59,21)</f>
        <v>43</v>
      </c>
      <c r="B59" s="113" t="n">
        <f aca="false">C59</f>
        <v>44126</v>
      </c>
      <c r="C59" s="156" t="n">
        <v>44126</v>
      </c>
      <c r="D59" s="157" t="s">
        <v>86</v>
      </c>
      <c r="E59" s="157" t="s">
        <v>75</v>
      </c>
      <c r="F59" s="157" t="s">
        <v>75</v>
      </c>
      <c r="G59" s="157" t="s">
        <v>75</v>
      </c>
      <c r="H59" s="158" t="s">
        <v>75</v>
      </c>
      <c r="I59" s="159"/>
      <c r="J59" s="160" t="n">
        <v>1</v>
      </c>
      <c r="L59" s="125" t="e">
        <f aca="false">VLOOKUP(C59,'Vacances solaires'!$B$2:$B$239,1,FALSE())</f>
        <v>#N/A</v>
      </c>
    </row>
    <row r="60" customFormat="false" ht="15.75" hidden="true" customHeight="false" outlineLevel="0" collapsed="false">
      <c r="A60" s="155" t="n">
        <f aca="false">WEEKNUM(C60,21)</f>
        <v>43</v>
      </c>
      <c r="B60" s="113" t="n">
        <f aca="false">C60</f>
        <v>44127</v>
      </c>
      <c r="C60" s="156" t="n">
        <v>44127</v>
      </c>
      <c r="D60" s="157" t="s">
        <v>86</v>
      </c>
      <c r="E60" s="157" t="s">
        <v>75</v>
      </c>
      <c r="F60" s="157" t="s">
        <v>75</v>
      </c>
      <c r="G60" s="157" t="s">
        <v>75</v>
      </c>
      <c r="H60" s="158" t="s">
        <v>75</v>
      </c>
      <c r="I60" s="159"/>
      <c r="J60" s="160" t="n">
        <v>1</v>
      </c>
      <c r="L60" s="125" t="e">
        <f aca="false">VLOOKUP(C60,'Vacances solaires'!$B$2:$B$239,1,FALSE())</f>
        <v>#N/A</v>
      </c>
    </row>
    <row r="61" customFormat="false" ht="15.75" hidden="true" customHeight="false" outlineLevel="0" collapsed="false">
      <c r="A61" s="155" t="n">
        <f aca="false">WEEKNUM(C61,21)</f>
        <v>43</v>
      </c>
      <c r="B61" s="113" t="n">
        <f aca="false">C61</f>
        <v>44128</v>
      </c>
      <c r="C61" s="156" t="n">
        <v>44128</v>
      </c>
      <c r="D61" s="157" t="s">
        <v>75</v>
      </c>
      <c r="E61" s="157" t="s">
        <v>75</v>
      </c>
      <c r="F61" s="157" t="s">
        <v>86</v>
      </c>
      <c r="G61" s="157" t="s">
        <v>75</v>
      </c>
      <c r="H61" s="158" t="s">
        <v>86</v>
      </c>
      <c r="I61" s="159"/>
      <c r="J61" s="160" t="n">
        <v>1</v>
      </c>
      <c r="L61" s="125" t="e">
        <f aca="false">VLOOKUP(C61,'Vacances solaires'!$B$2:$B$239,1,FALSE())</f>
        <v>#N/A</v>
      </c>
    </row>
    <row r="62" customFormat="false" ht="15.75" hidden="true" customHeight="false" outlineLevel="0" collapsed="false">
      <c r="A62" s="161" t="n">
        <f aca="false">WEEKNUM(C62,21)</f>
        <v>43</v>
      </c>
      <c r="B62" s="113" t="n">
        <f aca="false">C62</f>
        <v>44129</v>
      </c>
      <c r="C62" s="162" t="n">
        <v>44129</v>
      </c>
      <c r="D62" s="163" t="s">
        <v>75</v>
      </c>
      <c r="E62" s="163" t="s">
        <v>86</v>
      </c>
      <c r="F62" s="163" t="s">
        <v>86</v>
      </c>
      <c r="G62" s="163" t="s">
        <v>86</v>
      </c>
      <c r="H62" s="164" t="s">
        <v>86</v>
      </c>
      <c r="I62" s="165"/>
      <c r="J62" s="166" t="n">
        <v>1</v>
      </c>
      <c r="L62" s="125" t="e">
        <f aca="false">VLOOKUP(C62,'Vacances solaires'!$B$2:$B$239,1,FALSE())</f>
        <v>#N/A</v>
      </c>
    </row>
    <row r="63" customFormat="false" ht="15.75" hidden="true" customHeight="false" outlineLevel="0" collapsed="false">
      <c r="A63" s="149" t="n">
        <f aca="false">WEEKNUM(C63,21)</f>
        <v>44</v>
      </c>
      <c r="B63" s="113" t="n">
        <f aca="false">C63</f>
        <v>44130</v>
      </c>
      <c r="C63" s="150" t="n">
        <v>44130</v>
      </c>
      <c r="D63" s="151" t="s">
        <v>75</v>
      </c>
      <c r="E63" s="151" t="s">
        <v>86</v>
      </c>
      <c r="F63" s="151" t="s">
        <v>75</v>
      </c>
      <c r="G63" s="151" t="s">
        <v>75</v>
      </c>
      <c r="H63" s="152" t="s">
        <v>75</v>
      </c>
      <c r="I63" s="153" t="n">
        <v>2</v>
      </c>
      <c r="J63" s="154" t="n">
        <v>1</v>
      </c>
      <c r="L63" s="125" t="e">
        <f aca="false">VLOOKUP(C63,'Vacances solaires'!$B$2:$B$239,1,FALSE())</f>
        <v>#N/A</v>
      </c>
    </row>
    <row r="64" customFormat="false" ht="15.75" hidden="true" customHeight="false" outlineLevel="0" collapsed="false">
      <c r="A64" s="155" t="n">
        <f aca="false">WEEKNUM(C64,21)</f>
        <v>44</v>
      </c>
      <c r="B64" s="113" t="n">
        <f aca="false">C64</f>
        <v>44131</v>
      </c>
      <c r="C64" s="156" t="n">
        <v>44131</v>
      </c>
      <c r="D64" s="157" t="s">
        <v>86</v>
      </c>
      <c r="E64" s="157" t="s">
        <v>75</v>
      </c>
      <c r="F64" s="157" t="s">
        <v>75</v>
      </c>
      <c r="G64" s="157" t="s">
        <v>75</v>
      </c>
      <c r="H64" s="158" t="s">
        <v>75</v>
      </c>
      <c r="I64" s="159"/>
      <c r="J64" s="160" t="n">
        <v>1</v>
      </c>
      <c r="L64" s="125" t="e">
        <f aca="false">VLOOKUP(C64,'Vacances solaires'!$B$2:$B$239,1,FALSE())</f>
        <v>#N/A</v>
      </c>
    </row>
    <row r="65" customFormat="false" ht="15.75" hidden="true" customHeight="false" outlineLevel="0" collapsed="false">
      <c r="A65" s="155" t="n">
        <f aca="false">WEEKNUM(C65,21)</f>
        <v>44</v>
      </c>
      <c r="B65" s="113" t="n">
        <f aca="false">C65</f>
        <v>44132</v>
      </c>
      <c r="C65" s="156" t="n">
        <v>44132</v>
      </c>
      <c r="D65" s="157" t="s">
        <v>75</v>
      </c>
      <c r="E65" s="157" t="s">
        <v>75</v>
      </c>
      <c r="F65" s="157" t="s">
        <v>86</v>
      </c>
      <c r="G65" s="157" t="s">
        <v>75</v>
      </c>
      <c r="H65" s="158" t="s">
        <v>75</v>
      </c>
      <c r="I65" s="159"/>
      <c r="J65" s="160" t="n">
        <v>1</v>
      </c>
      <c r="L65" s="125" t="e">
        <f aca="false">VLOOKUP(C65,'Vacances solaires'!$B$2:$B$239,1,FALSE())</f>
        <v>#N/A</v>
      </c>
    </row>
    <row r="66" customFormat="false" ht="15.75" hidden="true" customHeight="false" outlineLevel="0" collapsed="false">
      <c r="A66" s="155" t="n">
        <f aca="false">WEEKNUM(C66,21)</f>
        <v>44</v>
      </c>
      <c r="B66" s="113" t="n">
        <f aca="false">C66</f>
        <v>44133</v>
      </c>
      <c r="C66" s="156" t="n">
        <v>44133</v>
      </c>
      <c r="D66" s="157" t="s">
        <v>75</v>
      </c>
      <c r="E66" s="157" t="s">
        <v>75</v>
      </c>
      <c r="F66" s="157" t="s">
        <v>75</v>
      </c>
      <c r="G66" s="157" t="s">
        <v>75</v>
      </c>
      <c r="H66" s="158" t="s">
        <v>86</v>
      </c>
      <c r="I66" s="159"/>
      <c r="J66" s="160" t="n">
        <v>1</v>
      </c>
      <c r="L66" s="125" t="e">
        <f aca="false">VLOOKUP(C66,'Vacances solaires'!$B$2:$B$239,1,FALSE())</f>
        <v>#N/A</v>
      </c>
    </row>
    <row r="67" customFormat="false" ht="15.75" hidden="true" customHeight="false" outlineLevel="0" collapsed="false">
      <c r="A67" s="155" t="n">
        <f aca="false">WEEKNUM(C67,21)</f>
        <v>44</v>
      </c>
      <c r="B67" s="113" t="n">
        <f aca="false">C67</f>
        <v>44134</v>
      </c>
      <c r="C67" s="156" t="n">
        <v>44134</v>
      </c>
      <c r="D67" s="157" t="s">
        <v>75</v>
      </c>
      <c r="E67" s="157" t="s">
        <v>75</v>
      </c>
      <c r="F67" s="157" t="s">
        <v>75</v>
      </c>
      <c r="G67" s="157" t="s">
        <v>75</v>
      </c>
      <c r="H67" s="158" t="s">
        <v>86</v>
      </c>
      <c r="I67" s="159"/>
      <c r="J67" s="160" t="n">
        <v>1</v>
      </c>
      <c r="L67" s="125" t="e">
        <f aca="false">VLOOKUP(C67,'Vacances solaires'!$B$2:$B$239,1,FALSE())</f>
        <v>#N/A</v>
      </c>
    </row>
    <row r="68" customFormat="false" ht="15.75" hidden="true" customHeight="false" outlineLevel="0" collapsed="false">
      <c r="A68" s="155" t="n">
        <f aca="false">WEEKNUM(C68,21)</f>
        <v>44</v>
      </c>
      <c r="B68" s="113" t="n">
        <f aca="false">C68</f>
        <v>44135</v>
      </c>
      <c r="C68" s="156" t="n">
        <v>44135</v>
      </c>
      <c r="D68" s="157" t="s">
        <v>75</v>
      </c>
      <c r="E68" s="157" t="s">
        <v>86</v>
      </c>
      <c r="F68" s="157" t="s">
        <v>75</v>
      </c>
      <c r="G68" s="157" t="s">
        <v>86</v>
      </c>
      <c r="H68" s="158" t="s">
        <v>75</v>
      </c>
      <c r="I68" s="159"/>
      <c r="J68" s="160" t="n">
        <v>1</v>
      </c>
      <c r="L68" s="125" t="e">
        <f aca="false">VLOOKUP(C68,'Vacances solaires'!$B$2:$B$239,1,FALSE())</f>
        <v>#N/A</v>
      </c>
    </row>
    <row r="69" customFormat="false" ht="15.75" hidden="true" customHeight="false" outlineLevel="0" collapsed="false">
      <c r="A69" s="167" t="n">
        <f aca="false">WEEKNUM(C69,21)</f>
        <v>44</v>
      </c>
      <c r="B69" s="113" t="n">
        <f aca="false">C69</f>
        <v>44136</v>
      </c>
      <c r="C69" s="168" t="n">
        <v>44136</v>
      </c>
      <c r="D69" s="169" t="s">
        <v>86</v>
      </c>
      <c r="E69" s="169" t="s">
        <v>86</v>
      </c>
      <c r="F69" s="169" t="s">
        <v>86</v>
      </c>
      <c r="G69" s="169" t="s">
        <v>86</v>
      </c>
      <c r="H69" s="170" t="s">
        <v>75</v>
      </c>
      <c r="I69" s="171"/>
      <c r="J69" s="172" t="s">
        <v>42</v>
      </c>
      <c r="L69" s="125" t="e">
        <f aca="false">VLOOKUP(C69,'Vacances solaires'!$B$2:$B$239,1,FALSE())</f>
        <v>#N/A</v>
      </c>
    </row>
    <row r="70" customFormat="false" ht="15.75" hidden="true" customHeight="false" outlineLevel="0" collapsed="false">
      <c r="A70" s="173" t="n">
        <f aca="false">WEEKNUM(C70,21)</f>
        <v>45</v>
      </c>
      <c r="B70" s="113" t="n">
        <f aca="false">C70</f>
        <v>44137</v>
      </c>
      <c r="C70" s="174" t="n">
        <v>44137</v>
      </c>
      <c r="D70" s="175" t="s">
        <v>75</v>
      </c>
      <c r="E70" s="175" t="s">
        <v>75</v>
      </c>
      <c r="F70" s="175" t="s">
        <v>84</v>
      </c>
      <c r="G70" s="175" t="s">
        <v>75</v>
      </c>
      <c r="H70" s="176" t="s">
        <v>75</v>
      </c>
      <c r="I70" s="177" t="n">
        <v>1</v>
      </c>
      <c r="J70" s="178" t="s">
        <v>48</v>
      </c>
      <c r="K70" s="147"/>
      <c r="L70" s="125" t="e">
        <f aca="false">VLOOKUP(C70,'Vacances solaires'!$B$2:$B$239,1,FALSE())</f>
        <v>#N/A</v>
      </c>
    </row>
    <row r="71" customFormat="false" ht="15.75" hidden="true" customHeight="false" outlineLevel="0" collapsed="false">
      <c r="A71" s="126" t="n">
        <f aca="false">WEEKNUM(C71,21)</f>
        <v>45</v>
      </c>
      <c r="B71" s="113" t="n">
        <f aca="false">C71</f>
        <v>44138</v>
      </c>
      <c r="C71" s="135" t="n">
        <v>44138</v>
      </c>
      <c r="D71" s="128" t="s">
        <v>75</v>
      </c>
      <c r="E71" s="128" t="s">
        <v>86</v>
      </c>
      <c r="F71" s="128" t="s">
        <v>75</v>
      </c>
      <c r="G71" s="128" t="s">
        <v>75</v>
      </c>
      <c r="H71" s="129" t="s">
        <v>75</v>
      </c>
      <c r="I71" s="179"/>
      <c r="J71" s="131"/>
      <c r="L71" s="125" t="e">
        <f aca="false">VLOOKUP(C71,'Vacances solaires'!$B$2:$B$239,1,FALSE())</f>
        <v>#N/A</v>
      </c>
    </row>
    <row r="72" customFormat="false" ht="15.75" hidden="true" customHeight="false" outlineLevel="0" collapsed="false">
      <c r="A72" s="126" t="n">
        <f aca="false">WEEKNUM(C72,21)</f>
        <v>45</v>
      </c>
      <c r="B72" s="113" t="n">
        <f aca="false">C72</f>
        <v>44139</v>
      </c>
      <c r="C72" s="135" t="n">
        <v>44139</v>
      </c>
      <c r="D72" s="128" t="s">
        <v>75</v>
      </c>
      <c r="E72" s="128" t="s">
        <v>75</v>
      </c>
      <c r="F72" s="128" t="s">
        <v>75</v>
      </c>
      <c r="G72" s="128" t="s">
        <v>86</v>
      </c>
      <c r="H72" s="129" t="s">
        <v>75</v>
      </c>
      <c r="I72" s="179"/>
      <c r="J72" s="131"/>
      <c r="L72" s="125" t="e">
        <f aca="false">VLOOKUP(C72,'Vacances solaires'!$B$2:$B$239,1,FALSE())</f>
        <v>#N/A</v>
      </c>
    </row>
    <row r="73" customFormat="false" ht="15.75" hidden="true" customHeight="false" outlineLevel="0" collapsed="false">
      <c r="A73" s="126" t="n">
        <f aca="false">WEEKNUM(C73,21)</f>
        <v>45</v>
      </c>
      <c r="B73" s="113" t="n">
        <f aca="false">C73</f>
        <v>44140</v>
      </c>
      <c r="C73" s="135" t="n">
        <v>44140</v>
      </c>
      <c r="D73" s="128" t="s">
        <v>86</v>
      </c>
      <c r="E73" s="128" t="s">
        <v>75</v>
      </c>
      <c r="F73" s="128" t="s">
        <v>75</v>
      </c>
      <c r="G73" s="128" t="s">
        <v>75</v>
      </c>
      <c r="H73" s="129" t="s">
        <v>75</v>
      </c>
      <c r="I73" s="179"/>
      <c r="J73" s="131"/>
      <c r="L73" s="125" t="e">
        <f aca="false">VLOOKUP(C73,'Vacances solaires'!$B$2:$B$239,1,FALSE())</f>
        <v>#N/A</v>
      </c>
    </row>
    <row r="74" customFormat="false" ht="15.75" hidden="true" customHeight="false" outlineLevel="0" collapsed="false">
      <c r="A74" s="126" t="n">
        <f aca="false">WEEKNUM(C74,21)</f>
        <v>45</v>
      </c>
      <c r="B74" s="113" t="n">
        <f aca="false">C74</f>
        <v>44141</v>
      </c>
      <c r="C74" s="135" t="n">
        <v>44141</v>
      </c>
      <c r="D74" s="128" t="s">
        <v>86</v>
      </c>
      <c r="E74" s="128" t="s">
        <v>75</v>
      </c>
      <c r="F74" s="128" t="s">
        <v>75</v>
      </c>
      <c r="G74" s="128" t="s">
        <v>75</v>
      </c>
      <c r="H74" s="129" t="s">
        <v>75</v>
      </c>
      <c r="I74" s="179"/>
      <c r="J74" s="131"/>
      <c r="L74" s="125" t="e">
        <f aca="false">VLOOKUP(C74,'Vacances solaires'!$B$2:$B$239,1,FALSE())</f>
        <v>#N/A</v>
      </c>
    </row>
    <row r="75" customFormat="false" ht="15.75" hidden="true" customHeight="false" outlineLevel="0" collapsed="false">
      <c r="A75" s="126" t="n">
        <f aca="false">WEEKNUM(C75,21)</f>
        <v>45</v>
      </c>
      <c r="B75" s="113" t="n">
        <f aca="false">C75</f>
        <v>44142</v>
      </c>
      <c r="C75" s="135" t="n">
        <v>44142</v>
      </c>
      <c r="D75" s="128" t="s">
        <v>75</v>
      </c>
      <c r="E75" s="128" t="s">
        <v>75</v>
      </c>
      <c r="F75" s="128" t="s">
        <v>86</v>
      </c>
      <c r="G75" s="128" t="s">
        <v>75</v>
      </c>
      <c r="H75" s="129" t="s">
        <v>86</v>
      </c>
      <c r="I75" s="179"/>
      <c r="J75" s="131"/>
      <c r="L75" s="125" t="e">
        <f aca="false">VLOOKUP(C75,'Vacances solaires'!$B$2:$B$239,1,FALSE())</f>
        <v>#N/A</v>
      </c>
    </row>
    <row r="76" customFormat="false" ht="15.75" hidden="true" customHeight="false" outlineLevel="0" collapsed="false">
      <c r="A76" s="139" t="n">
        <f aca="false">WEEKNUM(C76,21)</f>
        <v>45</v>
      </c>
      <c r="B76" s="113" t="n">
        <f aca="false">C76</f>
        <v>44143</v>
      </c>
      <c r="C76" s="140" t="n">
        <v>44143</v>
      </c>
      <c r="D76" s="141" t="s">
        <v>75</v>
      </c>
      <c r="E76" s="141" t="s">
        <v>86</v>
      </c>
      <c r="F76" s="141" t="s">
        <v>86</v>
      </c>
      <c r="G76" s="141" t="s">
        <v>86</v>
      </c>
      <c r="H76" s="142" t="s">
        <v>86</v>
      </c>
      <c r="I76" s="180"/>
      <c r="J76" s="144"/>
      <c r="L76" s="125" t="e">
        <f aca="false">VLOOKUP(C76,'Vacances solaires'!$B$2:$B$239,1,FALSE())</f>
        <v>#N/A</v>
      </c>
    </row>
    <row r="77" customFormat="false" ht="15.75" hidden="true" customHeight="false" outlineLevel="0" collapsed="false">
      <c r="A77" s="145" t="n">
        <f aca="false">WEEKNUM(C77,21)</f>
        <v>46</v>
      </c>
      <c r="B77" s="113" t="n">
        <f aca="false">C77</f>
        <v>44144</v>
      </c>
      <c r="C77" s="114" t="n">
        <v>44144</v>
      </c>
      <c r="D77" s="115" t="s">
        <v>75</v>
      </c>
      <c r="E77" s="115" t="s">
        <v>84</v>
      </c>
      <c r="F77" s="115" t="s">
        <v>75</v>
      </c>
      <c r="G77" s="115" t="s">
        <v>75</v>
      </c>
      <c r="H77" s="116" t="s">
        <v>75</v>
      </c>
      <c r="I77" s="117" t="n">
        <v>2</v>
      </c>
      <c r="J77" s="146"/>
      <c r="L77" s="125" t="e">
        <f aca="false">VLOOKUP(C77,'Vacances solaires'!$B$2:$B$239,1,FALSE())</f>
        <v>#N/A</v>
      </c>
    </row>
    <row r="78" customFormat="false" ht="15.75" hidden="true" customHeight="false" outlineLevel="0" collapsed="false">
      <c r="A78" s="126" t="n">
        <f aca="false">WEEKNUM(C78,21)</f>
        <v>46</v>
      </c>
      <c r="B78" s="113" t="n">
        <f aca="false">C78</f>
        <v>44145</v>
      </c>
      <c r="C78" s="135" t="n">
        <v>44145</v>
      </c>
      <c r="D78" s="128" t="s">
        <v>86</v>
      </c>
      <c r="E78" s="128" t="s">
        <v>75</v>
      </c>
      <c r="F78" s="128" t="s">
        <v>75</v>
      </c>
      <c r="G78" s="128" t="s">
        <v>75</v>
      </c>
      <c r="H78" s="129" t="s">
        <v>75</v>
      </c>
      <c r="I78" s="130"/>
      <c r="J78" s="131"/>
      <c r="L78" s="125" t="e">
        <f aca="false">VLOOKUP(C78,'Vacances solaires'!$B$2:$B$239,1,FALSE())</f>
        <v>#N/A</v>
      </c>
    </row>
    <row r="79" customFormat="false" ht="15.75" hidden="true" customHeight="false" outlineLevel="0" collapsed="false">
      <c r="A79" s="181" t="n">
        <f aca="false">WEEKNUM(C79,21)</f>
        <v>46</v>
      </c>
      <c r="B79" s="113" t="n">
        <f aca="false">C79</f>
        <v>44146</v>
      </c>
      <c r="C79" s="182" t="n">
        <v>44146</v>
      </c>
      <c r="D79" s="183" t="s">
        <v>75</v>
      </c>
      <c r="E79" s="183" t="s">
        <v>75</v>
      </c>
      <c r="F79" s="183" t="s">
        <v>86</v>
      </c>
      <c r="G79" s="183" t="s">
        <v>75</v>
      </c>
      <c r="H79" s="184" t="s">
        <v>75</v>
      </c>
      <c r="I79" s="185"/>
      <c r="J79" s="186" t="s">
        <v>43</v>
      </c>
      <c r="L79" s="125" t="e">
        <f aca="false">VLOOKUP(C79,'Vacances solaires'!$B$2:$B$239,1,FALSE())</f>
        <v>#N/A</v>
      </c>
    </row>
    <row r="80" customFormat="false" ht="15.75" hidden="true" customHeight="false" outlineLevel="0" collapsed="false">
      <c r="A80" s="126" t="n">
        <f aca="false">WEEKNUM(C80,21)</f>
        <v>46</v>
      </c>
      <c r="B80" s="113" t="n">
        <f aca="false">C80</f>
        <v>44147</v>
      </c>
      <c r="C80" s="135" t="n">
        <v>44147</v>
      </c>
      <c r="D80" s="128" t="s">
        <v>75</v>
      </c>
      <c r="E80" s="128" t="s">
        <v>75</v>
      </c>
      <c r="F80" s="128" t="s">
        <v>75</v>
      </c>
      <c r="G80" s="128" t="s">
        <v>75</v>
      </c>
      <c r="H80" s="129" t="s">
        <v>86</v>
      </c>
      <c r="I80" s="130"/>
      <c r="J80" s="131"/>
      <c r="L80" s="125" t="e">
        <f aca="false">VLOOKUP(C80,'Vacances solaires'!$B$2:$B$239,1,FALSE())</f>
        <v>#N/A</v>
      </c>
    </row>
    <row r="81" customFormat="false" ht="15.75" hidden="true" customHeight="false" outlineLevel="0" collapsed="false">
      <c r="A81" s="126" t="n">
        <f aca="false">WEEKNUM(C81,21)</f>
        <v>46</v>
      </c>
      <c r="B81" s="113" t="n">
        <f aca="false">C81</f>
        <v>44148</v>
      </c>
      <c r="C81" s="135" t="n">
        <v>44148</v>
      </c>
      <c r="D81" s="128" t="s">
        <v>75</v>
      </c>
      <c r="E81" s="128" t="s">
        <v>75</v>
      </c>
      <c r="F81" s="128" t="s">
        <v>75</v>
      </c>
      <c r="G81" s="128" t="s">
        <v>75</v>
      </c>
      <c r="H81" s="129" t="s">
        <v>86</v>
      </c>
      <c r="I81" s="130"/>
      <c r="J81" s="131"/>
      <c r="L81" s="125" t="e">
        <f aca="false">VLOOKUP(C81,'Vacances solaires'!$B$2:$B$239,1,FALSE())</f>
        <v>#N/A</v>
      </c>
    </row>
    <row r="82" customFormat="false" ht="15.75" hidden="true" customHeight="false" outlineLevel="0" collapsed="false">
      <c r="A82" s="126" t="n">
        <f aca="false">WEEKNUM(C82,21)</f>
        <v>46</v>
      </c>
      <c r="B82" s="113" t="n">
        <f aca="false">C82</f>
        <v>44149</v>
      </c>
      <c r="C82" s="135" t="n">
        <v>44149</v>
      </c>
      <c r="D82" s="128" t="s">
        <v>75</v>
      </c>
      <c r="E82" s="128" t="s">
        <v>86</v>
      </c>
      <c r="F82" s="128" t="s">
        <v>75</v>
      </c>
      <c r="G82" s="128" t="s">
        <v>86</v>
      </c>
      <c r="H82" s="129" t="s">
        <v>75</v>
      </c>
      <c r="I82" s="130"/>
      <c r="J82" s="131"/>
      <c r="L82" s="125" t="e">
        <f aca="false">VLOOKUP(C82,'Vacances solaires'!$B$2:$B$239,1,FALSE())</f>
        <v>#N/A</v>
      </c>
    </row>
    <row r="83" customFormat="false" ht="15.75" hidden="true" customHeight="false" outlineLevel="0" collapsed="false">
      <c r="A83" s="139" t="n">
        <f aca="false">WEEKNUM(C83,21)</f>
        <v>46</v>
      </c>
      <c r="B83" s="113" t="n">
        <f aca="false">C83</f>
        <v>44150</v>
      </c>
      <c r="C83" s="140" t="n">
        <v>44150</v>
      </c>
      <c r="D83" s="141" t="s">
        <v>86</v>
      </c>
      <c r="E83" s="141" t="s">
        <v>86</v>
      </c>
      <c r="F83" s="141" t="s">
        <v>86</v>
      </c>
      <c r="G83" s="141" t="s">
        <v>86</v>
      </c>
      <c r="H83" s="142" t="s">
        <v>75</v>
      </c>
      <c r="I83" s="143"/>
      <c r="J83" s="144"/>
      <c r="L83" s="125" t="e">
        <f aca="false">VLOOKUP(C83,'Vacances solaires'!$B$2:$B$239,1,FALSE())</f>
        <v>#N/A</v>
      </c>
    </row>
    <row r="84" customFormat="false" ht="15.75" hidden="true" customHeight="false" outlineLevel="0" collapsed="false">
      <c r="A84" s="145" t="n">
        <f aca="false">WEEKNUM(C84,21)</f>
        <v>47</v>
      </c>
      <c r="B84" s="113" t="n">
        <f aca="false">C84</f>
        <v>44151</v>
      </c>
      <c r="C84" s="114" t="n">
        <v>44151</v>
      </c>
      <c r="D84" s="115" t="s">
        <v>84</v>
      </c>
      <c r="E84" s="115" t="s">
        <v>75</v>
      </c>
      <c r="F84" s="115" t="s">
        <v>75</v>
      </c>
      <c r="G84" s="115" t="s">
        <v>75</v>
      </c>
      <c r="H84" s="116" t="s">
        <v>75</v>
      </c>
      <c r="I84" s="117" t="n">
        <v>3</v>
      </c>
      <c r="J84" s="146"/>
      <c r="L84" s="125" t="e">
        <f aca="false">VLOOKUP(C84,'Vacances solaires'!$B$2:$B$239,1,FALSE())</f>
        <v>#N/A</v>
      </c>
    </row>
    <row r="85" customFormat="false" ht="15.75" hidden="true" customHeight="false" outlineLevel="0" collapsed="false">
      <c r="A85" s="126" t="n">
        <f aca="false">WEEKNUM(C85,21)</f>
        <v>47</v>
      </c>
      <c r="B85" s="113" t="n">
        <f aca="false">C85</f>
        <v>44152</v>
      </c>
      <c r="C85" s="135" t="n">
        <v>44152</v>
      </c>
      <c r="D85" s="128" t="s">
        <v>75</v>
      </c>
      <c r="E85" s="128" t="s">
        <v>75</v>
      </c>
      <c r="F85" s="128" t="s">
        <v>75</v>
      </c>
      <c r="G85" s="128" t="s">
        <v>75</v>
      </c>
      <c r="H85" s="129" t="s">
        <v>86</v>
      </c>
      <c r="I85" s="130"/>
      <c r="J85" s="131"/>
      <c r="L85" s="125" t="e">
        <f aca="false">VLOOKUP(C85,'Vacances solaires'!$B$2:$B$239,1,FALSE())</f>
        <v>#N/A</v>
      </c>
    </row>
    <row r="86" customFormat="false" ht="15.75" hidden="true" customHeight="false" outlineLevel="0" collapsed="false">
      <c r="A86" s="126" t="n">
        <f aca="false">WEEKNUM(C86,21)</f>
        <v>47</v>
      </c>
      <c r="B86" s="113" t="n">
        <f aca="false">C86</f>
        <v>44153</v>
      </c>
      <c r="C86" s="135" t="n">
        <v>44153</v>
      </c>
      <c r="D86" s="128" t="s">
        <v>75</v>
      </c>
      <c r="E86" s="128" t="s">
        <v>86</v>
      </c>
      <c r="F86" s="128" t="s">
        <v>75</v>
      </c>
      <c r="G86" s="128" t="s">
        <v>75</v>
      </c>
      <c r="H86" s="129" t="s">
        <v>75</v>
      </c>
      <c r="I86" s="130"/>
      <c r="J86" s="131"/>
      <c r="L86" s="125" t="e">
        <f aca="false">VLOOKUP(C86,'Vacances solaires'!$B$2:$B$239,1,FALSE())</f>
        <v>#N/A</v>
      </c>
    </row>
    <row r="87" customFormat="false" ht="15.75" hidden="true" customHeight="false" outlineLevel="0" collapsed="false">
      <c r="A87" s="126" t="n">
        <f aca="false">WEEKNUM(C87,21)</f>
        <v>47</v>
      </c>
      <c r="B87" s="113" t="n">
        <f aca="false">C87</f>
        <v>44154</v>
      </c>
      <c r="C87" s="135" t="n">
        <v>44154</v>
      </c>
      <c r="D87" s="128" t="s">
        <v>75</v>
      </c>
      <c r="E87" s="128" t="s">
        <v>75</v>
      </c>
      <c r="F87" s="128" t="s">
        <v>75</v>
      </c>
      <c r="G87" s="128" t="s">
        <v>86</v>
      </c>
      <c r="H87" s="129" t="s">
        <v>75</v>
      </c>
      <c r="I87" s="130"/>
      <c r="J87" s="131"/>
      <c r="L87" s="125" t="e">
        <f aca="false">VLOOKUP(C87,'Vacances solaires'!$B$2:$B$239,1,FALSE())</f>
        <v>#N/A</v>
      </c>
    </row>
    <row r="88" customFormat="false" ht="15.75" hidden="true" customHeight="false" outlineLevel="0" collapsed="false">
      <c r="A88" s="126" t="n">
        <f aca="false">WEEKNUM(C88,21)</f>
        <v>47</v>
      </c>
      <c r="B88" s="113" t="n">
        <f aca="false">C88</f>
        <v>44155</v>
      </c>
      <c r="C88" s="135" t="n">
        <v>44155</v>
      </c>
      <c r="D88" s="128" t="s">
        <v>75</v>
      </c>
      <c r="E88" s="128" t="s">
        <v>75</v>
      </c>
      <c r="F88" s="128" t="s">
        <v>75</v>
      </c>
      <c r="G88" s="128" t="s">
        <v>86</v>
      </c>
      <c r="H88" s="129" t="s">
        <v>75</v>
      </c>
      <c r="I88" s="130"/>
      <c r="J88" s="131"/>
      <c r="L88" s="125" t="e">
        <f aca="false">VLOOKUP(C88,'Vacances solaires'!$B$2:$B$239,1,FALSE())</f>
        <v>#N/A</v>
      </c>
    </row>
    <row r="89" customFormat="false" ht="15.75" hidden="true" customHeight="false" outlineLevel="0" collapsed="false">
      <c r="A89" s="126" t="n">
        <f aca="false">WEEKNUM(C89,21)</f>
        <v>47</v>
      </c>
      <c r="B89" s="113" t="n">
        <f aca="false">C89</f>
        <v>44156</v>
      </c>
      <c r="C89" s="135" t="n">
        <v>44156</v>
      </c>
      <c r="D89" s="128" t="s">
        <v>86</v>
      </c>
      <c r="E89" s="128" t="s">
        <v>75</v>
      </c>
      <c r="F89" s="128" t="s">
        <v>86</v>
      </c>
      <c r="G89" s="128" t="s">
        <v>75</v>
      </c>
      <c r="H89" s="129" t="s">
        <v>75</v>
      </c>
      <c r="I89" s="130"/>
      <c r="J89" s="131"/>
      <c r="L89" s="125" t="e">
        <f aca="false">VLOOKUP(C89,'Vacances solaires'!$B$2:$B$239,1,FALSE())</f>
        <v>#N/A</v>
      </c>
    </row>
    <row r="90" customFormat="false" ht="15.75" hidden="true" customHeight="false" outlineLevel="0" collapsed="false">
      <c r="A90" s="139" t="n">
        <f aca="false">WEEKNUM(C90,21)</f>
        <v>47</v>
      </c>
      <c r="B90" s="113" t="n">
        <f aca="false">C90</f>
        <v>44157</v>
      </c>
      <c r="C90" s="140" t="n">
        <v>44157</v>
      </c>
      <c r="D90" s="141" t="s">
        <v>86</v>
      </c>
      <c r="E90" s="141" t="s">
        <v>86</v>
      </c>
      <c r="F90" s="141" t="s">
        <v>86</v>
      </c>
      <c r="G90" s="141" t="s">
        <v>75</v>
      </c>
      <c r="H90" s="142" t="s">
        <v>86</v>
      </c>
      <c r="I90" s="143"/>
      <c r="J90" s="144"/>
      <c r="L90" s="125" t="e">
        <f aca="false">VLOOKUP(C90,'Vacances solaires'!$B$2:$B$239,1,FALSE())</f>
        <v>#N/A</v>
      </c>
    </row>
    <row r="91" customFormat="false" ht="15.75" hidden="true" customHeight="false" outlineLevel="0" collapsed="false">
      <c r="A91" s="145" t="n">
        <f aca="false">WEEKNUM(C91,21)</f>
        <v>48</v>
      </c>
      <c r="B91" s="113" t="n">
        <f aca="false">C91</f>
        <v>44158</v>
      </c>
      <c r="C91" s="114" t="n">
        <v>44158</v>
      </c>
      <c r="D91" s="115" t="s">
        <v>75</v>
      </c>
      <c r="E91" s="115" t="s">
        <v>75</v>
      </c>
      <c r="F91" s="115" t="s">
        <v>75</v>
      </c>
      <c r="G91" s="115" t="s">
        <v>75</v>
      </c>
      <c r="H91" s="116" t="s">
        <v>84</v>
      </c>
      <c r="I91" s="117" t="n">
        <v>4</v>
      </c>
      <c r="J91" s="146"/>
      <c r="L91" s="125" t="e">
        <f aca="false">VLOOKUP(C91,'Vacances solaires'!$B$2:$B$239,1,FALSE())</f>
        <v>#N/A</v>
      </c>
    </row>
    <row r="92" customFormat="false" ht="15.75" hidden="true" customHeight="false" outlineLevel="0" collapsed="false">
      <c r="A92" s="126" t="n">
        <f aca="false">WEEKNUM(C92,21)</f>
        <v>48</v>
      </c>
      <c r="B92" s="113" t="n">
        <f aca="false">C92</f>
        <v>44159</v>
      </c>
      <c r="C92" s="135" t="n">
        <v>44159</v>
      </c>
      <c r="D92" s="128" t="s">
        <v>75</v>
      </c>
      <c r="E92" s="128" t="s">
        <v>75</v>
      </c>
      <c r="F92" s="128" t="s">
        <v>75</v>
      </c>
      <c r="G92" s="128" t="s">
        <v>86</v>
      </c>
      <c r="H92" s="129" t="s">
        <v>75</v>
      </c>
      <c r="I92" s="130"/>
      <c r="J92" s="131"/>
      <c r="L92" s="125" t="e">
        <f aca="false">VLOOKUP(C92,'Vacances solaires'!$B$2:$B$239,1,FALSE())</f>
        <v>#N/A</v>
      </c>
    </row>
    <row r="93" customFormat="false" ht="15.75" hidden="true" customHeight="false" outlineLevel="0" collapsed="false">
      <c r="A93" s="126" t="n">
        <f aca="false">WEEKNUM(C93,21)</f>
        <v>48</v>
      </c>
      <c r="B93" s="113" t="n">
        <f aca="false">C93</f>
        <v>44160</v>
      </c>
      <c r="C93" s="135" t="n">
        <v>44160</v>
      </c>
      <c r="D93" s="128" t="s">
        <v>86</v>
      </c>
      <c r="E93" s="128" t="s">
        <v>75</v>
      </c>
      <c r="F93" s="128" t="s">
        <v>75</v>
      </c>
      <c r="G93" s="128" t="s">
        <v>75</v>
      </c>
      <c r="H93" s="129" t="s">
        <v>75</v>
      </c>
      <c r="I93" s="130"/>
      <c r="J93" s="131"/>
      <c r="L93" s="125" t="e">
        <f aca="false">VLOOKUP(C93,'Vacances solaires'!$B$2:$B$239,1,FALSE())</f>
        <v>#N/A</v>
      </c>
    </row>
    <row r="94" customFormat="false" ht="15.75" hidden="true" customHeight="false" outlineLevel="0" collapsed="false">
      <c r="A94" s="126" t="n">
        <f aca="false">WEEKNUM(C94,21)</f>
        <v>48</v>
      </c>
      <c r="B94" s="113" t="n">
        <f aca="false">C94</f>
        <v>44161</v>
      </c>
      <c r="C94" s="135" t="n">
        <v>44161</v>
      </c>
      <c r="D94" s="128" t="s">
        <v>75</v>
      </c>
      <c r="E94" s="128" t="s">
        <v>75</v>
      </c>
      <c r="F94" s="128" t="s">
        <v>86</v>
      </c>
      <c r="G94" s="128" t="s">
        <v>75</v>
      </c>
      <c r="H94" s="129" t="s">
        <v>75</v>
      </c>
      <c r="I94" s="130"/>
      <c r="J94" s="131"/>
      <c r="L94" s="125" t="e">
        <f aca="false">VLOOKUP(C94,'Vacances solaires'!$B$2:$B$239,1,FALSE())</f>
        <v>#N/A</v>
      </c>
    </row>
    <row r="95" customFormat="false" ht="15.75" hidden="true" customHeight="false" outlineLevel="0" collapsed="false">
      <c r="A95" s="126" t="n">
        <f aca="false">WEEKNUM(C95,21)</f>
        <v>48</v>
      </c>
      <c r="B95" s="113" t="n">
        <f aca="false">C95</f>
        <v>44162</v>
      </c>
      <c r="C95" s="135" t="n">
        <v>44162</v>
      </c>
      <c r="D95" s="128" t="s">
        <v>75</v>
      </c>
      <c r="E95" s="128" t="s">
        <v>75</v>
      </c>
      <c r="F95" s="128" t="s">
        <v>86</v>
      </c>
      <c r="G95" s="128" t="s">
        <v>75</v>
      </c>
      <c r="H95" s="129" t="s">
        <v>75</v>
      </c>
      <c r="I95" s="130"/>
      <c r="J95" s="131"/>
      <c r="L95" s="125" t="e">
        <f aca="false">VLOOKUP(C95,'Vacances solaires'!$B$2:$B$239,1,FALSE())</f>
        <v>#N/A</v>
      </c>
    </row>
    <row r="96" customFormat="false" ht="15.75" hidden="true" customHeight="false" outlineLevel="0" collapsed="false">
      <c r="A96" s="126" t="n">
        <f aca="false">WEEKNUM(C96,21)</f>
        <v>48</v>
      </c>
      <c r="B96" s="113" t="n">
        <f aca="false">C96</f>
        <v>44163</v>
      </c>
      <c r="C96" s="135" t="n">
        <v>44163</v>
      </c>
      <c r="D96" s="128" t="s">
        <v>75</v>
      </c>
      <c r="E96" s="128" t="s">
        <v>86</v>
      </c>
      <c r="F96" s="128" t="s">
        <v>75</v>
      </c>
      <c r="G96" s="128" t="s">
        <v>75</v>
      </c>
      <c r="H96" s="129" t="s">
        <v>86</v>
      </c>
      <c r="I96" s="130"/>
      <c r="J96" s="131"/>
      <c r="L96" s="125" t="e">
        <f aca="false">VLOOKUP(C96,'Vacances solaires'!$B$2:$B$239,1,FALSE())</f>
        <v>#N/A</v>
      </c>
    </row>
    <row r="97" customFormat="false" ht="15.75" hidden="true" customHeight="false" outlineLevel="0" collapsed="false">
      <c r="A97" s="139" t="n">
        <f aca="false">WEEKNUM(C97,21)</f>
        <v>48</v>
      </c>
      <c r="B97" s="113" t="n">
        <f aca="false">C97</f>
        <v>44164</v>
      </c>
      <c r="C97" s="140" t="n">
        <v>44164</v>
      </c>
      <c r="D97" s="141" t="s">
        <v>86</v>
      </c>
      <c r="E97" s="141" t="s">
        <v>86</v>
      </c>
      <c r="F97" s="141" t="s">
        <v>75</v>
      </c>
      <c r="G97" s="141" t="s">
        <v>86</v>
      </c>
      <c r="H97" s="142" t="s">
        <v>86</v>
      </c>
      <c r="I97" s="143"/>
      <c r="J97" s="144"/>
      <c r="L97" s="125" t="e">
        <f aca="false">VLOOKUP(C97,'Vacances solaires'!$B$2:$B$239,1,FALSE())</f>
        <v>#N/A</v>
      </c>
    </row>
    <row r="98" customFormat="false" ht="15.75" hidden="true" customHeight="false" outlineLevel="0" collapsed="false">
      <c r="A98" s="145" t="n">
        <f aca="false">WEEKNUM(C98,21)</f>
        <v>49</v>
      </c>
      <c r="B98" s="113" t="n">
        <f aca="false">C98</f>
        <v>44165</v>
      </c>
      <c r="C98" s="114" t="n">
        <v>44165</v>
      </c>
      <c r="D98" s="187" t="s">
        <v>75</v>
      </c>
      <c r="E98" s="187" t="s">
        <v>75</v>
      </c>
      <c r="F98" s="187" t="s">
        <v>75</v>
      </c>
      <c r="G98" s="187" t="s">
        <v>84</v>
      </c>
      <c r="H98" s="188" t="s">
        <v>75</v>
      </c>
      <c r="I98" s="189" t="n">
        <v>5</v>
      </c>
      <c r="J98" s="146"/>
      <c r="L98" s="125" t="e">
        <f aca="false">VLOOKUP(C98,'Vacances solaires'!$B$2:$B$239,1,FALSE())</f>
        <v>#N/A</v>
      </c>
    </row>
    <row r="99" customFormat="false" ht="15.75" hidden="true" customHeight="false" outlineLevel="0" collapsed="false">
      <c r="A99" s="126" t="n">
        <f aca="false">WEEKNUM(C99,21)</f>
        <v>49</v>
      </c>
      <c r="B99" s="113" t="n">
        <f aca="false">C99</f>
        <v>44166</v>
      </c>
      <c r="C99" s="135" t="n">
        <v>44166</v>
      </c>
      <c r="D99" s="137" t="s">
        <v>75</v>
      </c>
      <c r="E99" s="137" t="s">
        <v>75</v>
      </c>
      <c r="F99" s="137" t="s">
        <v>86</v>
      </c>
      <c r="G99" s="137" t="s">
        <v>75</v>
      </c>
      <c r="H99" s="190" t="s">
        <v>75</v>
      </c>
      <c r="I99" s="191"/>
      <c r="J99" s="131"/>
      <c r="L99" s="125" t="e">
        <f aca="false">VLOOKUP(C99,'Vacances solaires'!$B$2:$B$239,1,FALSE())</f>
        <v>#N/A</v>
      </c>
    </row>
    <row r="100" customFormat="false" ht="15.75" hidden="true" customHeight="false" outlineLevel="0" collapsed="false">
      <c r="A100" s="126" t="n">
        <f aca="false">WEEKNUM(C100,21)</f>
        <v>49</v>
      </c>
      <c r="B100" s="113" t="n">
        <f aca="false">C100</f>
        <v>44167</v>
      </c>
      <c r="C100" s="135" t="n">
        <v>44167</v>
      </c>
      <c r="D100" s="137" t="s">
        <v>75</v>
      </c>
      <c r="E100" s="137" t="s">
        <v>75</v>
      </c>
      <c r="F100" s="137" t="s">
        <v>75</v>
      </c>
      <c r="G100" s="137" t="s">
        <v>75</v>
      </c>
      <c r="H100" s="190" t="s">
        <v>86</v>
      </c>
      <c r="I100" s="191"/>
      <c r="J100" s="131"/>
      <c r="L100" s="125" t="e">
        <f aca="false">VLOOKUP(C100,'Vacances solaires'!$B$2:$B$239,1,FALSE())</f>
        <v>#N/A</v>
      </c>
    </row>
    <row r="101" customFormat="false" ht="15.75" hidden="true" customHeight="false" outlineLevel="0" collapsed="false">
      <c r="A101" s="126" t="n">
        <f aca="false">WEEKNUM(C101,21)</f>
        <v>49</v>
      </c>
      <c r="B101" s="113" t="n">
        <f aca="false">C101</f>
        <v>44168</v>
      </c>
      <c r="C101" s="135" t="n">
        <v>44168</v>
      </c>
      <c r="D101" s="137" t="s">
        <v>75</v>
      </c>
      <c r="E101" s="137" t="s">
        <v>86</v>
      </c>
      <c r="F101" s="137" t="s">
        <v>75</v>
      </c>
      <c r="G101" s="137" t="s">
        <v>75</v>
      </c>
      <c r="H101" s="190" t="s">
        <v>75</v>
      </c>
      <c r="I101" s="191"/>
      <c r="J101" s="131"/>
      <c r="L101" s="125" t="e">
        <f aca="false">VLOOKUP(C101,'Vacances solaires'!$B$2:$B$239,1,FALSE())</f>
        <v>#N/A</v>
      </c>
    </row>
    <row r="102" customFormat="false" ht="15.75" hidden="true" customHeight="false" outlineLevel="0" collapsed="false">
      <c r="A102" s="126" t="n">
        <f aca="false">WEEKNUM(C102,21)</f>
        <v>49</v>
      </c>
      <c r="B102" s="113" t="n">
        <f aca="false">C102</f>
        <v>44169</v>
      </c>
      <c r="C102" s="135" t="n">
        <v>44169</v>
      </c>
      <c r="D102" s="137" t="s">
        <v>75</v>
      </c>
      <c r="E102" s="137" t="s">
        <v>86</v>
      </c>
      <c r="F102" s="137" t="s">
        <v>75</v>
      </c>
      <c r="G102" s="137" t="s">
        <v>75</v>
      </c>
      <c r="H102" s="190" t="s">
        <v>75</v>
      </c>
      <c r="I102" s="191"/>
      <c r="J102" s="131"/>
      <c r="L102" s="125" t="e">
        <f aca="false">VLOOKUP(C102,'Vacances solaires'!$B$2:$B$239,1,FALSE())</f>
        <v>#N/A</v>
      </c>
    </row>
    <row r="103" customFormat="false" ht="15.75" hidden="true" customHeight="false" outlineLevel="0" collapsed="false">
      <c r="A103" s="126" t="n">
        <f aca="false">WEEKNUM(C103,21)</f>
        <v>49</v>
      </c>
      <c r="B103" s="113" t="n">
        <f aca="false">C103</f>
        <v>44170</v>
      </c>
      <c r="C103" s="135" t="n">
        <v>44170</v>
      </c>
      <c r="D103" s="137" t="s">
        <v>86</v>
      </c>
      <c r="E103" s="137" t="s">
        <v>75</v>
      </c>
      <c r="F103" s="137" t="s">
        <v>75</v>
      </c>
      <c r="G103" s="137" t="s">
        <v>86</v>
      </c>
      <c r="H103" s="190" t="s">
        <v>75</v>
      </c>
      <c r="I103" s="191"/>
      <c r="J103" s="131"/>
      <c r="L103" s="125" t="e">
        <f aca="false">VLOOKUP(C103,'Vacances solaires'!$B$2:$B$239,1,FALSE())</f>
        <v>#N/A</v>
      </c>
    </row>
    <row r="104" customFormat="false" ht="15.75" hidden="true" customHeight="false" outlineLevel="0" collapsed="false">
      <c r="A104" s="139" t="n">
        <f aca="false">WEEKNUM(C104,21)</f>
        <v>49</v>
      </c>
      <c r="B104" s="113" t="n">
        <f aca="false">C104</f>
        <v>44171</v>
      </c>
      <c r="C104" s="140" t="n">
        <v>44171</v>
      </c>
      <c r="D104" s="192" t="s">
        <v>86</v>
      </c>
      <c r="E104" s="192" t="s">
        <v>75</v>
      </c>
      <c r="F104" s="192" t="s">
        <v>86</v>
      </c>
      <c r="G104" s="192" t="s">
        <v>86</v>
      </c>
      <c r="H104" s="193" t="s">
        <v>86</v>
      </c>
      <c r="I104" s="194"/>
      <c r="J104" s="144"/>
      <c r="L104" s="125" t="e">
        <f aca="false">VLOOKUP(C104,'Vacances solaires'!$B$2:$B$239,1,FALSE())</f>
        <v>#N/A</v>
      </c>
    </row>
    <row r="105" customFormat="false" ht="15.75" hidden="true" customHeight="false" outlineLevel="0" collapsed="false">
      <c r="A105" s="145" t="n">
        <f aca="false">WEEKNUM(C105,21)</f>
        <v>50</v>
      </c>
      <c r="B105" s="113" t="n">
        <f aca="false">C105</f>
        <v>44172</v>
      </c>
      <c r="C105" s="114" t="n">
        <v>44172</v>
      </c>
      <c r="D105" s="187" t="s">
        <v>75</v>
      </c>
      <c r="E105" s="187" t="s">
        <v>75</v>
      </c>
      <c r="F105" s="187" t="s">
        <v>84</v>
      </c>
      <c r="G105" s="187" t="s">
        <v>75</v>
      </c>
      <c r="H105" s="188" t="s">
        <v>75</v>
      </c>
      <c r="I105" s="189" t="n">
        <v>1</v>
      </c>
      <c r="J105" s="146"/>
      <c r="L105" s="125" t="e">
        <f aca="false">VLOOKUP(C105,'Vacances solaires'!$B$2:$B$239,1,FALSE())</f>
        <v>#N/A</v>
      </c>
    </row>
    <row r="106" customFormat="false" ht="15.75" hidden="true" customHeight="false" outlineLevel="0" collapsed="false">
      <c r="A106" s="126" t="n">
        <f aca="false">WEEKNUM(C106,21)</f>
        <v>50</v>
      </c>
      <c r="B106" s="113" t="n">
        <f aca="false">C106</f>
        <v>44173</v>
      </c>
      <c r="C106" s="135" t="n">
        <v>44173</v>
      </c>
      <c r="D106" s="137" t="s">
        <v>75</v>
      </c>
      <c r="E106" s="137" t="s">
        <v>86</v>
      </c>
      <c r="F106" s="137" t="s">
        <v>75</v>
      </c>
      <c r="G106" s="137" t="s">
        <v>75</v>
      </c>
      <c r="H106" s="190" t="s">
        <v>75</v>
      </c>
      <c r="I106" s="191"/>
      <c r="J106" s="131"/>
      <c r="L106" s="125" t="e">
        <f aca="false">VLOOKUP(C106,'Vacances solaires'!$B$2:$B$239,1,FALSE())</f>
        <v>#N/A</v>
      </c>
    </row>
    <row r="107" customFormat="false" ht="15.75" hidden="true" customHeight="false" outlineLevel="0" collapsed="false">
      <c r="A107" s="126" t="n">
        <f aca="false">WEEKNUM(C107,21)</f>
        <v>50</v>
      </c>
      <c r="B107" s="113" t="n">
        <f aca="false">C107</f>
        <v>44174</v>
      </c>
      <c r="C107" s="135" t="n">
        <v>44174</v>
      </c>
      <c r="D107" s="137" t="s">
        <v>75</v>
      </c>
      <c r="E107" s="137" t="s">
        <v>75</v>
      </c>
      <c r="F107" s="137" t="s">
        <v>75</v>
      </c>
      <c r="G107" s="137" t="s">
        <v>86</v>
      </c>
      <c r="H107" s="190" t="s">
        <v>75</v>
      </c>
      <c r="I107" s="191"/>
      <c r="J107" s="131"/>
      <c r="L107" s="125" t="e">
        <f aca="false">VLOOKUP(C107,'Vacances solaires'!$B$2:$B$239,1,FALSE())</f>
        <v>#N/A</v>
      </c>
    </row>
    <row r="108" customFormat="false" ht="15.75" hidden="true" customHeight="false" outlineLevel="0" collapsed="false">
      <c r="A108" s="126" t="n">
        <f aca="false">WEEKNUM(C108,21)</f>
        <v>50</v>
      </c>
      <c r="B108" s="113" t="n">
        <f aca="false">C108</f>
        <v>44175</v>
      </c>
      <c r="C108" s="135" t="n">
        <v>44175</v>
      </c>
      <c r="D108" s="137" t="s">
        <v>86</v>
      </c>
      <c r="E108" s="137" t="s">
        <v>75</v>
      </c>
      <c r="F108" s="137" t="s">
        <v>75</v>
      </c>
      <c r="G108" s="137" t="s">
        <v>75</v>
      </c>
      <c r="H108" s="190" t="s">
        <v>75</v>
      </c>
      <c r="I108" s="191"/>
      <c r="J108" s="131"/>
      <c r="L108" s="125" t="e">
        <f aca="false">VLOOKUP(C108,'Vacances solaires'!$B$2:$B$239,1,FALSE())</f>
        <v>#N/A</v>
      </c>
    </row>
    <row r="109" customFormat="false" ht="15.75" hidden="true" customHeight="false" outlineLevel="0" collapsed="false">
      <c r="A109" s="126" t="n">
        <f aca="false">WEEKNUM(C109,21)</f>
        <v>50</v>
      </c>
      <c r="B109" s="113" t="n">
        <f aca="false">C109</f>
        <v>44176</v>
      </c>
      <c r="C109" s="135" t="n">
        <v>44176</v>
      </c>
      <c r="D109" s="137" t="s">
        <v>86</v>
      </c>
      <c r="E109" s="137" t="s">
        <v>75</v>
      </c>
      <c r="F109" s="137" t="s">
        <v>75</v>
      </c>
      <c r="G109" s="137" t="s">
        <v>75</v>
      </c>
      <c r="H109" s="190" t="s">
        <v>75</v>
      </c>
      <c r="I109" s="191"/>
      <c r="J109" s="131"/>
      <c r="L109" s="125" t="e">
        <f aca="false">VLOOKUP(C109,'Vacances solaires'!$B$2:$B$239,1,FALSE())</f>
        <v>#N/A</v>
      </c>
    </row>
    <row r="110" customFormat="false" ht="15.75" hidden="true" customHeight="false" outlineLevel="0" collapsed="false">
      <c r="A110" s="126" t="n">
        <f aca="false">WEEKNUM(C110,21)</f>
        <v>50</v>
      </c>
      <c r="B110" s="113" t="n">
        <f aca="false">C110</f>
        <v>44177</v>
      </c>
      <c r="C110" s="135" t="n">
        <v>44177</v>
      </c>
      <c r="D110" s="137" t="s">
        <v>75</v>
      </c>
      <c r="E110" s="137" t="s">
        <v>75</v>
      </c>
      <c r="F110" s="137" t="s">
        <v>86</v>
      </c>
      <c r="G110" s="137" t="s">
        <v>75</v>
      </c>
      <c r="H110" s="190" t="s">
        <v>86</v>
      </c>
      <c r="I110" s="191"/>
      <c r="J110" s="131"/>
      <c r="L110" s="125" t="e">
        <f aca="false">VLOOKUP(C110,'Vacances solaires'!$B$2:$B$239,1,FALSE())</f>
        <v>#N/A</v>
      </c>
    </row>
    <row r="111" customFormat="false" ht="15.75" hidden="true" customHeight="false" outlineLevel="0" collapsed="false">
      <c r="A111" s="139" t="n">
        <f aca="false">WEEKNUM(C111,21)</f>
        <v>50</v>
      </c>
      <c r="B111" s="113" t="n">
        <f aca="false">C111</f>
        <v>44178</v>
      </c>
      <c r="C111" s="140" t="n">
        <v>44178</v>
      </c>
      <c r="D111" s="192" t="s">
        <v>75</v>
      </c>
      <c r="E111" s="192" t="s">
        <v>86</v>
      </c>
      <c r="F111" s="192" t="s">
        <v>86</v>
      </c>
      <c r="G111" s="192" t="s">
        <v>86</v>
      </c>
      <c r="H111" s="193" t="s">
        <v>86</v>
      </c>
      <c r="I111" s="194"/>
      <c r="J111" s="144"/>
      <c r="L111" s="125" t="e">
        <f aca="false">VLOOKUP(C111,'Vacances solaires'!$B$2:$B$239,1,FALSE())</f>
        <v>#N/A</v>
      </c>
    </row>
    <row r="112" customFormat="false" ht="15.75" hidden="true" customHeight="false" outlineLevel="0" collapsed="false">
      <c r="A112" s="145" t="n">
        <f aca="false">WEEKNUM(C112,21)</f>
        <v>51</v>
      </c>
      <c r="B112" s="113" t="n">
        <f aca="false">C112</f>
        <v>44179</v>
      </c>
      <c r="C112" s="114" t="n">
        <v>44179</v>
      </c>
      <c r="D112" s="115" t="s">
        <v>75</v>
      </c>
      <c r="E112" s="115" t="s">
        <v>84</v>
      </c>
      <c r="F112" s="115" t="s">
        <v>75</v>
      </c>
      <c r="G112" s="115" t="s">
        <v>75</v>
      </c>
      <c r="H112" s="116" t="s">
        <v>75</v>
      </c>
      <c r="I112" s="117" t="n">
        <v>2</v>
      </c>
      <c r="J112" s="146"/>
      <c r="L112" s="125" t="e">
        <f aca="false">VLOOKUP(C112,'Vacances solaires'!$B$2:$B$239,1,FALSE())</f>
        <v>#N/A</v>
      </c>
    </row>
    <row r="113" customFormat="false" ht="15.75" hidden="true" customHeight="false" outlineLevel="0" collapsed="false">
      <c r="A113" s="126" t="n">
        <f aca="false">WEEKNUM(C113,21)</f>
        <v>51</v>
      </c>
      <c r="B113" s="113" t="n">
        <f aca="false">C113</f>
        <v>44180</v>
      </c>
      <c r="C113" s="135" t="n">
        <v>44180</v>
      </c>
      <c r="D113" s="128" t="s">
        <v>86</v>
      </c>
      <c r="E113" s="128" t="s">
        <v>75</v>
      </c>
      <c r="F113" s="128" t="s">
        <v>75</v>
      </c>
      <c r="G113" s="128" t="s">
        <v>75</v>
      </c>
      <c r="H113" s="129" t="s">
        <v>75</v>
      </c>
      <c r="I113" s="130"/>
      <c r="J113" s="131"/>
      <c r="L113" s="125" t="e">
        <f aca="false">VLOOKUP(C113,'Vacances solaires'!$B$2:$B$239,1,FALSE())</f>
        <v>#N/A</v>
      </c>
    </row>
    <row r="114" customFormat="false" ht="15.75" hidden="true" customHeight="false" outlineLevel="0" collapsed="false">
      <c r="A114" s="126" t="n">
        <f aca="false">WEEKNUM(C114,21)</f>
        <v>51</v>
      </c>
      <c r="B114" s="113" t="n">
        <f aca="false">C114</f>
        <v>44181</v>
      </c>
      <c r="C114" s="135" t="n">
        <v>44181</v>
      </c>
      <c r="D114" s="128" t="s">
        <v>75</v>
      </c>
      <c r="E114" s="128" t="s">
        <v>75</v>
      </c>
      <c r="F114" s="128" t="s">
        <v>86</v>
      </c>
      <c r="G114" s="128" t="s">
        <v>75</v>
      </c>
      <c r="H114" s="129" t="s">
        <v>75</v>
      </c>
      <c r="I114" s="130"/>
      <c r="J114" s="131"/>
      <c r="L114" s="125" t="e">
        <f aca="false">VLOOKUP(C114,'Vacances solaires'!$B$2:$B$239,1,FALSE())</f>
        <v>#N/A</v>
      </c>
    </row>
    <row r="115" customFormat="false" ht="15.75" hidden="true" customHeight="false" outlineLevel="0" collapsed="false">
      <c r="A115" s="126" t="n">
        <f aca="false">WEEKNUM(C115,21)</f>
        <v>51</v>
      </c>
      <c r="B115" s="113" t="n">
        <f aca="false">C115</f>
        <v>44182</v>
      </c>
      <c r="C115" s="135" t="n">
        <v>44182</v>
      </c>
      <c r="D115" s="128" t="s">
        <v>75</v>
      </c>
      <c r="E115" s="128" t="s">
        <v>75</v>
      </c>
      <c r="F115" s="128" t="s">
        <v>75</v>
      </c>
      <c r="G115" s="128" t="s">
        <v>75</v>
      </c>
      <c r="H115" s="129" t="s">
        <v>86</v>
      </c>
      <c r="I115" s="130"/>
      <c r="J115" s="131"/>
      <c r="L115" s="125" t="e">
        <f aca="false">VLOOKUP(C115,'Vacances solaires'!$B$2:$B$239,1,FALSE())</f>
        <v>#N/A</v>
      </c>
    </row>
    <row r="116" customFormat="false" ht="15.75" hidden="true" customHeight="false" outlineLevel="0" collapsed="false">
      <c r="A116" s="126" t="n">
        <f aca="false">WEEKNUM(C116,21)</f>
        <v>51</v>
      </c>
      <c r="B116" s="113" t="n">
        <f aca="false">C116</f>
        <v>44183</v>
      </c>
      <c r="C116" s="135" t="n">
        <v>44183</v>
      </c>
      <c r="D116" s="128" t="s">
        <v>75</v>
      </c>
      <c r="E116" s="128" t="s">
        <v>75</v>
      </c>
      <c r="F116" s="128" t="s">
        <v>75</v>
      </c>
      <c r="G116" s="128" t="s">
        <v>75</v>
      </c>
      <c r="H116" s="129" t="s">
        <v>86</v>
      </c>
      <c r="I116" s="130"/>
      <c r="J116" s="131"/>
      <c r="L116" s="125" t="e">
        <f aca="false">VLOOKUP(C116,'Vacances solaires'!$B$2:$B$239,1,FALSE())</f>
        <v>#N/A</v>
      </c>
    </row>
    <row r="117" customFormat="false" ht="15.75" hidden="true" customHeight="false" outlineLevel="0" collapsed="false">
      <c r="A117" s="126" t="n">
        <f aca="false">WEEKNUM(C117,21)</f>
        <v>51</v>
      </c>
      <c r="B117" s="113" t="n">
        <f aca="false">C117</f>
        <v>44184</v>
      </c>
      <c r="C117" s="135" t="n">
        <v>44184</v>
      </c>
      <c r="D117" s="128" t="s">
        <v>75</v>
      </c>
      <c r="E117" s="128" t="s">
        <v>86</v>
      </c>
      <c r="F117" s="128" t="s">
        <v>75</v>
      </c>
      <c r="G117" s="128" t="s">
        <v>86</v>
      </c>
      <c r="H117" s="129" t="s">
        <v>75</v>
      </c>
      <c r="I117" s="130"/>
      <c r="J117" s="131"/>
      <c r="L117" s="125" t="e">
        <f aca="false">VLOOKUP(C117,'Vacances solaires'!$B$2:$B$239,1,FALSE())</f>
        <v>#N/A</v>
      </c>
    </row>
    <row r="118" customFormat="false" ht="15.75" hidden="true" customHeight="false" outlineLevel="0" collapsed="false">
      <c r="A118" s="139" t="n">
        <f aca="false">WEEKNUM(C118,21)</f>
        <v>51</v>
      </c>
      <c r="B118" s="113" t="n">
        <f aca="false">C118</f>
        <v>44185</v>
      </c>
      <c r="C118" s="140" t="n">
        <v>44185</v>
      </c>
      <c r="D118" s="141" t="s">
        <v>86</v>
      </c>
      <c r="E118" s="141" t="s">
        <v>86</v>
      </c>
      <c r="F118" s="141" t="s">
        <v>86</v>
      </c>
      <c r="G118" s="141" t="s">
        <v>86</v>
      </c>
      <c r="H118" s="142" t="s">
        <v>75</v>
      </c>
      <c r="I118" s="143"/>
      <c r="J118" s="144"/>
      <c r="L118" s="125" t="e">
        <f aca="false">VLOOKUP(C118,'Vacances solaires'!$B$2:$B$239,1,FALSE())</f>
        <v>#N/A</v>
      </c>
    </row>
    <row r="119" customFormat="false" ht="15.75" hidden="true" customHeight="false" outlineLevel="0" collapsed="false">
      <c r="A119" s="149" t="n">
        <f aca="false">WEEKNUM(C119,21)</f>
        <v>52</v>
      </c>
      <c r="B119" s="113" t="n">
        <f aca="false">C119</f>
        <v>44186</v>
      </c>
      <c r="C119" s="150" t="n">
        <v>44186</v>
      </c>
      <c r="D119" s="151" t="s">
        <v>84</v>
      </c>
      <c r="E119" s="151" t="s">
        <v>75</v>
      </c>
      <c r="F119" s="151" t="s">
        <v>75</v>
      </c>
      <c r="G119" s="151" t="s">
        <v>75</v>
      </c>
      <c r="H119" s="152" t="s">
        <v>75</v>
      </c>
      <c r="I119" s="153" t="n">
        <v>3</v>
      </c>
      <c r="J119" s="154" t="n">
        <v>1</v>
      </c>
      <c r="L119" s="125" t="e">
        <f aca="false">VLOOKUP(C119,'Vacances solaires'!$B$2:$B$239,1,FALSE())</f>
        <v>#N/A</v>
      </c>
    </row>
    <row r="120" customFormat="false" ht="15.75" hidden="true" customHeight="false" outlineLevel="0" collapsed="false">
      <c r="A120" s="155" t="n">
        <f aca="false">WEEKNUM(C120,21)</f>
        <v>52</v>
      </c>
      <c r="B120" s="113" t="n">
        <f aca="false">C120</f>
        <v>44187</v>
      </c>
      <c r="C120" s="156" t="n">
        <v>44187</v>
      </c>
      <c r="D120" s="157" t="s">
        <v>75</v>
      </c>
      <c r="E120" s="157" t="s">
        <v>75</v>
      </c>
      <c r="F120" s="157" t="s">
        <v>75</v>
      </c>
      <c r="G120" s="157" t="s">
        <v>75</v>
      </c>
      <c r="H120" s="158" t="s">
        <v>86</v>
      </c>
      <c r="I120" s="159"/>
      <c r="J120" s="160" t="n">
        <v>1</v>
      </c>
      <c r="L120" s="125" t="e">
        <f aca="false">VLOOKUP(C120,'Vacances solaires'!$B$2:$B$239,1,FALSE())</f>
        <v>#N/A</v>
      </c>
    </row>
    <row r="121" customFormat="false" ht="15.75" hidden="true" customHeight="false" outlineLevel="0" collapsed="false">
      <c r="A121" s="155" t="n">
        <f aca="false">WEEKNUM(C121,21)</f>
        <v>52</v>
      </c>
      <c r="B121" s="113" t="n">
        <f aca="false">C121</f>
        <v>44188</v>
      </c>
      <c r="C121" s="156" t="n">
        <v>44188</v>
      </c>
      <c r="D121" s="157" t="s">
        <v>75</v>
      </c>
      <c r="E121" s="157" t="s">
        <v>86</v>
      </c>
      <c r="F121" s="157" t="s">
        <v>75</v>
      </c>
      <c r="G121" s="157" t="s">
        <v>75</v>
      </c>
      <c r="H121" s="158" t="s">
        <v>75</v>
      </c>
      <c r="I121" s="159"/>
      <c r="J121" s="160" t="n">
        <v>1</v>
      </c>
      <c r="L121" s="125" t="e">
        <f aca="false">VLOOKUP(C121,'Vacances solaires'!$B$2:$B$239,1,FALSE())</f>
        <v>#N/A</v>
      </c>
    </row>
    <row r="122" customFormat="false" ht="15.75" hidden="true" customHeight="false" outlineLevel="0" collapsed="false">
      <c r="A122" s="155" t="n">
        <f aca="false">WEEKNUM(C122,21)</f>
        <v>52</v>
      </c>
      <c r="B122" s="113" t="n">
        <f aca="false">C122</f>
        <v>44189</v>
      </c>
      <c r="C122" s="156" t="n">
        <v>44189</v>
      </c>
      <c r="D122" s="157" t="s">
        <v>75</v>
      </c>
      <c r="E122" s="157" t="s">
        <v>75</v>
      </c>
      <c r="F122" s="157" t="s">
        <v>75</v>
      </c>
      <c r="G122" s="157" t="s">
        <v>86</v>
      </c>
      <c r="H122" s="158" t="s">
        <v>75</v>
      </c>
      <c r="I122" s="159"/>
      <c r="J122" s="160" t="n">
        <v>1</v>
      </c>
      <c r="L122" s="125" t="e">
        <f aca="false">VLOOKUP(C122,'Vacances solaires'!$B$2:$B$239,1,FALSE())</f>
        <v>#N/A</v>
      </c>
    </row>
    <row r="123" customFormat="false" ht="15.75" hidden="true" customHeight="false" outlineLevel="0" collapsed="false">
      <c r="A123" s="155" t="n">
        <f aca="false">WEEKNUM(C123,21)</f>
        <v>52</v>
      </c>
      <c r="B123" s="113" t="n">
        <f aca="false">C123</f>
        <v>44190</v>
      </c>
      <c r="C123" s="195" t="n">
        <v>44190</v>
      </c>
      <c r="D123" s="157" t="s">
        <v>75</v>
      </c>
      <c r="E123" s="157" t="s">
        <v>75</v>
      </c>
      <c r="F123" s="157" t="s">
        <v>75</v>
      </c>
      <c r="G123" s="157" t="s">
        <v>86</v>
      </c>
      <c r="H123" s="158" t="s">
        <v>75</v>
      </c>
      <c r="I123" s="159"/>
      <c r="J123" s="196" t="s">
        <v>44</v>
      </c>
      <c r="L123" s="125" t="e">
        <f aca="false">VLOOKUP(C123,'Vacances solaires'!$B$2:$B$239,1,FALSE())</f>
        <v>#N/A</v>
      </c>
    </row>
    <row r="124" customFormat="false" ht="15.75" hidden="true" customHeight="false" outlineLevel="0" collapsed="false">
      <c r="A124" s="155" t="n">
        <f aca="false">WEEKNUM(C124,21)</f>
        <v>52</v>
      </c>
      <c r="B124" s="113" t="n">
        <f aca="false">C124</f>
        <v>44191</v>
      </c>
      <c r="C124" s="156" t="n">
        <v>44191</v>
      </c>
      <c r="D124" s="157" t="s">
        <v>86</v>
      </c>
      <c r="E124" s="157" t="s">
        <v>75</v>
      </c>
      <c r="F124" s="157" t="s">
        <v>86</v>
      </c>
      <c r="G124" s="157" t="s">
        <v>75</v>
      </c>
      <c r="H124" s="158" t="s">
        <v>75</v>
      </c>
      <c r="I124" s="159"/>
      <c r="J124" s="160" t="n">
        <v>1</v>
      </c>
      <c r="L124" s="125" t="e">
        <f aca="false">VLOOKUP(C124,'Vacances solaires'!$B$2:$B$239,1,FALSE())</f>
        <v>#N/A</v>
      </c>
    </row>
    <row r="125" customFormat="false" ht="15.75" hidden="true" customHeight="false" outlineLevel="0" collapsed="false">
      <c r="A125" s="161" t="n">
        <f aca="false">WEEKNUM(C125,21)</f>
        <v>52</v>
      </c>
      <c r="B125" s="113" t="n">
        <f aca="false">C125</f>
        <v>44192</v>
      </c>
      <c r="C125" s="162" t="n">
        <v>44192</v>
      </c>
      <c r="D125" s="163" t="s">
        <v>86</v>
      </c>
      <c r="E125" s="163" t="s">
        <v>86</v>
      </c>
      <c r="F125" s="163" t="s">
        <v>86</v>
      </c>
      <c r="G125" s="163" t="s">
        <v>75</v>
      </c>
      <c r="H125" s="164" t="s">
        <v>86</v>
      </c>
      <c r="I125" s="165"/>
      <c r="J125" s="166" t="n">
        <v>1</v>
      </c>
      <c r="L125" s="125" t="e">
        <f aca="false">VLOOKUP(C125,'Vacances solaires'!$B$2:$B$239,1,FALSE())</f>
        <v>#N/A</v>
      </c>
    </row>
    <row r="126" customFormat="false" ht="15.75" hidden="true" customHeight="false" outlineLevel="0" collapsed="false">
      <c r="A126" s="149" t="n">
        <f aca="false">WEEKNUM(C126,21)</f>
        <v>53</v>
      </c>
      <c r="B126" s="113" t="n">
        <f aca="false">C126</f>
        <v>44193</v>
      </c>
      <c r="C126" s="150" t="n">
        <v>44193</v>
      </c>
      <c r="D126" s="151" t="s">
        <v>75</v>
      </c>
      <c r="E126" s="151" t="s">
        <v>75</v>
      </c>
      <c r="F126" s="151" t="s">
        <v>75</v>
      </c>
      <c r="G126" s="151" t="s">
        <v>75</v>
      </c>
      <c r="H126" s="152" t="s">
        <v>84</v>
      </c>
      <c r="I126" s="153" t="n">
        <v>4</v>
      </c>
      <c r="J126" s="154" t="n">
        <v>1</v>
      </c>
      <c r="L126" s="125" t="e">
        <f aca="false">VLOOKUP(C126,'Vacances solaires'!$B$2:$B$239,1,FALSE())</f>
        <v>#N/A</v>
      </c>
    </row>
    <row r="127" customFormat="false" ht="15.75" hidden="true" customHeight="false" outlineLevel="0" collapsed="false">
      <c r="A127" s="155" t="n">
        <f aca="false">WEEKNUM(C127,21)</f>
        <v>53</v>
      </c>
      <c r="B127" s="113" t="n">
        <f aca="false">C127</f>
        <v>44194</v>
      </c>
      <c r="C127" s="156" t="n">
        <v>44194</v>
      </c>
      <c r="D127" s="157" t="s">
        <v>75</v>
      </c>
      <c r="E127" s="157" t="s">
        <v>75</v>
      </c>
      <c r="F127" s="157" t="s">
        <v>75</v>
      </c>
      <c r="G127" s="157" t="s">
        <v>86</v>
      </c>
      <c r="H127" s="158" t="s">
        <v>75</v>
      </c>
      <c r="I127" s="159"/>
      <c r="J127" s="160" t="n">
        <v>1</v>
      </c>
      <c r="L127" s="125" t="e">
        <f aca="false">VLOOKUP(C127,'Vacances solaires'!$B$2:$B$239,1,FALSE())</f>
        <v>#N/A</v>
      </c>
    </row>
    <row r="128" customFormat="false" ht="15.75" hidden="true" customHeight="false" outlineLevel="0" collapsed="false">
      <c r="A128" s="155" t="n">
        <f aca="false">WEEKNUM(C128,21)</f>
        <v>53</v>
      </c>
      <c r="B128" s="113" t="n">
        <f aca="false">C128</f>
        <v>44195</v>
      </c>
      <c r="C128" s="156" t="n">
        <v>44195</v>
      </c>
      <c r="D128" s="157" t="s">
        <v>86</v>
      </c>
      <c r="E128" s="157" t="s">
        <v>75</v>
      </c>
      <c r="F128" s="157" t="s">
        <v>75</v>
      </c>
      <c r="G128" s="157" t="s">
        <v>75</v>
      </c>
      <c r="H128" s="158" t="s">
        <v>75</v>
      </c>
      <c r="I128" s="159"/>
      <c r="J128" s="160" t="n">
        <v>1</v>
      </c>
      <c r="L128" s="125" t="e">
        <f aca="false">VLOOKUP(C128,'Vacances solaires'!$B$2:$B$239,1,FALSE())</f>
        <v>#N/A</v>
      </c>
    </row>
    <row r="129" customFormat="false" ht="15.75" hidden="true" customHeight="false" outlineLevel="0" collapsed="false">
      <c r="A129" s="155" t="n">
        <f aca="false">WEEKNUM(C129,21)</f>
        <v>53</v>
      </c>
      <c r="B129" s="113" t="n">
        <f aca="false">C129</f>
        <v>44196</v>
      </c>
      <c r="C129" s="156" t="n">
        <v>44196</v>
      </c>
      <c r="D129" s="157" t="s">
        <v>75</v>
      </c>
      <c r="E129" s="157" t="s">
        <v>75</v>
      </c>
      <c r="F129" s="157" t="s">
        <v>86</v>
      </c>
      <c r="G129" s="157" t="s">
        <v>75</v>
      </c>
      <c r="H129" s="158" t="s">
        <v>75</v>
      </c>
      <c r="I129" s="159"/>
      <c r="J129" s="160" t="n">
        <v>1</v>
      </c>
      <c r="L129" s="125" t="e">
        <f aca="false">VLOOKUP(C129,'Vacances solaires'!$B$2:$B$239,1,FALSE())</f>
        <v>#N/A</v>
      </c>
    </row>
    <row r="130" customFormat="false" ht="15.75" hidden="true" customHeight="false" outlineLevel="0" collapsed="false">
      <c r="A130" s="155" t="n">
        <f aca="false">WEEKNUM(C130,21)</f>
        <v>53</v>
      </c>
      <c r="B130" s="113" t="n">
        <f aca="false">C130</f>
        <v>44197</v>
      </c>
      <c r="C130" s="195" t="n">
        <v>44197</v>
      </c>
      <c r="D130" s="157" t="s">
        <v>75</v>
      </c>
      <c r="E130" s="157" t="s">
        <v>75</v>
      </c>
      <c r="F130" s="157" t="s">
        <v>86</v>
      </c>
      <c r="G130" s="157" t="s">
        <v>75</v>
      </c>
      <c r="H130" s="158" t="s">
        <v>75</v>
      </c>
      <c r="I130" s="159"/>
      <c r="J130" s="196" t="s">
        <v>32</v>
      </c>
      <c r="L130" s="125" t="e">
        <f aca="false">VLOOKUP(C130,'Vacances solaires'!$B$2:$B$239,1,FALSE())</f>
        <v>#N/A</v>
      </c>
    </row>
    <row r="131" customFormat="false" ht="15.75" hidden="true" customHeight="false" outlineLevel="0" collapsed="false">
      <c r="A131" s="155" t="n">
        <f aca="false">WEEKNUM(C131,21)</f>
        <v>53</v>
      </c>
      <c r="B131" s="113" t="n">
        <f aca="false">C131</f>
        <v>44198</v>
      </c>
      <c r="C131" s="156" t="n">
        <v>44198</v>
      </c>
      <c r="D131" s="157" t="s">
        <v>75</v>
      </c>
      <c r="E131" s="157" t="s">
        <v>86</v>
      </c>
      <c r="F131" s="157" t="s">
        <v>75</v>
      </c>
      <c r="G131" s="157" t="s">
        <v>75</v>
      </c>
      <c r="H131" s="158" t="s">
        <v>86</v>
      </c>
      <c r="I131" s="159"/>
      <c r="J131" s="160" t="n">
        <v>1</v>
      </c>
      <c r="L131" s="125" t="e">
        <f aca="false">VLOOKUP(C131,'Vacances solaires'!$B$2:$B$239,1,FALSE())</f>
        <v>#N/A</v>
      </c>
    </row>
    <row r="132" customFormat="false" ht="15.75" hidden="true" customHeight="false" outlineLevel="0" collapsed="false">
      <c r="A132" s="161" t="n">
        <f aca="false">WEEKNUM(C132,21)</f>
        <v>53</v>
      </c>
      <c r="B132" s="113" t="n">
        <f aca="false">C132</f>
        <v>44199</v>
      </c>
      <c r="C132" s="162" t="n">
        <v>44199</v>
      </c>
      <c r="D132" s="163" t="s">
        <v>86</v>
      </c>
      <c r="E132" s="163" t="s">
        <v>86</v>
      </c>
      <c r="F132" s="163" t="s">
        <v>75</v>
      </c>
      <c r="G132" s="163" t="s">
        <v>86</v>
      </c>
      <c r="H132" s="164" t="s">
        <v>86</v>
      </c>
      <c r="I132" s="165"/>
      <c r="J132" s="166" t="n">
        <v>1</v>
      </c>
      <c r="L132" s="125" t="e">
        <f aca="false">VLOOKUP(C132,'Vacances solaires'!$B$2:$B$239,1,FALSE())</f>
        <v>#N/A</v>
      </c>
    </row>
    <row r="133" customFormat="false" ht="15.75" hidden="true" customHeight="false" outlineLevel="0" collapsed="false">
      <c r="A133" s="145" t="n">
        <f aca="false">WEEKNUM(C133,21)</f>
        <v>1</v>
      </c>
      <c r="B133" s="113" t="n">
        <f aca="false">C133</f>
        <v>44200</v>
      </c>
      <c r="C133" s="114" t="n">
        <v>44200</v>
      </c>
      <c r="D133" s="115" t="s">
        <v>75</v>
      </c>
      <c r="E133" s="115" t="s">
        <v>75</v>
      </c>
      <c r="F133" s="115" t="s">
        <v>75</v>
      </c>
      <c r="G133" s="115" t="s">
        <v>84</v>
      </c>
      <c r="H133" s="116" t="s">
        <v>75</v>
      </c>
      <c r="I133" s="117" t="n">
        <v>5</v>
      </c>
      <c r="J133" s="146"/>
      <c r="L133" s="125" t="e">
        <f aca="false">VLOOKUP(C133,'Vacances solaires'!$B$2:$B$239,1,FALSE())</f>
        <v>#N/A</v>
      </c>
    </row>
    <row r="134" customFormat="false" ht="15.75" hidden="true" customHeight="false" outlineLevel="0" collapsed="false">
      <c r="A134" s="126" t="n">
        <f aca="false">WEEKNUM(C134,21)</f>
        <v>1</v>
      </c>
      <c r="B134" s="113" t="n">
        <f aca="false">C134</f>
        <v>44201</v>
      </c>
      <c r="C134" s="135" t="n">
        <v>44201</v>
      </c>
      <c r="D134" s="128" t="s">
        <v>75</v>
      </c>
      <c r="E134" s="128" t="s">
        <v>75</v>
      </c>
      <c r="F134" s="128" t="s">
        <v>86</v>
      </c>
      <c r="G134" s="128" t="s">
        <v>75</v>
      </c>
      <c r="H134" s="129" t="s">
        <v>75</v>
      </c>
      <c r="I134" s="130"/>
      <c r="J134" s="131"/>
      <c r="L134" s="125" t="e">
        <f aca="false">VLOOKUP(C134,'Vacances solaires'!$B$2:$B$239,1,FALSE())</f>
        <v>#N/A</v>
      </c>
    </row>
    <row r="135" customFormat="false" ht="15.75" hidden="true" customHeight="false" outlineLevel="0" collapsed="false">
      <c r="A135" s="126" t="n">
        <f aca="false">WEEKNUM(C135,21)</f>
        <v>1</v>
      </c>
      <c r="B135" s="113" t="n">
        <f aca="false">C135</f>
        <v>44202</v>
      </c>
      <c r="C135" s="135" t="n">
        <v>44202</v>
      </c>
      <c r="D135" s="128" t="s">
        <v>75</v>
      </c>
      <c r="E135" s="128" t="s">
        <v>75</v>
      </c>
      <c r="F135" s="128" t="s">
        <v>75</v>
      </c>
      <c r="G135" s="128" t="s">
        <v>75</v>
      </c>
      <c r="H135" s="129" t="s">
        <v>86</v>
      </c>
      <c r="I135" s="130"/>
      <c r="J135" s="131"/>
      <c r="L135" s="125" t="e">
        <f aca="false">VLOOKUP(C135,'Vacances solaires'!$B$2:$B$239,1,FALSE())</f>
        <v>#N/A</v>
      </c>
    </row>
    <row r="136" customFormat="false" ht="15.75" hidden="true" customHeight="false" outlineLevel="0" collapsed="false">
      <c r="A136" s="126" t="n">
        <f aca="false">WEEKNUM(C136,21)</f>
        <v>1</v>
      </c>
      <c r="B136" s="113" t="n">
        <f aca="false">C136</f>
        <v>44203</v>
      </c>
      <c r="C136" s="135" t="n">
        <v>44203</v>
      </c>
      <c r="D136" s="128" t="s">
        <v>75</v>
      </c>
      <c r="E136" s="128" t="s">
        <v>86</v>
      </c>
      <c r="F136" s="128" t="s">
        <v>75</v>
      </c>
      <c r="G136" s="128" t="s">
        <v>75</v>
      </c>
      <c r="H136" s="129" t="s">
        <v>75</v>
      </c>
      <c r="I136" s="130"/>
      <c r="J136" s="131"/>
      <c r="L136" s="125" t="e">
        <f aca="false">VLOOKUP(C136,'Vacances solaires'!$B$2:$B$239,1,FALSE())</f>
        <v>#N/A</v>
      </c>
    </row>
    <row r="137" customFormat="false" ht="15.75" hidden="true" customHeight="false" outlineLevel="0" collapsed="false">
      <c r="A137" s="126" t="n">
        <f aca="false">WEEKNUM(C137,21)</f>
        <v>1</v>
      </c>
      <c r="B137" s="113" t="n">
        <f aca="false">C137</f>
        <v>44204</v>
      </c>
      <c r="C137" s="135" t="n">
        <v>44204</v>
      </c>
      <c r="D137" s="128" t="s">
        <v>75</v>
      </c>
      <c r="E137" s="128" t="s">
        <v>86</v>
      </c>
      <c r="F137" s="128" t="s">
        <v>75</v>
      </c>
      <c r="G137" s="128" t="s">
        <v>75</v>
      </c>
      <c r="H137" s="129" t="s">
        <v>75</v>
      </c>
      <c r="I137" s="130"/>
      <c r="J137" s="131"/>
      <c r="L137" s="125" t="e">
        <f aca="false">VLOOKUP(C137,'Vacances solaires'!$B$2:$B$239,1,FALSE())</f>
        <v>#N/A</v>
      </c>
    </row>
    <row r="138" customFormat="false" ht="15.75" hidden="true" customHeight="false" outlineLevel="0" collapsed="false">
      <c r="A138" s="126" t="n">
        <f aca="false">WEEKNUM(C138,21)</f>
        <v>1</v>
      </c>
      <c r="B138" s="113" t="n">
        <f aca="false">C138</f>
        <v>44205</v>
      </c>
      <c r="C138" s="135" t="n">
        <v>44205</v>
      </c>
      <c r="D138" s="128" t="s">
        <v>86</v>
      </c>
      <c r="E138" s="128" t="s">
        <v>75</v>
      </c>
      <c r="F138" s="128" t="s">
        <v>75</v>
      </c>
      <c r="G138" s="128" t="s">
        <v>86</v>
      </c>
      <c r="H138" s="129" t="s">
        <v>75</v>
      </c>
      <c r="I138" s="130"/>
      <c r="J138" s="131"/>
      <c r="L138" s="125" t="e">
        <f aca="false">VLOOKUP(C138,'Vacances solaires'!$B$2:$B$239,1,FALSE())</f>
        <v>#N/A</v>
      </c>
    </row>
    <row r="139" customFormat="false" ht="15.75" hidden="true" customHeight="false" outlineLevel="0" collapsed="false">
      <c r="A139" s="139" t="n">
        <f aca="false">WEEKNUM(C139,21)</f>
        <v>1</v>
      </c>
      <c r="B139" s="113" t="n">
        <f aca="false">C139</f>
        <v>44206</v>
      </c>
      <c r="C139" s="140" t="n">
        <v>44206</v>
      </c>
      <c r="D139" s="141" t="s">
        <v>86</v>
      </c>
      <c r="E139" s="141" t="s">
        <v>75</v>
      </c>
      <c r="F139" s="141" t="s">
        <v>86</v>
      </c>
      <c r="G139" s="141" t="s">
        <v>86</v>
      </c>
      <c r="H139" s="142" t="s">
        <v>86</v>
      </c>
      <c r="I139" s="143"/>
      <c r="J139" s="144"/>
      <c r="L139" s="125" t="e">
        <f aca="false">VLOOKUP(C139,'Vacances solaires'!$B$2:$B$239,1,FALSE())</f>
        <v>#N/A</v>
      </c>
    </row>
    <row r="140" customFormat="false" ht="15.75" hidden="true" customHeight="false" outlineLevel="0" collapsed="false">
      <c r="A140" s="145" t="n">
        <f aca="false">WEEKNUM(C140,21)</f>
        <v>2</v>
      </c>
      <c r="B140" s="113" t="n">
        <f aca="false">C140</f>
        <v>44207</v>
      </c>
      <c r="C140" s="114" t="n">
        <v>44207</v>
      </c>
      <c r="D140" s="115" t="s">
        <v>75</v>
      </c>
      <c r="E140" s="115" t="s">
        <v>75</v>
      </c>
      <c r="F140" s="115" t="s">
        <v>84</v>
      </c>
      <c r="G140" s="115" t="s">
        <v>75</v>
      </c>
      <c r="H140" s="116" t="s">
        <v>75</v>
      </c>
      <c r="I140" s="117" t="n">
        <v>1</v>
      </c>
      <c r="J140" s="146"/>
      <c r="L140" s="125" t="e">
        <f aca="false">VLOOKUP(C140,'Vacances solaires'!$B$2:$B$239,1,FALSE())</f>
        <v>#N/A</v>
      </c>
    </row>
    <row r="141" customFormat="false" ht="15.75" hidden="true" customHeight="false" outlineLevel="0" collapsed="false">
      <c r="A141" s="126" t="n">
        <f aca="false">WEEKNUM(C141,21)</f>
        <v>2</v>
      </c>
      <c r="B141" s="113" t="n">
        <f aca="false">C141</f>
        <v>44208</v>
      </c>
      <c r="C141" s="135" t="n">
        <v>44208</v>
      </c>
      <c r="D141" s="128" t="s">
        <v>75</v>
      </c>
      <c r="E141" s="128" t="s">
        <v>86</v>
      </c>
      <c r="F141" s="128" t="s">
        <v>75</v>
      </c>
      <c r="G141" s="128" t="s">
        <v>75</v>
      </c>
      <c r="H141" s="129" t="s">
        <v>75</v>
      </c>
      <c r="I141" s="130"/>
      <c r="J141" s="131"/>
      <c r="L141" s="125" t="e">
        <f aca="false">VLOOKUP(C141,'Vacances solaires'!$B$2:$B$239,1,FALSE())</f>
        <v>#N/A</v>
      </c>
    </row>
    <row r="142" customFormat="false" ht="15.75" hidden="true" customHeight="false" outlineLevel="0" collapsed="false">
      <c r="A142" s="126" t="n">
        <f aca="false">WEEKNUM(C142,21)</f>
        <v>2</v>
      </c>
      <c r="B142" s="113" t="n">
        <f aca="false">C142</f>
        <v>44209</v>
      </c>
      <c r="C142" s="135" t="n">
        <v>44209</v>
      </c>
      <c r="D142" s="128" t="s">
        <v>75</v>
      </c>
      <c r="E142" s="128" t="s">
        <v>75</v>
      </c>
      <c r="F142" s="128" t="s">
        <v>75</v>
      </c>
      <c r="G142" s="128" t="s">
        <v>86</v>
      </c>
      <c r="H142" s="129" t="s">
        <v>75</v>
      </c>
      <c r="I142" s="130"/>
      <c r="J142" s="131"/>
      <c r="L142" s="125" t="e">
        <f aca="false">VLOOKUP(C142,'Vacances solaires'!$B$2:$B$239,1,FALSE())</f>
        <v>#N/A</v>
      </c>
    </row>
    <row r="143" customFormat="false" ht="15.75" hidden="true" customHeight="false" outlineLevel="0" collapsed="false">
      <c r="A143" s="126" t="n">
        <f aca="false">WEEKNUM(C143,21)</f>
        <v>2</v>
      </c>
      <c r="B143" s="113" t="n">
        <f aca="false">C143</f>
        <v>44210</v>
      </c>
      <c r="C143" s="135" t="n">
        <v>44210</v>
      </c>
      <c r="D143" s="128" t="s">
        <v>86</v>
      </c>
      <c r="E143" s="128" t="s">
        <v>75</v>
      </c>
      <c r="F143" s="128" t="s">
        <v>75</v>
      </c>
      <c r="G143" s="128" t="s">
        <v>75</v>
      </c>
      <c r="H143" s="129" t="s">
        <v>75</v>
      </c>
      <c r="I143" s="130"/>
      <c r="J143" s="131"/>
      <c r="L143" s="125" t="e">
        <f aca="false">VLOOKUP(C143,'Vacances solaires'!$B$2:$B$239,1,FALSE())</f>
        <v>#N/A</v>
      </c>
    </row>
    <row r="144" customFormat="false" ht="15.75" hidden="true" customHeight="false" outlineLevel="0" collapsed="false">
      <c r="A144" s="126" t="n">
        <f aca="false">WEEKNUM(C144,21)</f>
        <v>2</v>
      </c>
      <c r="B144" s="113" t="n">
        <f aca="false">C144</f>
        <v>44211</v>
      </c>
      <c r="C144" s="135" t="n">
        <v>44211</v>
      </c>
      <c r="D144" s="128" t="s">
        <v>86</v>
      </c>
      <c r="E144" s="128" t="s">
        <v>75</v>
      </c>
      <c r="F144" s="128" t="s">
        <v>75</v>
      </c>
      <c r="G144" s="128" t="s">
        <v>75</v>
      </c>
      <c r="H144" s="129" t="s">
        <v>75</v>
      </c>
      <c r="I144" s="130"/>
      <c r="J144" s="131"/>
      <c r="L144" s="125" t="e">
        <f aca="false">VLOOKUP(C144,'Vacances solaires'!$B$2:$B$239,1,FALSE())</f>
        <v>#N/A</v>
      </c>
    </row>
    <row r="145" customFormat="false" ht="15.75" hidden="true" customHeight="false" outlineLevel="0" collapsed="false">
      <c r="A145" s="126" t="n">
        <f aca="false">WEEKNUM(C145,21)</f>
        <v>2</v>
      </c>
      <c r="B145" s="113" t="n">
        <f aca="false">C145</f>
        <v>44212</v>
      </c>
      <c r="C145" s="135" t="n">
        <v>44212</v>
      </c>
      <c r="D145" s="128" t="s">
        <v>75</v>
      </c>
      <c r="E145" s="128" t="s">
        <v>75</v>
      </c>
      <c r="F145" s="128" t="s">
        <v>86</v>
      </c>
      <c r="G145" s="128" t="s">
        <v>75</v>
      </c>
      <c r="H145" s="129" t="s">
        <v>86</v>
      </c>
      <c r="I145" s="130"/>
      <c r="J145" s="131"/>
      <c r="L145" s="125" t="e">
        <f aca="false">VLOOKUP(C145,'Vacances solaires'!$B$2:$B$239,1,FALSE())</f>
        <v>#N/A</v>
      </c>
    </row>
    <row r="146" customFormat="false" ht="15.75" hidden="true" customHeight="false" outlineLevel="0" collapsed="false">
      <c r="A146" s="139" t="n">
        <f aca="false">WEEKNUM(C146,21)</f>
        <v>2</v>
      </c>
      <c r="B146" s="113" t="n">
        <f aca="false">C146</f>
        <v>44213</v>
      </c>
      <c r="C146" s="140" t="n">
        <v>44213</v>
      </c>
      <c r="D146" s="141" t="s">
        <v>75</v>
      </c>
      <c r="E146" s="141" t="s">
        <v>86</v>
      </c>
      <c r="F146" s="141" t="s">
        <v>86</v>
      </c>
      <c r="G146" s="141" t="s">
        <v>86</v>
      </c>
      <c r="H146" s="142" t="s">
        <v>86</v>
      </c>
      <c r="I146" s="143"/>
      <c r="J146" s="144"/>
      <c r="L146" s="125" t="e">
        <f aca="false">VLOOKUP(C146,'Vacances solaires'!$B$2:$B$239,1,FALSE())</f>
        <v>#N/A</v>
      </c>
    </row>
    <row r="147" customFormat="false" ht="15.75" hidden="true" customHeight="false" outlineLevel="0" collapsed="false">
      <c r="A147" s="145" t="n">
        <f aca="false">WEEKNUM(C147,21)</f>
        <v>3</v>
      </c>
      <c r="B147" s="113" t="n">
        <f aca="false">C147</f>
        <v>44214</v>
      </c>
      <c r="C147" s="114" t="n">
        <v>44214</v>
      </c>
      <c r="D147" s="115" t="s">
        <v>75</v>
      </c>
      <c r="E147" s="115" t="s">
        <v>84</v>
      </c>
      <c r="F147" s="115" t="s">
        <v>75</v>
      </c>
      <c r="G147" s="115" t="s">
        <v>75</v>
      </c>
      <c r="H147" s="116" t="s">
        <v>75</v>
      </c>
      <c r="I147" s="117" t="n">
        <v>2</v>
      </c>
      <c r="J147" s="146"/>
      <c r="L147" s="125" t="e">
        <f aca="false">VLOOKUP(C147,'Vacances solaires'!$B$2:$B$239,1,FALSE())</f>
        <v>#N/A</v>
      </c>
    </row>
    <row r="148" customFormat="false" ht="15.75" hidden="true" customHeight="false" outlineLevel="0" collapsed="false">
      <c r="A148" s="126" t="n">
        <f aca="false">WEEKNUM(C148,21)</f>
        <v>3</v>
      </c>
      <c r="B148" s="113" t="n">
        <f aca="false">C148</f>
        <v>44215</v>
      </c>
      <c r="C148" s="135" t="n">
        <v>44215</v>
      </c>
      <c r="D148" s="128" t="s">
        <v>86</v>
      </c>
      <c r="E148" s="128" t="s">
        <v>75</v>
      </c>
      <c r="F148" s="128" t="s">
        <v>75</v>
      </c>
      <c r="G148" s="128" t="s">
        <v>75</v>
      </c>
      <c r="H148" s="129" t="s">
        <v>75</v>
      </c>
      <c r="I148" s="130"/>
      <c r="J148" s="131"/>
      <c r="L148" s="125" t="e">
        <f aca="false">VLOOKUP(C148,'Vacances solaires'!$B$2:$B$239,1,FALSE())</f>
        <v>#N/A</v>
      </c>
    </row>
    <row r="149" customFormat="false" ht="15.75" hidden="true" customHeight="false" outlineLevel="0" collapsed="false">
      <c r="A149" s="126" t="n">
        <f aca="false">WEEKNUM(C149,21)</f>
        <v>3</v>
      </c>
      <c r="B149" s="113" t="n">
        <f aca="false">C149</f>
        <v>44216</v>
      </c>
      <c r="C149" s="135" t="n">
        <v>44216</v>
      </c>
      <c r="D149" s="128" t="s">
        <v>75</v>
      </c>
      <c r="E149" s="128" t="s">
        <v>75</v>
      </c>
      <c r="F149" s="128" t="s">
        <v>86</v>
      </c>
      <c r="G149" s="128" t="s">
        <v>75</v>
      </c>
      <c r="H149" s="129" t="s">
        <v>75</v>
      </c>
      <c r="I149" s="130"/>
      <c r="J149" s="131"/>
      <c r="L149" s="125" t="e">
        <f aca="false">VLOOKUP(C149,'Vacances solaires'!$B$2:$B$239,1,FALSE())</f>
        <v>#N/A</v>
      </c>
    </row>
    <row r="150" customFormat="false" ht="15.75" hidden="true" customHeight="false" outlineLevel="0" collapsed="false">
      <c r="A150" s="126" t="n">
        <f aca="false">WEEKNUM(C150,21)</f>
        <v>3</v>
      </c>
      <c r="B150" s="113" t="n">
        <f aca="false">C150</f>
        <v>44217</v>
      </c>
      <c r="C150" s="135" t="n">
        <v>44217</v>
      </c>
      <c r="D150" s="128" t="s">
        <v>75</v>
      </c>
      <c r="E150" s="128" t="s">
        <v>75</v>
      </c>
      <c r="F150" s="128" t="s">
        <v>75</v>
      </c>
      <c r="G150" s="128" t="s">
        <v>75</v>
      </c>
      <c r="H150" s="129" t="s">
        <v>86</v>
      </c>
      <c r="I150" s="130"/>
      <c r="J150" s="131"/>
      <c r="L150" s="125" t="e">
        <f aca="false">VLOOKUP(C150,'Vacances solaires'!$B$2:$B$239,1,FALSE())</f>
        <v>#N/A</v>
      </c>
    </row>
    <row r="151" customFormat="false" ht="15.75" hidden="true" customHeight="false" outlineLevel="0" collapsed="false">
      <c r="A151" s="126" t="n">
        <f aca="false">WEEKNUM(C151,21)</f>
        <v>3</v>
      </c>
      <c r="B151" s="113" t="n">
        <f aca="false">C151</f>
        <v>44218</v>
      </c>
      <c r="C151" s="135" t="n">
        <v>44218</v>
      </c>
      <c r="D151" s="128" t="s">
        <v>75</v>
      </c>
      <c r="E151" s="128" t="s">
        <v>75</v>
      </c>
      <c r="F151" s="128" t="s">
        <v>75</v>
      </c>
      <c r="G151" s="128" t="s">
        <v>75</v>
      </c>
      <c r="H151" s="129" t="s">
        <v>86</v>
      </c>
      <c r="I151" s="130"/>
      <c r="J151" s="131"/>
      <c r="L151" s="125" t="e">
        <f aca="false">VLOOKUP(C151,'Vacances solaires'!$B$2:$B$239,1,FALSE())</f>
        <v>#N/A</v>
      </c>
    </row>
    <row r="152" customFormat="false" ht="15.75" hidden="true" customHeight="false" outlineLevel="0" collapsed="false">
      <c r="A152" s="126" t="n">
        <f aca="false">WEEKNUM(C152,21)</f>
        <v>3</v>
      </c>
      <c r="B152" s="113" t="n">
        <f aca="false">C152</f>
        <v>44219</v>
      </c>
      <c r="C152" s="135" t="n">
        <v>44219</v>
      </c>
      <c r="D152" s="128" t="s">
        <v>75</v>
      </c>
      <c r="E152" s="128" t="s">
        <v>86</v>
      </c>
      <c r="F152" s="128" t="s">
        <v>75</v>
      </c>
      <c r="G152" s="128" t="s">
        <v>86</v>
      </c>
      <c r="H152" s="129" t="s">
        <v>75</v>
      </c>
      <c r="I152" s="130"/>
      <c r="J152" s="131"/>
      <c r="L152" s="125" t="e">
        <f aca="false">VLOOKUP(C152,'Vacances solaires'!$B$2:$B$239,1,FALSE())</f>
        <v>#N/A</v>
      </c>
    </row>
    <row r="153" customFormat="false" ht="15.75" hidden="true" customHeight="false" outlineLevel="0" collapsed="false">
      <c r="A153" s="139" t="n">
        <f aca="false">WEEKNUM(C153,21)</f>
        <v>3</v>
      </c>
      <c r="B153" s="113" t="n">
        <f aca="false">C153</f>
        <v>44220</v>
      </c>
      <c r="C153" s="140" t="n">
        <v>44220</v>
      </c>
      <c r="D153" s="141" t="s">
        <v>86</v>
      </c>
      <c r="E153" s="141" t="s">
        <v>86</v>
      </c>
      <c r="F153" s="141" t="s">
        <v>86</v>
      </c>
      <c r="G153" s="141" t="s">
        <v>86</v>
      </c>
      <c r="H153" s="142" t="s">
        <v>75</v>
      </c>
      <c r="I153" s="143"/>
      <c r="J153" s="144"/>
      <c r="L153" s="125" t="e">
        <f aca="false">VLOOKUP(C153,'Vacances solaires'!$B$2:$B$239,1,FALSE())</f>
        <v>#N/A</v>
      </c>
    </row>
    <row r="154" customFormat="false" ht="15.75" hidden="true" customHeight="false" outlineLevel="0" collapsed="false">
      <c r="A154" s="145" t="n">
        <f aca="false">WEEKNUM(C154,21)</f>
        <v>4</v>
      </c>
      <c r="B154" s="113" t="n">
        <f aca="false">C154</f>
        <v>44221</v>
      </c>
      <c r="C154" s="114" t="n">
        <v>44221</v>
      </c>
      <c r="D154" s="115" t="s">
        <v>84</v>
      </c>
      <c r="E154" s="115" t="s">
        <v>75</v>
      </c>
      <c r="F154" s="115" t="s">
        <v>75</v>
      </c>
      <c r="G154" s="115" t="s">
        <v>75</v>
      </c>
      <c r="H154" s="116" t="s">
        <v>75</v>
      </c>
      <c r="I154" s="117" t="n">
        <v>3</v>
      </c>
      <c r="J154" s="146"/>
      <c r="L154" s="125" t="e">
        <f aca="false">VLOOKUP(C154,'Vacances solaires'!$B$2:$B$239,1,FALSE())</f>
        <v>#N/A</v>
      </c>
    </row>
    <row r="155" customFormat="false" ht="15.75" hidden="true" customHeight="false" outlineLevel="0" collapsed="false">
      <c r="A155" s="126" t="n">
        <f aca="false">WEEKNUM(C155,21)</f>
        <v>4</v>
      </c>
      <c r="B155" s="113" t="n">
        <f aca="false">C155</f>
        <v>44222</v>
      </c>
      <c r="C155" s="135" t="n">
        <v>44222</v>
      </c>
      <c r="D155" s="128" t="s">
        <v>75</v>
      </c>
      <c r="E155" s="128" t="s">
        <v>75</v>
      </c>
      <c r="F155" s="128" t="s">
        <v>75</v>
      </c>
      <c r="G155" s="128" t="s">
        <v>75</v>
      </c>
      <c r="H155" s="129" t="s">
        <v>86</v>
      </c>
      <c r="I155" s="130"/>
      <c r="J155" s="131"/>
      <c r="L155" s="125" t="e">
        <f aca="false">VLOOKUP(C155,'Vacances solaires'!$B$2:$B$239,1,FALSE())</f>
        <v>#N/A</v>
      </c>
    </row>
    <row r="156" customFormat="false" ht="15.75" hidden="true" customHeight="false" outlineLevel="0" collapsed="false">
      <c r="A156" s="126" t="n">
        <f aca="false">WEEKNUM(C156,21)</f>
        <v>4</v>
      </c>
      <c r="B156" s="113" t="n">
        <f aca="false">C156</f>
        <v>44223</v>
      </c>
      <c r="C156" s="135" t="n">
        <v>44223</v>
      </c>
      <c r="D156" s="128" t="s">
        <v>75</v>
      </c>
      <c r="E156" s="128" t="s">
        <v>86</v>
      </c>
      <c r="F156" s="128" t="s">
        <v>75</v>
      </c>
      <c r="G156" s="128" t="s">
        <v>75</v>
      </c>
      <c r="H156" s="129" t="s">
        <v>75</v>
      </c>
      <c r="I156" s="130"/>
      <c r="J156" s="131"/>
      <c r="L156" s="125" t="e">
        <f aca="false">VLOOKUP(C156,'Vacances solaires'!$B$2:$B$239,1,FALSE())</f>
        <v>#N/A</v>
      </c>
    </row>
    <row r="157" customFormat="false" ht="15.75" hidden="true" customHeight="false" outlineLevel="0" collapsed="false">
      <c r="A157" s="126" t="n">
        <f aca="false">WEEKNUM(C157,21)</f>
        <v>4</v>
      </c>
      <c r="B157" s="113" t="n">
        <f aca="false">C157</f>
        <v>44224</v>
      </c>
      <c r="C157" s="135" t="n">
        <v>44224</v>
      </c>
      <c r="D157" s="128" t="s">
        <v>75</v>
      </c>
      <c r="E157" s="128" t="s">
        <v>75</v>
      </c>
      <c r="F157" s="128" t="s">
        <v>75</v>
      </c>
      <c r="G157" s="128" t="s">
        <v>86</v>
      </c>
      <c r="H157" s="129" t="s">
        <v>75</v>
      </c>
      <c r="I157" s="130"/>
      <c r="J157" s="131"/>
      <c r="L157" s="125" t="e">
        <f aca="false">VLOOKUP(C157,'Vacances solaires'!$B$2:$B$239,1,FALSE())</f>
        <v>#N/A</v>
      </c>
    </row>
    <row r="158" customFormat="false" ht="15.75" hidden="true" customHeight="false" outlineLevel="0" collapsed="false">
      <c r="A158" s="126" t="n">
        <f aca="false">WEEKNUM(C158,21)</f>
        <v>4</v>
      </c>
      <c r="B158" s="113" t="n">
        <f aca="false">C158</f>
        <v>44225</v>
      </c>
      <c r="C158" s="135" t="n">
        <v>44225</v>
      </c>
      <c r="D158" s="128" t="s">
        <v>75</v>
      </c>
      <c r="E158" s="128" t="s">
        <v>75</v>
      </c>
      <c r="F158" s="128" t="s">
        <v>75</v>
      </c>
      <c r="G158" s="128" t="s">
        <v>86</v>
      </c>
      <c r="H158" s="129" t="s">
        <v>75</v>
      </c>
      <c r="I158" s="130"/>
      <c r="J158" s="131"/>
      <c r="L158" s="125" t="e">
        <f aca="false">VLOOKUP(C158,'Vacances solaires'!$B$2:$B$239,1,FALSE())</f>
        <v>#N/A</v>
      </c>
    </row>
    <row r="159" customFormat="false" ht="15.75" hidden="true" customHeight="false" outlineLevel="0" collapsed="false">
      <c r="A159" s="126" t="n">
        <f aca="false">WEEKNUM(C159,21)</f>
        <v>4</v>
      </c>
      <c r="B159" s="113" t="n">
        <f aca="false">C159</f>
        <v>44226</v>
      </c>
      <c r="C159" s="135" t="n">
        <v>44226</v>
      </c>
      <c r="D159" s="128" t="s">
        <v>86</v>
      </c>
      <c r="E159" s="128" t="s">
        <v>75</v>
      </c>
      <c r="F159" s="128" t="s">
        <v>86</v>
      </c>
      <c r="G159" s="128" t="s">
        <v>75</v>
      </c>
      <c r="H159" s="129" t="s">
        <v>75</v>
      </c>
      <c r="I159" s="130"/>
      <c r="J159" s="131"/>
      <c r="L159" s="125" t="e">
        <f aca="false">VLOOKUP(C159,'Vacances solaires'!$B$2:$B$239,1,FALSE())</f>
        <v>#N/A</v>
      </c>
    </row>
    <row r="160" customFormat="false" ht="15.75" hidden="true" customHeight="false" outlineLevel="0" collapsed="false">
      <c r="A160" s="139" t="n">
        <f aca="false">WEEKNUM(C160,21)</f>
        <v>4</v>
      </c>
      <c r="B160" s="113" t="n">
        <f aca="false">C160</f>
        <v>44227</v>
      </c>
      <c r="C160" s="140" t="n">
        <v>44227</v>
      </c>
      <c r="D160" s="141" t="s">
        <v>86</v>
      </c>
      <c r="E160" s="141" t="s">
        <v>86</v>
      </c>
      <c r="F160" s="141" t="s">
        <v>86</v>
      </c>
      <c r="G160" s="141" t="s">
        <v>75</v>
      </c>
      <c r="H160" s="142" t="s">
        <v>86</v>
      </c>
      <c r="I160" s="143"/>
      <c r="J160" s="144"/>
      <c r="L160" s="125" t="e">
        <f aca="false">VLOOKUP(C160,'Vacances solaires'!$B$2:$B$239,1,FALSE())</f>
        <v>#N/A</v>
      </c>
    </row>
    <row r="161" customFormat="false" ht="15.75" hidden="true" customHeight="false" outlineLevel="0" collapsed="false">
      <c r="A161" s="145" t="n">
        <f aca="false">WEEKNUM(C161,21)</f>
        <v>5</v>
      </c>
      <c r="B161" s="113" t="n">
        <f aca="false">C161</f>
        <v>44228</v>
      </c>
      <c r="C161" s="114" t="n">
        <v>44228</v>
      </c>
      <c r="D161" s="187" t="s">
        <v>75</v>
      </c>
      <c r="E161" s="187" t="s">
        <v>75</v>
      </c>
      <c r="F161" s="187" t="s">
        <v>75</v>
      </c>
      <c r="G161" s="187" t="s">
        <v>75</v>
      </c>
      <c r="H161" s="188" t="s">
        <v>84</v>
      </c>
      <c r="I161" s="189" t="n">
        <v>4</v>
      </c>
      <c r="J161" s="146"/>
      <c r="L161" s="125" t="e">
        <f aca="false">VLOOKUP(C161,'Vacances solaires'!$B$2:$B$239,1,FALSE())</f>
        <v>#N/A</v>
      </c>
    </row>
    <row r="162" customFormat="false" ht="15.75" hidden="true" customHeight="false" outlineLevel="0" collapsed="false">
      <c r="A162" s="126" t="n">
        <f aca="false">WEEKNUM(C162,21)</f>
        <v>5</v>
      </c>
      <c r="B162" s="113" t="n">
        <f aca="false">C162</f>
        <v>44229</v>
      </c>
      <c r="C162" s="135" t="n">
        <v>44229</v>
      </c>
      <c r="D162" s="137" t="s">
        <v>75</v>
      </c>
      <c r="E162" s="137" t="s">
        <v>75</v>
      </c>
      <c r="F162" s="137" t="s">
        <v>75</v>
      </c>
      <c r="G162" s="137" t="s">
        <v>86</v>
      </c>
      <c r="H162" s="190" t="s">
        <v>75</v>
      </c>
      <c r="I162" s="191"/>
      <c r="J162" s="131"/>
      <c r="L162" s="125" t="e">
        <f aca="false">VLOOKUP(C162,'Vacances solaires'!$B$2:$B$239,1,FALSE())</f>
        <v>#N/A</v>
      </c>
    </row>
    <row r="163" customFormat="false" ht="15.75" hidden="true" customHeight="false" outlineLevel="0" collapsed="false">
      <c r="A163" s="126" t="n">
        <f aca="false">WEEKNUM(C163,21)</f>
        <v>5</v>
      </c>
      <c r="B163" s="113" t="n">
        <f aca="false">C163</f>
        <v>44230</v>
      </c>
      <c r="C163" s="135" t="n">
        <v>44230</v>
      </c>
      <c r="D163" s="137" t="s">
        <v>86</v>
      </c>
      <c r="E163" s="137" t="s">
        <v>75</v>
      </c>
      <c r="F163" s="137" t="s">
        <v>75</v>
      </c>
      <c r="G163" s="137" t="s">
        <v>75</v>
      </c>
      <c r="H163" s="190" t="s">
        <v>75</v>
      </c>
      <c r="I163" s="191"/>
      <c r="J163" s="131"/>
      <c r="L163" s="125" t="e">
        <f aca="false">VLOOKUP(C163,'Vacances solaires'!$B$2:$B$239,1,FALSE())</f>
        <v>#N/A</v>
      </c>
    </row>
    <row r="164" customFormat="false" ht="15.75" hidden="true" customHeight="false" outlineLevel="0" collapsed="false">
      <c r="A164" s="126" t="n">
        <f aca="false">WEEKNUM(C164,21)</f>
        <v>5</v>
      </c>
      <c r="B164" s="113" t="n">
        <f aca="false">C164</f>
        <v>44231</v>
      </c>
      <c r="C164" s="135" t="n">
        <v>44231</v>
      </c>
      <c r="D164" s="137" t="s">
        <v>75</v>
      </c>
      <c r="E164" s="137" t="s">
        <v>75</v>
      </c>
      <c r="F164" s="137" t="s">
        <v>86</v>
      </c>
      <c r="G164" s="137" t="s">
        <v>75</v>
      </c>
      <c r="H164" s="190" t="s">
        <v>75</v>
      </c>
      <c r="I164" s="191"/>
      <c r="J164" s="131"/>
      <c r="L164" s="125" t="e">
        <f aca="false">VLOOKUP(C164,'Vacances solaires'!$B$2:$B$239,1,FALSE())</f>
        <v>#N/A</v>
      </c>
    </row>
    <row r="165" customFormat="false" ht="15.75" hidden="true" customHeight="false" outlineLevel="0" collapsed="false">
      <c r="A165" s="126" t="n">
        <f aca="false">WEEKNUM(C165,21)</f>
        <v>5</v>
      </c>
      <c r="B165" s="113" t="n">
        <f aca="false">C165</f>
        <v>44232</v>
      </c>
      <c r="C165" s="135" t="n">
        <v>44232</v>
      </c>
      <c r="D165" s="137" t="s">
        <v>75</v>
      </c>
      <c r="E165" s="137" t="s">
        <v>75</v>
      </c>
      <c r="F165" s="137" t="s">
        <v>86</v>
      </c>
      <c r="G165" s="137" t="s">
        <v>75</v>
      </c>
      <c r="H165" s="190" t="s">
        <v>75</v>
      </c>
      <c r="I165" s="191"/>
      <c r="J165" s="131"/>
      <c r="L165" s="125" t="e">
        <f aca="false">VLOOKUP(C165,'Vacances solaires'!$B$2:$B$239,1,FALSE())</f>
        <v>#N/A</v>
      </c>
    </row>
    <row r="166" customFormat="false" ht="15.75" hidden="true" customHeight="false" outlineLevel="0" collapsed="false">
      <c r="A166" s="126" t="n">
        <f aca="false">WEEKNUM(C166,21)</f>
        <v>5</v>
      </c>
      <c r="B166" s="113" t="n">
        <f aca="false">C166</f>
        <v>44233</v>
      </c>
      <c r="C166" s="135" t="n">
        <v>44233</v>
      </c>
      <c r="D166" s="137" t="s">
        <v>75</v>
      </c>
      <c r="E166" s="137" t="s">
        <v>86</v>
      </c>
      <c r="F166" s="137" t="s">
        <v>75</v>
      </c>
      <c r="G166" s="137" t="s">
        <v>75</v>
      </c>
      <c r="H166" s="190" t="s">
        <v>86</v>
      </c>
      <c r="I166" s="191"/>
      <c r="J166" s="131"/>
      <c r="L166" s="125" t="e">
        <f aca="false">VLOOKUP(C166,'Vacances solaires'!$B$2:$B$239,1,FALSE())</f>
        <v>#N/A</v>
      </c>
    </row>
    <row r="167" customFormat="false" ht="15.75" hidden="true" customHeight="false" outlineLevel="0" collapsed="false">
      <c r="A167" s="139" t="n">
        <f aca="false">WEEKNUM(C167,21)</f>
        <v>5</v>
      </c>
      <c r="B167" s="113" t="n">
        <f aca="false">C167</f>
        <v>44234</v>
      </c>
      <c r="C167" s="140" t="n">
        <v>44234</v>
      </c>
      <c r="D167" s="192" t="s">
        <v>86</v>
      </c>
      <c r="E167" s="192" t="s">
        <v>86</v>
      </c>
      <c r="F167" s="192" t="s">
        <v>75</v>
      </c>
      <c r="G167" s="192" t="s">
        <v>86</v>
      </c>
      <c r="H167" s="193" t="s">
        <v>86</v>
      </c>
      <c r="I167" s="194"/>
      <c r="J167" s="144"/>
      <c r="L167" s="125" t="e">
        <f aca="false">VLOOKUP(C167,'Vacances solaires'!$B$2:$B$239,1,FALSE())</f>
        <v>#N/A</v>
      </c>
    </row>
    <row r="168" customFormat="false" ht="15.75" hidden="true" customHeight="false" outlineLevel="0" collapsed="false">
      <c r="A168" s="145" t="n">
        <f aca="false">WEEKNUM(C168,21)</f>
        <v>6</v>
      </c>
      <c r="B168" s="113" t="n">
        <f aca="false">C168</f>
        <v>44235</v>
      </c>
      <c r="C168" s="114" t="n">
        <v>44235</v>
      </c>
      <c r="D168" s="197" t="s">
        <v>75</v>
      </c>
      <c r="E168" s="197" t="s">
        <v>75</v>
      </c>
      <c r="F168" s="197" t="s">
        <v>75</v>
      </c>
      <c r="G168" s="197" t="s">
        <v>84</v>
      </c>
      <c r="H168" s="198" t="s">
        <v>75</v>
      </c>
      <c r="I168" s="191" t="n">
        <v>5</v>
      </c>
      <c r="J168" s="146"/>
      <c r="L168" s="125" t="e">
        <f aca="false">VLOOKUP(C168,'Vacances solaires'!$B$2:$B$239,1,FALSE())</f>
        <v>#N/A</v>
      </c>
    </row>
    <row r="169" customFormat="false" ht="15.75" hidden="true" customHeight="false" outlineLevel="0" collapsed="false">
      <c r="A169" s="126" t="n">
        <f aca="false">WEEKNUM(C169,21)</f>
        <v>6</v>
      </c>
      <c r="B169" s="113" t="n">
        <f aca="false">C169</f>
        <v>44236</v>
      </c>
      <c r="C169" s="135" t="n">
        <v>44236</v>
      </c>
      <c r="D169" s="137" t="s">
        <v>75</v>
      </c>
      <c r="E169" s="137" t="s">
        <v>75</v>
      </c>
      <c r="F169" s="137" t="s">
        <v>86</v>
      </c>
      <c r="G169" s="137" t="s">
        <v>75</v>
      </c>
      <c r="H169" s="190" t="s">
        <v>75</v>
      </c>
      <c r="I169" s="191"/>
      <c r="J169" s="131"/>
      <c r="L169" s="125" t="e">
        <f aca="false">VLOOKUP(C169,'Vacances solaires'!$B$2:$B$239,1,FALSE())</f>
        <v>#N/A</v>
      </c>
    </row>
    <row r="170" customFormat="false" ht="15.75" hidden="true" customHeight="false" outlineLevel="0" collapsed="false">
      <c r="A170" s="126" t="n">
        <f aca="false">WEEKNUM(C170,21)</f>
        <v>6</v>
      </c>
      <c r="B170" s="113" t="n">
        <f aca="false">C170</f>
        <v>44237</v>
      </c>
      <c r="C170" s="135" t="n">
        <v>44237</v>
      </c>
      <c r="D170" s="137" t="s">
        <v>75</v>
      </c>
      <c r="E170" s="137" t="s">
        <v>75</v>
      </c>
      <c r="F170" s="137" t="s">
        <v>75</v>
      </c>
      <c r="G170" s="137" t="s">
        <v>75</v>
      </c>
      <c r="H170" s="190" t="s">
        <v>86</v>
      </c>
      <c r="I170" s="191"/>
      <c r="J170" s="131"/>
      <c r="L170" s="125" t="e">
        <f aca="false">VLOOKUP(C170,'Vacances solaires'!$B$2:$B$239,1,FALSE())</f>
        <v>#N/A</v>
      </c>
    </row>
    <row r="171" customFormat="false" ht="15.75" hidden="true" customHeight="false" outlineLevel="0" collapsed="false">
      <c r="A171" s="126" t="n">
        <f aca="false">WEEKNUM(C171,21)</f>
        <v>6</v>
      </c>
      <c r="B171" s="113" t="n">
        <f aca="false">C171</f>
        <v>44238</v>
      </c>
      <c r="C171" s="135" t="n">
        <v>44238</v>
      </c>
      <c r="D171" s="137" t="s">
        <v>75</v>
      </c>
      <c r="E171" s="137" t="s">
        <v>86</v>
      </c>
      <c r="F171" s="137" t="s">
        <v>75</v>
      </c>
      <c r="G171" s="137" t="s">
        <v>75</v>
      </c>
      <c r="H171" s="190" t="s">
        <v>75</v>
      </c>
      <c r="I171" s="191"/>
      <c r="J171" s="131"/>
      <c r="L171" s="125" t="e">
        <f aca="false">VLOOKUP(C171,'Vacances solaires'!$B$2:$B$239,1,FALSE())</f>
        <v>#N/A</v>
      </c>
    </row>
    <row r="172" customFormat="false" ht="15.75" hidden="true" customHeight="false" outlineLevel="0" collapsed="false">
      <c r="A172" s="126" t="n">
        <f aca="false">WEEKNUM(C172,21)</f>
        <v>6</v>
      </c>
      <c r="B172" s="113" t="n">
        <f aca="false">C172</f>
        <v>44239</v>
      </c>
      <c r="C172" s="135" t="n">
        <v>44239</v>
      </c>
      <c r="D172" s="137" t="s">
        <v>75</v>
      </c>
      <c r="E172" s="137" t="s">
        <v>86</v>
      </c>
      <c r="F172" s="137" t="s">
        <v>75</v>
      </c>
      <c r="G172" s="137" t="s">
        <v>75</v>
      </c>
      <c r="H172" s="190" t="s">
        <v>75</v>
      </c>
      <c r="I172" s="191"/>
      <c r="J172" s="131"/>
      <c r="L172" s="125" t="e">
        <f aca="false">VLOOKUP(C172,'Vacances solaires'!$B$2:$B$239,1,FALSE())</f>
        <v>#N/A</v>
      </c>
    </row>
    <row r="173" customFormat="false" ht="15.75" hidden="true" customHeight="false" outlineLevel="0" collapsed="false">
      <c r="A173" s="126" t="n">
        <f aca="false">WEEKNUM(C173,21)</f>
        <v>6</v>
      </c>
      <c r="B173" s="113" t="n">
        <f aca="false">C173</f>
        <v>44240</v>
      </c>
      <c r="C173" s="135" t="n">
        <v>44240</v>
      </c>
      <c r="D173" s="137" t="s">
        <v>86</v>
      </c>
      <c r="E173" s="137" t="s">
        <v>75</v>
      </c>
      <c r="F173" s="137" t="s">
        <v>75</v>
      </c>
      <c r="G173" s="137" t="s">
        <v>86</v>
      </c>
      <c r="H173" s="190" t="s">
        <v>75</v>
      </c>
      <c r="I173" s="191"/>
      <c r="J173" s="131"/>
      <c r="L173" s="125" t="e">
        <f aca="false">VLOOKUP(C173,'Vacances solaires'!$B$2:$B$239,1,FALSE())</f>
        <v>#N/A</v>
      </c>
    </row>
    <row r="174" customFormat="false" ht="15.75" hidden="true" customHeight="false" outlineLevel="0" collapsed="false">
      <c r="A174" s="139" t="n">
        <f aca="false">WEEKNUM(C174,21)</f>
        <v>6</v>
      </c>
      <c r="B174" s="113" t="n">
        <f aca="false">C174</f>
        <v>44241</v>
      </c>
      <c r="C174" s="140" t="n">
        <v>44241</v>
      </c>
      <c r="D174" s="192" t="s">
        <v>86</v>
      </c>
      <c r="E174" s="192" t="s">
        <v>75</v>
      </c>
      <c r="F174" s="192" t="s">
        <v>86</v>
      </c>
      <c r="G174" s="192" t="s">
        <v>86</v>
      </c>
      <c r="H174" s="193" t="s">
        <v>86</v>
      </c>
      <c r="I174" s="194"/>
      <c r="J174" s="144"/>
      <c r="L174" s="125" t="e">
        <f aca="false">VLOOKUP(C174,'Vacances solaires'!$B$2:$B$239,1,FALSE())</f>
        <v>#N/A</v>
      </c>
    </row>
    <row r="175" customFormat="false" ht="15.75" hidden="true" customHeight="false" outlineLevel="0" collapsed="false">
      <c r="A175" s="145" t="n">
        <f aca="false">WEEKNUM(C175,21)</f>
        <v>7</v>
      </c>
      <c r="B175" s="113" t="n">
        <f aca="false">C175</f>
        <v>44242</v>
      </c>
      <c r="C175" s="114" t="n">
        <v>44242</v>
      </c>
      <c r="D175" s="115" t="s">
        <v>75</v>
      </c>
      <c r="E175" s="115" t="s">
        <v>75</v>
      </c>
      <c r="F175" s="115" t="s">
        <v>84</v>
      </c>
      <c r="G175" s="115" t="s">
        <v>75</v>
      </c>
      <c r="H175" s="116" t="s">
        <v>75</v>
      </c>
      <c r="I175" s="117" t="n">
        <v>1</v>
      </c>
      <c r="J175" s="146"/>
      <c r="L175" s="125" t="e">
        <f aca="false">VLOOKUP(C175,'Vacances solaires'!$B$2:$B$239,1,FALSE())</f>
        <v>#N/A</v>
      </c>
    </row>
    <row r="176" customFormat="false" ht="15.75" hidden="true" customHeight="false" outlineLevel="0" collapsed="false">
      <c r="A176" s="126" t="n">
        <f aca="false">WEEKNUM(C176,21)</f>
        <v>7</v>
      </c>
      <c r="B176" s="113" t="n">
        <f aca="false">C176</f>
        <v>44243</v>
      </c>
      <c r="C176" s="135" t="n">
        <v>44243</v>
      </c>
      <c r="D176" s="128" t="s">
        <v>75</v>
      </c>
      <c r="E176" s="128" t="s">
        <v>86</v>
      </c>
      <c r="F176" s="128" t="s">
        <v>75</v>
      </c>
      <c r="G176" s="128" t="s">
        <v>75</v>
      </c>
      <c r="H176" s="129" t="s">
        <v>75</v>
      </c>
      <c r="I176" s="130"/>
      <c r="J176" s="131"/>
      <c r="L176" s="125" t="e">
        <f aca="false">VLOOKUP(C176,'Vacances solaires'!$B$2:$B$239,1,FALSE())</f>
        <v>#N/A</v>
      </c>
    </row>
    <row r="177" customFormat="false" ht="15.75" hidden="true" customHeight="false" outlineLevel="0" collapsed="false">
      <c r="A177" s="126" t="n">
        <f aca="false">WEEKNUM(C177,21)</f>
        <v>7</v>
      </c>
      <c r="B177" s="113" t="n">
        <f aca="false">C177</f>
        <v>44244</v>
      </c>
      <c r="C177" s="135" t="n">
        <v>44244</v>
      </c>
      <c r="D177" s="128" t="s">
        <v>75</v>
      </c>
      <c r="E177" s="128" t="s">
        <v>75</v>
      </c>
      <c r="F177" s="128" t="s">
        <v>75</v>
      </c>
      <c r="G177" s="128" t="s">
        <v>86</v>
      </c>
      <c r="H177" s="129" t="s">
        <v>75</v>
      </c>
      <c r="I177" s="130"/>
      <c r="J177" s="131"/>
      <c r="L177" s="125" t="e">
        <f aca="false">VLOOKUP(C177,'Vacances solaires'!$B$2:$B$239,1,FALSE())</f>
        <v>#N/A</v>
      </c>
    </row>
    <row r="178" customFormat="false" ht="15.75" hidden="true" customHeight="false" outlineLevel="0" collapsed="false">
      <c r="A178" s="126" t="n">
        <f aca="false">WEEKNUM(C178,21)</f>
        <v>7</v>
      </c>
      <c r="B178" s="113" t="n">
        <f aca="false">C178</f>
        <v>44245</v>
      </c>
      <c r="C178" s="135" t="n">
        <v>44245</v>
      </c>
      <c r="D178" s="128" t="s">
        <v>86</v>
      </c>
      <c r="E178" s="128" t="s">
        <v>75</v>
      </c>
      <c r="F178" s="128" t="s">
        <v>75</v>
      </c>
      <c r="G178" s="128" t="s">
        <v>75</v>
      </c>
      <c r="H178" s="129" t="s">
        <v>75</v>
      </c>
      <c r="I178" s="130"/>
      <c r="J178" s="131"/>
      <c r="L178" s="125" t="e">
        <f aca="false">VLOOKUP(C178,'Vacances solaires'!$B$2:$B$239,1,FALSE())</f>
        <v>#N/A</v>
      </c>
    </row>
    <row r="179" customFormat="false" ht="15.75" hidden="true" customHeight="false" outlineLevel="0" collapsed="false">
      <c r="A179" s="126" t="n">
        <f aca="false">WEEKNUM(C179,21)</f>
        <v>7</v>
      </c>
      <c r="B179" s="113" t="n">
        <f aca="false">C179</f>
        <v>44246</v>
      </c>
      <c r="C179" s="135" t="n">
        <v>44246</v>
      </c>
      <c r="D179" s="128" t="s">
        <v>86</v>
      </c>
      <c r="E179" s="128" t="s">
        <v>75</v>
      </c>
      <c r="F179" s="128" t="s">
        <v>75</v>
      </c>
      <c r="G179" s="128" t="s">
        <v>75</v>
      </c>
      <c r="H179" s="129" t="s">
        <v>75</v>
      </c>
      <c r="I179" s="130"/>
      <c r="J179" s="131"/>
      <c r="L179" s="125" t="e">
        <f aca="false">VLOOKUP(C179,'Vacances solaires'!$B$2:$B$239,1,FALSE())</f>
        <v>#N/A</v>
      </c>
    </row>
    <row r="180" customFormat="false" ht="15.75" hidden="true" customHeight="false" outlineLevel="0" collapsed="false">
      <c r="A180" s="126" t="n">
        <f aca="false">WEEKNUM(C180,21)</f>
        <v>7</v>
      </c>
      <c r="B180" s="113" t="n">
        <f aca="false">C180</f>
        <v>44247</v>
      </c>
      <c r="C180" s="135" t="n">
        <v>44247</v>
      </c>
      <c r="D180" s="128" t="s">
        <v>75</v>
      </c>
      <c r="E180" s="128" t="s">
        <v>75</v>
      </c>
      <c r="F180" s="128" t="s">
        <v>86</v>
      </c>
      <c r="G180" s="128" t="s">
        <v>75</v>
      </c>
      <c r="H180" s="129" t="s">
        <v>86</v>
      </c>
      <c r="I180" s="130"/>
      <c r="J180" s="131"/>
      <c r="L180" s="125" t="e">
        <f aca="false">VLOOKUP(C180,'Vacances solaires'!$B$2:$B$239,1,FALSE())</f>
        <v>#N/A</v>
      </c>
    </row>
    <row r="181" customFormat="false" ht="15.75" hidden="true" customHeight="false" outlineLevel="0" collapsed="false">
      <c r="A181" s="139" t="n">
        <f aca="false">WEEKNUM(C181,21)</f>
        <v>7</v>
      </c>
      <c r="B181" s="113" t="n">
        <f aca="false">C181</f>
        <v>44248</v>
      </c>
      <c r="C181" s="140" t="n">
        <v>44248</v>
      </c>
      <c r="D181" s="141" t="s">
        <v>75</v>
      </c>
      <c r="E181" s="141" t="s">
        <v>86</v>
      </c>
      <c r="F181" s="141" t="s">
        <v>86</v>
      </c>
      <c r="G181" s="141" t="s">
        <v>86</v>
      </c>
      <c r="H181" s="142" t="s">
        <v>86</v>
      </c>
      <c r="I181" s="143"/>
      <c r="J181" s="144"/>
      <c r="L181" s="125" t="e">
        <f aca="false">VLOOKUP(C181,'Vacances solaires'!$B$2:$B$239,1,FALSE())</f>
        <v>#N/A</v>
      </c>
    </row>
    <row r="182" customFormat="false" ht="15.75" hidden="true" customHeight="false" outlineLevel="0" collapsed="false">
      <c r="A182" s="149" t="n">
        <f aca="false">WEEKNUM(C182,21)</f>
        <v>8</v>
      </c>
      <c r="B182" s="113" t="n">
        <f aca="false">C182</f>
        <v>44249</v>
      </c>
      <c r="C182" s="150" t="n">
        <v>44249</v>
      </c>
      <c r="D182" s="151" t="s">
        <v>75</v>
      </c>
      <c r="E182" s="151" t="s">
        <v>84</v>
      </c>
      <c r="F182" s="151" t="s">
        <v>75</v>
      </c>
      <c r="G182" s="151" t="s">
        <v>75</v>
      </c>
      <c r="H182" s="152" t="s">
        <v>75</v>
      </c>
      <c r="I182" s="153" t="n">
        <v>2</v>
      </c>
      <c r="J182" s="154" t="n">
        <v>1</v>
      </c>
      <c r="L182" s="125" t="e">
        <f aca="false">VLOOKUP(C182,'Vacances solaires'!$B$2:$B$239,1,FALSE())</f>
        <v>#N/A</v>
      </c>
    </row>
    <row r="183" customFormat="false" ht="15.75" hidden="true" customHeight="false" outlineLevel="0" collapsed="false">
      <c r="A183" s="155" t="n">
        <f aca="false">WEEKNUM(C183,21)</f>
        <v>8</v>
      </c>
      <c r="B183" s="113" t="n">
        <f aca="false">C183</f>
        <v>44250</v>
      </c>
      <c r="C183" s="156" t="n">
        <v>44250</v>
      </c>
      <c r="D183" s="157" t="s">
        <v>86</v>
      </c>
      <c r="E183" s="157" t="s">
        <v>75</v>
      </c>
      <c r="F183" s="157" t="s">
        <v>75</v>
      </c>
      <c r="G183" s="157" t="s">
        <v>75</v>
      </c>
      <c r="H183" s="158" t="s">
        <v>75</v>
      </c>
      <c r="I183" s="159"/>
      <c r="J183" s="160" t="n">
        <v>1</v>
      </c>
      <c r="L183" s="125" t="e">
        <f aca="false">VLOOKUP(C183,'Vacances solaires'!$B$2:$B$239,1,FALSE())</f>
        <v>#N/A</v>
      </c>
    </row>
    <row r="184" customFormat="false" ht="15.75" hidden="true" customHeight="false" outlineLevel="0" collapsed="false">
      <c r="A184" s="155" t="n">
        <f aca="false">WEEKNUM(C184,21)</f>
        <v>8</v>
      </c>
      <c r="B184" s="113" t="n">
        <f aca="false">C184</f>
        <v>44251</v>
      </c>
      <c r="C184" s="156" t="n">
        <v>44251</v>
      </c>
      <c r="D184" s="157" t="s">
        <v>75</v>
      </c>
      <c r="E184" s="157" t="s">
        <v>75</v>
      </c>
      <c r="F184" s="157" t="s">
        <v>86</v>
      </c>
      <c r="G184" s="157" t="s">
        <v>75</v>
      </c>
      <c r="H184" s="158" t="s">
        <v>75</v>
      </c>
      <c r="I184" s="159"/>
      <c r="J184" s="160" t="n">
        <v>1</v>
      </c>
      <c r="L184" s="125" t="e">
        <f aca="false">VLOOKUP(C184,'Vacances solaires'!$B$2:$B$239,1,FALSE())</f>
        <v>#N/A</v>
      </c>
    </row>
    <row r="185" customFormat="false" ht="15.75" hidden="true" customHeight="false" outlineLevel="0" collapsed="false">
      <c r="A185" s="155" t="n">
        <f aca="false">WEEKNUM(C185,21)</f>
        <v>8</v>
      </c>
      <c r="B185" s="113" t="n">
        <f aca="false">C185</f>
        <v>44252</v>
      </c>
      <c r="C185" s="156" t="n">
        <v>44252</v>
      </c>
      <c r="D185" s="157" t="s">
        <v>75</v>
      </c>
      <c r="E185" s="157" t="s">
        <v>75</v>
      </c>
      <c r="F185" s="157" t="s">
        <v>75</v>
      </c>
      <c r="G185" s="157" t="s">
        <v>75</v>
      </c>
      <c r="H185" s="158" t="s">
        <v>86</v>
      </c>
      <c r="I185" s="159"/>
      <c r="J185" s="160" t="n">
        <v>1</v>
      </c>
      <c r="L185" s="125" t="e">
        <f aca="false">VLOOKUP(C185,'Vacances solaires'!$B$2:$B$239,1,FALSE())</f>
        <v>#N/A</v>
      </c>
    </row>
    <row r="186" customFormat="false" ht="15.75" hidden="true" customHeight="false" outlineLevel="0" collapsed="false">
      <c r="A186" s="155" t="n">
        <f aca="false">WEEKNUM(C186,21)</f>
        <v>8</v>
      </c>
      <c r="B186" s="113" t="n">
        <f aca="false">C186</f>
        <v>44253</v>
      </c>
      <c r="C186" s="156" t="n">
        <v>44253</v>
      </c>
      <c r="D186" s="157" t="s">
        <v>75</v>
      </c>
      <c r="E186" s="157" t="s">
        <v>75</v>
      </c>
      <c r="F186" s="157" t="s">
        <v>75</v>
      </c>
      <c r="G186" s="157" t="s">
        <v>75</v>
      </c>
      <c r="H186" s="158" t="s">
        <v>86</v>
      </c>
      <c r="I186" s="159"/>
      <c r="J186" s="160" t="n">
        <v>1</v>
      </c>
      <c r="L186" s="125" t="e">
        <f aca="false">VLOOKUP(C186,'Vacances solaires'!$B$2:$B$239,1,FALSE())</f>
        <v>#N/A</v>
      </c>
    </row>
    <row r="187" customFormat="false" ht="15.75" hidden="true" customHeight="false" outlineLevel="0" collapsed="false">
      <c r="A187" s="155" t="n">
        <f aca="false">WEEKNUM(C187,21)</f>
        <v>8</v>
      </c>
      <c r="B187" s="113" t="n">
        <f aca="false">C187</f>
        <v>44254</v>
      </c>
      <c r="C187" s="156" t="n">
        <v>44254</v>
      </c>
      <c r="D187" s="157" t="s">
        <v>75</v>
      </c>
      <c r="E187" s="157" t="s">
        <v>86</v>
      </c>
      <c r="F187" s="157" t="s">
        <v>75</v>
      </c>
      <c r="G187" s="157" t="s">
        <v>86</v>
      </c>
      <c r="H187" s="158" t="s">
        <v>75</v>
      </c>
      <c r="I187" s="159"/>
      <c r="J187" s="160" t="n">
        <v>1</v>
      </c>
      <c r="L187" s="125" t="e">
        <f aca="false">VLOOKUP(C187,'Vacances solaires'!$B$2:$B$239,1,FALSE())</f>
        <v>#N/A</v>
      </c>
    </row>
    <row r="188" customFormat="false" ht="15.75" hidden="true" customHeight="false" outlineLevel="0" collapsed="false">
      <c r="A188" s="161" t="n">
        <f aca="false">WEEKNUM(C188,21)</f>
        <v>8</v>
      </c>
      <c r="B188" s="113" t="n">
        <f aca="false">C188</f>
        <v>44255</v>
      </c>
      <c r="C188" s="162" t="n">
        <v>44255</v>
      </c>
      <c r="D188" s="163" t="s">
        <v>86</v>
      </c>
      <c r="E188" s="163" t="s">
        <v>86</v>
      </c>
      <c r="F188" s="163" t="s">
        <v>86</v>
      </c>
      <c r="G188" s="163" t="s">
        <v>86</v>
      </c>
      <c r="H188" s="164" t="s">
        <v>75</v>
      </c>
      <c r="I188" s="165"/>
      <c r="J188" s="166" t="n">
        <v>1</v>
      </c>
      <c r="L188" s="125" t="e">
        <f aca="false">VLOOKUP(C188,'Vacances solaires'!$B$2:$B$239,1,FALSE())</f>
        <v>#N/A</v>
      </c>
    </row>
    <row r="189" customFormat="false" ht="15.75" hidden="true" customHeight="false" outlineLevel="0" collapsed="false">
      <c r="A189" s="149" t="n">
        <f aca="false">WEEKNUM(C189,21)</f>
        <v>9</v>
      </c>
      <c r="B189" s="113" t="n">
        <f aca="false">C189</f>
        <v>44256</v>
      </c>
      <c r="C189" s="150" t="n">
        <v>44256</v>
      </c>
      <c r="D189" s="151" t="s">
        <v>84</v>
      </c>
      <c r="E189" s="151" t="s">
        <v>75</v>
      </c>
      <c r="F189" s="151" t="s">
        <v>75</v>
      </c>
      <c r="G189" s="151" t="s">
        <v>75</v>
      </c>
      <c r="H189" s="152" t="s">
        <v>75</v>
      </c>
      <c r="I189" s="153" t="n">
        <v>3</v>
      </c>
      <c r="J189" s="154" t="n">
        <v>1</v>
      </c>
      <c r="L189" s="125" t="e">
        <f aca="false">VLOOKUP(C189,'Vacances solaires'!$B$2:$B$239,1,FALSE())</f>
        <v>#N/A</v>
      </c>
    </row>
    <row r="190" customFormat="false" ht="15.75" hidden="true" customHeight="false" outlineLevel="0" collapsed="false">
      <c r="A190" s="155" t="n">
        <f aca="false">WEEKNUM(C190,21)</f>
        <v>9</v>
      </c>
      <c r="B190" s="113" t="n">
        <f aca="false">C190</f>
        <v>44257</v>
      </c>
      <c r="C190" s="156" t="n">
        <v>44257</v>
      </c>
      <c r="D190" s="157" t="s">
        <v>75</v>
      </c>
      <c r="E190" s="157" t="s">
        <v>75</v>
      </c>
      <c r="F190" s="157" t="s">
        <v>75</v>
      </c>
      <c r="G190" s="157" t="s">
        <v>75</v>
      </c>
      <c r="H190" s="158" t="s">
        <v>86</v>
      </c>
      <c r="I190" s="159"/>
      <c r="J190" s="160" t="n">
        <v>1</v>
      </c>
      <c r="L190" s="125" t="e">
        <f aca="false">VLOOKUP(C190,'Vacances solaires'!$B$2:$B$239,1,FALSE())</f>
        <v>#N/A</v>
      </c>
    </row>
    <row r="191" customFormat="false" ht="15.75" hidden="true" customHeight="false" outlineLevel="0" collapsed="false">
      <c r="A191" s="155" t="n">
        <f aca="false">WEEKNUM(C191,21)</f>
        <v>9</v>
      </c>
      <c r="B191" s="113" t="n">
        <f aca="false">C191</f>
        <v>44258</v>
      </c>
      <c r="C191" s="156" t="n">
        <v>44258</v>
      </c>
      <c r="D191" s="157" t="s">
        <v>75</v>
      </c>
      <c r="E191" s="157" t="s">
        <v>86</v>
      </c>
      <c r="F191" s="157" t="s">
        <v>75</v>
      </c>
      <c r="G191" s="157" t="s">
        <v>75</v>
      </c>
      <c r="H191" s="158" t="s">
        <v>75</v>
      </c>
      <c r="I191" s="159"/>
      <c r="J191" s="160" t="n">
        <v>1</v>
      </c>
      <c r="L191" s="125" t="e">
        <f aca="false">VLOOKUP(C191,'Vacances solaires'!$B$2:$B$239,1,FALSE())</f>
        <v>#N/A</v>
      </c>
    </row>
    <row r="192" customFormat="false" ht="15.75" hidden="true" customHeight="false" outlineLevel="0" collapsed="false">
      <c r="A192" s="155" t="n">
        <f aca="false">WEEKNUM(C192,21)</f>
        <v>9</v>
      </c>
      <c r="B192" s="113" t="n">
        <f aca="false">C192</f>
        <v>44259</v>
      </c>
      <c r="C192" s="156" t="n">
        <v>44259</v>
      </c>
      <c r="D192" s="157" t="s">
        <v>75</v>
      </c>
      <c r="E192" s="157" t="s">
        <v>75</v>
      </c>
      <c r="F192" s="157" t="s">
        <v>75</v>
      </c>
      <c r="G192" s="157" t="s">
        <v>86</v>
      </c>
      <c r="H192" s="158" t="s">
        <v>75</v>
      </c>
      <c r="I192" s="159"/>
      <c r="J192" s="160" t="n">
        <v>1</v>
      </c>
      <c r="L192" s="125" t="e">
        <f aca="false">VLOOKUP(C192,'Vacances solaires'!$B$2:$B$239,1,FALSE())</f>
        <v>#N/A</v>
      </c>
    </row>
    <row r="193" customFormat="false" ht="15.75" hidden="true" customHeight="false" outlineLevel="0" collapsed="false">
      <c r="A193" s="155" t="n">
        <f aca="false">WEEKNUM(C193,21)</f>
        <v>9</v>
      </c>
      <c r="B193" s="113" t="n">
        <f aca="false">C193</f>
        <v>44260</v>
      </c>
      <c r="C193" s="156" t="n">
        <v>44260</v>
      </c>
      <c r="D193" s="157" t="s">
        <v>75</v>
      </c>
      <c r="E193" s="157" t="s">
        <v>75</v>
      </c>
      <c r="F193" s="157" t="s">
        <v>75</v>
      </c>
      <c r="G193" s="157" t="s">
        <v>86</v>
      </c>
      <c r="H193" s="158" t="s">
        <v>75</v>
      </c>
      <c r="I193" s="159"/>
      <c r="J193" s="160" t="n">
        <v>1</v>
      </c>
      <c r="L193" s="125" t="e">
        <f aca="false">VLOOKUP(C193,'Vacances solaires'!$B$2:$B$239,1,FALSE())</f>
        <v>#N/A</v>
      </c>
    </row>
    <row r="194" customFormat="false" ht="15.75" hidden="true" customHeight="false" outlineLevel="0" collapsed="false">
      <c r="A194" s="155" t="n">
        <f aca="false">WEEKNUM(C194,21)</f>
        <v>9</v>
      </c>
      <c r="B194" s="113" t="n">
        <f aca="false">C194</f>
        <v>44261</v>
      </c>
      <c r="C194" s="156" t="n">
        <v>44261</v>
      </c>
      <c r="D194" s="157" t="s">
        <v>86</v>
      </c>
      <c r="E194" s="157" t="s">
        <v>75</v>
      </c>
      <c r="F194" s="157" t="s">
        <v>86</v>
      </c>
      <c r="G194" s="157" t="s">
        <v>75</v>
      </c>
      <c r="H194" s="158" t="s">
        <v>75</v>
      </c>
      <c r="I194" s="159"/>
      <c r="J194" s="160" t="n">
        <v>1</v>
      </c>
      <c r="L194" s="125" t="e">
        <f aca="false">VLOOKUP(C194,'Vacances solaires'!$B$2:$B$239,1,FALSE())</f>
        <v>#N/A</v>
      </c>
    </row>
    <row r="195" customFormat="false" ht="15.75" hidden="true" customHeight="false" outlineLevel="0" collapsed="false">
      <c r="A195" s="161" t="n">
        <f aca="false">WEEKNUM(C195,21)</f>
        <v>9</v>
      </c>
      <c r="B195" s="113" t="n">
        <f aca="false">C195</f>
        <v>44262</v>
      </c>
      <c r="C195" s="162" t="n">
        <v>44262</v>
      </c>
      <c r="D195" s="163" t="s">
        <v>86</v>
      </c>
      <c r="E195" s="163" t="s">
        <v>86</v>
      </c>
      <c r="F195" s="163" t="s">
        <v>86</v>
      </c>
      <c r="G195" s="163" t="s">
        <v>75</v>
      </c>
      <c r="H195" s="164" t="s">
        <v>86</v>
      </c>
      <c r="I195" s="165"/>
      <c r="J195" s="166" t="n">
        <v>1</v>
      </c>
      <c r="L195" s="125" t="e">
        <f aca="false">VLOOKUP(C195,'Vacances solaires'!$B$2:$B$239,1,FALSE())</f>
        <v>#N/A</v>
      </c>
    </row>
    <row r="196" customFormat="false" ht="15.75" hidden="true" customHeight="false" outlineLevel="0" collapsed="false">
      <c r="A196" s="145" t="n">
        <f aca="false">WEEKNUM(C196,21)</f>
        <v>10</v>
      </c>
      <c r="B196" s="113" t="n">
        <f aca="false">C196</f>
        <v>44263</v>
      </c>
      <c r="C196" s="114" t="n">
        <v>44263</v>
      </c>
      <c r="D196" s="115" t="s">
        <v>75</v>
      </c>
      <c r="E196" s="115" t="s">
        <v>75</v>
      </c>
      <c r="F196" s="115" t="s">
        <v>75</v>
      </c>
      <c r="G196" s="115" t="s">
        <v>75</v>
      </c>
      <c r="H196" s="116" t="s">
        <v>84</v>
      </c>
      <c r="I196" s="117" t="n">
        <v>4</v>
      </c>
      <c r="J196" s="146"/>
      <c r="L196" s="125" t="e">
        <f aca="false">VLOOKUP(C196,'Vacances solaires'!$B$2:$B$239,1,FALSE())</f>
        <v>#N/A</v>
      </c>
    </row>
    <row r="197" customFormat="false" ht="15.75" hidden="true" customHeight="false" outlineLevel="0" collapsed="false">
      <c r="A197" s="126" t="n">
        <f aca="false">WEEKNUM(C197,21)</f>
        <v>10</v>
      </c>
      <c r="B197" s="113" t="n">
        <f aca="false">C197</f>
        <v>44264</v>
      </c>
      <c r="C197" s="135" t="n">
        <v>44264</v>
      </c>
      <c r="D197" s="128" t="s">
        <v>75</v>
      </c>
      <c r="E197" s="128" t="s">
        <v>75</v>
      </c>
      <c r="F197" s="128" t="s">
        <v>75</v>
      </c>
      <c r="G197" s="128" t="s">
        <v>86</v>
      </c>
      <c r="H197" s="129" t="s">
        <v>75</v>
      </c>
      <c r="I197" s="130"/>
      <c r="J197" s="131"/>
      <c r="L197" s="125" t="e">
        <f aca="false">VLOOKUP(C197,'Vacances solaires'!$B$2:$B$239,1,FALSE())</f>
        <v>#N/A</v>
      </c>
    </row>
    <row r="198" customFormat="false" ht="15.75" hidden="true" customHeight="false" outlineLevel="0" collapsed="false">
      <c r="A198" s="126" t="n">
        <f aca="false">WEEKNUM(C198,21)</f>
        <v>10</v>
      </c>
      <c r="B198" s="113" t="n">
        <f aca="false">C198</f>
        <v>44265</v>
      </c>
      <c r="C198" s="135" t="n">
        <v>44265</v>
      </c>
      <c r="D198" s="128" t="s">
        <v>86</v>
      </c>
      <c r="E198" s="128" t="s">
        <v>75</v>
      </c>
      <c r="F198" s="128" t="s">
        <v>75</v>
      </c>
      <c r="G198" s="128" t="s">
        <v>75</v>
      </c>
      <c r="H198" s="129" t="s">
        <v>75</v>
      </c>
      <c r="I198" s="130"/>
      <c r="J198" s="131"/>
      <c r="L198" s="125" t="e">
        <f aca="false">VLOOKUP(C198,'Vacances solaires'!$B$2:$B$239,1,FALSE())</f>
        <v>#N/A</v>
      </c>
    </row>
    <row r="199" customFormat="false" ht="15.75" hidden="true" customHeight="false" outlineLevel="0" collapsed="false">
      <c r="A199" s="126" t="n">
        <f aca="false">WEEKNUM(C199,21)</f>
        <v>10</v>
      </c>
      <c r="B199" s="113" t="n">
        <f aca="false">C199</f>
        <v>44266</v>
      </c>
      <c r="C199" s="135" t="n">
        <v>44266</v>
      </c>
      <c r="D199" s="128" t="s">
        <v>75</v>
      </c>
      <c r="E199" s="128" t="s">
        <v>75</v>
      </c>
      <c r="F199" s="128" t="s">
        <v>86</v>
      </c>
      <c r="G199" s="128" t="s">
        <v>75</v>
      </c>
      <c r="H199" s="129" t="s">
        <v>75</v>
      </c>
      <c r="I199" s="130"/>
      <c r="J199" s="131"/>
      <c r="L199" s="125" t="e">
        <f aca="false">VLOOKUP(C199,'Vacances solaires'!$B$2:$B$239,1,FALSE())</f>
        <v>#N/A</v>
      </c>
    </row>
    <row r="200" customFormat="false" ht="15.75" hidden="true" customHeight="false" outlineLevel="0" collapsed="false">
      <c r="A200" s="126" t="n">
        <f aca="false">WEEKNUM(C200,21)</f>
        <v>10</v>
      </c>
      <c r="B200" s="113" t="n">
        <f aca="false">C200</f>
        <v>44267</v>
      </c>
      <c r="C200" s="135" t="n">
        <v>44267</v>
      </c>
      <c r="D200" s="128" t="s">
        <v>75</v>
      </c>
      <c r="E200" s="128" t="s">
        <v>75</v>
      </c>
      <c r="F200" s="128" t="s">
        <v>86</v>
      </c>
      <c r="G200" s="128" t="s">
        <v>75</v>
      </c>
      <c r="H200" s="129" t="s">
        <v>75</v>
      </c>
      <c r="I200" s="130"/>
      <c r="J200" s="131"/>
      <c r="L200" s="125" t="e">
        <f aca="false">VLOOKUP(C200,'Vacances solaires'!$B$2:$B$239,1,FALSE())</f>
        <v>#N/A</v>
      </c>
    </row>
    <row r="201" customFormat="false" ht="15.75" hidden="true" customHeight="false" outlineLevel="0" collapsed="false">
      <c r="A201" s="126" t="n">
        <f aca="false">WEEKNUM(C201,21)</f>
        <v>10</v>
      </c>
      <c r="B201" s="113" t="n">
        <f aca="false">C201</f>
        <v>44268</v>
      </c>
      <c r="C201" s="135" t="n">
        <v>44268</v>
      </c>
      <c r="D201" s="128" t="s">
        <v>75</v>
      </c>
      <c r="E201" s="128" t="s">
        <v>86</v>
      </c>
      <c r="F201" s="128" t="s">
        <v>75</v>
      </c>
      <c r="G201" s="128" t="s">
        <v>75</v>
      </c>
      <c r="H201" s="129" t="s">
        <v>86</v>
      </c>
      <c r="I201" s="130"/>
      <c r="J201" s="131"/>
      <c r="L201" s="125" t="e">
        <f aca="false">VLOOKUP(C201,'Vacances solaires'!$B$2:$B$239,1,FALSE())</f>
        <v>#N/A</v>
      </c>
    </row>
    <row r="202" customFormat="false" ht="15.75" hidden="true" customHeight="false" outlineLevel="0" collapsed="false">
      <c r="A202" s="139" t="n">
        <f aca="false">WEEKNUM(C202,21)</f>
        <v>10</v>
      </c>
      <c r="B202" s="113" t="n">
        <f aca="false">C202</f>
        <v>44269</v>
      </c>
      <c r="C202" s="140" t="n">
        <v>44269</v>
      </c>
      <c r="D202" s="192" t="s">
        <v>86</v>
      </c>
      <c r="E202" s="192" t="s">
        <v>86</v>
      </c>
      <c r="F202" s="192" t="s">
        <v>75</v>
      </c>
      <c r="G202" s="192" t="s">
        <v>86</v>
      </c>
      <c r="H202" s="193" t="s">
        <v>86</v>
      </c>
      <c r="I202" s="194"/>
      <c r="J202" s="144"/>
      <c r="L202" s="125" t="e">
        <f aca="false">VLOOKUP(C202,'Vacances solaires'!$B$2:$B$239,1,FALSE())</f>
        <v>#N/A</v>
      </c>
    </row>
    <row r="203" customFormat="false" ht="15.75" hidden="true" customHeight="false" outlineLevel="0" collapsed="false">
      <c r="A203" s="145" t="n">
        <f aca="false">WEEKNUM(C203,21)</f>
        <v>11</v>
      </c>
      <c r="B203" s="113" t="n">
        <f aca="false">C203</f>
        <v>44270</v>
      </c>
      <c r="C203" s="114" t="n">
        <v>44270</v>
      </c>
      <c r="D203" s="197" t="s">
        <v>75</v>
      </c>
      <c r="E203" s="197" t="s">
        <v>75</v>
      </c>
      <c r="F203" s="197" t="s">
        <v>75</v>
      </c>
      <c r="G203" s="197" t="s">
        <v>84</v>
      </c>
      <c r="H203" s="198" t="s">
        <v>75</v>
      </c>
      <c r="I203" s="191" t="n">
        <v>5</v>
      </c>
      <c r="J203" s="146"/>
      <c r="L203" s="125" t="e">
        <f aca="false">VLOOKUP(C203,'Vacances solaires'!$B$2:$B$239,1,FALSE())</f>
        <v>#N/A</v>
      </c>
    </row>
    <row r="204" customFormat="false" ht="15.75" hidden="true" customHeight="false" outlineLevel="0" collapsed="false">
      <c r="A204" s="126" t="n">
        <f aca="false">WEEKNUM(C204,21)</f>
        <v>11</v>
      </c>
      <c r="B204" s="113" t="n">
        <f aca="false">C204</f>
        <v>44271</v>
      </c>
      <c r="C204" s="135" t="n">
        <v>44271</v>
      </c>
      <c r="D204" s="128" t="s">
        <v>75</v>
      </c>
      <c r="E204" s="128" t="s">
        <v>75</v>
      </c>
      <c r="F204" s="128" t="s">
        <v>86</v>
      </c>
      <c r="G204" s="128" t="s">
        <v>75</v>
      </c>
      <c r="H204" s="129" t="s">
        <v>75</v>
      </c>
      <c r="I204" s="130"/>
      <c r="J204" s="131"/>
      <c r="L204" s="125" t="e">
        <f aca="false">VLOOKUP(C204,'Vacances solaires'!$B$2:$B$239,1,FALSE())</f>
        <v>#N/A</v>
      </c>
    </row>
    <row r="205" customFormat="false" ht="15.75" hidden="true" customHeight="false" outlineLevel="0" collapsed="false">
      <c r="A205" s="126" t="n">
        <f aca="false">WEEKNUM(C205,21)</f>
        <v>11</v>
      </c>
      <c r="B205" s="113" t="n">
        <f aca="false">C205</f>
        <v>44272</v>
      </c>
      <c r="C205" s="135" t="n">
        <v>44272</v>
      </c>
      <c r="D205" s="128" t="s">
        <v>75</v>
      </c>
      <c r="E205" s="128" t="s">
        <v>75</v>
      </c>
      <c r="F205" s="128" t="s">
        <v>75</v>
      </c>
      <c r="G205" s="128" t="s">
        <v>75</v>
      </c>
      <c r="H205" s="129" t="s">
        <v>86</v>
      </c>
      <c r="I205" s="130"/>
      <c r="J205" s="131"/>
      <c r="L205" s="125" t="e">
        <f aca="false">VLOOKUP(C205,'Vacances solaires'!$B$2:$B$239,1,FALSE())</f>
        <v>#N/A</v>
      </c>
    </row>
    <row r="206" customFormat="false" ht="15.75" hidden="true" customHeight="false" outlineLevel="0" collapsed="false">
      <c r="A206" s="126" t="n">
        <f aca="false">WEEKNUM(C206,21)</f>
        <v>11</v>
      </c>
      <c r="B206" s="113" t="n">
        <f aca="false">C206</f>
        <v>44273</v>
      </c>
      <c r="C206" s="135" t="n">
        <v>44273</v>
      </c>
      <c r="D206" s="128" t="s">
        <v>75</v>
      </c>
      <c r="E206" s="128" t="s">
        <v>86</v>
      </c>
      <c r="F206" s="128" t="s">
        <v>75</v>
      </c>
      <c r="G206" s="128" t="s">
        <v>75</v>
      </c>
      <c r="H206" s="129" t="s">
        <v>75</v>
      </c>
      <c r="I206" s="130"/>
      <c r="J206" s="131"/>
      <c r="L206" s="125" t="e">
        <f aca="false">VLOOKUP(C206,'Vacances solaires'!$B$2:$B$239,1,FALSE())</f>
        <v>#N/A</v>
      </c>
    </row>
    <row r="207" customFormat="false" ht="15.75" hidden="true" customHeight="false" outlineLevel="0" collapsed="false">
      <c r="A207" s="126" t="n">
        <f aca="false">WEEKNUM(C207,21)</f>
        <v>11</v>
      </c>
      <c r="B207" s="113" t="n">
        <f aca="false">C207</f>
        <v>44274</v>
      </c>
      <c r="C207" s="135" t="n">
        <v>44274</v>
      </c>
      <c r="D207" s="128" t="s">
        <v>75</v>
      </c>
      <c r="E207" s="128" t="s">
        <v>86</v>
      </c>
      <c r="F207" s="128" t="s">
        <v>75</v>
      </c>
      <c r="G207" s="128" t="s">
        <v>75</v>
      </c>
      <c r="H207" s="129" t="s">
        <v>75</v>
      </c>
      <c r="I207" s="130"/>
      <c r="J207" s="131"/>
      <c r="L207" s="125" t="e">
        <f aca="false">VLOOKUP(C207,'Vacances solaires'!$B$2:$B$239,1,FALSE())</f>
        <v>#N/A</v>
      </c>
    </row>
    <row r="208" customFormat="false" ht="15.75" hidden="true" customHeight="false" outlineLevel="0" collapsed="false">
      <c r="A208" s="126" t="n">
        <f aca="false">WEEKNUM(C208,21)</f>
        <v>11</v>
      </c>
      <c r="B208" s="113" t="n">
        <f aca="false">C208</f>
        <v>44275</v>
      </c>
      <c r="C208" s="135" t="n">
        <v>44275</v>
      </c>
      <c r="D208" s="128" t="s">
        <v>86</v>
      </c>
      <c r="E208" s="128" t="s">
        <v>75</v>
      </c>
      <c r="F208" s="128" t="s">
        <v>75</v>
      </c>
      <c r="G208" s="128" t="s">
        <v>86</v>
      </c>
      <c r="H208" s="129" t="s">
        <v>75</v>
      </c>
      <c r="I208" s="130"/>
      <c r="J208" s="131"/>
      <c r="L208" s="125" t="e">
        <f aca="false">VLOOKUP(C208,'Vacances solaires'!$B$2:$B$239,1,FALSE())</f>
        <v>#N/A</v>
      </c>
    </row>
    <row r="209" customFormat="false" ht="15.75" hidden="true" customHeight="false" outlineLevel="0" collapsed="false">
      <c r="A209" s="139" t="n">
        <f aca="false">WEEKNUM(C209,21)</f>
        <v>11</v>
      </c>
      <c r="B209" s="113" t="n">
        <f aca="false">C209</f>
        <v>44276</v>
      </c>
      <c r="C209" s="140" t="n">
        <v>44276</v>
      </c>
      <c r="D209" s="141" t="s">
        <v>86</v>
      </c>
      <c r="E209" s="141" t="s">
        <v>75</v>
      </c>
      <c r="F209" s="141" t="s">
        <v>86</v>
      </c>
      <c r="G209" s="141" t="s">
        <v>86</v>
      </c>
      <c r="H209" s="142" t="s">
        <v>86</v>
      </c>
      <c r="I209" s="143"/>
      <c r="J209" s="144"/>
      <c r="L209" s="125" t="e">
        <f aca="false">VLOOKUP(C209,'Vacances solaires'!$B$2:$B$239,1,FALSE())</f>
        <v>#N/A</v>
      </c>
    </row>
    <row r="210" customFormat="false" ht="15.75" hidden="true" customHeight="false" outlineLevel="0" collapsed="false">
      <c r="A210" s="145" t="n">
        <f aca="false">WEEKNUM(C210,21)</f>
        <v>12</v>
      </c>
      <c r="B210" s="113" t="n">
        <f aca="false">C210</f>
        <v>44277</v>
      </c>
      <c r="C210" s="114" t="n">
        <v>44277</v>
      </c>
      <c r="D210" s="115" t="s">
        <v>75</v>
      </c>
      <c r="E210" s="115" t="s">
        <v>75</v>
      </c>
      <c r="F210" s="115" t="s">
        <v>84</v>
      </c>
      <c r="G210" s="115" t="s">
        <v>75</v>
      </c>
      <c r="H210" s="116" t="s">
        <v>75</v>
      </c>
      <c r="I210" s="117" t="n">
        <v>1</v>
      </c>
      <c r="J210" s="146"/>
      <c r="L210" s="125" t="e">
        <f aca="false">VLOOKUP(C210,'Vacances solaires'!$B$2:$B$239,1,FALSE())</f>
        <v>#N/A</v>
      </c>
    </row>
    <row r="211" customFormat="false" ht="15.75" hidden="true" customHeight="false" outlineLevel="0" collapsed="false">
      <c r="A211" s="126" t="n">
        <f aca="false">WEEKNUM(C211,21)</f>
        <v>12</v>
      </c>
      <c r="B211" s="113" t="n">
        <f aca="false">C211</f>
        <v>44278</v>
      </c>
      <c r="C211" s="135" t="n">
        <v>44278</v>
      </c>
      <c r="D211" s="128" t="s">
        <v>75</v>
      </c>
      <c r="E211" s="128" t="s">
        <v>86</v>
      </c>
      <c r="F211" s="128" t="s">
        <v>75</v>
      </c>
      <c r="G211" s="128" t="s">
        <v>75</v>
      </c>
      <c r="H211" s="129" t="s">
        <v>75</v>
      </c>
      <c r="I211" s="130"/>
      <c r="J211" s="131"/>
      <c r="L211" s="125" t="e">
        <f aca="false">VLOOKUP(C211,'Vacances solaires'!$B$2:$B$239,1,FALSE())</f>
        <v>#N/A</v>
      </c>
    </row>
    <row r="212" customFormat="false" ht="15.75" hidden="true" customHeight="false" outlineLevel="0" collapsed="false">
      <c r="A212" s="126" t="n">
        <f aca="false">WEEKNUM(C212,21)</f>
        <v>12</v>
      </c>
      <c r="B212" s="113" t="n">
        <f aca="false">C212</f>
        <v>44279</v>
      </c>
      <c r="C212" s="135" t="n">
        <v>44279</v>
      </c>
      <c r="D212" s="128" t="s">
        <v>75</v>
      </c>
      <c r="E212" s="128" t="s">
        <v>75</v>
      </c>
      <c r="F212" s="128" t="s">
        <v>75</v>
      </c>
      <c r="G212" s="128" t="s">
        <v>86</v>
      </c>
      <c r="H212" s="129" t="s">
        <v>75</v>
      </c>
      <c r="I212" s="130"/>
      <c r="J212" s="131"/>
      <c r="L212" s="125" t="e">
        <f aca="false">VLOOKUP(C212,'Vacances solaires'!$B$2:$B$239,1,FALSE())</f>
        <v>#N/A</v>
      </c>
    </row>
    <row r="213" customFormat="false" ht="15.75" hidden="true" customHeight="false" outlineLevel="0" collapsed="false">
      <c r="A213" s="126" t="n">
        <f aca="false">WEEKNUM(C213,21)</f>
        <v>12</v>
      </c>
      <c r="B213" s="113" t="n">
        <f aca="false">C213</f>
        <v>44280</v>
      </c>
      <c r="C213" s="135" t="n">
        <v>44280</v>
      </c>
      <c r="D213" s="128" t="s">
        <v>86</v>
      </c>
      <c r="E213" s="128" t="s">
        <v>75</v>
      </c>
      <c r="F213" s="128" t="s">
        <v>75</v>
      </c>
      <c r="G213" s="128" t="s">
        <v>75</v>
      </c>
      <c r="H213" s="129" t="s">
        <v>75</v>
      </c>
      <c r="I213" s="130"/>
      <c r="J213" s="131"/>
      <c r="L213" s="125" t="e">
        <f aca="false">VLOOKUP(C213,'Vacances solaires'!$B$2:$B$239,1,FALSE())</f>
        <v>#N/A</v>
      </c>
    </row>
    <row r="214" customFormat="false" ht="15.75" hidden="true" customHeight="false" outlineLevel="0" collapsed="false">
      <c r="A214" s="126" t="n">
        <f aca="false">WEEKNUM(C214,21)</f>
        <v>12</v>
      </c>
      <c r="B214" s="113" t="n">
        <f aca="false">C214</f>
        <v>44281</v>
      </c>
      <c r="C214" s="135" t="n">
        <v>44281</v>
      </c>
      <c r="D214" s="128" t="s">
        <v>86</v>
      </c>
      <c r="E214" s="128" t="s">
        <v>75</v>
      </c>
      <c r="F214" s="128" t="s">
        <v>75</v>
      </c>
      <c r="G214" s="128" t="s">
        <v>75</v>
      </c>
      <c r="H214" s="129" t="s">
        <v>75</v>
      </c>
      <c r="I214" s="130"/>
      <c r="J214" s="131"/>
      <c r="L214" s="125" t="e">
        <f aca="false">VLOOKUP(C214,'Vacances solaires'!$B$2:$B$239,1,FALSE())</f>
        <v>#N/A</v>
      </c>
    </row>
    <row r="215" customFormat="false" ht="15.75" hidden="true" customHeight="false" outlineLevel="0" collapsed="false">
      <c r="A215" s="126" t="n">
        <f aca="false">WEEKNUM(C215,21)</f>
        <v>12</v>
      </c>
      <c r="B215" s="113" t="n">
        <f aca="false">C215</f>
        <v>44282</v>
      </c>
      <c r="C215" s="135" t="n">
        <v>44282</v>
      </c>
      <c r="D215" s="128" t="s">
        <v>75</v>
      </c>
      <c r="E215" s="128" t="s">
        <v>75</v>
      </c>
      <c r="F215" s="128" t="s">
        <v>86</v>
      </c>
      <c r="G215" s="128" t="s">
        <v>75</v>
      </c>
      <c r="H215" s="129" t="s">
        <v>86</v>
      </c>
      <c r="I215" s="130"/>
      <c r="J215" s="131"/>
      <c r="L215" s="125" t="e">
        <f aca="false">VLOOKUP(C215,'Vacances solaires'!$B$2:$B$239,1,FALSE())</f>
        <v>#N/A</v>
      </c>
    </row>
    <row r="216" customFormat="false" ht="15.75" hidden="true" customHeight="false" outlineLevel="0" collapsed="false">
      <c r="A216" s="139" t="n">
        <f aca="false">WEEKNUM(C216,21)</f>
        <v>12</v>
      </c>
      <c r="B216" s="113" t="n">
        <f aca="false">C216</f>
        <v>44283</v>
      </c>
      <c r="C216" s="140" t="n">
        <v>44283</v>
      </c>
      <c r="D216" s="141" t="s">
        <v>75</v>
      </c>
      <c r="E216" s="141" t="s">
        <v>86</v>
      </c>
      <c r="F216" s="141" t="s">
        <v>86</v>
      </c>
      <c r="G216" s="141" t="s">
        <v>86</v>
      </c>
      <c r="H216" s="142" t="s">
        <v>86</v>
      </c>
      <c r="I216" s="143"/>
      <c r="J216" s="144"/>
      <c r="L216" s="125" t="e">
        <f aca="false">VLOOKUP(C216,'Vacances solaires'!$B$2:$B$239,1,FALSE())</f>
        <v>#N/A</v>
      </c>
    </row>
    <row r="217" customFormat="false" ht="15.75" hidden="true" customHeight="false" outlineLevel="0" collapsed="false">
      <c r="A217" s="145" t="n">
        <f aca="false">WEEKNUM(C217,21)</f>
        <v>13</v>
      </c>
      <c r="B217" s="113" t="n">
        <f aca="false">C217</f>
        <v>44284</v>
      </c>
      <c r="C217" s="114" t="n">
        <v>44284</v>
      </c>
      <c r="D217" s="115" t="s">
        <v>75</v>
      </c>
      <c r="E217" s="115" t="s">
        <v>84</v>
      </c>
      <c r="F217" s="115" t="s">
        <v>75</v>
      </c>
      <c r="G217" s="115" t="s">
        <v>75</v>
      </c>
      <c r="H217" s="116" t="s">
        <v>75</v>
      </c>
      <c r="I217" s="117" t="n">
        <v>2</v>
      </c>
      <c r="J217" s="146"/>
      <c r="L217" s="125" t="e">
        <f aca="false">VLOOKUP(C217,'Vacances solaires'!$B$2:$B$239,1,FALSE())</f>
        <v>#N/A</v>
      </c>
    </row>
    <row r="218" customFormat="false" ht="15.75" hidden="true" customHeight="false" outlineLevel="0" collapsed="false">
      <c r="A218" s="126" t="n">
        <f aca="false">WEEKNUM(C218,21)</f>
        <v>13</v>
      </c>
      <c r="B218" s="113" t="n">
        <f aca="false">C218</f>
        <v>44285</v>
      </c>
      <c r="C218" s="135" t="n">
        <v>44285</v>
      </c>
      <c r="D218" s="128" t="s">
        <v>86</v>
      </c>
      <c r="E218" s="128" t="s">
        <v>75</v>
      </c>
      <c r="F218" s="128" t="s">
        <v>75</v>
      </c>
      <c r="G218" s="128" t="s">
        <v>75</v>
      </c>
      <c r="H218" s="129" t="s">
        <v>75</v>
      </c>
      <c r="I218" s="130"/>
      <c r="J218" s="131"/>
      <c r="L218" s="125" t="e">
        <f aca="false">VLOOKUP(C218,'Vacances solaires'!$B$2:$B$239,1,FALSE())</f>
        <v>#N/A</v>
      </c>
    </row>
    <row r="219" customFormat="false" ht="15.75" hidden="true" customHeight="false" outlineLevel="0" collapsed="false">
      <c r="A219" s="126" t="n">
        <f aca="false">WEEKNUM(C219,21)</f>
        <v>13</v>
      </c>
      <c r="B219" s="113" t="n">
        <f aca="false">C219</f>
        <v>44286</v>
      </c>
      <c r="C219" s="135" t="n">
        <v>44286</v>
      </c>
      <c r="D219" s="128" t="s">
        <v>75</v>
      </c>
      <c r="E219" s="128" t="s">
        <v>75</v>
      </c>
      <c r="F219" s="128" t="s">
        <v>86</v>
      </c>
      <c r="G219" s="128" t="s">
        <v>75</v>
      </c>
      <c r="H219" s="129" t="s">
        <v>75</v>
      </c>
      <c r="I219" s="130"/>
      <c r="J219" s="131"/>
      <c r="L219" s="125" t="e">
        <f aca="false">VLOOKUP(C219,'Vacances solaires'!$B$2:$B$239,1,FALSE())</f>
        <v>#N/A</v>
      </c>
    </row>
    <row r="220" customFormat="false" ht="15.75" hidden="true" customHeight="false" outlineLevel="0" collapsed="false">
      <c r="A220" s="126" t="n">
        <f aca="false">WEEKNUM(C220,21)</f>
        <v>13</v>
      </c>
      <c r="B220" s="113" t="n">
        <f aca="false">C220</f>
        <v>44287</v>
      </c>
      <c r="C220" s="135" t="n">
        <v>44287</v>
      </c>
      <c r="D220" s="128" t="s">
        <v>75</v>
      </c>
      <c r="E220" s="128" t="s">
        <v>75</v>
      </c>
      <c r="F220" s="128" t="s">
        <v>75</v>
      </c>
      <c r="G220" s="128" t="s">
        <v>75</v>
      </c>
      <c r="H220" s="129" t="s">
        <v>86</v>
      </c>
      <c r="I220" s="130"/>
      <c r="J220" s="131"/>
      <c r="L220" s="125" t="e">
        <f aca="false">VLOOKUP(C220,'Vacances solaires'!$B$2:$B$239,1,FALSE())</f>
        <v>#N/A</v>
      </c>
    </row>
    <row r="221" customFormat="false" ht="15.75" hidden="true" customHeight="false" outlineLevel="0" collapsed="false">
      <c r="A221" s="126" t="n">
        <f aca="false">WEEKNUM(C221,21)</f>
        <v>13</v>
      </c>
      <c r="B221" s="113" t="n">
        <f aca="false">C221</f>
        <v>44288</v>
      </c>
      <c r="C221" s="135" t="n">
        <v>44288</v>
      </c>
      <c r="D221" s="128" t="s">
        <v>75</v>
      </c>
      <c r="E221" s="128" t="s">
        <v>75</v>
      </c>
      <c r="F221" s="128" t="s">
        <v>75</v>
      </c>
      <c r="G221" s="128" t="s">
        <v>75</v>
      </c>
      <c r="H221" s="129" t="s">
        <v>86</v>
      </c>
      <c r="I221" s="130"/>
      <c r="J221" s="131"/>
      <c r="L221" s="125" t="e">
        <f aca="false">VLOOKUP(C221,'Vacances solaires'!$B$2:$B$239,1,FALSE())</f>
        <v>#N/A</v>
      </c>
    </row>
    <row r="222" customFormat="false" ht="15.75" hidden="true" customHeight="false" outlineLevel="0" collapsed="false">
      <c r="A222" s="126" t="n">
        <f aca="false">WEEKNUM(C222,21)</f>
        <v>13</v>
      </c>
      <c r="B222" s="113" t="n">
        <f aca="false">C222</f>
        <v>44289</v>
      </c>
      <c r="C222" s="135" t="n">
        <v>44289</v>
      </c>
      <c r="D222" s="128" t="s">
        <v>75</v>
      </c>
      <c r="E222" s="128" t="s">
        <v>86</v>
      </c>
      <c r="F222" s="128" t="s">
        <v>75</v>
      </c>
      <c r="G222" s="128" t="s">
        <v>86</v>
      </c>
      <c r="H222" s="129" t="s">
        <v>75</v>
      </c>
      <c r="I222" s="130"/>
      <c r="J222" s="131"/>
      <c r="L222" s="125" t="e">
        <f aca="false">VLOOKUP(C222,'Vacances solaires'!$B$2:$B$239,1,FALSE())</f>
        <v>#N/A</v>
      </c>
    </row>
    <row r="223" customFormat="false" ht="15.75" hidden="true" customHeight="false" outlineLevel="0" collapsed="false">
      <c r="A223" s="167" t="n">
        <f aca="false">WEEKNUM(C223,21)</f>
        <v>13</v>
      </c>
      <c r="B223" s="113" t="n">
        <f aca="false">C223</f>
        <v>44290</v>
      </c>
      <c r="C223" s="168" t="n">
        <v>44290</v>
      </c>
      <c r="D223" s="169" t="s">
        <v>86</v>
      </c>
      <c r="E223" s="169" t="s">
        <v>86</v>
      </c>
      <c r="F223" s="169" t="s">
        <v>86</v>
      </c>
      <c r="G223" s="169" t="s">
        <v>86</v>
      </c>
      <c r="H223" s="170" t="s">
        <v>75</v>
      </c>
      <c r="I223" s="171"/>
      <c r="J223" s="172" t="s">
        <v>33</v>
      </c>
      <c r="L223" s="125" t="e">
        <f aca="false">VLOOKUP(C223,'Vacances solaires'!$B$2:$B$239,1,FALSE())</f>
        <v>#N/A</v>
      </c>
    </row>
    <row r="224" customFormat="false" ht="15.75" hidden="true" customHeight="false" outlineLevel="0" collapsed="false">
      <c r="A224" s="199" t="n">
        <f aca="false">WEEKNUM(C224,21)</f>
        <v>14</v>
      </c>
      <c r="B224" s="113" t="n">
        <f aca="false">C224</f>
        <v>44291</v>
      </c>
      <c r="C224" s="200" t="n">
        <v>44291</v>
      </c>
      <c r="D224" s="201" t="s">
        <v>84</v>
      </c>
      <c r="E224" s="201" t="s">
        <v>75</v>
      </c>
      <c r="F224" s="201" t="s">
        <v>75</v>
      </c>
      <c r="G224" s="201" t="s">
        <v>75</v>
      </c>
      <c r="H224" s="202" t="s">
        <v>75</v>
      </c>
      <c r="I224" s="203" t="n">
        <v>3</v>
      </c>
      <c r="J224" s="204" t="s">
        <v>34</v>
      </c>
      <c r="L224" s="125" t="e">
        <f aca="false">VLOOKUP(C224,'Vacances solaires'!$B$2:$B$239,1,FALSE())</f>
        <v>#N/A</v>
      </c>
    </row>
    <row r="225" customFormat="false" ht="15.75" hidden="true" customHeight="false" outlineLevel="0" collapsed="false">
      <c r="A225" s="126" t="n">
        <f aca="false">WEEKNUM(C225,21)</f>
        <v>14</v>
      </c>
      <c r="B225" s="113" t="n">
        <f aca="false">C225</f>
        <v>44292</v>
      </c>
      <c r="C225" s="205" t="n">
        <v>44292</v>
      </c>
      <c r="D225" s="137" t="s">
        <v>75</v>
      </c>
      <c r="E225" s="137" t="s">
        <v>75</v>
      </c>
      <c r="F225" s="137" t="s">
        <v>75</v>
      </c>
      <c r="G225" s="137" t="s">
        <v>75</v>
      </c>
      <c r="H225" s="190" t="s">
        <v>86</v>
      </c>
      <c r="I225" s="191"/>
      <c r="J225" s="131"/>
      <c r="L225" s="125" t="e">
        <f aca="false">VLOOKUP(C225,'Vacances solaires'!$B$2:$B$239,1,FALSE())</f>
        <v>#N/A</v>
      </c>
    </row>
    <row r="226" customFormat="false" ht="15.75" hidden="true" customHeight="false" outlineLevel="0" collapsed="false">
      <c r="A226" s="126" t="n">
        <f aca="false">WEEKNUM(C226,21)</f>
        <v>14</v>
      </c>
      <c r="B226" s="113" t="n">
        <f aca="false">C226</f>
        <v>44293</v>
      </c>
      <c r="C226" s="205" t="n">
        <v>44293</v>
      </c>
      <c r="D226" s="137" t="s">
        <v>75</v>
      </c>
      <c r="E226" s="137" t="s">
        <v>86</v>
      </c>
      <c r="F226" s="137" t="s">
        <v>75</v>
      </c>
      <c r="G226" s="137" t="s">
        <v>75</v>
      </c>
      <c r="H226" s="190" t="s">
        <v>75</v>
      </c>
      <c r="I226" s="191"/>
      <c r="J226" s="131"/>
      <c r="L226" s="125" t="e">
        <f aca="false">VLOOKUP(C226,'Vacances solaires'!$B$2:$B$239,1,FALSE())</f>
        <v>#N/A</v>
      </c>
    </row>
    <row r="227" customFormat="false" ht="15.75" hidden="true" customHeight="false" outlineLevel="0" collapsed="false">
      <c r="A227" s="126" t="n">
        <f aca="false">WEEKNUM(C227,21)</f>
        <v>14</v>
      </c>
      <c r="B227" s="113" t="n">
        <f aca="false">C227</f>
        <v>44294</v>
      </c>
      <c r="C227" s="205" t="n">
        <v>44294</v>
      </c>
      <c r="D227" s="137" t="s">
        <v>75</v>
      </c>
      <c r="E227" s="137" t="s">
        <v>75</v>
      </c>
      <c r="F227" s="137" t="s">
        <v>75</v>
      </c>
      <c r="G227" s="137" t="s">
        <v>86</v>
      </c>
      <c r="H227" s="190" t="s">
        <v>75</v>
      </c>
      <c r="I227" s="191"/>
      <c r="J227" s="131"/>
      <c r="L227" s="125" t="e">
        <f aca="false">VLOOKUP(C227,'Vacances solaires'!$B$2:$B$239,1,FALSE())</f>
        <v>#N/A</v>
      </c>
    </row>
    <row r="228" customFormat="false" ht="15.75" hidden="true" customHeight="false" outlineLevel="0" collapsed="false">
      <c r="A228" s="126" t="n">
        <f aca="false">WEEKNUM(C228,21)</f>
        <v>14</v>
      </c>
      <c r="B228" s="113" t="n">
        <f aca="false">C228</f>
        <v>44295</v>
      </c>
      <c r="C228" s="205" t="n">
        <v>44295</v>
      </c>
      <c r="D228" s="137" t="s">
        <v>75</v>
      </c>
      <c r="E228" s="137" t="s">
        <v>75</v>
      </c>
      <c r="F228" s="137" t="s">
        <v>75</v>
      </c>
      <c r="G228" s="137" t="s">
        <v>86</v>
      </c>
      <c r="H228" s="190" t="s">
        <v>75</v>
      </c>
      <c r="I228" s="191"/>
      <c r="J228" s="131"/>
      <c r="L228" s="125" t="e">
        <f aca="false">VLOOKUP(C228,'Vacances solaires'!$B$2:$B$239,1,FALSE())</f>
        <v>#N/A</v>
      </c>
    </row>
    <row r="229" customFormat="false" ht="15.75" hidden="true" customHeight="false" outlineLevel="0" collapsed="false">
      <c r="A229" s="126" t="n">
        <f aca="false">WEEKNUM(C229,21)</f>
        <v>14</v>
      </c>
      <c r="B229" s="113" t="n">
        <f aca="false">C229</f>
        <v>44296</v>
      </c>
      <c r="C229" s="205" t="n">
        <v>44296</v>
      </c>
      <c r="D229" s="137" t="s">
        <v>86</v>
      </c>
      <c r="E229" s="137" t="s">
        <v>75</v>
      </c>
      <c r="F229" s="137" t="s">
        <v>86</v>
      </c>
      <c r="G229" s="137" t="s">
        <v>75</v>
      </c>
      <c r="H229" s="190" t="s">
        <v>75</v>
      </c>
      <c r="I229" s="191"/>
      <c r="J229" s="131"/>
      <c r="L229" s="125" t="e">
        <f aca="false">VLOOKUP(C229,'Vacances solaires'!$B$2:$B$239,1,FALSE())</f>
        <v>#N/A</v>
      </c>
    </row>
    <row r="230" customFormat="false" ht="15.75" hidden="true" customHeight="false" outlineLevel="0" collapsed="false">
      <c r="A230" s="139" t="n">
        <f aca="false">WEEKNUM(C230,21)</f>
        <v>14</v>
      </c>
      <c r="B230" s="113" t="n">
        <f aca="false">C230</f>
        <v>44297</v>
      </c>
      <c r="C230" s="206" t="n">
        <v>44297</v>
      </c>
      <c r="D230" s="192" t="s">
        <v>86</v>
      </c>
      <c r="E230" s="192" t="s">
        <v>86</v>
      </c>
      <c r="F230" s="192" t="s">
        <v>86</v>
      </c>
      <c r="G230" s="192" t="s">
        <v>75</v>
      </c>
      <c r="H230" s="193" t="s">
        <v>86</v>
      </c>
      <c r="I230" s="194"/>
      <c r="J230" s="144"/>
      <c r="L230" s="125" t="e">
        <f aca="false">VLOOKUP(C230,'Vacances solaires'!$B$2:$B$239,1,FALSE())</f>
        <v>#N/A</v>
      </c>
    </row>
    <row r="231" customFormat="false" ht="15.75" hidden="true" customHeight="false" outlineLevel="0" collapsed="false">
      <c r="A231" s="145" t="n">
        <f aca="false">WEEKNUM(C231,21)</f>
        <v>15</v>
      </c>
      <c r="B231" s="113" t="n">
        <f aca="false">C231</f>
        <v>44298</v>
      </c>
      <c r="C231" s="207" t="n">
        <v>44298</v>
      </c>
      <c r="D231" s="187" t="s">
        <v>75</v>
      </c>
      <c r="E231" s="187" t="s">
        <v>75</v>
      </c>
      <c r="F231" s="187" t="s">
        <v>75</v>
      </c>
      <c r="G231" s="187" t="s">
        <v>75</v>
      </c>
      <c r="H231" s="188" t="s">
        <v>84</v>
      </c>
      <c r="I231" s="189" t="n">
        <v>4</v>
      </c>
      <c r="J231" s="146"/>
      <c r="L231" s="125" t="e">
        <f aca="false">VLOOKUP(C231,'Vacances solaires'!$B$2:$B$239,1,FALSE())</f>
        <v>#N/A</v>
      </c>
    </row>
    <row r="232" customFormat="false" ht="15.75" hidden="true" customHeight="false" outlineLevel="0" collapsed="false">
      <c r="A232" s="126" t="n">
        <f aca="false">WEEKNUM(C232,21)</f>
        <v>15</v>
      </c>
      <c r="B232" s="113" t="n">
        <f aca="false">C232</f>
        <v>44299</v>
      </c>
      <c r="C232" s="205" t="n">
        <v>44299</v>
      </c>
      <c r="D232" s="137" t="s">
        <v>75</v>
      </c>
      <c r="E232" s="137" t="s">
        <v>75</v>
      </c>
      <c r="F232" s="137" t="s">
        <v>75</v>
      </c>
      <c r="G232" s="137" t="s">
        <v>86</v>
      </c>
      <c r="H232" s="190" t="s">
        <v>75</v>
      </c>
      <c r="I232" s="191"/>
      <c r="J232" s="131"/>
      <c r="L232" s="125" t="e">
        <f aca="false">VLOOKUP(C232,'Vacances solaires'!$B$2:$B$239,1,FALSE())</f>
        <v>#N/A</v>
      </c>
    </row>
    <row r="233" customFormat="false" ht="15.75" hidden="true" customHeight="false" outlineLevel="0" collapsed="false">
      <c r="A233" s="126" t="n">
        <f aca="false">WEEKNUM(C233,21)</f>
        <v>15</v>
      </c>
      <c r="B233" s="113" t="n">
        <f aca="false">C233</f>
        <v>44300</v>
      </c>
      <c r="C233" s="205" t="n">
        <v>44300</v>
      </c>
      <c r="D233" s="137" t="s">
        <v>86</v>
      </c>
      <c r="E233" s="137" t="s">
        <v>75</v>
      </c>
      <c r="F233" s="137" t="s">
        <v>75</v>
      </c>
      <c r="G233" s="137" t="s">
        <v>75</v>
      </c>
      <c r="H233" s="190" t="s">
        <v>75</v>
      </c>
      <c r="I233" s="191"/>
      <c r="J233" s="131"/>
      <c r="L233" s="125" t="e">
        <f aca="false">VLOOKUP(C233,'Vacances solaires'!$B$2:$B$239,1,FALSE())</f>
        <v>#N/A</v>
      </c>
    </row>
    <row r="234" customFormat="false" ht="15.75" hidden="true" customHeight="false" outlineLevel="0" collapsed="false">
      <c r="A234" s="126" t="n">
        <f aca="false">WEEKNUM(C234,21)</f>
        <v>15</v>
      </c>
      <c r="B234" s="113" t="n">
        <f aca="false">C234</f>
        <v>44301</v>
      </c>
      <c r="C234" s="205" t="n">
        <v>44301</v>
      </c>
      <c r="D234" s="137" t="s">
        <v>75</v>
      </c>
      <c r="E234" s="137" t="s">
        <v>75</v>
      </c>
      <c r="F234" s="137" t="s">
        <v>86</v>
      </c>
      <c r="G234" s="137" t="s">
        <v>75</v>
      </c>
      <c r="H234" s="190" t="s">
        <v>75</v>
      </c>
      <c r="I234" s="191"/>
      <c r="J234" s="131"/>
      <c r="L234" s="125" t="e">
        <f aca="false">VLOOKUP(C234,'Vacances solaires'!$B$2:$B$239,1,FALSE())</f>
        <v>#N/A</v>
      </c>
    </row>
    <row r="235" customFormat="false" ht="15.75" hidden="true" customHeight="false" outlineLevel="0" collapsed="false">
      <c r="A235" s="126" t="n">
        <f aca="false">WEEKNUM(C235,21)</f>
        <v>15</v>
      </c>
      <c r="B235" s="113" t="n">
        <f aca="false">C235</f>
        <v>44302</v>
      </c>
      <c r="C235" s="205" t="n">
        <v>44302</v>
      </c>
      <c r="D235" s="137" t="s">
        <v>75</v>
      </c>
      <c r="E235" s="137" t="s">
        <v>75</v>
      </c>
      <c r="F235" s="137" t="s">
        <v>86</v>
      </c>
      <c r="G235" s="137" t="s">
        <v>75</v>
      </c>
      <c r="H235" s="190" t="s">
        <v>75</v>
      </c>
      <c r="I235" s="191"/>
      <c r="J235" s="131"/>
      <c r="L235" s="125" t="e">
        <f aca="false">VLOOKUP(C235,'Vacances solaires'!$B$2:$B$239,1,FALSE())</f>
        <v>#N/A</v>
      </c>
    </row>
    <row r="236" customFormat="false" ht="15.75" hidden="true" customHeight="false" outlineLevel="0" collapsed="false">
      <c r="A236" s="126" t="n">
        <f aca="false">WEEKNUM(C236,21)</f>
        <v>15</v>
      </c>
      <c r="B236" s="113" t="n">
        <f aca="false">C236</f>
        <v>44303</v>
      </c>
      <c r="C236" s="205" t="n">
        <v>44303</v>
      </c>
      <c r="D236" s="137" t="s">
        <v>75</v>
      </c>
      <c r="E236" s="137" t="s">
        <v>86</v>
      </c>
      <c r="F236" s="137" t="s">
        <v>75</v>
      </c>
      <c r="G236" s="137" t="s">
        <v>75</v>
      </c>
      <c r="H236" s="190" t="s">
        <v>86</v>
      </c>
      <c r="I236" s="191"/>
      <c r="J236" s="131"/>
      <c r="L236" s="125" t="e">
        <f aca="false">VLOOKUP(C236,'Vacances solaires'!$B$2:$B$239,1,FALSE())</f>
        <v>#N/A</v>
      </c>
    </row>
    <row r="237" customFormat="false" ht="15.75" hidden="true" customHeight="false" outlineLevel="0" collapsed="false">
      <c r="A237" s="139" t="n">
        <f aca="false">WEEKNUM(C237,21)</f>
        <v>15</v>
      </c>
      <c r="B237" s="113" t="n">
        <f aca="false">C237</f>
        <v>44304</v>
      </c>
      <c r="C237" s="206" t="n">
        <v>44304</v>
      </c>
      <c r="D237" s="192" t="s">
        <v>86</v>
      </c>
      <c r="E237" s="192" t="s">
        <v>86</v>
      </c>
      <c r="F237" s="192" t="s">
        <v>75</v>
      </c>
      <c r="G237" s="192" t="s">
        <v>86</v>
      </c>
      <c r="H237" s="193" t="s">
        <v>86</v>
      </c>
      <c r="I237" s="194"/>
      <c r="J237" s="144"/>
      <c r="L237" s="125" t="e">
        <f aca="false">VLOOKUP(C237,'Vacances solaires'!$B$2:$B$239,1,FALSE())</f>
        <v>#N/A</v>
      </c>
    </row>
    <row r="238" customFormat="false" ht="15.75" hidden="true" customHeight="false" outlineLevel="0" collapsed="false">
      <c r="A238" s="145" t="n">
        <f aca="false">WEEKNUM(C238,21)</f>
        <v>16</v>
      </c>
      <c r="B238" s="113" t="n">
        <f aca="false">C238</f>
        <v>44305</v>
      </c>
      <c r="C238" s="114" t="n">
        <v>44305</v>
      </c>
      <c r="D238" s="115" t="s">
        <v>75</v>
      </c>
      <c r="E238" s="115" t="s">
        <v>75</v>
      </c>
      <c r="F238" s="115" t="s">
        <v>75</v>
      </c>
      <c r="G238" s="115" t="s">
        <v>84</v>
      </c>
      <c r="H238" s="116" t="s">
        <v>75</v>
      </c>
      <c r="I238" s="117" t="n">
        <v>5</v>
      </c>
      <c r="J238" s="146"/>
      <c r="L238" s="125" t="e">
        <f aca="false">VLOOKUP(C238,'Vacances solaires'!$B$2:$B$239,1,FALSE())</f>
        <v>#N/A</v>
      </c>
    </row>
    <row r="239" customFormat="false" ht="15.75" hidden="true" customHeight="false" outlineLevel="0" collapsed="false">
      <c r="A239" s="126" t="n">
        <f aca="false">WEEKNUM(C239,21)</f>
        <v>16</v>
      </c>
      <c r="B239" s="113" t="n">
        <f aca="false">C239</f>
        <v>44306</v>
      </c>
      <c r="C239" s="135" t="n">
        <v>44306</v>
      </c>
      <c r="D239" s="128" t="s">
        <v>75</v>
      </c>
      <c r="E239" s="128" t="s">
        <v>75</v>
      </c>
      <c r="F239" s="128" t="s">
        <v>86</v>
      </c>
      <c r="G239" s="128" t="s">
        <v>75</v>
      </c>
      <c r="H239" s="129" t="s">
        <v>75</v>
      </c>
      <c r="I239" s="130"/>
      <c r="J239" s="131"/>
      <c r="L239" s="125" t="e">
        <f aca="false">VLOOKUP(C239,'Vacances solaires'!$B$2:$B$239,1,FALSE())</f>
        <v>#N/A</v>
      </c>
    </row>
    <row r="240" customFormat="false" ht="15.75" hidden="true" customHeight="false" outlineLevel="0" collapsed="false">
      <c r="A240" s="126" t="n">
        <f aca="false">WEEKNUM(C240,21)</f>
        <v>16</v>
      </c>
      <c r="B240" s="113" t="n">
        <f aca="false">C240</f>
        <v>44307</v>
      </c>
      <c r="C240" s="135" t="n">
        <v>44307</v>
      </c>
      <c r="D240" s="128" t="s">
        <v>75</v>
      </c>
      <c r="E240" s="128" t="s">
        <v>75</v>
      </c>
      <c r="F240" s="128" t="s">
        <v>75</v>
      </c>
      <c r="G240" s="128" t="s">
        <v>75</v>
      </c>
      <c r="H240" s="129" t="s">
        <v>86</v>
      </c>
      <c r="I240" s="130"/>
      <c r="J240" s="131"/>
      <c r="L240" s="125" t="e">
        <f aca="false">VLOOKUP(C240,'Vacances solaires'!$B$2:$B$239,1,FALSE())</f>
        <v>#N/A</v>
      </c>
    </row>
    <row r="241" customFormat="false" ht="15.75" hidden="true" customHeight="false" outlineLevel="0" collapsed="false">
      <c r="A241" s="126" t="n">
        <f aca="false">WEEKNUM(C241,21)</f>
        <v>16</v>
      </c>
      <c r="B241" s="113" t="n">
        <f aca="false">C241</f>
        <v>44308</v>
      </c>
      <c r="C241" s="205" t="n">
        <v>44308</v>
      </c>
      <c r="D241" s="137" t="s">
        <v>75</v>
      </c>
      <c r="E241" s="137" t="s">
        <v>86</v>
      </c>
      <c r="F241" s="137" t="s">
        <v>75</v>
      </c>
      <c r="G241" s="137" t="s">
        <v>75</v>
      </c>
      <c r="H241" s="190" t="s">
        <v>75</v>
      </c>
      <c r="I241" s="191"/>
      <c r="J241" s="131"/>
      <c r="L241" s="125" t="e">
        <f aca="false">VLOOKUP(C241,'Vacances solaires'!$B$2:$B$239,1,FALSE())</f>
        <v>#N/A</v>
      </c>
    </row>
    <row r="242" customFormat="false" ht="15.75" hidden="true" customHeight="false" outlineLevel="0" collapsed="false">
      <c r="A242" s="126" t="n">
        <f aca="false">WEEKNUM(C242,21)</f>
        <v>16</v>
      </c>
      <c r="B242" s="113" t="n">
        <f aca="false">C242</f>
        <v>44309</v>
      </c>
      <c r="C242" s="205" t="n">
        <v>44309</v>
      </c>
      <c r="D242" s="137" t="s">
        <v>75</v>
      </c>
      <c r="E242" s="137" t="s">
        <v>86</v>
      </c>
      <c r="F242" s="137" t="s">
        <v>75</v>
      </c>
      <c r="G242" s="137" t="s">
        <v>75</v>
      </c>
      <c r="H242" s="190" t="s">
        <v>75</v>
      </c>
      <c r="I242" s="191"/>
      <c r="J242" s="131"/>
      <c r="L242" s="125" t="e">
        <f aca="false">VLOOKUP(C242,'Vacances solaires'!$B$2:$B$239,1,FALSE())</f>
        <v>#N/A</v>
      </c>
    </row>
    <row r="243" customFormat="false" ht="15.75" hidden="true" customHeight="false" outlineLevel="0" collapsed="false">
      <c r="A243" s="126" t="n">
        <f aca="false">WEEKNUM(C243,21)</f>
        <v>16</v>
      </c>
      <c r="B243" s="113" t="n">
        <f aca="false">C243</f>
        <v>44310</v>
      </c>
      <c r="C243" s="205" t="n">
        <v>44310</v>
      </c>
      <c r="D243" s="137" t="s">
        <v>86</v>
      </c>
      <c r="E243" s="137" t="s">
        <v>75</v>
      </c>
      <c r="F243" s="137" t="s">
        <v>75</v>
      </c>
      <c r="G243" s="137" t="s">
        <v>86</v>
      </c>
      <c r="H243" s="190" t="s">
        <v>75</v>
      </c>
      <c r="I243" s="191"/>
      <c r="J243" s="131"/>
      <c r="L243" s="125" t="e">
        <f aca="false">VLOOKUP(C243,'Vacances solaires'!$B$2:$B$239,1,FALSE())</f>
        <v>#N/A</v>
      </c>
    </row>
    <row r="244" customFormat="false" ht="15.75" hidden="true" customHeight="false" outlineLevel="0" collapsed="false">
      <c r="A244" s="139" t="n">
        <f aca="false">WEEKNUM(C244,21)</f>
        <v>16</v>
      </c>
      <c r="B244" s="113" t="n">
        <f aca="false">C244</f>
        <v>44311</v>
      </c>
      <c r="C244" s="206" t="n">
        <v>44311</v>
      </c>
      <c r="D244" s="192" t="s">
        <v>86</v>
      </c>
      <c r="E244" s="192" t="s">
        <v>75</v>
      </c>
      <c r="F244" s="192" t="s">
        <v>86</v>
      </c>
      <c r="G244" s="192" t="s">
        <v>86</v>
      </c>
      <c r="H244" s="193" t="s">
        <v>86</v>
      </c>
      <c r="I244" s="194"/>
      <c r="J244" s="144"/>
      <c r="L244" s="125" t="e">
        <f aca="false">VLOOKUP(C244,'Vacances solaires'!$B$2:$B$239,1,FALSE())</f>
        <v>#N/A</v>
      </c>
    </row>
    <row r="245" customFormat="false" ht="15.75" hidden="true" customHeight="false" outlineLevel="0" collapsed="false">
      <c r="A245" s="149" t="n">
        <f aca="false">WEEKNUM(C245,21)</f>
        <v>17</v>
      </c>
      <c r="B245" s="113" t="n">
        <f aca="false">C245</f>
        <v>44312</v>
      </c>
      <c r="C245" s="150" t="n">
        <v>44312</v>
      </c>
      <c r="D245" s="151" t="s">
        <v>75</v>
      </c>
      <c r="E245" s="151" t="s">
        <v>75</v>
      </c>
      <c r="F245" s="151" t="s">
        <v>84</v>
      </c>
      <c r="G245" s="151" t="s">
        <v>75</v>
      </c>
      <c r="H245" s="152" t="s">
        <v>75</v>
      </c>
      <c r="I245" s="153" t="n">
        <v>1</v>
      </c>
      <c r="J245" s="154" t="n">
        <v>1</v>
      </c>
      <c r="L245" s="125" t="e">
        <f aca="false">VLOOKUP(C245,'Vacances solaires'!$B$2:$B$239,1,FALSE())</f>
        <v>#N/A</v>
      </c>
    </row>
    <row r="246" customFormat="false" ht="15.75" hidden="true" customHeight="false" outlineLevel="0" collapsed="false">
      <c r="A246" s="155" t="n">
        <f aca="false">WEEKNUM(C246,21)</f>
        <v>17</v>
      </c>
      <c r="B246" s="113" t="n">
        <f aca="false">C246</f>
        <v>44313</v>
      </c>
      <c r="C246" s="156" t="n">
        <v>44313</v>
      </c>
      <c r="D246" s="157" t="s">
        <v>75</v>
      </c>
      <c r="E246" s="157" t="s">
        <v>86</v>
      </c>
      <c r="F246" s="157" t="s">
        <v>75</v>
      </c>
      <c r="G246" s="157" t="s">
        <v>75</v>
      </c>
      <c r="H246" s="158" t="s">
        <v>75</v>
      </c>
      <c r="I246" s="159"/>
      <c r="J246" s="160" t="n">
        <v>1</v>
      </c>
      <c r="L246" s="125" t="e">
        <f aca="false">VLOOKUP(C246,'Vacances solaires'!$B$2:$B$239,1,FALSE())</f>
        <v>#N/A</v>
      </c>
    </row>
    <row r="247" customFormat="false" ht="15.75" hidden="true" customHeight="false" outlineLevel="0" collapsed="false">
      <c r="A247" s="155" t="n">
        <f aca="false">WEEKNUM(C247,21)</f>
        <v>17</v>
      </c>
      <c r="B247" s="113" t="n">
        <f aca="false">C247</f>
        <v>44314</v>
      </c>
      <c r="C247" s="156" t="n">
        <v>44314</v>
      </c>
      <c r="D247" s="157" t="s">
        <v>75</v>
      </c>
      <c r="E247" s="157" t="s">
        <v>75</v>
      </c>
      <c r="F247" s="157" t="s">
        <v>75</v>
      </c>
      <c r="G247" s="157" t="s">
        <v>86</v>
      </c>
      <c r="H247" s="158" t="s">
        <v>75</v>
      </c>
      <c r="I247" s="159"/>
      <c r="J247" s="160" t="n">
        <v>1</v>
      </c>
      <c r="L247" s="125" t="e">
        <f aca="false">VLOOKUP(C247,'Vacances solaires'!$B$2:$B$239,1,FALSE())</f>
        <v>#N/A</v>
      </c>
    </row>
    <row r="248" customFormat="false" ht="15.75" hidden="true" customHeight="false" outlineLevel="0" collapsed="false">
      <c r="A248" s="155" t="n">
        <f aca="false">WEEKNUM(C248,21)</f>
        <v>17</v>
      </c>
      <c r="B248" s="113" t="n">
        <f aca="false">C248</f>
        <v>44315</v>
      </c>
      <c r="C248" s="156" t="n">
        <v>44315</v>
      </c>
      <c r="D248" s="157" t="s">
        <v>86</v>
      </c>
      <c r="E248" s="157" t="s">
        <v>75</v>
      </c>
      <c r="F248" s="157" t="s">
        <v>75</v>
      </c>
      <c r="G248" s="157" t="s">
        <v>75</v>
      </c>
      <c r="H248" s="158" t="s">
        <v>75</v>
      </c>
      <c r="I248" s="159"/>
      <c r="J248" s="160" t="n">
        <v>1</v>
      </c>
      <c r="L248" s="125" t="e">
        <f aca="false">VLOOKUP(C248,'Vacances solaires'!$B$2:$B$239,1,FALSE())</f>
        <v>#N/A</v>
      </c>
    </row>
    <row r="249" customFormat="false" ht="15.75" hidden="true" customHeight="false" outlineLevel="0" collapsed="false">
      <c r="A249" s="155" t="n">
        <f aca="false">WEEKNUM(C249,21)</f>
        <v>17</v>
      </c>
      <c r="B249" s="113" t="n">
        <f aca="false">C249</f>
        <v>44316</v>
      </c>
      <c r="C249" s="156" t="n">
        <v>44316</v>
      </c>
      <c r="D249" s="157" t="s">
        <v>86</v>
      </c>
      <c r="E249" s="157" t="s">
        <v>75</v>
      </c>
      <c r="F249" s="157" t="s">
        <v>75</v>
      </c>
      <c r="G249" s="157" t="s">
        <v>75</v>
      </c>
      <c r="H249" s="158" t="s">
        <v>75</v>
      </c>
      <c r="I249" s="159"/>
      <c r="J249" s="160" t="n">
        <v>1</v>
      </c>
      <c r="L249" s="125" t="e">
        <f aca="false">VLOOKUP(C249,'Vacances solaires'!$B$2:$B$239,1,FALSE())</f>
        <v>#N/A</v>
      </c>
    </row>
    <row r="250" customFormat="false" ht="15.75" hidden="true" customHeight="false" outlineLevel="0" collapsed="false">
      <c r="A250" s="181" t="n">
        <f aca="false">WEEKNUM(C250,21)</f>
        <v>17</v>
      </c>
      <c r="B250" s="113" t="n">
        <f aca="false">C250</f>
        <v>44317</v>
      </c>
      <c r="C250" s="182" t="n">
        <v>44317</v>
      </c>
      <c r="D250" s="183" t="s">
        <v>75</v>
      </c>
      <c r="E250" s="183" t="s">
        <v>75</v>
      </c>
      <c r="F250" s="183" t="s">
        <v>86</v>
      </c>
      <c r="G250" s="183" t="s">
        <v>75</v>
      </c>
      <c r="H250" s="184" t="s">
        <v>86</v>
      </c>
      <c r="I250" s="185"/>
      <c r="J250" s="208" t="s">
        <v>35</v>
      </c>
      <c r="L250" s="125" t="e">
        <f aca="false">VLOOKUP(C250,'Vacances solaires'!$B$2:$B$239,1,FALSE())</f>
        <v>#N/A</v>
      </c>
    </row>
    <row r="251" customFormat="false" ht="15.75" hidden="true" customHeight="false" outlineLevel="0" collapsed="false">
      <c r="A251" s="161" t="n">
        <f aca="false">WEEKNUM(C251,21)</f>
        <v>17</v>
      </c>
      <c r="B251" s="113" t="n">
        <f aca="false">C251</f>
        <v>44318</v>
      </c>
      <c r="C251" s="162" t="n">
        <v>44318</v>
      </c>
      <c r="D251" s="163" t="s">
        <v>75</v>
      </c>
      <c r="E251" s="163" t="s">
        <v>86</v>
      </c>
      <c r="F251" s="163" t="s">
        <v>86</v>
      </c>
      <c r="G251" s="163" t="s">
        <v>86</v>
      </c>
      <c r="H251" s="164" t="s">
        <v>86</v>
      </c>
      <c r="I251" s="165"/>
      <c r="J251" s="166" t="n">
        <v>1</v>
      </c>
      <c r="L251" s="125" t="e">
        <f aca="false">VLOOKUP(C251,'Vacances solaires'!$B$2:$B$239,1,FALSE())</f>
        <v>#N/A</v>
      </c>
    </row>
    <row r="252" customFormat="false" ht="15.75" hidden="true" customHeight="false" outlineLevel="0" collapsed="false">
      <c r="A252" s="149" t="n">
        <f aca="false">WEEKNUM(C252,21)</f>
        <v>18</v>
      </c>
      <c r="B252" s="113" t="n">
        <f aca="false">C252</f>
        <v>44319</v>
      </c>
      <c r="C252" s="150" t="n">
        <v>44319</v>
      </c>
      <c r="D252" s="151" t="s">
        <v>75</v>
      </c>
      <c r="E252" s="151" t="s">
        <v>84</v>
      </c>
      <c r="F252" s="151" t="s">
        <v>75</v>
      </c>
      <c r="G252" s="151" t="s">
        <v>75</v>
      </c>
      <c r="H252" s="152" t="s">
        <v>75</v>
      </c>
      <c r="I252" s="153" t="n">
        <v>2</v>
      </c>
      <c r="J252" s="154" t="n">
        <v>1</v>
      </c>
      <c r="L252" s="125" t="e">
        <f aca="false">VLOOKUP(C252,'Vacances solaires'!$B$2:$B$239,1,FALSE())</f>
        <v>#N/A</v>
      </c>
    </row>
    <row r="253" customFormat="false" ht="15.75" hidden="true" customHeight="false" outlineLevel="0" collapsed="false">
      <c r="A253" s="155" t="n">
        <f aca="false">WEEKNUM(C253,21)</f>
        <v>18</v>
      </c>
      <c r="B253" s="113" t="n">
        <f aca="false">C253</f>
        <v>44320</v>
      </c>
      <c r="C253" s="156" t="n">
        <v>44320</v>
      </c>
      <c r="D253" s="157" t="s">
        <v>86</v>
      </c>
      <c r="E253" s="157" t="s">
        <v>75</v>
      </c>
      <c r="F253" s="157" t="s">
        <v>75</v>
      </c>
      <c r="G253" s="157" t="s">
        <v>75</v>
      </c>
      <c r="H253" s="158" t="s">
        <v>75</v>
      </c>
      <c r="I253" s="159"/>
      <c r="J253" s="160" t="n">
        <v>1</v>
      </c>
      <c r="L253" s="125" t="e">
        <f aca="false">VLOOKUP(C253,'Vacances solaires'!$B$2:$B$239,1,FALSE())</f>
        <v>#N/A</v>
      </c>
    </row>
    <row r="254" customFormat="false" ht="15.75" hidden="true" customHeight="false" outlineLevel="0" collapsed="false">
      <c r="A254" s="155" t="n">
        <f aca="false">WEEKNUM(C254,21)</f>
        <v>18</v>
      </c>
      <c r="B254" s="113" t="n">
        <f aca="false">C254</f>
        <v>44321</v>
      </c>
      <c r="C254" s="156" t="n">
        <v>44321</v>
      </c>
      <c r="D254" s="157" t="s">
        <v>75</v>
      </c>
      <c r="E254" s="157" t="s">
        <v>75</v>
      </c>
      <c r="F254" s="157" t="s">
        <v>86</v>
      </c>
      <c r="G254" s="157" t="s">
        <v>75</v>
      </c>
      <c r="H254" s="158" t="s">
        <v>75</v>
      </c>
      <c r="I254" s="159"/>
      <c r="J254" s="160" t="n">
        <v>1</v>
      </c>
      <c r="L254" s="125" t="e">
        <f aca="false">VLOOKUP(C254,'Vacances solaires'!$B$2:$B$239,1,FALSE())</f>
        <v>#N/A</v>
      </c>
    </row>
    <row r="255" customFormat="false" ht="15.75" hidden="true" customHeight="false" outlineLevel="0" collapsed="false">
      <c r="A255" s="155" t="n">
        <f aca="false">WEEKNUM(C255,21)</f>
        <v>18</v>
      </c>
      <c r="B255" s="113" t="n">
        <f aca="false">C255</f>
        <v>44322</v>
      </c>
      <c r="C255" s="156" t="n">
        <v>44322</v>
      </c>
      <c r="D255" s="157" t="s">
        <v>75</v>
      </c>
      <c r="E255" s="157" t="s">
        <v>75</v>
      </c>
      <c r="F255" s="157" t="s">
        <v>75</v>
      </c>
      <c r="G255" s="157" t="s">
        <v>75</v>
      </c>
      <c r="H255" s="158" t="s">
        <v>86</v>
      </c>
      <c r="I255" s="159"/>
      <c r="J255" s="160" t="n">
        <v>1</v>
      </c>
      <c r="L255" s="125" t="e">
        <f aca="false">VLOOKUP(C255,'Vacances solaires'!$B$2:$B$239,1,FALSE())</f>
        <v>#N/A</v>
      </c>
    </row>
    <row r="256" customFormat="false" ht="15.75" hidden="true" customHeight="false" outlineLevel="0" collapsed="false">
      <c r="A256" s="155" t="n">
        <f aca="false">WEEKNUM(C256,21)</f>
        <v>18</v>
      </c>
      <c r="B256" s="113" t="n">
        <f aca="false">C256</f>
        <v>44323</v>
      </c>
      <c r="C256" s="156" t="n">
        <v>44323</v>
      </c>
      <c r="D256" s="157" t="s">
        <v>75</v>
      </c>
      <c r="E256" s="157" t="s">
        <v>75</v>
      </c>
      <c r="F256" s="157" t="s">
        <v>75</v>
      </c>
      <c r="G256" s="157" t="s">
        <v>75</v>
      </c>
      <c r="H256" s="158" t="s">
        <v>86</v>
      </c>
      <c r="I256" s="159"/>
      <c r="J256" s="160" t="n">
        <v>1</v>
      </c>
      <c r="L256" s="125" t="e">
        <f aca="false">VLOOKUP(C256,'Vacances solaires'!$B$2:$B$239,1,FALSE())</f>
        <v>#N/A</v>
      </c>
    </row>
    <row r="257" customFormat="false" ht="15.75" hidden="true" customHeight="false" outlineLevel="0" collapsed="false">
      <c r="A257" s="181" t="n">
        <f aca="false">WEEKNUM(C257,21)</f>
        <v>18</v>
      </c>
      <c r="B257" s="113" t="n">
        <f aca="false">C257</f>
        <v>44324</v>
      </c>
      <c r="C257" s="182" t="n">
        <v>44324</v>
      </c>
      <c r="D257" s="183" t="s">
        <v>75</v>
      </c>
      <c r="E257" s="183" t="s">
        <v>86</v>
      </c>
      <c r="F257" s="183" t="s">
        <v>75</v>
      </c>
      <c r="G257" s="183" t="s">
        <v>86</v>
      </c>
      <c r="H257" s="184" t="s">
        <v>75</v>
      </c>
      <c r="I257" s="185"/>
      <c r="J257" s="208" t="s">
        <v>36</v>
      </c>
      <c r="L257" s="125" t="e">
        <f aca="false">VLOOKUP(C257,'Vacances solaires'!$B$2:$B$239,1,FALSE())</f>
        <v>#N/A</v>
      </c>
    </row>
    <row r="258" customFormat="false" ht="15.75" hidden="true" customHeight="false" outlineLevel="0" collapsed="false">
      <c r="A258" s="161" t="n">
        <f aca="false">WEEKNUM(C258,21)</f>
        <v>18</v>
      </c>
      <c r="B258" s="113" t="n">
        <f aca="false">C258</f>
        <v>44325</v>
      </c>
      <c r="C258" s="162" t="n">
        <v>44325</v>
      </c>
      <c r="D258" s="163" t="s">
        <v>86</v>
      </c>
      <c r="E258" s="163" t="s">
        <v>86</v>
      </c>
      <c r="F258" s="163" t="s">
        <v>86</v>
      </c>
      <c r="G258" s="163" t="s">
        <v>86</v>
      </c>
      <c r="H258" s="164" t="s">
        <v>75</v>
      </c>
      <c r="I258" s="165"/>
      <c r="J258" s="166" t="n">
        <v>1</v>
      </c>
      <c r="L258" s="125" t="e">
        <f aca="false">VLOOKUP(C258,'Vacances solaires'!$B$2:$B$239,1,FALSE())</f>
        <v>#N/A</v>
      </c>
    </row>
    <row r="259" customFormat="false" ht="15.75" hidden="true" customHeight="false" outlineLevel="0" collapsed="false">
      <c r="A259" s="145" t="n">
        <f aca="false">WEEKNUM(C259,21)</f>
        <v>19</v>
      </c>
      <c r="B259" s="113" t="n">
        <f aca="false">C259</f>
        <v>44326</v>
      </c>
      <c r="C259" s="114" t="n">
        <v>44326</v>
      </c>
      <c r="D259" s="115" t="s">
        <v>84</v>
      </c>
      <c r="E259" s="115" t="s">
        <v>75</v>
      </c>
      <c r="F259" s="115" t="s">
        <v>75</v>
      </c>
      <c r="G259" s="115" t="s">
        <v>75</v>
      </c>
      <c r="H259" s="116" t="s">
        <v>75</v>
      </c>
      <c r="I259" s="117" t="n">
        <v>3</v>
      </c>
      <c r="J259" s="146"/>
      <c r="L259" s="125" t="e">
        <f aca="false">VLOOKUP(C259,'Vacances solaires'!$B$2:$B$239,1,FALSE())</f>
        <v>#N/A</v>
      </c>
    </row>
    <row r="260" customFormat="false" ht="15.75" hidden="true" customHeight="false" outlineLevel="0" collapsed="false">
      <c r="A260" s="126" t="n">
        <f aca="false">WEEKNUM(C260,21)</f>
        <v>19</v>
      </c>
      <c r="B260" s="113" t="n">
        <f aca="false">C260</f>
        <v>44327</v>
      </c>
      <c r="C260" s="135" t="n">
        <v>44327</v>
      </c>
      <c r="D260" s="128" t="s">
        <v>75</v>
      </c>
      <c r="E260" s="128" t="s">
        <v>75</v>
      </c>
      <c r="F260" s="128" t="s">
        <v>75</v>
      </c>
      <c r="G260" s="128" t="s">
        <v>75</v>
      </c>
      <c r="H260" s="129" t="s">
        <v>86</v>
      </c>
      <c r="I260" s="130"/>
      <c r="J260" s="131"/>
      <c r="L260" s="125" t="e">
        <f aca="false">VLOOKUP(C260,'Vacances solaires'!$B$2:$B$239,1,FALSE())</f>
        <v>#N/A</v>
      </c>
    </row>
    <row r="261" customFormat="false" ht="15.75" hidden="true" customHeight="false" outlineLevel="0" collapsed="false">
      <c r="A261" s="126" t="n">
        <f aca="false">WEEKNUM(C261,21)</f>
        <v>19</v>
      </c>
      <c r="B261" s="113" t="n">
        <f aca="false">C261</f>
        <v>44328</v>
      </c>
      <c r="C261" s="135" t="n">
        <v>44328</v>
      </c>
      <c r="D261" s="128" t="s">
        <v>75</v>
      </c>
      <c r="E261" s="128" t="s">
        <v>86</v>
      </c>
      <c r="F261" s="128" t="s">
        <v>75</v>
      </c>
      <c r="G261" s="128" t="s">
        <v>75</v>
      </c>
      <c r="H261" s="129" t="s">
        <v>75</v>
      </c>
      <c r="I261" s="130"/>
      <c r="J261" s="131"/>
      <c r="L261" s="125" t="e">
        <f aca="false">VLOOKUP(C261,'Vacances solaires'!$B$2:$B$239,1,FALSE())</f>
        <v>#N/A</v>
      </c>
    </row>
    <row r="262" customFormat="false" ht="15.75" hidden="true" customHeight="false" outlineLevel="0" collapsed="false">
      <c r="A262" s="181" t="n">
        <f aca="false">WEEKNUM(C262,21)</f>
        <v>19</v>
      </c>
      <c r="B262" s="113" t="n">
        <f aca="false">C262</f>
        <v>44329</v>
      </c>
      <c r="C262" s="182" t="n">
        <v>44329</v>
      </c>
      <c r="D262" s="183" t="s">
        <v>75</v>
      </c>
      <c r="E262" s="183" t="s">
        <v>75</v>
      </c>
      <c r="F262" s="183" t="s">
        <v>75</v>
      </c>
      <c r="G262" s="183" t="s">
        <v>86</v>
      </c>
      <c r="H262" s="184" t="s">
        <v>75</v>
      </c>
      <c r="I262" s="185"/>
      <c r="J262" s="208" t="s">
        <v>37</v>
      </c>
      <c r="L262" s="125" t="e">
        <f aca="false">VLOOKUP(C262,'Vacances solaires'!$B$2:$B$239,1,FALSE())</f>
        <v>#N/A</v>
      </c>
    </row>
    <row r="263" customFormat="false" ht="15.75" hidden="true" customHeight="false" outlineLevel="0" collapsed="false">
      <c r="A263" s="209" t="n">
        <f aca="false">WEEKNUM(C263,21)</f>
        <v>19</v>
      </c>
      <c r="B263" s="113" t="n">
        <f aca="false">C263</f>
        <v>44330</v>
      </c>
      <c r="C263" s="210" t="n">
        <v>44330</v>
      </c>
      <c r="D263" s="211" t="s">
        <v>75</v>
      </c>
      <c r="E263" s="211" t="s">
        <v>75</v>
      </c>
      <c r="F263" s="211" t="s">
        <v>75</v>
      </c>
      <c r="G263" s="211" t="s">
        <v>86</v>
      </c>
      <c r="H263" s="212" t="s">
        <v>75</v>
      </c>
      <c r="I263" s="213"/>
      <c r="J263" s="214" t="s">
        <v>53</v>
      </c>
      <c r="L263" s="125" t="e">
        <f aca="false">VLOOKUP(C263,'Vacances solaires'!$B$2:$B$239,1,FALSE())</f>
        <v>#N/A</v>
      </c>
    </row>
    <row r="264" customFormat="false" ht="15.75" hidden="true" customHeight="false" outlineLevel="0" collapsed="false">
      <c r="A264" s="209" t="n">
        <f aca="false">WEEKNUM(C264,21)</f>
        <v>19</v>
      </c>
      <c r="B264" s="113" t="n">
        <f aca="false">C264</f>
        <v>44331</v>
      </c>
      <c r="C264" s="210" t="n">
        <v>44331</v>
      </c>
      <c r="D264" s="211" t="s">
        <v>86</v>
      </c>
      <c r="E264" s="211" t="s">
        <v>75</v>
      </c>
      <c r="F264" s="211" t="s">
        <v>86</v>
      </c>
      <c r="G264" s="211" t="s">
        <v>75</v>
      </c>
      <c r="H264" s="212" t="s">
        <v>75</v>
      </c>
      <c r="I264" s="213"/>
      <c r="J264" s="214" t="s">
        <v>53</v>
      </c>
      <c r="L264" s="125" t="e">
        <f aca="false">VLOOKUP(C264,'Vacances solaires'!$B$2:$B$239,1,FALSE())</f>
        <v>#N/A</v>
      </c>
    </row>
    <row r="265" customFormat="false" ht="15.75" hidden="true" customHeight="false" outlineLevel="0" collapsed="false">
      <c r="A265" s="215" t="n">
        <f aca="false">WEEKNUM(C265,21)</f>
        <v>19</v>
      </c>
      <c r="B265" s="113" t="n">
        <f aca="false">C265</f>
        <v>44332</v>
      </c>
      <c r="C265" s="216" t="n">
        <v>44332</v>
      </c>
      <c r="D265" s="217" t="s">
        <v>86</v>
      </c>
      <c r="E265" s="217" t="s">
        <v>86</v>
      </c>
      <c r="F265" s="217" t="s">
        <v>86</v>
      </c>
      <c r="G265" s="217" t="s">
        <v>75</v>
      </c>
      <c r="H265" s="218" t="s">
        <v>86</v>
      </c>
      <c r="I265" s="219"/>
      <c r="J265" s="220" t="s">
        <v>53</v>
      </c>
      <c r="L265" s="125" t="e">
        <f aca="false">VLOOKUP(C265,'Vacances solaires'!$B$2:$B$239,1,FALSE())</f>
        <v>#N/A</v>
      </c>
    </row>
    <row r="266" customFormat="false" ht="15.75" hidden="true" customHeight="false" outlineLevel="0" collapsed="false">
      <c r="A266" s="145" t="n">
        <f aca="false">WEEKNUM(C266,21)</f>
        <v>20</v>
      </c>
      <c r="B266" s="113" t="n">
        <f aca="false">C266</f>
        <v>44333</v>
      </c>
      <c r="C266" s="114" t="n">
        <v>44333</v>
      </c>
      <c r="D266" s="115" t="s">
        <v>75</v>
      </c>
      <c r="E266" s="115" t="s">
        <v>75</v>
      </c>
      <c r="F266" s="115" t="s">
        <v>75</v>
      </c>
      <c r="G266" s="115" t="s">
        <v>75</v>
      </c>
      <c r="H266" s="116" t="s">
        <v>84</v>
      </c>
      <c r="I266" s="117" t="n">
        <v>4</v>
      </c>
      <c r="J266" s="146"/>
      <c r="L266" s="125" t="e">
        <f aca="false">VLOOKUP(C266,'Vacances solaires'!$B$2:$B$239,1,FALSE())</f>
        <v>#N/A</v>
      </c>
    </row>
    <row r="267" customFormat="false" ht="15.75" hidden="true" customHeight="false" outlineLevel="0" collapsed="false">
      <c r="A267" s="126" t="n">
        <f aca="false">WEEKNUM(C267,21)</f>
        <v>20</v>
      </c>
      <c r="B267" s="113" t="n">
        <f aca="false">C267</f>
        <v>44334</v>
      </c>
      <c r="C267" s="135" t="n">
        <v>44334</v>
      </c>
      <c r="D267" s="128" t="s">
        <v>75</v>
      </c>
      <c r="E267" s="128" t="s">
        <v>75</v>
      </c>
      <c r="F267" s="128" t="s">
        <v>75</v>
      </c>
      <c r="G267" s="128" t="s">
        <v>86</v>
      </c>
      <c r="H267" s="129" t="s">
        <v>75</v>
      </c>
      <c r="I267" s="130"/>
      <c r="J267" s="131"/>
      <c r="L267" s="125" t="e">
        <f aca="false">VLOOKUP(C267,'Vacances solaires'!$B$2:$B$239,1,FALSE())</f>
        <v>#N/A</v>
      </c>
    </row>
    <row r="268" customFormat="false" ht="15.75" hidden="true" customHeight="false" outlineLevel="0" collapsed="false">
      <c r="A268" s="126" t="n">
        <f aca="false">WEEKNUM(C268,21)</f>
        <v>20</v>
      </c>
      <c r="B268" s="113" t="n">
        <f aca="false">C268</f>
        <v>44335</v>
      </c>
      <c r="C268" s="135" t="n">
        <v>44335</v>
      </c>
      <c r="D268" s="128" t="s">
        <v>86</v>
      </c>
      <c r="E268" s="128" t="s">
        <v>75</v>
      </c>
      <c r="F268" s="128" t="s">
        <v>75</v>
      </c>
      <c r="G268" s="128" t="s">
        <v>75</v>
      </c>
      <c r="H268" s="129" t="s">
        <v>75</v>
      </c>
      <c r="I268" s="130"/>
      <c r="J268" s="131"/>
      <c r="L268" s="125" t="e">
        <f aca="false">VLOOKUP(C268,'Vacances solaires'!$B$2:$B$239,1,FALSE())</f>
        <v>#N/A</v>
      </c>
    </row>
    <row r="269" customFormat="false" ht="15.75" hidden="true" customHeight="false" outlineLevel="0" collapsed="false">
      <c r="A269" s="126" t="n">
        <f aca="false">WEEKNUM(C269,21)</f>
        <v>20</v>
      </c>
      <c r="B269" s="113" t="n">
        <f aca="false">C269</f>
        <v>44336</v>
      </c>
      <c r="C269" s="135" t="n">
        <v>44336</v>
      </c>
      <c r="D269" s="128" t="s">
        <v>75</v>
      </c>
      <c r="E269" s="128" t="s">
        <v>75</v>
      </c>
      <c r="F269" s="128" t="s">
        <v>86</v>
      </c>
      <c r="G269" s="128" t="s">
        <v>75</v>
      </c>
      <c r="H269" s="129" t="s">
        <v>75</v>
      </c>
      <c r="I269" s="130"/>
      <c r="J269" s="131"/>
      <c r="L269" s="125" t="e">
        <f aca="false">VLOOKUP(C269,'Vacances solaires'!$B$2:$B$239,1,FALSE())</f>
        <v>#N/A</v>
      </c>
    </row>
    <row r="270" customFormat="false" ht="15.75" hidden="true" customHeight="false" outlineLevel="0" collapsed="false">
      <c r="A270" s="126" t="n">
        <f aca="false">WEEKNUM(C270,21)</f>
        <v>20</v>
      </c>
      <c r="B270" s="113" t="n">
        <f aca="false">C270</f>
        <v>44337</v>
      </c>
      <c r="C270" s="135" t="n">
        <v>44337</v>
      </c>
      <c r="D270" s="128" t="s">
        <v>75</v>
      </c>
      <c r="E270" s="128" t="s">
        <v>75</v>
      </c>
      <c r="F270" s="128" t="s">
        <v>86</v>
      </c>
      <c r="G270" s="128" t="s">
        <v>75</v>
      </c>
      <c r="H270" s="129" t="s">
        <v>75</v>
      </c>
      <c r="I270" s="130"/>
      <c r="J270" s="131"/>
      <c r="L270" s="125" t="e">
        <f aca="false">VLOOKUP(C270,'Vacances solaires'!$B$2:$B$239,1,FALSE())</f>
        <v>#N/A</v>
      </c>
    </row>
    <row r="271" customFormat="false" ht="15.75" hidden="true" customHeight="false" outlineLevel="0" collapsed="false">
      <c r="A271" s="126" t="n">
        <f aca="false">WEEKNUM(C271,21)</f>
        <v>20</v>
      </c>
      <c r="B271" s="113" t="n">
        <f aca="false">C271</f>
        <v>44338</v>
      </c>
      <c r="C271" s="135" t="n">
        <v>44338</v>
      </c>
      <c r="D271" s="128" t="s">
        <v>75</v>
      </c>
      <c r="E271" s="128" t="s">
        <v>86</v>
      </c>
      <c r="F271" s="128" t="s">
        <v>75</v>
      </c>
      <c r="G271" s="128" t="s">
        <v>75</v>
      </c>
      <c r="H271" s="129" t="s">
        <v>86</v>
      </c>
      <c r="I271" s="130"/>
      <c r="J271" s="131"/>
      <c r="L271" s="125" t="e">
        <f aca="false">VLOOKUP(C271,'Vacances solaires'!$B$2:$B$239,1,FALSE())</f>
        <v>#N/A</v>
      </c>
    </row>
    <row r="272" customFormat="false" ht="15.75" hidden="true" customHeight="false" outlineLevel="0" collapsed="false">
      <c r="A272" s="167" t="n">
        <f aca="false">WEEKNUM(C272,21)</f>
        <v>20</v>
      </c>
      <c r="B272" s="113" t="n">
        <f aca="false">C272</f>
        <v>44339</v>
      </c>
      <c r="C272" s="168" t="n">
        <v>44339</v>
      </c>
      <c r="D272" s="169" t="s">
        <v>86</v>
      </c>
      <c r="E272" s="169" t="s">
        <v>86</v>
      </c>
      <c r="F272" s="169" t="s">
        <v>75</v>
      </c>
      <c r="G272" s="169" t="s">
        <v>86</v>
      </c>
      <c r="H272" s="170" t="s">
        <v>86</v>
      </c>
      <c r="I272" s="171"/>
      <c r="J272" s="172" t="s">
        <v>38</v>
      </c>
      <c r="L272" s="125" t="e">
        <f aca="false">VLOOKUP(C272,'Vacances solaires'!$B$2:$B$239,1,FALSE())</f>
        <v>#N/A</v>
      </c>
    </row>
    <row r="273" customFormat="false" ht="15.75" hidden="true" customHeight="false" outlineLevel="0" collapsed="false">
      <c r="A273" s="199" t="n">
        <f aca="false">WEEKNUM(C273,21)</f>
        <v>21</v>
      </c>
      <c r="B273" s="113" t="n">
        <f aca="false">C273</f>
        <v>44340</v>
      </c>
      <c r="C273" s="200" t="n">
        <v>44340</v>
      </c>
      <c r="D273" s="201" t="s">
        <v>75</v>
      </c>
      <c r="E273" s="201" t="s">
        <v>75</v>
      </c>
      <c r="F273" s="201" t="s">
        <v>75</v>
      </c>
      <c r="G273" s="201" t="s">
        <v>84</v>
      </c>
      <c r="H273" s="202" t="s">
        <v>75</v>
      </c>
      <c r="I273" s="203" t="n">
        <v>5</v>
      </c>
      <c r="J273" s="204" t="s">
        <v>39</v>
      </c>
      <c r="L273" s="125" t="e">
        <f aca="false">VLOOKUP(C273,'Vacances solaires'!$B$2:$B$239,1,FALSE())</f>
        <v>#N/A</v>
      </c>
    </row>
    <row r="274" customFormat="false" ht="15.75" hidden="true" customHeight="false" outlineLevel="0" collapsed="false">
      <c r="A274" s="126" t="n">
        <f aca="false">WEEKNUM(C274,21)</f>
        <v>21</v>
      </c>
      <c r="B274" s="113" t="n">
        <f aca="false">C274</f>
        <v>44341</v>
      </c>
      <c r="C274" s="135" t="n">
        <v>44341</v>
      </c>
      <c r="D274" s="128" t="s">
        <v>75</v>
      </c>
      <c r="E274" s="128" t="s">
        <v>75</v>
      </c>
      <c r="F274" s="128" t="s">
        <v>86</v>
      </c>
      <c r="G274" s="128" t="s">
        <v>75</v>
      </c>
      <c r="H274" s="129" t="s">
        <v>75</v>
      </c>
      <c r="I274" s="130"/>
      <c r="J274" s="131"/>
      <c r="L274" s="125" t="e">
        <f aca="false">VLOOKUP(C274,'Vacances solaires'!$B$2:$B$239,1,FALSE())</f>
        <v>#N/A</v>
      </c>
    </row>
    <row r="275" customFormat="false" ht="15.75" hidden="true" customHeight="false" outlineLevel="0" collapsed="false">
      <c r="A275" s="126" t="n">
        <f aca="false">WEEKNUM(C275,21)</f>
        <v>21</v>
      </c>
      <c r="B275" s="113" t="n">
        <f aca="false">C275</f>
        <v>44342</v>
      </c>
      <c r="C275" s="135" t="n">
        <v>44342</v>
      </c>
      <c r="D275" s="128" t="s">
        <v>75</v>
      </c>
      <c r="E275" s="128" t="s">
        <v>75</v>
      </c>
      <c r="F275" s="128" t="s">
        <v>75</v>
      </c>
      <c r="G275" s="128" t="s">
        <v>75</v>
      </c>
      <c r="H275" s="129" t="s">
        <v>86</v>
      </c>
      <c r="I275" s="130"/>
      <c r="J275" s="131"/>
      <c r="L275" s="125" t="e">
        <f aca="false">VLOOKUP(C275,'Vacances solaires'!$B$2:$B$239,1,FALSE())</f>
        <v>#N/A</v>
      </c>
    </row>
    <row r="276" customFormat="false" ht="15.75" hidden="true" customHeight="false" outlineLevel="0" collapsed="false">
      <c r="A276" s="126" t="n">
        <f aca="false">WEEKNUM(C276,21)</f>
        <v>21</v>
      </c>
      <c r="B276" s="113" t="n">
        <f aca="false">C276</f>
        <v>44343</v>
      </c>
      <c r="C276" s="135" t="n">
        <v>44343</v>
      </c>
      <c r="D276" s="128" t="s">
        <v>75</v>
      </c>
      <c r="E276" s="128" t="s">
        <v>86</v>
      </c>
      <c r="F276" s="128" t="s">
        <v>75</v>
      </c>
      <c r="G276" s="128" t="s">
        <v>75</v>
      </c>
      <c r="H276" s="129" t="s">
        <v>75</v>
      </c>
      <c r="I276" s="130"/>
      <c r="J276" s="131"/>
      <c r="L276" s="125" t="e">
        <f aca="false">VLOOKUP(C276,'Vacances solaires'!$B$2:$B$239,1,FALSE())</f>
        <v>#N/A</v>
      </c>
    </row>
    <row r="277" customFormat="false" ht="15.75" hidden="true" customHeight="false" outlineLevel="0" collapsed="false">
      <c r="A277" s="126" t="n">
        <f aca="false">WEEKNUM(C277,21)</f>
        <v>21</v>
      </c>
      <c r="B277" s="113" t="n">
        <f aca="false">C277</f>
        <v>44344</v>
      </c>
      <c r="C277" s="135" t="n">
        <v>44344</v>
      </c>
      <c r="D277" s="128" t="s">
        <v>75</v>
      </c>
      <c r="E277" s="128" t="s">
        <v>86</v>
      </c>
      <c r="F277" s="128" t="s">
        <v>75</v>
      </c>
      <c r="G277" s="128" t="s">
        <v>75</v>
      </c>
      <c r="H277" s="129" t="s">
        <v>75</v>
      </c>
      <c r="I277" s="130"/>
      <c r="J277" s="131"/>
      <c r="L277" s="125" t="e">
        <f aca="false">VLOOKUP(C277,'Vacances solaires'!$B$2:$B$239,1,FALSE())</f>
        <v>#N/A</v>
      </c>
    </row>
    <row r="278" customFormat="false" ht="15.75" hidden="true" customHeight="false" outlineLevel="0" collapsed="false">
      <c r="A278" s="126" t="n">
        <f aca="false">WEEKNUM(C278,21)</f>
        <v>21</v>
      </c>
      <c r="B278" s="113" t="n">
        <f aca="false">C278</f>
        <v>44345</v>
      </c>
      <c r="C278" s="135" t="n">
        <v>44345</v>
      </c>
      <c r="D278" s="128" t="s">
        <v>86</v>
      </c>
      <c r="E278" s="128" t="s">
        <v>75</v>
      </c>
      <c r="F278" s="128" t="s">
        <v>75</v>
      </c>
      <c r="G278" s="128" t="s">
        <v>86</v>
      </c>
      <c r="H278" s="129" t="s">
        <v>75</v>
      </c>
      <c r="I278" s="130"/>
      <c r="J278" s="131"/>
      <c r="L278" s="125" t="e">
        <f aca="false">VLOOKUP(C278,'Vacances solaires'!$B$2:$B$239,1,FALSE())</f>
        <v>#N/A</v>
      </c>
    </row>
    <row r="279" customFormat="false" ht="15.75" hidden="true" customHeight="false" outlineLevel="0" collapsed="false">
      <c r="A279" s="139" t="n">
        <f aca="false">WEEKNUM(C279,21)</f>
        <v>21</v>
      </c>
      <c r="B279" s="113" t="n">
        <f aca="false">C279</f>
        <v>44346</v>
      </c>
      <c r="C279" s="140" t="n">
        <v>44346</v>
      </c>
      <c r="D279" s="141" t="s">
        <v>86</v>
      </c>
      <c r="E279" s="141" t="s">
        <v>75</v>
      </c>
      <c r="F279" s="141" t="s">
        <v>86</v>
      </c>
      <c r="G279" s="141" t="s">
        <v>86</v>
      </c>
      <c r="H279" s="142" t="s">
        <v>86</v>
      </c>
      <c r="I279" s="143"/>
      <c r="J279" s="144"/>
      <c r="L279" s="125" t="e">
        <f aca="false">VLOOKUP(C279,'Vacances solaires'!$B$2:$B$239,1,FALSE())</f>
        <v>#N/A</v>
      </c>
    </row>
    <row r="280" customFormat="false" ht="15.75" hidden="false" customHeight="false" outlineLevel="0" collapsed="false">
      <c r="A280" s="145" t="n">
        <f aca="false">WEEKNUM(C280,21)</f>
        <v>22</v>
      </c>
      <c r="B280" s="113" t="n">
        <f aca="false">C280</f>
        <v>44347</v>
      </c>
      <c r="C280" s="114" t="n">
        <v>44347</v>
      </c>
      <c r="D280" s="115" t="s">
        <v>75</v>
      </c>
      <c r="E280" s="115" t="s">
        <v>75</v>
      </c>
      <c r="F280" s="115" t="s">
        <v>84</v>
      </c>
      <c r="G280" s="115" t="s">
        <v>75</v>
      </c>
      <c r="H280" s="116" t="s">
        <v>75</v>
      </c>
      <c r="I280" s="117" t="n">
        <v>1</v>
      </c>
      <c r="J280" s="146"/>
      <c r="L280" s="125" t="e">
        <f aca="false">VLOOKUP(C280,'Vacances solaires'!$B$2:$B$239,1,FALSE())</f>
        <v>#N/A</v>
      </c>
    </row>
    <row r="281" customFormat="false" ht="15.75" hidden="false" customHeight="false" outlineLevel="0" collapsed="false">
      <c r="A281" s="126" t="n">
        <f aca="false">WEEKNUM(C281,21)</f>
        <v>22</v>
      </c>
      <c r="B281" s="113" t="n">
        <f aca="false">C281</f>
        <v>44348</v>
      </c>
      <c r="C281" s="135" t="n">
        <v>44348</v>
      </c>
      <c r="D281" s="128" t="s">
        <v>75</v>
      </c>
      <c r="E281" s="128" t="s">
        <v>86</v>
      </c>
      <c r="F281" s="128" t="s">
        <v>75</v>
      </c>
      <c r="G281" s="128" t="s">
        <v>75</v>
      </c>
      <c r="H281" s="129" t="s">
        <v>75</v>
      </c>
      <c r="I281" s="130"/>
      <c r="J281" s="131"/>
      <c r="L281" s="125" t="e">
        <f aca="false">VLOOKUP(C281,'Vacances solaires'!$B$2:$B$239,1,FALSE())</f>
        <v>#N/A</v>
      </c>
    </row>
    <row r="282" customFormat="false" ht="15.75" hidden="false" customHeight="false" outlineLevel="0" collapsed="false">
      <c r="A282" s="126" t="n">
        <f aca="false">WEEKNUM(C282,21)</f>
        <v>22</v>
      </c>
      <c r="B282" s="113" t="n">
        <f aca="false">C282</f>
        <v>44349</v>
      </c>
      <c r="C282" s="135" t="n">
        <v>44349</v>
      </c>
      <c r="D282" s="128" t="s">
        <v>75</v>
      </c>
      <c r="E282" s="128" t="s">
        <v>75</v>
      </c>
      <c r="F282" s="128" t="s">
        <v>75</v>
      </c>
      <c r="G282" s="128" t="s">
        <v>86</v>
      </c>
      <c r="H282" s="129" t="s">
        <v>75</v>
      </c>
      <c r="I282" s="130"/>
      <c r="J282" s="131"/>
      <c r="L282" s="125" t="e">
        <f aca="false">VLOOKUP(C282,'Vacances solaires'!$B$2:$B$239,1,FALSE())</f>
        <v>#N/A</v>
      </c>
    </row>
    <row r="283" customFormat="false" ht="15.75" hidden="false" customHeight="false" outlineLevel="0" collapsed="false">
      <c r="A283" s="126" t="n">
        <f aca="false">WEEKNUM(C283,21)</f>
        <v>22</v>
      </c>
      <c r="B283" s="113" t="n">
        <f aca="false">C283</f>
        <v>44350</v>
      </c>
      <c r="C283" s="135" t="n">
        <v>44350</v>
      </c>
      <c r="D283" s="128" t="s">
        <v>86</v>
      </c>
      <c r="E283" s="128" t="s">
        <v>75</v>
      </c>
      <c r="F283" s="128" t="s">
        <v>75</v>
      </c>
      <c r="G283" s="128" t="s">
        <v>75</v>
      </c>
      <c r="H283" s="129" t="s">
        <v>75</v>
      </c>
      <c r="I283" s="130"/>
      <c r="J283" s="131"/>
      <c r="L283" s="125" t="e">
        <f aca="false">VLOOKUP(C283,'Vacances solaires'!$B$2:$B$239,1,FALSE())</f>
        <v>#N/A</v>
      </c>
    </row>
    <row r="284" customFormat="false" ht="15.75" hidden="false" customHeight="false" outlineLevel="0" collapsed="false">
      <c r="A284" s="126" t="n">
        <f aca="false">WEEKNUM(C284,21)</f>
        <v>22</v>
      </c>
      <c r="B284" s="113" t="n">
        <f aca="false">C284</f>
        <v>44351</v>
      </c>
      <c r="C284" s="135" t="n">
        <v>44351</v>
      </c>
      <c r="D284" s="128" t="s">
        <v>86</v>
      </c>
      <c r="E284" s="128" t="s">
        <v>75</v>
      </c>
      <c r="F284" s="128" t="s">
        <v>75</v>
      </c>
      <c r="G284" s="128" t="s">
        <v>75</v>
      </c>
      <c r="H284" s="129" t="s">
        <v>75</v>
      </c>
      <c r="I284" s="130"/>
      <c r="J284" s="131"/>
      <c r="L284" s="125" t="e">
        <f aca="false">VLOOKUP(C284,'Vacances solaires'!$B$2:$B$239,1,FALSE())</f>
        <v>#N/A</v>
      </c>
    </row>
    <row r="285" customFormat="false" ht="15.75" hidden="false" customHeight="false" outlineLevel="0" collapsed="false">
      <c r="A285" s="126" t="n">
        <f aca="false">WEEKNUM(C285,21)</f>
        <v>22</v>
      </c>
      <c r="B285" s="113" t="n">
        <f aca="false">C285</f>
        <v>44352</v>
      </c>
      <c r="C285" s="135" t="n">
        <v>44352</v>
      </c>
      <c r="D285" s="128" t="s">
        <v>75</v>
      </c>
      <c r="E285" s="128" t="s">
        <v>75</v>
      </c>
      <c r="F285" s="128" t="s">
        <v>86</v>
      </c>
      <c r="G285" s="128" t="s">
        <v>75</v>
      </c>
      <c r="H285" s="129" t="s">
        <v>86</v>
      </c>
      <c r="I285" s="130"/>
      <c r="J285" s="131"/>
      <c r="L285" s="125" t="e">
        <f aca="false">VLOOKUP(C285,'Vacances solaires'!$B$2:$B$239,1,FALSE())</f>
        <v>#N/A</v>
      </c>
    </row>
    <row r="286" customFormat="false" ht="15.75" hidden="false" customHeight="false" outlineLevel="0" collapsed="false">
      <c r="A286" s="139" t="n">
        <f aca="false">WEEKNUM(C286,21)</f>
        <v>22</v>
      </c>
      <c r="B286" s="113" t="n">
        <f aca="false">C286</f>
        <v>44353</v>
      </c>
      <c r="C286" s="140" t="n">
        <v>44353</v>
      </c>
      <c r="D286" s="141" t="s">
        <v>75</v>
      </c>
      <c r="E286" s="141" t="s">
        <v>86</v>
      </c>
      <c r="F286" s="141" t="s">
        <v>86</v>
      </c>
      <c r="G286" s="141" t="s">
        <v>86</v>
      </c>
      <c r="H286" s="142" t="s">
        <v>86</v>
      </c>
      <c r="I286" s="143"/>
      <c r="J286" s="144"/>
      <c r="L286" s="125" t="e">
        <f aca="false">VLOOKUP(C286,'Vacances solaires'!$B$2:$B$239,1,FALSE())</f>
        <v>#N/A</v>
      </c>
    </row>
    <row r="287" customFormat="false" ht="15.75" hidden="false" customHeight="false" outlineLevel="0" collapsed="false">
      <c r="A287" s="145" t="n">
        <f aca="false">WEEKNUM(C287,21)</f>
        <v>23</v>
      </c>
      <c r="B287" s="113" t="n">
        <f aca="false">C287</f>
        <v>44354</v>
      </c>
      <c r="C287" s="114" t="n">
        <v>44354</v>
      </c>
      <c r="D287" s="115" t="s">
        <v>75</v>
      </c>
      <c r="E287" s="115" t="s">
        <v>84</v>
      </c>
      <c r="F287" s="115" t="s">
        <v>75</v>
      </c>
      <c r="G287" s="115" t="s">
        <v>75</v>
      </c>
      <c r="H287" s="116" t="s">
        <v>75</v>
      </c>
      <c r="I287" s="117" t="n">
        <v>2</v>
      </c>
      <c r="J287" s="146"/>
      <c r="L287" s="125" t="e">
        <f aca="false">VLOOKUP(C287,'Vacances solaires'!$B$2:$B$239,1,FALSE())</f>
        <v>#N/A</v>
      </c>
    </row>
    <row r="288" customFormat="false" ht="15.75" hidden="false" customHeight="false" outlineLevel="0" collapsed="false">
      <c r="A288" s="126" t="n">
        <f aca="false">WEEKNUM(C288,21)</f>
        <v>23</v>
      </c>
      <c r="B288" s="113" t="n">
        <f aca="false">C288</f>
        <v>44355</v>
      </c>
      <c r="C288" s="135" t="n">
        <v>44355</v>
      </c>
      <c r="D288" s="128" t="s">
        <v>86</v>
      </c>
      <c r="E288" s="128" t="s">
        <v>75</v>
      </c>
      <c r="F288" s="128" t="s">
        <v>75</v>
      </c>
      <c r="G288" s="128" t="s">
        <v>75</v>
      </c>
      <c r="H288" s="129" t="s">
        <v>75</v>
      </c>
      <c r="I288" s="130"/>
      <c r="J288" s="131"/>
      <c r="L288" s="125" t="e">
        <f aca="false">VLOOKUP(C288,'Vacances solaires'!$B$2:$B$239,1,FALSE())</f>
        <v>#N/A</v>
      </c>
    </row>
    <row r="289" customFormat="false" ht="15.75" hidden="false" customHeight="false" outlineLevel="0" collapsed="false">
      <c r="A289" s="126" t="n">
        <f aca="false">WEEKNUM(C289,21)</f>
        <v>23</v>
      </c>
      <c r="B289" s="113" t="n">
        <f aca="false">C289</f>
        <v>44356</v>
      </c>
      <c r="C289" s="135" t="n">
        <v>44356</v>
      </c>
      <c r="D289" s="128" t="s">
        <v>75</v>
      </c>
      <c r="E289" s="128" t="s">
        <v>75</v>
      </c>
      <c r="F289" s="128" t="s">
        <v>86</v>
      </c>
      <c r="G289" s="128" t="s">
        <v>75</v>
      </c>
      <c r="H289" s="129" t="s">
        <v>75</v>
      </c>
      <c r="I289" s="130"/>
      <c r="J289" s="131"/>
      <c r="L289" s="125" t="e">
        <f aca="false">VLOOKUP(C289,'Vacances solaires'!$B$2:$B$239,1,FALSE())</f>
        <v>#N/A</v>
      </c>
    </row>
    <row r="290" customFormat="false" ht="15.75" hidden="false" customHeight="false" outlineLevel="0" collapsed="false">
      <c r="A290" s="126" t="n">
        <f aca="false">WEEKNUM(C290,21)</f>
        <v>23</v>
      </c>
      <c r="B290" s="113" t="n">
        <f aca="false">C290</f>
        <v>44357</v>
      </c>
      <c r="C290" s="135" t="n">
        <v>44357</v>
      </c>
      <c r="D290" s="128" t="s">
        <v>75</v>
      </c>
      <c r="E290" s="128" t="s">
        <v>75</v>
      </c>
      <c r="F290" s="128" t="s">
        <v>75</v>
      </c>
      <c r="G290" s="128" t="s">
        <v>75</v>
      </c>
      <c r="H290" s="129" t="s">
        <v>86</v>
      </c>
      <c r="I290" s="130"/>
      <c r="J290" s="131"/>
      <c r="L290" s="125" t="e">
        <f aca="false">VLOOKUP(C290,'Vacances solaires'!$B$2:$B$239,1,FALSE())</f>
        <v>#N/A</v>
      </c>
    </row>
    <row r="291" customFormat="false" ht="15.75" hidden="false" customHeight="false" outlineLevel="0" collapsed="false">
      <c r="A291" s="126" t="n">
        <f aca="false">WEEKNUM(C291,21)</f>
        <v>23</v>
      </c>
      <c r="B291" s="113" t="n">
        <f aca="false">C291</f>
        <v>44358</v>
      </c>
      <c r="C291" s="135" t="n">
        <v>44358</v>
      </c>
      <c r="D291" s="128" t="s">
        <v>75</v>
      </c>
      <c r="E291" s="128" t="s">
        <v>75</v>
      </c>
      <c r="F291" s="128" t="s">
        <v>75</v>
      </c>
      <c r="G291" s="128" t="s">
        <v>75</v>
      </c>
      <c r="H291" s="129" t="s">
        <v>86</v>
      </c>
      <c r="I291" s="130"/>
      <c r="J291" s="131"/>
      <c r="L291" s="125" t="e">
        <f aca="false">VLOOKUP(C291,'Vacances solaires'!$B$2:$B$239,1,FALSE())</f>
        <v>#N/A</v>
      </c>
    </row>
    <row r="292" customFormat="false" ht="15.75" hidden="false" customHeight="false" outlineLevel="0" collapsed="false">
      <c r="A292" s="126" t="n">
        <f aca="false">WEEKNUM(C292,21)</f>
        <v>23</v>
      </c>
      <c r="B292" s="113" t="n">
        <f aca="false">C292</f>
        <v>44359</v>
      </c>
      <c r="C292" s="135" t="n">
        <v>44359</v>
      </c>
      <c r="D292" s="128" t="s">
        <v>75</v>
      </c>
      <c r="E292" s="128" t="s">
        <v>86</v>
      </c>
      <c r="F292" s="128" t="s">
        <v>75</v>
      </c>
      <c r="G292" s="128" t="s">
        <v>86</v>
      </c>
      <c r="H292" s="129" t="s">
        <v>75</v>
      </c>
      <c r="I292" s="130"/>
      <c r="J292" s="131"/>
      <c r="L292" s="125" t="e">
        <f aca="false">VLOOKUP(C292,'Vacances solaires'!$B$2:$B$239,1,FALSE())</f>
        <v>#N/A</v>
      </c>
    </row>
    <row r="293" customFormat="false" ht="15.75" hidden="false" customHeight="false" outlineLevel="0" collapsed="false">
      <c r="A293" s="139" t="n">
        <f aca="false">WEEKNUM(C293,21)</f>
        <v>23</v>
      </c>
      <c r="B293" s="113" t="n">
        <f aca="false">C293</f>
        <v>44360</v>
      </c>
      <c r="C293" s="140" t="n">
        <v>44360</v>
      </c>
      <c r="D293" s="141" t="s">
        <v>86</v>
      </c>
      <c r="E293" s="141" t="s">
        <v>86</v>
      </c>
      <c r="F293" s="141" t="s">
        <v>86</v>
      </c>
      <c r="G293" s="141" t="s">
        <v>86</v>
      </c>
      <c r="H293" s="142" t="s">
        <v>75</v>
      </c>
      <c r="I293" s="143"/>
      <c r="J293" s="144"/>
      <c r="L293" s="125" t="e">
        <f aca="false">VLOOKUP(C293,'Vacances solaires'!$B$2:$B$239,1,FALSE())</f>
        <v>#N/A</v>
      </c>
    </row>
    <row r="294" customFormat="false" ht="15.75" hidden="false" customHeight="false" outlineLevel="0" collapsed="false">
      <c r="A294" s="145" t="n">
        <f aca="false">WEEKNUM(C294,21)</f>
        <v>24</v>
      </c>
      <c r="B294" s="113" t="n">
        <f aca="false">C294</f>
        <v>44361</v>
      </c>
      <c r="C294" s="114" t="n">
        <v>44361</v>
      </c>
      <c r="D294" s="115" t="s">
        <v>84</v>
      </c>
      <c r="E294" s="115" t="s">
        <v>75</v>
      </c>
      <c r="F294" s="115" t="s">
        <v>75</v>
      </c>
      <c r="G294" s="115" t="s">
        <v>75</v>
      </c>
      <c r="H294" s="116" t="s">
        <v>75</v>
      </c>
      <c r="I294" s="117" t="n">
        <v>3</v>
      </c>
      <c r="J294" s="146"/>
      <c r="L294" s="125" t="e">
        <f aca="false">VLOOKUP(C294,'Vacances solaires'!$B$2:$B$239,1,FALSE())</f>
        <v>#N/A</v>
      </c>
    </row>
    <row r="295" customFormat="false" ht="15.75" hidden="false" customHeight="false" outlineLevel="0" collapsed="false">
      <c r="A295" s="126" t="n">
        <f aca="false">WEEKNUM(C295,21)</f>
        <v>24</v>
      </c>
      <c r="B295" s="113" t="n">
        <f aca="false">C295</f>
        <v>44362</v>
      </c>
      <c r="C295" s="135" t="n">
        <v>44362</v>
      </c>
      <c r="D295" s="137" t="s">
        <v>75</v>
      </c>
      <c r="E295" s="137" t="s">
        <v>75</v>
      </c>
      <c r="F295" s="137" t="s">
        <v>75</v>
      </c>
      <c r="G295" s="137" t="s">
        <v>75</v>
      </c>
      <c r="H295" s="190" t="s">
        <v>86</v>
      </c>
      <c r="I295" s="191"/>
      <c r="J295" s="131"/>
      <c r="L295" s="125" t="e">
        <f aca="false">VLOOKUP(C295,'Vacances solaires'!$B$2:$B$239,1,FALSE())</f>
        <v>#N/A</v>
      </c>
    </row>
    <row r="296" customFormat="false" ht="15.75" hidden="false" customHeight="false" outlineLevel="0" collapsed="false">
      <c r="A296" s="126" t="n">
        <f aca="false">WEEKNUM(C296,21)</f>
        <v>24</v>
      </c>
      <c r="B296" s="113" t="n">
        <f aca="false">C296</f>
        <v>44363</v>
      </c>
      <c r="C296" s="135" t="n">
        <v>44363</v>
      </c>
      <c r="D296" s="221" t="s">
        <v>75</v>
      </c>
      <c r="E296" s="221" t="s">
        <v>86</v>
      </c>
      <c r="F296" s="221" t="s">
        <v>75</v>
      </c>
      <c r="G296" s="221" t="s">
        <v>75</v>
      </c>
      <c r="H296" s="222" t="s">
        <v>75</v>
      </c>
      <c r="I296" s="223"/>
      <c r="J296" s="131"/>
      <c r="L296" s="125" t="e">
        <f aca="false">VLOOKUP(C296,'Vacances solaires'!$B$2:$B$239,1,FALSE())</f>
        <v>#N/A</v>
      </c>
    </row>
    <row r="297" customFormat="false" ht="15.75" hidden="false" customHeight="false" outlineLevel="0" collapsed="false">
      <c r="A297" s="126" t="n">
        <f aca="false">WEEKNUM(C297,21)</f>
        <v>24</v>
      </c>
      <c r="B297" s="113" t="n">
        <f aca="false">C297</f>
        <v>44364</v>
      </c>
      <c r="C297" s="135" t="n">
        <v>44364</v>
      </c>
      <c r="D297" s="221" t="s">
        <v>75</v>
      </c>
      <c r="E297" s="221" t="s">
        <v>75</v>
      </c>
      <c r="F297" s="221" t="s">
        <v>75</v>
      </c>
      <c r="G297" s="221" t="s">
        <v>86</v>
      </c>
      <c r="H297" s="222" t="s">
        <v>75</v>
      </c>
      <c r="I297" s="223"/>
      <c r="J297" s="131"/>
      <c r="L297" s="125" t="e">
        <f aca="false">VLOOKUP(C297,'Vacances solaires'!$B$2:$B$239,1,FALSE())</f>
        <v>#N/A</v>
      </c>
    </row>
    <row r="298" customFormat="false" ht="15.75" hidden="false" customHeight="false" outlineLevel="0" collapsed="false">
      <c r="A298" s="126" t="n">
        <f aca="false">WEEKNUM(C298,21)</f>
        <v>24</v>
      </c>
      <c r="B298" s="113" t="n">
        <f aca="false">C298</f>
        <v>44365</v>
      </c>
      <c r="C298" s="135" t="n">
        <v>44365</v>
      </c>
      <c r="D298" s="221" t="s">
        <v>75</v>
      </c>
      <c r="E298" s="221" t="s">
        <v>75</v>
      </c>
      <c r="F298" s="221" t="s">
        <v>75</v>
      </c>
      <c r="G298" s="221" t="s">
        <v>86</v>
      </c>
      <c r="H298" s="222" t="s">
        <v>75</v>
      </c>
      <c r="I298" s="223"/>
      <c r="J298" s="131"/>
      <c r="L298" s="125" t="e">
        <f aca="false">VLOOKUP(C298,'Vacances solaires'!$B$2:$B$239,1,FALSE())</f>
        <v>#N/A</v>
      </c>
    </row>
    <row r="299" customFormat="false" ht="15.75" hidden="false" customHeight="false" outlineLevel="0" collapsed="false">
      <c r="A299" s="126" t="n">
        <f aca="false">WEEKNUM(C299,21)</f>
        <v>24</v>
      </c>
      <c r="B299" s="113" t="n">
        <f aca="false">C299</f>
        <v>44366</v>
      </c>
      <c r="C299" s="135" t="n">
        <v>44366</v>
      </c>
      <c r="D299" s="221" t="s">
        <v>86</v>
      </c>
      <c r="E299" s="221" t="s">
        <v>75</v>
      </c>
      <c r="F299" s="221" t="s">
        <v>86</v>
      </c>
      <c r="G299" s="221" t="s">
        <v>75</v>
      </c>
      <c r="H299" s="222" t="s">
        <v>75</v>
      </c>
      <c r="I299" s="223"/>
      <c r="J299" s="131"/>
      <c r="L299" s="125" t="e">
        <f aca="false">VLOOKUP(C299,'Vacances solaires'!$B$2:$B$239,1,FALSE())</f>
        <v>#N/A</v>
      </c>
    </row>
    <row r="300" customFormat="false" ht="15.75" hidden="false" customHeight="false" outlineLevel="0" collapsed="false">
      <c r="A300" s="139" t="n">
        <f aca="false">WEEKNUM(C300,21)</f>
        <v>24</v>
      </c>
      <c r="B300" s="113" t="n">
        <f aca="false">C300</f>
        <v>44367</v>
      </c>
      <c r="C300" s="140" t="n">
        <v>44367</v>
      </c>
      <c r="D300" s="224" t="s">
        <v>86</v>
      </c>
      <c r="E300" s="224" t="s">
        <v>86</v>
      </c>
      <c r="F300" s="224" t="s">
        <v>86</v>
      </c>
      <c r="G300" s="224" t="s">
        <v>75</v>
      </c>
      <c r="H300" s="225" t="s">
        <v>86</v>
      </c>
      <c r="I300" s="226"/>
      <c r="J300" s="144"/>
      <c r="L300" s="125" t="e">
        <f aca="false">VLOOKUP(C300,'Vacances solaires'!$B$2:$B$239,1,FALSE())</f>
        <v>#N/A</v>
      </c>
    </row>
    <row r="301" customFormat="false" ht="15.75" hidden="false" customHeight="false" outlineLevel="0" collapsed="false">
      <c r="A301" s="145" t="n">
        <f aca="false">WEEKNUM(C301,21)</f>
        <v>25</v>
      </c>
      <c r="B301" s="113" t="n">
        <f aca="false">C301</f>
        <v>44368</v>
      </c>
      <c r="C301" s="114" t="n">
        <v>44368</v>
      </c>
      <c r="D301" s="227" t="s">
        <v>75</v>
      </c>
      <c r="E301" s="227" t="s">
        <v>75</v>
      </c>
      <c r="F301" s="227" t="s">
        <v>75</v>
      </c>
      <c r="G301" s="227" t="s">
        <v>75</v>
      </c>
      <c r="H301" s="228" t="s">
        <v>84</v>
      </c>
      <c r="I301" s="223" t="n">
        <v>4</v>
      </c>
      <c r="J301" s="146"/>
      <c r="L301" s="125" t="e">
        <f aca="false">VLOOKUP(C301,'Vacances solaires'!$B$2:$B$239,1,FALSE())</f>
        <v>#N/A</v>
      </c>
    </row>
    <row r="302" customFormat="false" ht="15.75" hidden="false" customHeight="false" outlineLevel="0" collapsed="false">
      <c r="A302" s="126" t="n">
        <f aca="false">WEEKNUM(C302,21)</f>
        <v>25</v>
      </c>
      <c r="B302" s="113" t="n">
        <f aca="false">C302</f>
        <v>44369</v>
      </c>
      <c r="C302" s="135" t="n">
        <v>44369</v>
      </c>
      <c r="D302" s="221" t="s">
        <v>75</v>
      </c>
      <c r="E302" s="221" t="s">
        <v>75</v>
      </c>
      <c r="F302" s="221" t="s">
        <v>75</v>
      </c>
      <c r="G302" s="221" t="s">
        <v>86</v>
      </c>
      <c r="H302" s="222" t="s">
        <v>75</v>
      </c>
      <c r="I302" s="223"/>
      <c r="J302" s="131"/>
      <c r="L302" s="125" t="e">
        <f aca="false">VLOOKUP(C302,'Vacances solaires'!$B$2:$B$239,1,FALSE())</f>
        <v>#N/A</v>
      </c>
    </row>
    <row r="303" customFormat="false" ht="15.75" hidden="false" customHeight="false" outlineLevel="0" collapsed="false">
      <c r="A303" s="126" t="n">
        <f aca="false">WEEKNUM(C303,21)</f>
        <v>25</v>
      </c>
      <c r="B303" s="113" t="n">
        <f aca="false">C303</f>
        <v>44370</v>
      </c>
      <c r="C303" s="135" t="n">
        <v>44370</v>
      </c>
      <c r="D303" s="137" t="s">
        <v>86</v>
      </c>
      <c r="E303" s="137" t="s">
        <v>75</v>
      </c>
      <c r="F303" s="137" t="s">
        <v>75</v>
      </c>
      <c r="G303" s="137" t="s">
        <v>75</v>
      </c>
      <c r="H303" s="190" t="s">
        <v>75</v>
      </c>
      <c r="I303" s="191"/>
      <c r="J303" s="131"/>
      <c r="L303" s="125" t="e">
        <f aca="false">VLOOKUP(C303,'Vacances solaires'!$B$2:$B$239,1,FALSE())</f>
        <v>#N/A</v>
      </c>
    </row>
    <row r="304" customFormat="false" ht="15.75" hidden="false" customHeight="false" outlineLevel="0" collapsed="false">
      <c r="A304" s="126" t="n">
        <f aca="false">WEEKNUM(C304,21)</f>
        <v>25</v>
      </c>
      <c r="B304" s="113" t="n">
        <f aca="false">C304</f>
        <v>44371</v>
      </c>
      <c r="C304" s="135" t="n">
        <v>44371</v>
      </c>
      <c r="D304" s="221" t="s">
        <v>75</v>
      </c>
      <c r="E304" s="221" t="s">
        <v>75</v>
      </c>
      <c r="F304" s="221" t="s">
        <v>86</v>
      </c>
      <c r="G304" s="221" t="s">
        <v>75</v>
      </c>
      <c r="H304" s="222" t="s">
        <v>75</v>
      </c>
      <c r="I304" s="223"/>
      <c r="J304" s="131"/>
      <c r="L304" s="125" t="e">
        <f aca="false">VLOOKUP(C304,'Vacances solaires'!$B$2:$B$239,1,FALSE())</f>
        <v>#N/A</v>
      </c>
    </row>
    <row r="305" customFormat="false" ht="15.75" hidden="false" customHeight="false" outlineLevel="0" collapsed="false">
      <c r="A305" s="126" t="n">
        <f aca="false">WEEKNUM(C305,21)</f>
        <v>25</v>
      </c>
      <c r="B305" s="113" t="n">
        <f aca="false">C305</f>
        <v>44372</v>
      </c>
      <c r="C305" s="135" t="n">
        <v>44372</v>
      </c>
      <c r="D305" s="221" t="s">
        <v>75</v>
      </c>
      <c r="E305" s="221" t="s">
        <v>75</v>
      </c>
      <c r="F305" s="221" t="s">
        <v>86</v>
      </c>
      <c r="G305" s="221" t="s">
        <v>75</v>
      </c>
      <c r="H305" s="222" t="s">
        <v>75</v>
      </c>
      <c r="I305" s="223"/>
      <c r="J305" s="131"/>
      <c r="L305" s="125" t="e">
        <f aca="false">VLOOKUP(C305,'Vacances solaires'!$B$2:$B$239,1,FALSE())</f>
        <v>#N/A</v>
      </c>
    </row>
    <row r="306" customFormat="false" ht="15.75" hidden="false" customHeight="false" outlineLevel="0" collapsed="false">
      <c r="A306" s="126" t="n">
        <f aca="false">WEEKNUM(C306,21)</f>
        <v>25</v>
      </c>
      <c r="B306" s="113" t="n">
        <f aca="false">C306</f>
        <v>44373</v>
      </c>
      <c r="C306" s="135" t="n">
        <v>44373</v>
      </c>
      <c r="D306" s="221" t="s">
        <v>75</v>
      </c>
      <c r="E306" s="221" t="s">
        <v>86</v>
      </c>
      <c r="F306" s="221" t="s">
        <v>75</v>
      </c>
      <c r="G306" s="221" t="s">
        <v>75</v>
      </c>
      <c r="H306" s="222" t="s">
        <v>86</v>
      </c>
      <c r="I306" s="223"/>
      <c r="J306" s="131"/>
      <c r="L306" s="125" t="e">
        <f aca="false">VLOOKUP(C306,'Vacances solaires'!$B$2:$B$239,1,FALSE())</f>
        <v>#N/A</v>
      </c>
    </row>
    <row r="307" customFormat="false" ht="15.75" hidden="false" customHeight="false" outlineLevel="0" collapsed="false">
      <c r="A307" s="139" t="n">
        <f aca="false">WEEKNUM(C307,21)</f>
        <v>25</v>
      </c>
      <c r="B307" s="113" t="n">
        <f aca="false">C307</f>
        <v>44374</v>
      </c>
      <c r="C307" s="140" t="n">
        <v>44374</v>
      </c>
      <c r="D307" s="224" t="s">
        <v>86</v>
      </c>
      <c r="E307" s="224" t="s">
        <v>86</v>
      </c>
      <c r="F307" s="224" t="s">
        <v>75</v>
      </c>
      <c r="G307" s="224" t="s">
        <v>86</v>
      </c>
      <c r="H307" s="225" t="s">
        <v>86</v>
      </c>
      <c r="I307" s="226"/>
      <c r="J307" s="144"/>
      <c r="L307" s="125" t="e">
        <f aca="false">VLOOKUP(C307,'Vacances solaires'!$B$2:$B$239,1,FALSE())</f>
        <v>#N/A</v>
      </c>
    </row>
    <row r="308" customFormat="false" ht="15.75" hidden="false" customHeight="false" outlineLevel="0" collapsed="false">
      <c r="A308" s="145" t="n">
        <f aca="false">WEEKNUM(C308,21)</f>
        <v>26</v>
      </c>
      <c r="B308" s="113" t="n">
        <f aca="false">C308</f>
        <v>44375</v>
      </c>
      <c r="C308" s="114" t="n">
        <v>44375</v>
      </c>
      <c r="D308" s="229" t="s">
        <v>75</v>
      </c>
      <c r="E308" s="229" t="s">
        <v>75</v>
      </c>
      <c r="F308" s="229" t="s">
        <v>75</v>
      </c>
      <c r="G308" s="229" t="s">
        <v>84</v>
      </c>
      <c r="H308" s="230" t="s">
        <v>75</v>
      </c>
      <c r="I308" s="231" t="n">
        <v>5</v>
      </c>
      <c r="J308" s="146"/>
      <c r="L308" s="125" t="e">
        <f aca="false">VLOOKUP(C308,'Vacances solaires'!$B$2:$B$239,1,FALSE())</f>
        <v>#N/A</v>
      </c>
    </row>
    <row r="309" customFormat="false" ht="15.75" hidden="false" customHeight="false" outlineLevel="0" collapsed="false">
      <c r="A309" s="126" t="n">
        <f aca="false">WEEKNUM(C309,21)</f>
        <v>26</v>
      </c>
      <c r="B309" s="113" t="n">
        <f aca="false">C309</f>
        <v>44376</v>
      </c>
      <c r="C309" s="135" t="n">
        <v>44376</v>
      </c>
      <c r="D309" s="221" t="s">
        <v>75</v>
      </c>
      <c r="E309" s="221" t="s">
        <v>75</v>
      </c>
      <c r="F309" s="221" t="s">
        <v>86</v>
      </c>
      <c r="G309" s="221" t="s">
        <v>75</v>
      </c>
      <c r="H309" s="222" t="s">
        <v>75</v>
      </c>
      <c r="I309" s="223"/>
      <c r="J309" s="131"/>
      <c r="L309" s="125" t="e">
        <f aca="false">VLOOKUP(C309,'Vacances solaires'!$B$2:$B$239,1,FALSE())</f>
        <v>#N/A</v>
      </c>
    </row>
    <row r="310" customFormat="false" ht="15.75" hidden="false" customHeight="false" outlineLevel="0" collapsed="false">
      <c r="A310" s="126" t="n">
        <f aca="false">WEEKNUM(C310,21)</f>
        <v>26</v>
      </c>
      <c r="B310" s="113" t="n">
        <f aca="false">C310</f>
        <v>44377</v>
      </c>
      <c r="C310" s="135" t="n">
        <v>44377</v>
      </c>
      <c r="D310" s="221" t="s">
        <v>75</v>
      </c>
      <c r="E310" s="221" t="s">
        <v>75</v>
      </c>
      <c r="F310" s="221" t="s">
        <v>75</v>
      </c>
      <c r="G310" s="221" t="s">
        <v>75</v>
      </c>
      <c r="H310" s="222" t="s">
        <v>86</v>
      </c>
      <c r="I310" s="223"/>
      <c r="J310" s="131"/>
      <c r="L310" s="125" t="e">
        <f aca="false">VLOOKUP(C310,'Vacances solaires'!$B$2:$B$239,1,FALSE())</f>
        <v>#N/A</v>
      </c>
    </row>
    <row r="311" customFormat="false" ht="15.75" hidden="false" customHeight="false" outlineLevel="0" collapsed="false">
      <c r="A311" s="126" t="n">
        <f aca="false">WEEKNUM(C311,21)</f>
        <v>26</v>
      </c>
      <c r="B311" s="113" t="n">
        <f aca="false">C311</f>
        <v>44378</v>
      </c>
      <c r="C311" s="135" t="n">
        <v>44378</v>
      </c>
      <c r="D311" s="221" t="s">
        <v>75</v>
      </c>
      <c r="E311" s="221" t="s">
        <v>86</v>
      </c>
      <c r="F311" s="221" t="s">
        <v>75</v>
      </c>
      <c r="G311" s="221" t="s">
        <v>75</v>
      </c>
      <c r="H311" s="222" t="s">
        <v>75</v>
      </c>
      <c r="I311" s="223"/>
      <c r="J311" s="131"/>
      <c r="L311" s="125" t="e">
        <f aca="false">VLOOKUP(C311,'Vacances solaires'!$B$2:$B$239,1,FALSE())</f>
        <v>#N/A</v>
      </c>
    </row>
    <row r="312" customFormat="false" ht="15.75" hidden="false" customHeight="false" outlineLevel="0" collapsed="false">
      <c r="A312" s="126" t="n">
        <f aca="false">WEEKNUM(C312,21)</f>
        <v>26</v>
      </c>
      <c r="B312" s="113" t="n">
        <f aca="false">C312</f>
        <v>44379</v>
      </c>
      <c r="C312" s="135" t="n">
        <v>44379</v>
      </c>
      <c r="D312" s="221" t="s">
        <v>75</v>
      </c>
      <c r="E312" s="221" t="s">
        <v>86</v>
      </c>
      <c r="F312" s="221" t="s">
        <v>75</v>
      </c>
      <c r="G312" s="221" t="s">
        <v>75</v>
      </c>
      <c r="H312" s="222" t="s">
        <v>75</v>
      </c>
      <c r="I312" s="223"/>
      <c r="J312" s="131"/>
      <c r="L312" s="125" t="e">
        <f aca="false">VLOOKUP(C312,'Vacances solaires'!$B$2:$B$239,1,FALSE())</f>
        <v>#N/A</v>
      </c>
    </row>
    <row r="313" customFormat="false" ht="15.75" hidden="false" customHeight="false" outlineLevel="0" collapsed="false">
      <c r="A313" s="126" t="n">
        <f aca="false">WEEKNUM(C313,21)</f>
        <v>26</v>
      </c>
      <c r="B313" s="113" t="n">
        <f aca="false">C313</f>
        <v>44380</v>
      </c>
      <c r="C313" s="135" t="n">
        <v>44380</v>
      </c>
      <c r="D313" s="221" t="s">
        <v>86</v>
      </c>
      <c r="E313" s="221" t="s">
        <v>75</v>
      </c>
      <c r="F313" s="221" t="s">
        <v>75</v>
      </c>
      <c r="G313" s="221" t="s">
        <v>86</v>
      </c>
      <c r="H313" s="222" t="s">
        <v>75</v>
      </c>
      <c r="I313" s="223"/>
      <c r="J313" s="131"/>
      <c r="L313" s="125" t="e">
        <f aca="false">VLOOKUP(C313,'Vacances solaires'!$B$2:$B$239,1,FALSE())</f>
        <v>#N/A</v>
      </c>
    </row>
    <row r="314" customFormat="false" ht="15.75" hidden="false" customHeight="false" outlineLevel="0" collapsed="false">
      <c r="A314" s="139" t="n">
        <f aca="false">WEEKNUM(C314,21)</f>
        <v>26</v>
      </c>
      <c r="B314" s="113" t="n">
        <f aca="false">C314</f>
        <v>44381</v>
      </c>
      <c r="C314" s="140" t="n">
        <v>44381</v>
      </c>
      <c r="D314" s="224" t="s">
        <v>86</v>
      </c>
      <c r="E314" s="224" t="s">
        <v>75</v>
      </c>
      <c r="F314" s="224" t="s">
        <v>86</v>
      </c>
      <c r="G314" s="224" t="s">
        <v>86</v>
      </c>
      <c r="H314" s="225" t="s">
        <v>86</v>
      </c>
      <c r="I314" s="226"/>
      <c r="J314" s="144"/>
      <c r="L314" s="125" t="e">
        <f aca="false">VLOOKUP(C314,'Vacances solaires'!$B$2:$B$239,1,FALSE())</f>
        <v>#N/A</v>
      </c>
    </row>
    <row r="315" customFormat="false" ht="15.75" hidden="false" customHeight="false" outlineLevel="0" collapsed="false">
      <c r="A315" s="145" t="n">
        <f aca="false">WEEKNUM(C315,21)</f>
        <v>27</v>
      </c>
      <c r="B315" s="113" t="n">
        <f aca="false">C315</f>
        <v>44382</v>
      </c>
      <c r="C315" s="114" t="n">
        <v>44382</v>
      </c>
      <c r="D315" s="229" t="s">
        <v>75</v>
      </c>
      <c r="E315" s="229" t="s">
        <v>75</v>
      </c>
      <c r="F315" s="229" t="s">
        <v>84</v>
      </c>
      <c r="G315" s="229" t="s">
        <v>75</v>
      </c>
      <c r="H315" s="230" t="s">
        <v>75</v>
      </c>
      <c r="I315" s="231" t="n">
        <v>1</v>
      </c>
      <c r="J315" s="146"/>
      <c r="L315" s="125" t="e">
        <f aca="false">VLOOKUP(C315,'Vacances solaires'!$B$2:$B$239,1,FALSE())</f>
        <v>#N/A</v>
      </c>
    </row>
    <row r="316" customFormat="false" ht="15.75" hidden="false" customHeight="false" outlineLevel="0" collapsed="false">
      <c r="A316" s="232" t="n">
        <f aca="false">WEEKNUM(C316,21)</f>
        <v>27</v>
      </c>
      <c r="B316" s="113" t="n">
        <f aca="false">C316</f>
        <v>44383</v>
      </c>
      <c r="C316" s="233" t="n">
        <v>44383</v>
      </c>
      <c r="D316" s="234" t="s">
        <v>75</v>
      </c>
      <c r="E316" s="234" t="s">
        <v>86</v>
      </c>
      <c r="F316" s="234" t="s">
        <v>75</v>
      </c>
      <c r="G316" s="234" t="s">
        <v>75</v>
      </c>
      <c r="H316" s="235" t="s">
        <v>75</v>
      </c>
      <c r="I316" s="236"/>
      <c r="J316" s="237" t="n">
        <v>1</v>
      </c>
      <c r="L316" s="125" t="e">
        <f aca="false">VLOOKUP(C316,'Vacances solaires'!$B$2:$B$239,1,FALSE())</f>
        <v>#N/A</v>
      </c>
    </row>
    <row r="317" customFormat="false" ht="15.75" hidden="false" customHeight="false" outlineLevel="0" collapsed="false">
      <c r="A317" s="238" t="n">
        <f aca="false">WEEKNUM(C317,21)</f>
        <v>27</v>
      </c>
      <c r="B317" s="113" t="n">
        <f aca="false">C317</f>
        <v>44384</v>
      </c>
      <c r="C317" s="239" t="n">
        <v>44384</v>
      </c>
      <c r="D317" s="240" t="s">
        <v>75</v>
      </c>
      <c r="E317" s="240" t="s">
        <v>75</v>
      </c>
      <c r="F317" s="240" t="s">
        <v>75</v>
      </c>
      <c r="G317" s="240" t="s">
        <v>86</v>
      </c>
      <c r="H317" s="241" t="s">
        <v>75</v>
      </c>
      <c r="I317" s="236"/>
      <c r="J317" s="242" t="n">
        <v>1</v>
      </c>
      <c r="L317" s="125" t="e">
        <f aca="false">VLOOKUP(C317,'Vacances solaires'!$B$2:$B$239,1,FALSE())</f>
        <v>#N/A</v>
      </c>
    </row>
    <row r="318" customFormat="false" ht="15.75" hidden="false" customHeight="false" outlineLevel="0" collapsed="false">
      <c r="A318" s="238" t="n">
        <f aca="false">WEEKNUM(C318,21)</f>
        <v>27</v>
      </c>
      <c r="B318" s="113" t="n">
        <f aca="false">C318</f>
        <v>44385</v>
      </c>
      <c r="C318" s="239" t="n">
        <v>44385</v>
      </c>
      <c r="D318" s="240" t="s">
        <v>86</v>
      </c>
      <c r="E318" s="240" t="s">
        <v>75</v>
      </c>
      <c r="F318" s="240" t="s">
        <v>75</v>
      </c>
      <c r="G318" s="240" t="s">
        <v>75</v>
      </c>
      <c r="H318" s="241" t="s">
        <v>75</v>
      </c>
      <c r="I318" s="236"/>
      <c r="J318" s="242" t="n">
        <v>1</v>
      </c>
      <c r="L318" s="125" t="e">
        <f aca="false">VLOOKUP(C318,'Vacances solaires'!$B$2:$B$239,1,FALSE())</f>
        <v>#N/A</v>
      </c>
    </row>
    <row r="319" customFormat="false" ht="15.75" hidden="false" customHeight="false" outlineLevel="0" collapsed="false">
      <c r="A319" s="238" t="n">
        <f aca="false">WEEKNUM(C319,21)</f>
        <v>27</v>
      </c>
      <c r="B319" s="113" t="n">
        <f aca="false">C319</f>
        <v>44386</v>
      </c>
      <c r="C319" s="239" t="n">
        <v>44386</v>
      </c>
      <c r="D319" s="240" t="s">
        <v>86</v>
      </c>
      <c r="E319" s="240" t="s">
        <v>75</v>
      </c>
      <c r="F319" s="240" t="s">
        <v>75</v>
      </c>
      <c r="G319" s="240" t="s">
        <v>75</v>
      </c>
      <c r="H319" s="241" t="s">
        <v>75</v>
      </c>
      <c r="I319" s="236"/>
      <c r="J319" s="242" t="n">
        <v>1</v>
      </c>
      <c r="L319" s="125" t="e">
        <f aca="false">VLOOKUP(C319,'Vacances solaires'!$B$2:$B$239,1,FALSE())</f>
        <v>#N/A</v>
      </c>
    </row>
    <row r="320" customFormat="false" ht="15.75" hidden="false" customHeight="false" outlineLevel="0" collapsed="false">
      <c r="A320" s="238" t="n">
        <f aca="false">WEEKNUM(C320,21)</f>
        <v>27</v>
      </c>
      <c r="B320" s="113" t="n">
        <f aca="false">C320</f>
        <v>44387</v>
      </c>
      <c r="C320" s="239" t="n">
        <v>44387</v>
      </c>
      <c r="D320" s="240" t="s">
        <v>75</v>
      </c>
      <c r="E320" s="240" t="s">
        <v>75</v>
      </c>
      <c r="F320" s="240" t="s">
        <v>86</v>
      </c>
      <c r="G320" s="240" t="s">
        <v>75</v>
      </c>
      <c r="H320" s="241" t="s">
        <v>86</v>
      </c>
      <c r="I320" s="236"/>
      <c r="J320" s="242" t="n">
        <v>1</v>
      </c>
      <c r="L320" s="125" t="e">
        <f aca="false">VLOOKUP(C320,'Vacances solaires'!$B$2:$B$239,1,FALSE())</f>
        <v>#N/A</v>
      </c>
    </row>
    <row r="321" customFormat="false" ht="15.75" hidden="false" customHeight="false" outlineLevel="0" collapsed="false">
      <c r="A321" s="243" t="n">
        <f aca="false">WEEKNUM(C321,21)</f>
        <v>27</v>
      </c>
      <c r="B321" s="113" t="n">
        <f aca="false">C321</f>
        <v>44388</v>
      </c>
      <c r="C321" s="244" t="n">
        <v>44388</v>
      </c>
      <c r="D321" s="245" t="s">
        <v>75</v>
      </c>
      <c r="E321" s="245" t="s">
        <v>86</v>
      </c>
      <c r="F321" s="245" t="s">
        <v>86</v>
      </c>
      <c r="G321" s="245" t="s">
        <v>86</v>
      </c>
      <c r="H321" s="246" t="s">
        <v>86</v>
      </c>
      <c r="I321" s="247"/>
      <c r="J321" s="248" t="n">
        <v>1</v>
      </c>
      <c r="L321" s="125" t="e">
        <f aca="false">VLOOKUP(C321,'Vacances solaires'!$B$2:$B$239,1,FALSE())</f>
        <v>#N/A</v>
      </c>
    </row>
    <row r="322" customFormat="false" ht="15.75" hidden="false" customHeight="false" outlineLevel="0" collapsed="false">
      <c r="A322" s="249" t="n">
        <f aca="false">WEEKNUM(C322,21)</f>
        <v>28</v>
      </c>
      <c r="B322" s="113" t="n">
        <f aca="false">C322</f>
        <v>44389</v>
      </c>
      <c r="C322" s="250" t="n">
        <v>44389</v>
      </c>
      <c r="D322" s="251" t="s">
        <v>75</v>
      </c>
      <c r="E322" s="251" t="s">
        <v>84</v>
      </c>
      <c r="F322" s="251" t="s">
        <v>75</v>
      </c>
      <c r="G322" s="251" t="s">
        <v>75</v>
      </c>
      <c r="H322" s="252" t="s">
        <v>75</v>
      </c>
      <c r="I322" s="253" t="n">
        <v>2</v>
      </c>
      <c r="J322" s="254" t="n">
        <v>1</v>
      </c>
      <c r="L322" s="125" t="e">
        <f aca="false">VLOOKUP(C322,'Vacances solaires'!$B$2:$B$239,1,FALSE())</f>
        <v>#N/A</v>
      </c>
    </row>
    <row r="323" customFormat="false" ht="15.75" hidden="false" customHeight="false" outlineLevel="0" collapsed="false">
      <c r="A323" s="238" t="n">
        <f aca="false">WEEKNUM(C323,21)</f>
        <v>28</v>
      </c>
      <c r="B323" s="113" t="n">
        <f aca="false">C323</f>
        <v>44390</v>
      </c>
      <c r="C323" s="239" t="n">
        <v>44390</v>
      </c>
      <c r="D323" s="240" t="s">
        <v>86</v>
      </c>
      <c r="E323" s="240" t="s">
        <v>75</v>
      </c>
      <c r="F323" s="240" t="s">
        <v>75</v>
      </c>
      <c r="G323" s="240" t="s">
        <v>75</v>
      </c>
      <c r="H323" s="241" t="s">
        <v>75</v>
      </c>
      <c r="I323" s="236"/>
      <c r="J323" s="242" t="n">
        <v>1</v>
      </c>
      <c r="L323" s="125" t="e">
        <f aca="false">VLOOKUP(C323,'Vacances solaires'!$B$2:$B$239,1,FALSE())</f>
        <v>#N/A</v>
      </c>
    </row>
    <row r="324" customFormat="false" ht="15.75" hidden="false" customHeight="false" outlineLevel="0" collapsed="false">
      <c r="A324" s="255" t="n">
        <f aca="false">WEEKNUM(C324,21)</f>
        <v>28</v>
      </c>
      <c r="B324" s="113" t="n">
        <f aca="false">C324</f>
        <v>44391</v>
      </c>
      <c r="C324" s="256" t="n">
        <v>44391</v>
      </c>
      <c r="D324" s="257" t="s">
        <v>75</v>
      </c>
      <c r="E324" s="257" t="s">
        <v>75</v>
      </c>
      <c r="F324" s="257" t="s">
        <v>86</v>
      </c>
      <c r="G324" s="257" t="s">
        <v>75</v>
      </c>
      <c r="H324" s="258" t="s">
        <v>75</v>
      </c>
      <c r="I324" s="259"/>
      <c r="J324" s="260" t="s">
        <v>55</v>
      </c>
      <c r="L324" s="125" t="e">
        <f aca="false">VLOOKUP(C324,'Vacances solaires'!$B$2:$B$239,1,FALSE())</f>
        <v>#N/A</v>
      </c>
    </row>
    <row r="325" customFormat="false" ht="15.75" hidden="false" customHeight="false" outlineLevel="0" collapsed="false">
      <c r="A325" s="238" t="n">
        <f aca="false">WEEKNUM(C325,21)</f>
        <v>28</v>
      </c>
      <c r="B325" s="113" t="n">
        <f aca="false">C325</f>
        <v>44392</v>
      </c>
      <c r="C325" s="239" t="n">
        <v>44392</v>
      </c>
      <c r="D325" s="240" t="s">
        <v>75</v>
      </c>
      <c r="E325" s="240" t="s">
        <v>75</v>
      </c>
      <c r="F325" s="240" t="s">
        <v>75</v>
      </c>
      <c r="G325" s="240" t="s">
        <v>75</v>
      </c>
      <c r="H325" s="241" t="s">
        <v>86</v>
      </c>
      <c r="I325" s="236"/>
      <c r="J325" s="242" t="n">
        <v>1</v>
      </c>
      <c r="L325" s="125" t="e">
        <f aca="false">VLOOKUP(C325,'Vacances solaires'!$B$2:$B$239,1,FALSE())</f>
        <v>#N/A</v>
      </c>
    </row>
    <row r="326" customFormat="false" ht="15.75" hidden="false" customHeight="false" outlineLevel="0" collapsed="false">
      <c r="A326" s="238" t="n">
        <f aca="false">WEEKNUM(C326,21)</f>
        <v>28</v>
      </c>
      <c r="B326" s="113" t="n">
        <f aca="false">C326</f>
        <v>44393</v>
      </c>
      <c r="C326" s="239" t="n">
        <v>44393</v>
      </c>
      <c r="D326" s="240" t="s">
        <v>75</v>
      </c>
      <c r="E326" s="240" t="s">
        <v>75</v>
      </c>
      <c r="F326" s="240" t="s">
        <v>75</v>
      </c>
      <c r="G326" s="240" t="s">
        <v>75</v>
      </c>
      <c r="H326" s="241" t="s">
        <v>86</v>
      </c>
      <c r="I326" s="236"/>
      <c r="J326" s="242" t="n">
        <v>1</v>
      </c>
      <c r="L326" s="125" t="e">
        <f aca="false">VLOOKUP(C326,'Vacances solaires'!$B$2:$B$239,1,FALSE())</f>
        <v>#N/A</v>
      </c>
    </row>
    <row r="327" customFormat="false" ht="15.75" hidden="false" customHeight="false" outlineLevel="0" collapsed="false">
      <c r="A327" s="238" t="n">
        <f aca="false">WEEKNUM(C327,21)</f>
        <v>28</v>
      </c>
      <c r="B327" s="113" t="n">
        <f aca="false">C327</f>
        <v>44394</v>
      </c>
      <c r="C327" s="239" t="n">
        <v>44394</v>
      </c>
      <c r="D327" s="240" t="s">
        <v>75</v>
      </c>
      <c r="E327" s="240" t="s">
        <v>86</v>
      </c>
      <c r="F327" s="240" t="s">
        <v>75</v>
      </c>
      <c r="G327" s="240" t="s">
        <v>86</v>
      </c>
      <c r="H327" s="241" t="s">
        <v>75</v>
      </c>
      <c r="I327" s="236"/>
      <c r="J327" s="242" t="n">
        <v>1</v>
      </c>
      <c r="L327" s="125" t="e">
        <f aca="false">VLOOKUP(C327,'Vacances solaires'!$B$2:$B$239,1,FALSE())</f>
        <v>#N/A</v>
      </c>
    </row>
    <row r="328" customFormat="false" ht="15.75" hidden="false" customHeight="false" outlineLevel="0" collapsed="false">
      <c r="A328" s="243" t="n">
        <f aca="false">WEEKNUM(C328,21)</f>
        <v>28</v>
      </c>
      <c r="B328" s="113" t="n">
        <f aca="false">C328</f>
        <v>44395</v>
      </c>
      <c r="C328" s="244" t="n">
        <v>44395</v>
      </c>
      <c r="D328" s="245" t="s">
        <v>86</v>
      </c>
      <c r="E328" s="245" t="s">
        <v>86</v>
      </c>
      <c r="F328" s="245" t="s">
        <v>86</v>
      </c>
      <c r="G328" s="245" t="s">
        <v>86</v>
      </c>
      <c r="H328" s="246" t="s">
        <v>75</v>
      </c>
      <c r="I328" s="247"/>
      <c r="J328" s="248" t="n">
        <v>1</v>
      </c>
      <c r="L328" s="125" t="e">
        <f aca="false">VLOOKUP(C328,'Vacances solaires'!$B$2:$B$239,1,FALSE())</f>
        <v>#N/A</v>
      </c>
    </row>
    <row r="329" customFormat="false" ht="15.75" hidden="false" customHeight="false" outlineLevel="0" collapsed="false">
      <c r="A329" s="249" t="n">
        <f aca="false">WEEKNUM(C329,21)</f>
        <v>29</v>
      </c>
      <c r="B329" s="113" t="n">
        <f aca="false">C329</f>
        <v>44396</v>
      </c>
      <c r="C329" s="250" t="n">
        <v>44396</v>
      </c>
      <c r="D329" s="251" t="s">
        <v>84</v>
      </c>
      <c r="E329" s="251" t="s">
        <v>75</v>
      </c>
      <c r="F329" s="251" t="s">
        <v>75</v>
      </c>
      <c r="G329" s="251" t="s">
        <v>75</v>
      </c>
      <c r="H329" s="252" t="s">
        <v>75</v>
      </c>
      <c r="I329" s="253" t="n">
        <v>3</v>
      </c>
      <c r="J329" s="254" t="n">
        <v>1</v>
      </c>
      <c r="L329" s="125" t="e">
        <f aca="false">VLOOKUP(C329,'Vacances solaires'!$B$2:$B$239,1,FALSE())</f>
        <v>#N/A</v>
      </c>
    </row>
    <row r="330" customFormat="false" ht="15.75" hidden="false" customHeight="false" outlineLevel="0" collapsed="false">
      <c r="A330" s="238" t="n">
        <f aca="false">WEEKNUM(C330,21)</f>
        <v>29</v>
      </c>
      <c r="B330" s="113" t="n">
        <f aca="false">C330</f>
        <v>44397</v>
      </c>
      <c r="C330" s="239" t="n">
        <v>44397</v>
      </c>
      <c r="D330" s="240" t="s">
        <v>75</v>
      </c>
      <c r="E330" s="240" t="s">
        <v>75</v>
      </c>
      <c r="F330" s="240" t="s">
        <v>75</v>
      </c>
      <c r="G330" s="240" t="s">
        <v>75</v>
      </c>
      <c r="H330" s="241" t="s">
        <v>86</v>
      </c>
      <c r="I330" s="236"/>
      <c r="J330" s="242" t="n">
        <v>1</v>
      </c>
      <c r="L330" s="125" t="e">
        <f aca="false">VLOOKUP(C330,'Vacances solaires'!$B$2:$B$239,1,FALSE())</f>
        <v>#N/A</v>
      </c>
    </row>
    <row r="331" customFormat="false" ht="15.75" hidden="false" customHeight="false" outlineLevel="0" collapsed="false">
      <c r="A331" s="238" t="n">
        <f aca="false">WEEKNUM(C331,21)</f>
        <v>29</v>
      </c>
      <c r="B331" s="113" t="n">
        <f aca="false">C331</f>
        <v>44398</v>
      </c>
      <c r="C331" s="239" t="n">
        <v>44398</v>
      </c>
      <c r="D331" s="240" t="s">
        <v>75</v>
      </c>
      <c r="E331" s="240" t="s">
        <v>86</v>
      </c>
      <c r="F331" s="240" t="s">
        <v>75</v>
      </c>
      <c r="G331" s="240" t="s">
        <v>75</v>
      </c>
      <c r="H331" s="241" t="s">
        <v>75</v>
      </c>
      <c r="I331" s="236"/>
      <c r="J331" s="242" t="n">
        <v>1</v>
      </c>
      <c r="L331" s="125" t="e">
        <f aca="false">VLOOKUP(C331,'Vacances solaires'!$B$2:$B$239,1,FALSE())</f>
        <v>#N/A</v>
      </c>
    </row>
    <row r="332" customFormat="false" ht="15.75" hidden="false" customHeight="false" outlineLevel="0" collapsed="false">
      <c r="A332" s="238" t="n">
        <f aca="false">WEEKNUM(C332,21)</f>
        <v>29</v>
      </c>
      <c r="B332" s="113" t="n">
        <f aca="false">C332</f>
        <v>44399</v>
      </c>
      <c r="C332" s="239" t="n">
        <v>44399</v>
      </c>
      <c r="D332" s="240" t="s">
        <v>75</v>
      </c>
      <c r="E332" s="240" t="s">
        <v>75</v>
      </c>
      <c r="F332" s="240" t="s">
        <v>75</v>
      </c>
      <c r="G332" s="240" t="s">
        <v>86</v>
      </c>
      <c r="H332" s="241" t="s">
        <v>75</v>
      </c>
      <c r="I332" s="236"/>
      <c r="J332" s="242" t="n">
        <v>1</v>
      </c>
      <c r="L332" s="125" t="e">
        <f aca="false">VLOOKUP(C332,'Vacances solaires'!$B$2:$B$239,1,FALSE())</f>
        <v>#N/A</v>
      </c>
    </row>
    <row r="333" customFormat="false" ht="15.75" hidden="false" customHeight="false" outlineLevel="0" collapsed="false">
      <c r="A333" s="238" t="n">
        <f aca="false">WEEKNUM(C333,21)</f>
        <v>29</v>
      </c>
      <c r="B333" s="113" t="n">
        <f aca="false">C333</f>
        <v>44400</v>
      </c>
      <c r="C333" s="239" t="n">
        <v>44400</v>
      </c>
      <c r="D333" s="240" t="s">
        <v>75</v>
      </c>
      <c r="E333" s="240" t="s">
        <v>75</v>
      </c>
      <c r="F333" s="240" t="s">
        <v>75</v>
      </c>
      <c r="G333" s="240" t="s">
        <v>86</v>
      </c>
      <c r="H333" s="241" t="s">
        <v>75</v>
      </c>
      <c r="I333" s="236"/>
      <c r="J333" s="242" t="n">
        <v>1</v>
      </c>
      <c r="L333" s="125" t="e">
        <f aca="false">VLOOKUP(C333,'Vacances solaires'!$B$2:$B$239,1,FALSE())</f>
        <v>#N/A</v>
      </c>
    </row>
    <row r="334" customFormat="false" ht="15.75" hidden="false" customHeight="false" outlineLevel="0" collapsed="false">
      <c r="A334" s="238" t="n">
        <f aca="false">WEEKNUM(C334,21)</f>
        <v>29</v>
      </c>
      <c r="B334" s="113" t="n">
        <f aca="false">C334</f>
        <v>44401</v>
      </c>
      <c r="C334" s="239" t="n">
        <v>44401</v>
      </c>
      <c r="D334" s="240" t="s">
        <v>86</v>
      </c>
      <c r="E334" s="240" t="s">
        <v>75</v>
      </c>
      <c r="F334" s="240" t="s">
        <v>86</v>
      </c>
      <c r="G334" s="240" t="s">
        <v>75</v>
      </c>
      <c r="H334" s="241" t="s">
        <v>75</v>
      </c>
      <c r="I334" s="236"/>
      <c r="J334" s="242" t="n">
        <v>1</v>
      </c>
      <c r="L334" s="125" t="e">
        <f aca="false">VLOOKUP(C334,'Vacances solaires'!$B$2:$B$239,1,FALSE())</f>
        <v>#N/A</v>
      </c>
    </row>
    <row r="335" customFormat="false" ht="15.75" hidden="false" customHeight="false" outlineLevel="0" collapsed="false">
      <c r="A335" s="243" t="n">
        <f aca="false">WEEKNUM(C335,21)</f>
        <v>29</v>
      </c>
      <c r="B335" s="113" t="n">
        <f aca="false">C335</f>
        <v>44402</v>
      </c>
      <c r="C335" s="244" t="n">
        <v>44402</v>
      </c>
      <c r="D335" s="245" t="s">
        <v>86</v>
      </c>
      <c r="E335" s="245" t="s">
        <v>86</v>
      </c>
      <c r="F335" s="245" t="s">
        <v>86</v>
      </c>
      <c r="G335" s="245" t="s">
        <v>75</v>
      </c>
      <c r="H335" s="246" t="s">
        <v>86</v>
      </c>
      <c r="I335" s="247"/>
      <c r="J335" s="248" t="n">
        <v>1</v>
      </c>
      <c r="L335" s="125" t="e">
        <f aca="false">VLOOKUP(C335,'Vacances solaires'!$B$2:$B$239,1,FALSE())</f>
        <v>#N/A</v>
      </c>
    </row>
    <row r="336" customFormat="false" ht="15.75" hidden="false" customHeight="false" outlineLevel="0" collapsed="false">
      <c r="A336" s="249" t="n">
        <f aca="false">WEEKNUM(C336,21)</f>
        <v>30</v>
      </c>
      <c r="B336" s="113" t="n">
        <f aca="false">C336</f>
        <v>44403</v>
      </c>
      <c r="C336" s="250" t="n">
        <v>44403</v>
      </c>
      <c r="D336" s="251" t="s">
        <v>75</v>
      </c>
      <c r="E336" s="251" t="s">
        <v>75</v>
      </c>
      <c r="F336" s="251" t="s">
        <v>75</v>
      </c>
      <c r="G336" s="251" t="s">
        <v>75</v>
      </c>
      <c r="H336" s="252" t="s">
        <v>84</v>
      </c>
      <c r="I336" s="253" t="n">
        <v>4</v>
      </c>
      <c r="J336" s="254" t="n">
        <v>1</v>
      </c>
      <c r="L336" s="125" t="e">
        <f aca="false">VLOOKUP(C336,'Vacances solaires'!$B$2:$B$239,1,FALSE())</f>
        <v>#N/A</v>
      </c>
    </row>
    <row r="337" customFormat="false" ht="15.75" hidden="false" customHeight="false" outlineLevel="0" collapsed="false">
      <c r="A337" s="238" t="n">
        <f aca="false">WEEKNUM(C337,21)</f>
        <v>30</v>
      </c>
      <c r="B337" s="113" t="n">
        <f aca="false">C337</f>
        <v>44404</v>
      </c>
      <c r="C337" s="239" t="n">
        <v>44404</v>
      </c>
      <c r="D337" s="240" t="s">
        <v>75</v>
      </c>
      <c r="E337" s="240" t="s">
        <v>75</v>
      </c>
      <c r="F337" s="240" t="s">
        <v>75</v>
      </c>
      <c r="G337" s="240" t="s">
        <v>86</v>
      </c>
      <c r="H337" s="241" t="s">
        <v>75</v>
      </c>
      <c r="I337" s="236"/>
      <c r="J337" s="242" t="n">
        <v>1</v>
      </c>
      <c r="L337" s="125" t="e">
        <f aca="false">VLOOKUP(C337,'Vacances solaires'!$B$2:$B$239,1,FALSE())</f>
        <v>#N/A</v>
      </c>
    </row>
    <row r="338" customFormat="false" ht="15.75" hidden="false" customHeight="false" outlineLevel="0" collapsed="false">
      <c r="A338" s="238" t="n">
        <f aca="false">WEEKNUM(C338,21)</f>
        <v>30</v>
      </c>
      <c r="B338" s="113" t="n">
        <f aca="false">C338</f>
        <v>44405</v>
      </c>
      <c r="C338" s="239" t="n">
        <v>44405</v>
      </c>
      <c r="D338" s="240" t="s">
        <v>86</v>
      </c>
      <c r="E338" s="240" t="s">
        <v>75</v>
      </c>
      <c r="F338" s="240" t="s">
        <v>75</v>
      </c>
      <c r="G338" s="240" t="s">
        <v>75</v>
      </c>
      <c r="H338" s="241" t="s">
        <v>75</v>
      </c>
      <c r="I338" s="236"/>
      <c r="J338" s="242" t="n">
        <v>1</v>
      </c>
      <c r="L338" s="125" t="e">
        <f aca="false">VLOOKUP(C338,'Vacances solaires'!$B$2:$B$239,1,FALSE())</f>
        <v>#N/A</v>
      </c>
    </row>
    <row r="339" customFormat="false" ht="15.75" hidden="false" customHeight="false" outlineLevel="0" collapsed="false">
      <c r="A339" s="238" t="n">
        <f aca="false">WEEKNUM(C339,21)</f>
        <v>30</v>
      </c>
      <c r="B339" s="113" t="n">
        <f aca="false">C339</f>
        <v>44406</v>
      </c>
      <c r="C339" s="239" t="n">
        <v>44406</v>
      </c>
      <c r="D339" s="240" t="s">
        <v>75</v>
      </c>
      <c r="E339" s="240" t="s">
        <v>75</v>
      </c>
      <c r="F339" s="240" t="s">
        <v>86</v>
      </c>
      <c r="G339" s="240" t="s">
        <v>75</v>
      </c>
      <c r="H339" s="241" t="s">
        <v>75</v>
      </c>
      <c r="I339" s="236"/>
      <c r="J339" s="242" t="n">
        <v>1</v>
      </c>
      <c r="L339" s="125" t="e">
        <f aca="false">VLOOKUP(C339,'Vacances solaires'!$B$2:$B$239,1,FALSE())</f>
        <v>#N/A</v>
      </c>
    </row>
    <row r="340" customFormat="false" ht="15.75" hidden="false" customHeight="false" outlineLevel="0" collapsed="false">
      <c r="A340" s="238" t="n">
        <f aca="false">WEEKNUM(C340,21)</f>
        <v>30</v>
      </c>
      <c r="B340" s="113" t="n">
        <f aca="false">C340</f>
        <v>44407</v>
      </c>
      <c r="C340" s="239" t="n">
        <v>44407</v>
      </c>
      <c r="D340" s="240" t="s">
        <v>75</v>
      </c>
      <c r="E340" s="240" t="s">
        <v>75</v>
      </c>
      <c r="F340" s="240" t="s">
        <v>86</v>
      </c>
      <c r="G340" s="240" t="s">
        <v>75</v>
      </c>
      <c r="H340" s="241" t="s">
        <v>75</v>
      </c>
      <c r="I340" s="236"/>
      <c r="J340" s="242" t="n">
        <v>1</v>
      </c>
      <c r="L340" s="125" t="e">
        <f aca="false">VLOOKUP(C340,'Vacances solaires'!$B$2:$B$239,1,FALSE())</f>
        <v>#N/A</v>
      </c>
    </row>
    <row r="341" customFormat="false" ht="15.75" hidden="false" customHeight="false" outlineLevel="0" collapsed="false">
      <c r="A341" s="238" t="n">
        <f aca="false">WEEKNUM(C341,21)</f>
        <v>30</v>
      </c>
      <c r="B341" s="113" t="n">
        <f aca="false">C341</f>
        <v>44408</v>
      </c>
      <c r="C341" s="239" t="n">
        <v>44408</v>
      </c>
      <c r="D341" s="240" t="s">
        <v>75</v>
      </c>
      <c r="E341" s="240" t="s">
        <v>86</v>
      </c>
      <c r="F341" s="240" t="s">
        <v>75</v>
      </c>
      <c r="G341" s="240" t="s">
        <v>75</v>
      </c>
      <c r="H341" s="241" t="s">
        <v>86</v>
      </c>
      <c r="I341" s="236"/>
      <c r="J341" s="242" t="n">
        <v>1</v>
      </c>
      <c r="L341" s="125" t="e">
        <f aca="false">VLOOKUP(C341,'Vacances solaires'!$B$2:$B$239,1,FALSE())</f>
        <v>#N/A</v>
      </c>
    </row>
    <row r="342" customFormat="false" ht="15.75" hidden="false" customHeight="false" outlineLevel="0" collapsed="false">
      <c r="A342" s="243" t="n">
        <f aca="false">WEEKNUM(C342,21)</f>
        <v>30</v>
      </c>
      <c r="B342" s="113" t="n">
        <f aca="false">C342</f>
        <v>44409</v>
      </c>
      <c r="C342" s="244" t="n">
        <v>44409</v>
      </c>
      <c r="D342" s="245" t="s">
        <v>86</v>
      </c>
      <c r="E342" s="245" t="s">
        <v>86</v>
      </c>
      <c r="F342" s="245" t="s">
        <v>75</v>
      </c>
      <c r="G342" s="245" t="s">
        <v>86</v>
      </c>
      <c r="H342" s="246" t="s">
        <v>86</v>
      </c>
      <c r="I342" s="247"/>
      <c r="J342" s="248" t="n">
        <v>1</v>
      </c>
      <c r="L342" s="125" t="e">
        <f aca="false">VLOOKUP(C342,'Vacances solaires'!$B$2:$B$239,1,FALSE())</f>
        <v>#N/A</v>
      </c>
    </row>
    <row r="343" customFormat="false" ht="15.75" hidden="false" customHeight="false" outlineLevel="0" collapsed="false">
      <c r="A343" s="249" t="n">
        <f aca="false">WEEKNUM(C343,21)</f>
        <v>31</v>
      </c>
      <c r="B343" s="113" t="n">
        <f aca="false">C343</f>
        <v>44410</v>
      </c>
      <c r="C343" s="250" t="n">
        <v>44410</v>
      </c>
      <c r="D343" s="251" t="s">
        <v>75</v>
      </c>
      <c r="E343" s="251" t="s">
        <v>75</v>
      </c>
      <c r="F343" s="251" t="s">
        <v>75</v>
      </c>
      <c r="G343" s="251" t="s">
        <v>84</v>
      </c>
      <c r="H343" s="252" t="s">
        <v>75</v>
      </c>
      <c r="I343" s="253" t="n">
        <v>5</v>
      </c>
      <c r="J343" s="254" t="n">
        <v>1</v>
      </c>
      <c r="L343" s="125" t="e">
        <f aca="false">VLOOKUP(C343,'Vacances solaires'!$B$2:$B$239,1,FALSE())</f>
        <v>#N/A</v>
      </c>
    </row>
    <row r="344" customFormat="false" ht="15.75" hidden="false" customHeight="false" outlineLevel="0" collapsed="false">
      <c r="A344" s="238" t="n">
        <f aca="false">WEEKNUM(C344,21)</f>
        <v>31</v>
      </c>
      <c r="B344" s="113" t="n">
        <f aca="false">C344</f>
        <v>44411</v>
      </c>
      <c r="C344" s="239" t="n">
        <v>44411</v>
      </c>
      <c r="D344" s="240" t="s">
        <v>75</v>
      </c>
      <c r="E344" s="240" t="s">
        <v>75</v>
      </c>
      <c r="F344" s="240" t="s">
        <v>86</v>
      </c>
      <c r="G344" s="240" t="s">
        <v>75</v>
      </c>
      <c r="H344" s="241" t="s">
        <v>75</v>
      </c>
      <c r="I344" s="236"/>
      <c r="J344" s="242" t="n">
        <v>1</v>
      </c>
      <c r="L344" s="125" t="e">
        <f aca="false">VLOOKUP(C344,'Vacances solaires'!$B$2:$B$239,1,FALSE())</f>
        <v>#N/A</v>
      </c>
    </row>
    <row r="345" customFormat="false" ht="15.75" hidden="false" customHeight="false" outlineLevel="0" collapsed="false">
      <c r="A345" s="238" t="n">
        <f aca="false">WEEKNUM(C345,21)</f>
        <v>31</v>
      </c>
      <c r="B345" s="113" t="n">
        <f aca="false">C345</f>
        <v>44412</v>
      </c>
      <c r="C345" s="239" t="n">
        <v>44412</v>
      </c>
      <c r="D345" s="240" t="s">
        <v>75</v>
      </c>
      <c r="E345" s="240" t="s">
        <v>75</v>
      </c>
      <c r="F345" s="240" t="s">
        <v>75</v>
      </c>
      <c r="G345" s="240" t="s">
        <v>75</v>
      </c>
      <c r="H345" s="241" t="s">
        <v>86</v>
      </c>
      <c r="I345" s="236"/>
      <c r="J345" s="242" t="n">
        <v>1</v>
      </c>
      <c r="L345" s="125" t="e">
        <f aca="false">VLOOKUP(C345,'Vacances solaires'!$B$2:$B$239,1,FALSE())</f>
        <v>#N/A</v>
      </c>
    </row>
    <row r="346" customFormat="false" ht="15.75" hidden="false" customHeight="false" outlineLevel="0" collapsed="false">
      <c r="A346" s="238" t="n">
        <f aca="false">WEEKNUM(C346,21)</f>
        <v>31</v>
      </c>
      <c r="B346" s="113" t="n">
        <f aca="false">C346</f>
        <v>44413</v>
      </c>
      <c r="C346" s="239" t="n">
        <v>44413</v>
      </c>
      <c r="D346" s="240" t="s">
        <v>75</v>
      </c>
      <c r="E346" s="240" t="s">
        <v>86</v>
      </c>
      <c r="F346" s="240" t="s">
        <v>75</v>
      </c>
      <c r="G346" s="240" t="s">
        <v>75</v>
      </c>
      <c r="H346" s="241" t="s">
        <v>75</v>
      </c>
      <c r="I346" s="236"/>
      <c r="J346" s="242" t="n">
        <v>1</v>
      </c>
      <c r="L346" s="125" t="e">
        <f aca="false">VLOOKUP(C346,'Vacances solaires'!$B$2:$B$239,1,FALSE())</f>
        <v>#N/A</v>
      </c>
    </row>
    <row r="347" customFormat="false" ht="15.75" hidden="false" customHeight="false" outlineLevel="0" collapsed="false">
      <c r="A347" s="238" t="n">
        <f aca="false">WEEKNUM(C347,21)</f>
        <v>31</v>
      </c>
      <c r="B347" s="113" t="n">
        <f aca="false">C347</f>
        <v>44414</v>
      </c>
      <c r="C347" s="239" t="n">
        <v>44414</v>
      </c>
      <c r="D347" s="240" t="s">
        <v>75</v>
      </c>
      <c r="E347" s="240" t="s">
        <v>86</v>
      </c>
      <c r="F347" s="240" t="s">
        <v>75</v>
      </c>
      <c r="G347" s="240" t="s">
        <v>75</v>
      </c>
      <c r="H347" s="241" t="s">
        <v>75</v>
      </c>
      <c r="I347" s="236"/>
      <c r="J347" s="242" t="n">
        <v>1</v>
      </c>
      <c r="L347" s="125" t="e">
        <f aca="false">VLOOKUP(C347,'Vacances solaires'!$B$2:$B$239,1,FALSE())</f>
        <v>#N/A</v>
      </c>
    </row>
    <row r="348" customFormat="false" ht="15.75" hidden="false" customHeight="false" outlineLevel="0" collapsed="false">
      <c r="A348" s="238" t="n">
        <f aca="false">WEEKNUM(C348,21)</f>
        <v>31</v>
      </c>
      <c r="B348" s="113" t="n">
        <f aca="false">C348</f>
        <v>44415</v>
      </c>
      <c r="C348" s="239" t="n">
        <v>44415</v>
      </c>
      <c r="D348" s="240" t="s">
        <v>86</v>
      </c>
      <c r="E348" s="240" t="s">
        <v>75</v>
      </c>
      <c r="F348" s="240" t="s">
        <v>75</v>
      </c>
      <c r="G348" s="240" t="s">
        <v>86</v>
      </c>
      <c r="H348" s="241" t="s">
        <v>75</v>
      </c>
      <c r="I348" s="236"/>
      <c r="J348" s="242" t="n">
        <v>1</v>
      </c>
      <c r="L348" s="125" t="e">
        <f aca="false">VLOOKUP(C348,'Vacances solaires'!$B$2:$B$239,1,FALSE())</f>
        <v>#N/A</v>
      </c>
    </row>
    <row r="349" customFormat="false" ht="15.75" hidden="false" customHeight="false" outlineLevel="0" collapsed="false">
      <c r="A349" s="243" t="n">
        <f aca="false">WEEKNUM(C349,21)</f>
        <v>31</v>
      </c>
      <c r="B349" s="113" t="n">
        <f aca="false">C349</f>
        <v>44416</v>
      </c>
      <c r="C349" s="244" t="n">
        <v>44416</v>
      </c>
      <c r="D349" s="245" t="s">
        <v>86</v>
      </c>
      <c r="E349" s="245" t="s">
        <v>75</v>
      </c>
      <c r="F349" s="245" t="s">
        <v>86</v>
      </c>
      <c r="G349" s="245" t="s">
        <v>86</v>
      </c>
      <c r="H349" s="246" t="s">
        <v>86</v>
      </c>
      <c r="I349" s="247"/>
      <c r="J349" s="248" t="n">
        <v>1</v>
      </c>
      <c r="L349" s="125" t="e">
        <f aca="false">VLOOKUP(C349,'Vacances solaires'!$B$2:$B$239,1,FALSE())</f>
        <v>#N/A</v>
      </c>
    </row>
    <row r="350" customFormat="false" ht="15.75" hidden="false" customHeight="false" outlineLevel="0" collapsed="false">
      <c r="A350" s="249" t="n">
        <f aca="false">WEEKNUM(C350,21)</f>
        <v>32</v>
      </c>
      <c r="B350" s="113" t="n">
        <f aca="false">C350</f>
        <v>44417</v>
      </c>
      <c r="C350" s="250" t="n">
        <v>44417</v>
      </c>
      <c r="D350" s="251" t="s">
        <v>75</v>
      </c>
      <c r="E350" s="251" t="s">
        <v>75</v>
      </c>
      <c r="F350" s="251" t="s">
        <v>84</v>
      </c>
      <c r="G350" s="251" t="s">
        <v>75</v>
      </c>
      <c r="H350" s="252" t="s">
        <v>75</v>
      </c>
      <c r="I350" s="253" t="n">
        <v>1</v>
      </c>
      <c r="J350" s="254" t="n">
        <v>1</v>
      </c>
      <c r="L350" s="125" t="e">
        <f aca="false">VLOOKUP(C350,'Vacances solaires'!$B$2:$B$239,1,FALSE())</f>
        <v>#N/A</v>
      </c>
    </row>
    <row r="351" customFormat="false" ht="15.75" hidden="false" customHeight="false" outlineLevel="0" collapsed="false">
      <c r="A351" s="238" t="n">
        <f aca="false">WEEKNUM(C351,21)</f>
        <v>32</v>
      </c>
      <c r="B351" s="113" t="n">
        <f aca="false">C351</f>
        <v>44418</v>
      </c>
      <c r="C351" s="239" t="n">
        <v>44418</v>
      </c>
      <c r="D351" s="240" t="s">
        <v>75</v>
      </c>
      <c r="E351" s="240" t="s">
        <v>86</v>
      </c>
      <c r="F351" s="240" t="s">
        <v>75</v>
      </c>
      <c r="G351" s="240" t="s">
        <v>75</v>
      </c>
      <c r="H351" s="241" t="s">
        <v>75</v>
      </c>
      <c r="I351" s="236"/>
      <c r="J351" s="242" t="n">
        <v>1</v>
      </c>
      <c r="L351" s="125" t="e">
        <f aca="false">VLOOKUP(C351,'Vacances solaires'!$B$2:$B$239,1,FALSE())</f>
        <v>#N/A</v>
      </c>
    </row>
    <row r="352" customFormat="false" ht="15.75" hidden="false" customHeight="false" outlineLevel="0" collapsed="false">
      <c r="A352" s="238" t="n">
        <f aca="false">WEEKNUM(C352,21)</f>
        <v>32</v>
      </c>
      <c r="B352" s="113" t="n">
        <f aca="false">C352</f>
        <v>44419</v>
      </c>
      <c r="C352" s="239" t="n">
        <v>44419</v>
      </c>
      <c r="D352" s="240" t="s">
        <v>75</v>
      </c>
      <c r="E352" s="240" t="s">
        <v>75</v>
      </c>
      <c r="F352" s="240" t="s">
        <v>75</v>
      </c>
      <c r="G352" s="240" t="s">
        <v>86</v>
      </c>
      <c r="H352" s="241" t="s">
        <v>75</v>
      </c>
      <c r="I352" s="236"/>
      <c r="J352" s="242" t="n">
        <v>1</v>
      </c>
      <c r="L352" s="125" t="e">
        <f aca="false">VLOOKUP(C352,'Vacances solaires'!$B$2:$B$239,1,FALSE())</f>
        <v>#N/A</v>
      </c>
    </row>
    <row r="353" customFormat="false" ht="15.75" hidden="false" customHeight="false" outlineLevel="0" collapsed="false">
      <c r="A353" s="238" t="n">
        <f aca="false">WEEKNUM(C353,21)</f>
        <v>32</v>
      </c>
      <c r="B353" s="113" t="n">
        <f aca="false">C353</f>
        <v>44420</v>
      </c>
      <c r="C353" s="239" t="n">
        <v>44420</v>
      </c>
      <c r="D353" s="240" t="s">
        <v>86</v>
      </c>
      <c r="E353" s="240" t="s">
        <v>75</v>
      </c>
      <c r="F353" s="240" t="s">
        <v>75</v>
      </c>
      <c r="G353" s="240" t="s">
        <v>75</v>
      </c>
      <c r="H353" s="241" t="s">
        <v>75</v>
      </c>
      <c r="I353" s="236"/>
      <c r="J353" s="242" t="n">
        <v>1</v>
      </c>
      <c r="L353" s="125" t="e">
        <f aca="false">VLOOKUP(C353,'Vacances solaires'!$B$2:$B$239,1,FALSE())</f>
        <v>#N/A</v>
      </c>
    </row>
    <row r="354" customFormat="false" ht="15.75" hidden="false" customHeight="false" outlineLevel="0" collapsed="false">
      <c r="A354" s="238" t="n">
        <f aca="false">WEEKNUM(C354,21)</f>
        <v>32</v>
      </c>
      <c r="B354" s="113" t="n">
        <f aca="false">C354</f>
        <v>44421</v>
      </c>
      <c r="C354" s="239" t="n">
        <v>44421</v>
      </c>
      <c r="D354" s="240" t="s">
        <v>86</v>
      </c>
      <c r="E354" s="240" t="s">
        <v>75</v>
      </c>
      <c r="F354" s="240" t="s">
        <v>75</v>
      </c>
      <c r="G354" s="240" t="s">
        <v>75</v>
      </c>
      <c r="H354" s="241" t="s">
        <v>75</v>
      </c>
      <c r="I354" s="236"/>
      <c r="J354" s="242" t="n">
        <v>1</v>
      </c>
      <c r="L354" s="125" t="e">
        <f aca="false">VLOOKUP(C354,'Vacances solaires'!$B$2:$B$239,1,FALSE())</f>
        <v>#N/A</v>
      </c>
    </row>
    <row r="355" customFormat="false" ht="15.75" hidden="false" customHeight="false" outlineLevel="0" collapsed="false">
      <c r="A355" s="238" t="n">
        <f aca="false">WEEKNUM(C355,21)</f>
        <v>32</v>
      </c>
      <c r="B355" s="113" t="n">
        <f aca="false">C355</f>
        <v>44422</v>
      </c>
      <c r="C355" s="239" t="n">
        <v>44422</v>
      </c>
      <c r="D355" s="240" t="s">
        <v>75</v>
      </c>
      <c r="E355" s="240" t="s">
        <v>75</v>
      </c>
      <c r="F355" s="240" t="s">
        <v>86</v>
      </c>
      <c r="G355" s="240" t="s">
        <v>75</v>
      </c>
      <c r="H355" s="241" t="s">
        <v>86</v>
      </c>
      <c r="I355" s="236"/>
      <c r="J355" s="242" t="n">
        <v>1</v>
      </c>
      <c r="L355" s="125" t="e">
        <f aca="false">VLOOKUP(C355,'Vacances solaires'!$B$2:$B$239,1,FALSE())</f>
        <v>#N/A</v>
      </c>
    </row>
    <row r="356" customFormat="false" ht="15.75" hidden="false" customHeight="false" outlineLevel="0" collapsed="false">
      <c r="A356" s="261" t="n">
        <f aca="false">WEEKNUM(C356,21)</f>
        <v>32</v>
      </c>
      <c r="B356" s="113" t="n">
        <f aca="false">C356</f>
        <v>44423</v>
      </c>
      <c r="C356" s="262" t="n">
        <v>44423</v>
      </c>
      <c r="D356" s="263" t="s">
        <v>75</v>
      </c>
      <c r="E356" s="263" t="s">
        <v>86</v>
      </c>
      <c r="F356" s="263" t="s">
        <v>86</v>
      </c>
      <c r="G356" s="263" t="s">
        <v>86</v>
      </c>
      <c r="H356" s="264" t="s">
        <v>86</v>
      </c>
      <c r="I356" s="265"/>
      <c r="J356" s="266" t="s">
        <v>41</v>
      </c>
      <c r="L356" s="125" t="e">
        <f aca="false">VLOOKUP(C356,'Vacances solaires'!$B$2:$B$239,1,FALSE())</f>
        <v>#N/A</v>
      </c>
    </row>
    <row r="357" customFormat="false" ht="15.75" hidden="false" customHeight="false" outlineLevel="0" collapsed="false">
      <c r="A357" s="249" t="n">
        <f aca="false">WEEKNUM(C357,21)</f>
        <v>33</v>
      </c>
      <c r="B357" s="113" t="n">
        <f aca="false">C357</f>
        <v>44424</v>
      </c>
      <c r="C357" s="250" t="n">
        <v>44424</v>
      </c>
      <c r="D357" s="267" t="s">
        <v>75</v>
      </c>
      <c r="E357" s="267" t="s">
        <v>84</v>
      </c>
      <c r="F357" s="267" t="s">
        <v>75</v>
      </c>
      <c r="G357" s="267" t="s">
        <v>75</v>
      </c>
      <c r="H357" s="268" t="s">
        <v>75</v>
      </c>
      <c r="I357" s="236" t="n">
        <v>2</v>
      </c>
      <c r="J357" s="254" t="n">
        <v>1</v>
      </c>
      <c r="L357" s="125" t="e">
        <f aca="false">VLOOKUP(C357,'Vacances solaires'!$B$2:$B$239,1,FALSE())</f>
        <v>#N/A</v>
      </c>
    </row>
    <row r="358" customFormat="false" ht="15.75" hidden="false" customHeight="false" outlineLevel="0" collapsed="false">
      <c r="A358" s="238" t="n">
        <f aca="false">WEEKNUM(C358,21)</f>
        <v>33</v>
      </c>
      <c r="B358" s="113" t="n">
        <f aca="false">C358</f>
        <v>44425</v>
      </c>
      <c r="C358" s="239" t="n">
        <v>44425</v>
      </c>
      <c r="D358" s="240" t="s">
        <v>86</v>
      </c>
      <c r="E358" s="240" t="s">
        <v>75</v>
      </c>
      <c r="F358" s="240" t="s">
        <v>75</v>
      </c>
      <c r="G358" s="240" t="s">
        <v>75</v>
      </c>
      <c r="H358" s="241" t="s">
        <v>75</v>
      </c>
      <c r="I358" s="236"/>
      <c r="J358" s="242" t="n">
        <v>1</v>
      </c>
      <c r="L358" s="125" t="e">
        <f aca="false">VLOOKUP(C358,'Vacances solaires'!$B$2:$B$239,1,FALSE())</f>
        <v>#N/A</v>
      </c>
    </row>
    <row r="359" customFormat="false" ht="15.75" hidden="false" customHeight="false" outlineLevel="0" collapsed="false">
      <c r="A359" s="238" t="n">
        <f aca="false">WEEKNUM(C359,21)</f>
        <v>33</v>
      </c>
      <c r="B359" s="113" t="n">
        <f aca="false">C359</f>
        <v>44426</v>
      </c>
      <c r="C359" s="239" t="n">
        <v>44426</v>
      </c>
      <c r="D359" s="240" t="s">
        <v>75</v>
      </c>
      <c r="E359" s="240" t="s">
        <v>75</v>
      </c>
      <c r="F359" s="240" t="s">
        <v>86</v>
      </c>
      <c r="G359" s="240" t="s">
        <v>75</v>
      </c>
      <c r="H359" s="241" t="s">
        <v>75</v>
      </c>
      <c r="I359" s="236"/>
      <c r="J359" s="242" t="n">
        <v>1</v>
      </c>
      <c r="L359" s="125" t="e">
        <f aca="false">VLOOKUP(C359,'Vacances solaires'!$B$2:$B$239,1,FALSE())</f>
        <v>#N/A</v>
      </c>
    </row>
    <row r="360" customFormat="false" ht="15.75" hidden="false" customHeight="false" outlineLevel="0" collapsed="false">
      <c r="A360" s="238" t="n">
        <f aca="false">WEEKNUM(C360,21)</f>
        <v>33</v>
      </c>
      <c r="B360" s="113" t="n">
        <f aca="false">C360</f>
        <v>44427</v>
      </c>
      <c r="C360" s="239" t="n">
        <v>44427</v>
      </c>
      <c r="D360" s="240" t="s">
        <v>75</v>
      </c>
      <c r="E360" s="240" t="s">
        <v>75</v>
      </c>
      <c r="F360" s="240" t="s">
        <v>75</v>
      </c>
      <c r="G360" s="240" t="s">
        <v>75</v>
      </c>
      <c r="H360" s="241" t="s">
        <v>86</v>
      </c>
      <c r="I360" s="236"/>
      <c r="J360" s="242" t="n">
        <v>1</v>
      </c>
      <c r="L360" s="125" t="e">
        <f aca="false">VLOOKUP(C360,'Vacances solaires'!$B$2:$B$239,1,FALSE())</f>
        <v>#N/A</v>
      </c>
    </row>
    <row r="361" customFormat="false" ht="15.75" hidden="false" customHeight="false" outlineLevel="0" collapsed="false">
      <c r="A361" s="238" t="n">
        <f aca="false">WEEKNUM(C361,21)</f>
        <v>33</v>
      </c>
      <c r="B361" s="113" t="n">
        <f aca="false">C361</f>
        <v>44428</v>
      </c>
      <c r="C361" s="239" t="n">
        <v>44428</v>
      </c>
      <c r="D361" s="240" t="s">
        <v>75</v>
      </c>
      <c r="E361" s="240" t="s">
        <v>75</v>
      </c>
      <c r="F361" s="240" t="s">
        <v>75</v>
      </c>
      <c r="G361" s="240" t="s">
        <v>75</v>
      </c>
      <c r="H361" s="241" t="s">
        <v>86</v>
      </c>
      <c r="I361" s="236"/>
      <c r="J361" s="242" t="n">
        <v>1</v>
      </c>
      <c r="L361" s="125" t="e">
        <f aca="false">VLOOKUP(C361,'Vacances solaires'!$B$2:$B$239,1,FALSE())</f>
        <v>#N/A</v>
      </c>
    </row>
    <row r="362" customFormat="false" ht="15.75" hidden="false" customHeight="false" outlineLevel="0" collapsed="false">
      <c r="A362" s="238" t="n">
        <f aca="false">WEEKNUM(C362,21)</f>
        <v>33</v>
      </c>
      <c r="B362" s="113" t="n">
        <f aca="false">C362</f>
        <v>44429</v>
      </c>
      <c r="C362" s="239" t="n">
        <v>44429</v>
      </c>
      <c r="D362" s="240" t="s">
        <v>75</v>
      </c>
      <c r="E362" s="240" t="s">
        <v>86</v>
      </c>
      <c r="F362" s="240" t="s">
        <v>75</v>
      </c>
      <c r="G362" s="240" t="s">
        <v>86</v>
      </c>
      <c r="H362" s="241" t="s">
        <v>75</v>
      </c>
      <c r="I362" s="236"/>
      <c r="J362" s="242" t="n">
        <v>1</v>
      </c>
      <c r="L362" s="125" t="e">
        <f aca="false">VLOOKUP(C362,'Vacances solaires'!$B$2:$B$239,1,FALSE())</f>
        <v>#N/A</v>
      </c>
    </row>
    <row r="363" customFormat="false" ht="15.75" hidden="false" customHeight="false" outlineLevel="0" collapsed="false">
      <c r="A363" s="243" t="n">
        <f aca="false">WEEKNUM(C363,21)</f>
        <v>33</v>
      </c>
      <c r="B363" s="113" t="n">
        <f aca="false">C363</f>
        <v>44430</v>
      </c>
      <c r="C363" s="244" t="n">
        <v>44430</v>
      </c>
      <c r="D363" s="269" t="s">
        <v>86</v>
      </c>
      <c r="E363" s="269" t="s">
        <v>86</v>
      </c>
      <c r="F363" s="269" t="s">
        <v>86</v>
      </c>
      <c r="G363" s="269" t="s">
        <v>86</v>
      </c>
      <c r="H363" s="270" t="s">
        <v>75</v>
      </c>
      <c r="I363" s="236"/>
      <c r="J363" s="248" t="n">
        <v>1</v>
      </c>
      <c r="L363" s="125" t="e">
        <f aca="false">VLOOKUP(C363,'Vacances solaires'!$B$2:$B$239,1,FALSE())</f>
        <v>#N/A</v>
      </c>
    </row>
    <row r="364" customFormat="false" ht="15.75" hidden="false" customHeight="false" outlineLevel="0" collapsed="false">
      <c r="A364" s="249" t="n">
        <f aca="false">WEEKNUM(C364,21)</f>
        <v>34</v>
      </c>
      <c r="B364" s="113" t="n">
        <f aca="false">C364</f>
        <v>44431</v>
      </c>
      <c r="C364" s="250" t="n">
        <v>44431</v>
      </c>
      <c r="D364" s="251" t="s">
        <v>84</v>
      </c>
      <c r="E364" s="251" t="s">
        <v>75</v>
      </c>
      <c r="F364" s="251" t="s">
        <v>75</v>
      </c>
      <c r="G364" s="251" t="s">
        <v>75</v>
      </c>
      <c r="H364" s="252" t="s">
        <v>75</v>
      </c>
      <c r="I364" s="253" t="n">
        <v>3</v>
      </c>
      <c r="J364" s="254" t="n">
        <v>1</v>
      </c>
      <c r="L364" s="125" t="e">
        <f aca="false">VLOOKUP(C364,'Vacances solaires'!$B$2:$B$239,1,FALSE())</f>
        <v>#N/A</v>
      </c>
    </row>
    <row r="365" customFormat="false" ht="15.75" hidden="false" customHeight="false" outlineLevel="0" collapsed="false">
      <c r="A365" s="238" t="n">
        <f aca="false">WEEKNUM(C365,21)</f>
        <v>34</v>
      </c>
      <c r="B365" s="113" t="n">
        <f aca="false">C365</f>
        <v>44432</v>
      </c>
      <c r="C365" s="239" t="n">
        <v>44432</v>
      </c>
      <c r="D365" s="240" t="s">
        <v>75</v>
      </c>
      <c r="E365" s="240" t="s">
        <v>75</v>
      </c>
      <c r="F365" s="240" t="s">
        <v>75</v>
      </c>
      <c r="G365" s="240" t="s">
        <v>75</v>
      </c>
      <c r="H365" s="241" t="s">
        <v>86</v>
      </c>
      <c r="I365" s="236"/>
      <c r="J365" s="242" t="n">
        <v>1</v>
      </c>
      <c r="L365" s="125" t="e">
        <f aca="false">VLOOKUP(C365,'Vacances solaires'!$B$2:$B$239,1,FALSE())</f>
        <v>#N/A</v>
      </c>
    </row>
    <row r="366" customFormat="false" ht="15.75" hidden="false" customHeight="false" outlineLevel="0" collapsed="false">
      <c r="A366" s="238" t="n">
        <f aca="false">WEEKNUM(C366,21)</f>
        <v>34</v>
      </c>
      <c r="B366" s="113" t="n">
        <f aca="false">C366</f>
        <v>44433</v>
      </c>
      <c r="C366" s="239" t="n">
        <v>44433</v>
      </c>
      <c r="D366" s="240" t="s">
        <v>75</v>
      </c>
      <c r="E366" s="240" t="s">
        <v>86</v>
      </c>
      <c r="F366" s="240" t="s">
        <v>75</v>
      </c>
      <c r="G366" s="240" t="s">
        <v>75</v>
      </c>
      <c r="H366" s="241" t="s">
        <v>75</v>
      </c>
      <c r="I366" s="236"/>
      <c r="J366" s="242" t="n">
        <v>1</v>
      </c>
      <c r="L366" s="125" t="e">
        <f aca="false">VLOOKUP(C366,'Vacances solaires'!$B$2:$B$239,1,FALSE())</f>
        <v>#N/A</v>
      </c>
    </row>
    <row r="367" customFormat="false" ht="15.75" hidden="false" customHeight="false" outlineLevel="0" collapsed="false">
      <c r="A367" s="238" t="n">
        <f aca="false">WEEKNUM(C367,21)</f>
        <v>34</v>
      </c>
      <c r="B367" s="113" t="n">
        <f aca="false">C367</f>
        <v>44434</v>
      </c>
      <c r="C367" s="239" t="n">
        <v>44434</v>
      </c>
      <c r="D367" s="240" t="s">
        <v>75</v>
      </c>
      <c r="E367" s="240" t="s">
        <v>75</v>
      </c>
      <c r="F367" s="240" t="s">
        <v>75</v>
      </c>
      <c r="G367" s="240" t="s">
        <v>86</v>
      </c>
      <c r="H367" s="241" t="s">
        <v>75</v>
      </c>
      <c r="I367" s="236"/>
      <c r="J367" s="242" t="n">
        <v>1</v>
      </c>
      <c r="L367" s="125" t="e">
        <f aca="false">VLOOKUP(C367,'Vacances solaires'!$B$2:$B$239,1,FALSE())</f>
        <v>#N/A</v>
      </c>
    </row>
    <row r="368" customFormat="false" ht="15.75" hidden="false" customHeight="false" outlineLevel="0" collapsed="false">
      <c r="A368" s="238" t="n">
        <f aca="false">WEEKNUM(C368,21)</f>
        <v>34</v>
      </c>
      <c r="B368" s="113" t="n">
        <f aca="false">C368</f>
        <v>44435</v>
      </c>
      <c r="C368" s="239" t="n">
        <v>44435</v>
      </c>
      <c r="D368" s="240" t="s">
        <v>75</v>
      </c>
      <c r="E368" s="240" t="s">
        <v>75</v>
      </c>
      <c r="F368" s="240" t="s">
        <v>75</v>
      </c>
      <c r="G368" s="240" t="s">
        <v>86</v>
      </c>
      <c r="H368" s="241" t="s">
        <v>75</v>
      </c>
      <c r="I368" s="236"/>
      <c r="J368" s="242" t="n">
        <v>1</v>
      </c>
      <c r="L368" s="125" t="e">
        <f aca="false">VLOOKUP(C368,'Vacances solaires'!$B$2:$B$239,1,FALSE())</f>
        <v>#N/A</v>
      </c>
    </row>
    <row r="369" customFormat="false" ht="15.75" hidden="false" customHeight="false" outlineLevel="0" collapsed="false">
      <c r="A369" s="238" t="n">
        <f aca="false">WEEKNUM(C369,21)</f>
        <v>34</v>
      </c>
      <c r="B369" s="113" t="n">
        <f aca="false">C369</f>
        <v>44436</v>
      </c>
      <c r="C369" s="239" t="n">
        <v>44436</v>
      </c>
      <c r="D369" s="240" t="s">
        <v>86</v>
      </c>
      <c r="E369" s="240" t="s">
        <v>75</v>
      </c>
      <c r="F369" s="240" t="s">
        <v>86</v>
      </c>
      <c r="G369" s="240" t="s">
        <v>75</v>
      </c>
      <c r="H369" s="241" t="s">
        <v>75</v>
      </c>
      <c r="I369" s="236"/>
      <c r="J369" s="242" t="n">
        <v>1</v>
      </c>
      <c r="L369" s="125" t="e">
        <f aca="false">VLOOKUP(C369,'Vacances solaires'!$B$2:$B$239,1,FALSE())</f>
        <v>#N/A</v>
      </c>
    </row>
    <row r="370" customFormat="false" ht="15.75" hidden="false" customHeight="false" outlineLevel="0" collapsed="false">
      <c r="A370" s="243" t="n">
        <f aca="false">WEEKNUM(C370,21)</f>
        <v>34</v>
      </c>
      <c r="B370" s="113" t="n">
        <f aca="false">C370</f>
        <v>44437</v>
      </c>
      <c r="C370" s="244" t="n">
        <v>44437</v>
      </c>
      <c r="D370" s="245" t="s">
        <v>86</v>
      </c>
      <c r="E370" s="245" t="s">
        <v>86</v>
      </c>
      <c r="F370" s="245" t="s">
        <v>86</v>
      </c>
      <c r="G370" s="245" t="s">
        <v>75</v>
      </c>
      <c r="H370" s="246" t="s">
        <v>86</v>
      </c>
      <c r="I370" s="247"/>
      <c r="J370" s="248" t="n">
        <v>1</v>
      </c>
      <c r="L370" s="125" t="e">
        <f aca="false">VLOOKUP(C370,'Vacances solaires'!$B$2:$B$239,1,FALSE())</f>
        <v>#N/A</v>
      </c>
    </row>
    <row r="371" customFormat="false" ht="15.75" hidden="false" customHeight="false" outlineLevel="0" collapsed="false">
      <c r="A371" s="271" t="n">
        <f aca="false">WEEKNUM(C371,21)</f>
        <v>35</v>
      </c>
      <c r="B371" s="113" t="n">
        <f aca="false">C371</f>
        <v>44438</v>
      </c>
      <c r="C371" s="272" t="n">
        <v>44438</v>
      </c>
      <c r="D371" s="229" t="s">
        <v>75</v>
      </c>
      <c r="E371" s="229" t="s">
        <v>75</v>
      </c>
      <c r="F371" s="229" t="s">
        <v>75</v>
      </c>
      <c r="G371" s="229" t="s">
        <v>75</v>
      </c>
      <c r="H371" s="230" t="s">
        <v>84</v>
      </c>
      <c r="I371" s="231" t="n">
        <v>4</v>
      </c>
      <c r="J371" s="273"/>
      <c r="L371" s="125" t="e">
        <f aca="false">VLOOKUP(C371,'Vacances solaires'!$B$2:$B$239,1,FALSE())</f>
        <v>#N/A</v>
      </c>
    </row>
    <row r="372" customFormat="false" ht="15.75" hidden="false" customHeight="false" outlineLevel="0" collapsed="false">
      <c r="A372" s="274" t="n">
        <f aca="false">WEEKNUM(C372,21)</f>
        <v>35</v>
      </c>
      <c r="B372" s="113" t="n">
        <f aca="false">C372</f>
        <v>44439</v>
      </c>
      <c r="C372" s="275" t="n">
        <v>44439</v>
      </c>
      <c r="D372" s="221" t="s">
        <v>75</v>
      </c>
      <c r="E372" s="221" t="s">
        <v>75</v>
      </c>
      <c r="F372" s="221" t="s">
        <v>75</v>
      </c>
      <c r="G372" s="221" t="s">
        <v>86</v>
      </c>
      <c r="H372" s="222" t="s">
        <v>75</v>
      </c>
      <c r="I372" s="223"/>
      <c r="J372" s="276"/>
      <c r="L372" s="125" t="e">
        <f aca="false">VLOOKUP(C372,'Vacances solaires'!$B$2:$B$239,1,FALSE())</f>
        <v>#N/A</v>
      </c>
    </row>
    <row r="373" customFormat="false" ht="15.75" hidden="false" customHeight="false" outlineLevel="0" collapsed="false">
      <c r="A373" s="274" t="n">
        <f aca="false">WEEKNUM(C373,21)</f>
        <v>35</v>
      </c>
      <c r="B373" s="113" t="n">
        <f aca="false">C373</f>
        <v>44440</v>
      </c>
      <c r="C373" s="275" t="n">
        <v>44440</v>
      </c>
      <c r="D373" s="221" t="s">
        <v>86</v>
      </c>
      <c r="E373" s="221" t="s">
        <v>75</v>
      </c>
      <c r="F373" s="221" t="s">
        <v>75</v>
      </c>
      <c r="G373" s="221" t="s">
        <v>75</v>
      </c>
      <c r="H373" s="222" t="s">
        <v>75</v>
      </c>
      <c r="I373" s="223"/>
      <c r="J373" s="276"/>
      <c r="L373" s="125" t="e">
        <f aca="false">VLOOKUP(C373,'Vacances solaires'!$B$2:$B$239,1,FALSE())</f>
        <v>#N/A</v>
      </c>
    </row>
    <row r="374" customFormat="false" ht="15.75" hidden="false" customHeight="false" outlineLevel="0" collapsed="false">
      <c r="A374" s="274" t="n">
        <f aca="false">WEEKNUM(C374,21)</f>
        <v>35</v>
      </c>
      <c r="B374" s="113" t="n">
        <f aca="false">C374</f>
        <v>44441</v>
      </c>
      <c r="C374" s="275" t="n">
        <v>44441</v>
      </c>
      <c r="D374" s="221" t="s">
        <v>75</v>
      </c>
      <c r="E374" s="221" t="s">
        <v>75</v>
      </c>
      <c r="F374" s="221" t="s">
        <v>86</v>
      </c>
      <c r="G374" s="221" t="s">
        <v>75</v>
      </c>
      <c r="H374" s="222" t="s">
        <v>75</v>
      </c>
      <c r="I374" s="223"/>
      <c r="J374" s="276"/>
      <c r="L374" s="125" t="e">
        <f aca="false">VLOOKUP(C374,'Vacances solaires'!$B$2:$B$239,1,FALSE())</f>
        <v>#N/A</v>
      </c>
    </row>
    <row r="375" customFormat="false" ht="15.75" hidden="false" customHeight="false" outlineLevel="0" collapsed="false">
      <c r="A375" s="274" t="n">
        <f aca="false">WEEKNUM(C375,21)</f>
        <v>35</v>
      </c>
      <c r="B375" s="113" t="n">
        <f aca="false">C375</f>
        <v>44442</v>
      </c>
      <c r="C375" s="275" t="n">
        <v>44442</v>
      </c>
      <c r="D375" s="221" t="s">
        <v>75</v>
      </c>
      <c r="E375" s="221" t="s">
        <v>75</v>
      </c>
      <c r="F375" s="221" t="s">
        <v>86</v>
      </c>
      <c r="G375" s="221" t="s">
        <v>75</v>
      </c>
      <c r="H375" s="222" t="s">
        <v>75</v>
      </c>
      <c r="I375" s="223"/>
      <c r="J375" s="276"/>
      <c r="L375" s="125" t="e">
        <f aca="false">VLOOKUP(C375,'Vacances solaires'!$B$2:$B$239,1,FALSE())</f>
        <v>#N/A</v>
      </c>
    </row>
    <row r="376" customFormat="false" ht="15.75" hidden="false" customHeight="false" outlineLevel="0" collapsed="false">
      <c r="A376" s="274" t="n">
        <f aca="false">WEEKNUM(C376,21)</f>
        <v>35</v>
      </c>
      <c r="B376" s="113" t="n">
        <f aca="false">C376</f>
        <v>44443</v>
      </c>
      <c r="C376" s="275" t="n">
        <v>44443</v>
      </c>
      <c r="D376" s="221" t="s">
        <v>75</v>
      </c>
      <c r="E376" s="221" t="s">
        <v>86</v>
      </c>
      <c r="F376" s="221" t="s">
        <v>75</v>
      </c>
      <c r="G376" s="221" t="s">
        <v>75</v>
      </c>
      <c r="H376" s="222" t="s">
        <v>86</v>
      </c>
      <c r="I376" s="223"/>
      <c r="J376" s="276"/>
      <c r="L376" s="125" t="e">
        <f aca="false">VLOOKUP(C376,'Vacances solaires'!$B$2:$B$239,1,FALSE())</f>
        <v>#N/A</v>
      </c>
    </row>
    <row r="377" customFormat="false" ht="15.75" hidden="false" customHeight="false" outlineLevel="0" collapsed="false">
      <c r="A377" s="277" t="n">
        <f aca="false">WEEKNUM(C377,21)</f>
        <v>35</v>
      </c>
      <c r="B377" s="113" t="n">
        <f aca="false">C377</f>
        <v>44444</v>
      </c>
      <c r="C377" s="278" t="n">
        <v>44444</v>
      </c>
      <c r="D377" s="224" t="s">
        <v>86</v>
      </c>
      <c r="E377" s="224" t="s">
        <v>86</v>
      </c>
      <c r="F377" s="224" t="s">
        <v>75</v>
      </c>
      <c r="G377" s="224" t="s">
        <v>86</v>
      </c>
      <c r="H377" s="225" t="s">
        <v>86</v>
      </c>
      <c r="I377" s="226"/>
      <c r="J377" s="279"/>
      <c r="L377" s="125" t="e">
        <f aca="false">VLOOKUP(C377,'Vacances solaires'!$B$2:$B$239,1,FALSE())</f>
        <v>#N/A</v>
      </c>
    </row>
    <row r="378" customFormat="false" ht="15.75" hidden="false" customHeight="false" outlineLevel="0" collapsed="false">
      <c r="A378" s="277" t="n">
        <f aca="false">WEEKNUM(C378,21)</f>
        <v>36</v>
      </c>
      <c r="B378" s="113" t="n">
        <f aca="false">C378</f>
        <v>44445</v>
      </c>
      <c r="C378" s="278" t="n">
        <v>44445</v>
      </c>
      <c r="D378" s="229" t="s">
        <v>75</v>
      </c>
      <c r="E378" s="229" t="s">
        <v>75</v>
      </c>
      <c r="F378" s="229" t="s">
        <v>75</v>
      </c>
      <c r="G378" s="229" t="s">
        <v>84</v>
      </c>
      <c r="H378" s="230" t="s">
        <v>75</v>
      </c>
      <c r="I378" s="231" t="n">
        <v>5</v>
      </c>
      <c r="J378" s="146"/>
      <c r="L378" s="125" t="e">
        <f aca="false">VLOOKUP(C378,'Vacances solaires'!$B$2:$B$239,1,FALSE())</f>
        <v>#N/A</v>
      </c>
    </row>
    <row r="379" customFormat="false" ht="15.75" hidden="false" customHeight="false" outlineLevel="0" collapsed="false">
      <c r="A379" s="277" t="n">
        <f aca="false">WEEKNUM(C379,21)</f>
        <v>36</v>
      </c>
      <c r="B379" s="113" t="n">
        <f aca="false">C379</f>
        <v>44446</v>
      </c>
      <c r="C379" s="278" t="n">
        <v>44446</v>
      </c>
      <c r="D379" s="221" t="s">
        <v>75</v>
      </c>
      <c r="E379" s="221" t="s">
        <v>75</v>
      </c>
      <c r="F379" s="221" t="s">
        <v>86</v>
      </c>
      <c r="G379" s="221" t="s">
        <v>75</v>
      </c>
      <c r="H379" s="222" t="s">
        <v>75</v>
      </c>
      <c r="I379" s="223"/>
      <c r="J379" s="131"/>
      <c r="L379" s="125" t="e">
        <f aca="false">VLOOKUP(C379,'Vacances solaires'!$B$2:$B$239,1,FALSE())</f>
        <v>#N/A</v>
      </c>
    </row>
    <row r="380" customFormat="false" ht="15.75" hidden="false" customHeight="false" outlineLevel="0" collapsed="false">
      <c r="A380" s="277" t="n">
        <f aca="false">WEEKNUM(C380,21)</f>
        <v>36</v>
      </c>
      <c r="B380" s="113" t="n">
        <f aca="false">C380</f>
        <v>44447</v>
      </c>
      <c r="C380" s="278" t="n">
        <v>44447</v>
      </c>
      <c r="D380" s="221" t="s">
        <v>75</v>
      </c>
      <c r="E380" s="221" t="s">
        <v>75</v>
      </c>
      <c r="F380" s="221" t="s">
        <v>75</v>
      </c>
      <c r="G380" s="221" t="s">
        <v>75</v>
      </c>
      <c r="H380" s="222" t="s">
        <v>86</v>
      </c>
      <c r="I380" s="223"/>
      <c r="J380" s="131"/>
      <c r="L380" s="125" t="e">
        <f aca="false">VLOOKUP(C380,'Vacances solaires'!$B$2:$B$239,1,FALSE())</f>
        <v>#N/A</v>
      </c>
    </row>
    <row r="381" customFormat="false" ht="15.75" hidden="false" customHeight="false" outlineLevel="0" collapsed="false">
      <c r="A381" s="277" t="n">
        <f aca="false">WEEKNUM(C381,21)</f>
        <v>36</v>
      </c>
      <c r="B381" s="113" t="n">
        <f aca="false">C381</f>
        <v>44448</v>
      </c>
      <c r="C381" s="278" t="n">
        <v>44448</v>
      </c>
      <c r="D381" s="221" t="s">
        <v>75</v>
      </c>
      <c r="E381" s="221" t="s">
        <v>86</v>
      </c>
      <c r="F381" s="221" t="s">
        <v>75</v>
      </c>
      <c r="G381" s="221" t="s">
        <v>75</v>
      </c>
      <c r="H381" s="222" t="s">
        <v>75</v>
      </c>
      <c r="I381" s="223"/>
      <c r="J381" s="131"/>
      <c r="L381" s="125" t="e">
        <f aca="false">VLOOKUP(C381,'Vacances solaires'!$B$2:$B$239,1,FALSE())</f>
        <v>#N/A</v>
      </c>
    </row>
    <row r="382" customFormat="false" ht="15.75" hidden="false" customHeight="false" outlineLevel="0" collapsed="false">
      <c r="A382" s="277" t="n">
        <f aca="false">WEEKNUM(C382,21)</f>
        <v>36</v>
      </c>
      <c r="B382" s="113" t="n">
        <f aca="false">C382</f>
        <v>44449</v>
      </c>
      <c r="C382" s="278" t="n">
        <v>44449</v>
      </c>
      <c r="D382" s="221" t="s">
        <v>75</v>
      </c>
      <c r="E382" s="221" t="s">
        <v>86</v>
      </c>
      <c r="F382" s="221" t="s">
        <v>75</v>
      </c>
      <c r="G382" s="221" t="s">
        <v>75</v>
      </c>
      <c r="H382" s="222" t="s">
        <v>75</v>
      </c>
      <c r="I382" s="223"/>
      <c r="J382" s="131"/>
      <c r="L382" s="125" t="e">
        <f aca="false">VLOOKUP(C382,'Vacances solaires'!$B$2:$B$239,1,FALSE())</f>
        <v>#N/A</v>
      </c>
    </row>
    <row r="383" customFormat="false" ht="15.75" hidden="false" customHeight="false" outlineLevel="0" collapsed="false">
      <c r="A383" s="277" t="n">
        <f aca="false">WEEKNUM(C383,21)</f>
        <v>36</v>
      </c>
      <c r="B383" s="113" t="n">
        <f aca="false">C383</f>
        <v>44450</v>
      </c>
      <c r="C383" s="278" t="n">
        <v>44450</v>
      </c>
      <c r="D383" s="221" t="s">
        <v>86</v>
      </c>
      <c r="E383" s="221" t="s">
        <v>75</v>
      </c>
      <c r="F383" s="221" t="s">
        <v>75</v>
      </c>
      <c r="G383" s="221" t="s">
        <v>86</v>
      </c>
      <c r="H383" s="222" t="s">
        <v>75</v>
      </c>
      <c r="I383" s="223"/>
      <c r="J383" s="131"/>
      <c r="L383" s="125" t="e">
        <f aca="false">VLOOKUP(C383,'Vacances solaires'!$B$2:$B$239,1,FALSE())</f>
        <v>#N/A</v>
      </c>
    </row>
    <row r="384" customFormat="false" ht="15.75" hidden="false" customHeight="false" outlineLevel="0" collapsed="false">
      <c r="A384" s="277" t="n">
        <f aca="false">WEEKNUM(C384,21)</f>
        <v>36</v>
      </c>
      <c r="B384" s="113" t="n">
        <f aca="false">C384</f>
        <v>44451</v>
      </c>
      <c r="C384" s="278" t="n">
        <v>44451</v>
      </c>
      <c r="D384" s="224" t="s">
        <v>86</v>
      </c>
      <c r="E384" s="224" t="s">
        <v>75</v>
      </c>
      <c r="F384" s="224" t="s">
        <v>86</v>
      </c>
      <c r="G384" s="224" t="s">
        <v>86</v>
      </c>
      <c r="H384" s="225" t="s">
        <v>86</v>
      </c>
      <c r="I384" s="226"/>
      <c r="J384" s="144"/>
      <c r="L384" s="125" t="e">
        <f aca="false">VLOOKUP(C384,'Vacances solaires'!$B$2:$B$239,1,FALSE())</f>
        <v>#N/A</v>
      </c>
    </row>
    <row r="385" customFormat="false" ht="15.75" hidden="false" customHeight="false" outlineLevel="0" collapsed="false">
      <c r="A385" s="277" t="n">
        <f aca="false">WEEKNUM(C385,21)</f>
        <v>37</v>
      </c>
      <c r="B385" s="113" t="n">
        <f aca="false">C385</f>
        <v>44452</v>
      </c>
      <c r="C385" s="278" t="n">
        <v>44452</v>
      </c>
      <c r="D385" s="115" t="s">
        <v>75</v>
      </c>
      <c r="E385" s="115" t="s">
        <v>75</v>
      </c>
      <c r="F385" s="115" t="s">
        <v>84</v>
      </c>
      <c r="G385" s="115" t="s">
        <v>75</v>
      </c>
      <c r="H385" s="116" t="s">
        <v>75</v>
      </c>
      <c r="I385" s="117" t="n">
        <v>1</v>
      </c>
      <c r="J385" s="280"/>
      <c r="L385" s="125" t="e">
        <f aca="false">VLOOKUP(C385,'Vacances solaires'!$B$2:$B$239,1,FALSE())</f>
        <v>#N/A</v>
      </c>
    </row>
    <row r="386" customFormat="false" ht="15.75" hidden="false" customHeight="false" outlineLevel="0" collapsed="false">
      <c r="A386" s="277" t="n">
        <f aca="false">WEEKNUM(C386,21)</f>
        <v>37</v>
      </c>
      <c r="B386" s="113" t="n">
        <f aca="false">C386</f>
        <v>44453</v>
      </c>
      <c r="C386" s="278" t="n">
        <v>44453</v>
      </c>
      <c r="D386" s="128" t="s">
        <v>75</v>
      </c>
      <c r="E386" s="128" t="s">
        <v>86</v>
      </c>
      <c r="F386" s="128" t="s">
        <v>75</v>
      </c>
      <c r="G386" s="128" t="s">
        <v>75</v>
      </c>
      <c r="H386" s="129" t="s">
        <v>75</v>
      </c>
      <c r="I386" s="130"/>
      <c r="J386" s="131"/>
      <c r="L386" s="125" t="e">
        <f aca="false">VLOOKUP(C386,'Vacances solaires'!$B$2:$B$239,1,FALSE())</f>
        <v>#N/A</v>
      </c>
    </row>
    <row r="387" customFormat="false" ht="15.75" hidden="false" customHeight="false" outlineLevel="0" collapsed="false">
      <c r="A387" s="277" t="n">
        <f aca="false">WEEKNUM(C387,21)</f>
        <v>37</v>
      </c>
      <c r="B387" s="113" t="n">
        <f aca="false">C387</f>
        <v>44454</v>
      </c>
      <c r="C387" s="278" t="n">
        <v>44454</v>
      </c>
      <c r="D387" s="128" t="s">
        <v>75</v>
      </c>
      <c r="E387" s="128" t="s">
        <v>75</v>
      </c>
      <c r="F387" s="128" t="s">
        <v>75</v>
      </c>
      <c r="G387" s="128" t="s">
        <v>86</v>
      </c>
      <c r="H387" s="129" t="s">
        <v>75</v>
      </c>
      <c r="I387" s="130"/>
      <c r="J387" s="131"/>
      <c r="L387" s="125" t="e">
        <f aca="false">VLOOKUP(C387,'Vacances solaires'!$B$2:$B$239,1,FALSE())</f>
        <v>#N/A</v>
      </c>
    </row>
    <row r="388" customFormat="false" ht="15.75" hidden="false" customHeight="false" outlineLevel="0" collapsed="false">
      <c r="A388" s="277" t="n">
        <f aca="false">WEEKNUM(C388,21)</f>
        <v>37</v>
      </c>
      <c r="B388" s="113" t="n">
        <f aca="false">C388</f>
        <v>44455</v>
      </c>
      <c r="C388" s="278" t="n">
        <v>44455</v>
      </c>
      <c r="D388" s="128" t="s">
        <v>86</v>
      </c>
      <c r="E388" s="128" t="s">
        <v>75</v>
      </c>
      <c r="F388" s="128" t="s">
        <v>75</v>
      </c>
      <c r="G388" s="128" t="s">
        <v>75</v>
      </c>
      <c r="H388" s="129" t="s">
        <v>75</v>
      </c>
      <c r="I388" s="130"/>
      <c r="J388" s="131"/>
      <c r="L388" s="125" t="e">
        <f aca="false">VLOOKUP(C388,'Vacances solaires'!$B$2:$B$239,1,FALSE())</f>
        <v>#N/A</v>
      </c>
    </row>
    <row r="389" customFormat="false" ht="15.75" hidden="false" customHeight="false" outlineLevel="0" collapsed="false">
      <c r="A389" s="277" t="n">
        <f aca="false">WEEKNUM(C389,21)</f>
        <v>37</v>
      </c>
      <c r="B389" s="113" t="n">
        <f aca="false">C389</f>
        <v>44456</v>
      </c>
      <c r="C389" s="278" t="n">
        <v>44456</v>
      </c>
      <c r="D389" s="128" t="s">
        <v>86</v>
      </c>
      <c r="E389" s="128" t="s">
        <v>75</v>
      </c>
      <c r="F389" s="128" t="s">
        <v>75</v>
      </c>
      <c r="G389" s="128" t="s">
        <v>75</v>
      </c>
      <c r="H389" s="129" t="s">
        <v>75</v>
      </c>
      <c r="I389" s="130"/>
      <c r="J389" s="131"/>
      <c r="L389" s="125" t="e">
        <f aca="false">VLOOKUP(C389,'Vacances solaires'!$B$2:$B$239,1,FALSE())</f>
        <v>#N/A</v>
      </c>
    </row>
    <row r="390" customFormat="false" ht="15.75" hidden="false" customHeight="false" outlineLevel="0" collapsed="false">
      <c r="A390" s="277" t="n">
        <f aca="false">WEEKNUM(C390,21)</f>
        <v>37</v>
      </c>
      <c r="B390" s="113" t="n">
        <f aca="false">C390</f>
        <v>44457</v>
      </c>
      <c r="C390" s="278" t="n">
        <v>44457</v>
      </c>
      <c r="D390" s="128" t="s">
        <v>75</v>
      </c>
      <c r="E390" s="128" t="s">
        <v>75</v>
      </c>
      <c r="F390" s="128" t="s">
        <v>86</v>
      </c>
      <c r="G390" s="128" t="s">
        <v>75</v>
      </c>
      <c r="H390" s="129" t="s">
        <v>86</v>
      </c>
      <c r="I390" s="130"/>
      <c r="J390" s="131"/>
      <c r="L390" s="125" t="e">
        <f aca="false">VLOOKUP(C390,'Vacances solaires'!$B$2:$B$239,1,FALSE())</f>
        <v>#N/A</v>
      </c>
    </row>
    <row r="391" customFormat="false" ht="15.75" hidden="false" customHeight="false" outlineLevel="0" collapsed="false">
      <c r="A391" s="277" t="n">
        <f aca="false">WEEKNUM(C391,21)</f>
        <v>37</v>
      </c>
      <c r="B391" s="113" t="n">
        <f aca="false">C391</f>
        <v>44458</v>
      </c>
      <c r="C391" s="278" t="n">
        <v>44458</v>
      </c>
      <c r="D391" s="141" t="s">
        <v>75</v>
      </c>
      <c r="E391" s="141" t="s">
        <v>86</v>
      </c>
      <c r="F391" s="141" t="s">
        <v>86</v>
      </c>
      <c r="G391" s="141" t="s">
        <v>86</v>
      </c>
      <c r="H391" s="142" t="s">
        <v>86</v>
      </c>
      <c r="I391" s="143"/>
      <c r="J391" s="144"/>
      <c r="L391" s="125" t="e">
        <f aca="false">VLOOKUP(C391,'Vacances solaires'!$B$2:$B$239,1,FALSE())</f>
        <v>#N/A</v>
      </c>
    </row>
    <row r="392" customFormat="false" ht="15.75" hidden="false" customHeight="false" outlineLevel="0" collapsed="false">
      <c r="A392" s="277" t="n">
        <f aca="false">WEEKNUM(C392,21)</f>
        <v>38</v>
      </c>
      <c r="B392" s="113" t="n">
        <f aca="false">C392</f>
        <v>44459</v>
      </c>
      <c r="C392" s="278" t="n">
        <v>44459</v>
      </c>
      <c r="D392" s="115" t="s">
        <v>75</v>
      </c>
      <c r="E392" s="115" t="s">
        <v>84</v>
      </c>
      <c r="F392" s="115" t="s">
        <v>75</v>
      </c>
      <c r="G392" s="115" t="s">
        <v>75</v>
      </c>
      <c r="H392" s="116" t="s">
        <v>75</v>
      </c>
      <c r="I392" s="117" t="n">
        <v>2</v>
      </c>
      <c r="J392" s="146"/>
      <c r="L392" s="125" t="e">
        <f aca="false">VLOOKUP(C392,'Vacances solaires'!$B$2:$B$239,1,FALSE())</f>
        <v>#N/A</v>
      </c>
    </row>
    <row r="393" customFormat="false" ht="15.75" hidden="false" customHeight="false" outlineLevel="0" collapsed="false">
      <c r="A393" s="277" t="n">
        <f aca="false">WEEKNUM(C393,21)</f>
        <v>38</v>
      </c>
      <c r="B393" s="113" t="n">
        <f aca="false">C393</f>
        <v>44460</v>
      </c>
      <c r="C393" s="278" t="n">
        <v>44460</v>
      </c>
      <c r="D393" s="128" t="s">
        <v>86</v>
      </c>
      <c r="E393" s="128" t="s">
        <v>75</v>
      </c>
      <c r="F393" s="128" t="s">
        <v>75</v>
      </c>
      <c r="G393" s="128" t="s">
        <v>75</v>
      </c>
      <c r="H393" s="129" t="s">
        <v>75</v>
      </c>
      <c r="I393" s="130"/>
      <c r="J393" s="131"/>
      <c r="L393" s="125" t="e">
        <f aca="false">VLOOKUP(C393,'Vacances solaires'!$B$2:$B$239,1,FALSE())</f>
        <v>#N/A</v>
      </c>
    </row>
    <row r="394" customFormat="false" ht="15.75" hidden="false" customHeight="false" outlineLevel="0" collapsed="false">
      <c r="A394" s="277" t="n">
        <f aca="false">WEEKNUM(C394,21)</f>
        <v>38</v>
      </c>
      <c r="B394" s="113" t="n">
        <f aca="false">C394</f>
        <v>44461</v>
      </c>
      <c r="C394" s="278" t="n">
        <v>44461</v>
      </c>
      <c r="D394" s="128" t="s">
        <v>75</v>
      </c>
      <c r="E394" s="128" t="s">
        <v>75</v>
      </c>
      <c r="F394" s="128" t="s">
        <v>86</v>
      </c>
      <c r="G394" s="128" t="s">
        <v>75</v>
      </c>
      <c r="H394" s="129" t="s">
        <v>75</v>
      </c>
      <c r="I394" s="130"/>
      <c r="J394" s="131"/>
      <c r="L394" s="125" t="e">
        <f aca="false">VLOOKUP(C394,'Vacances solaires'!$B$2:$B$239,1,FALSE())</f>
        <v>#N/A</v>
      </c>
    </row>
    <row r="395" customFormat="false" ht="15.75" hidden="false" customHeight="false" outlineLevel="0" collapsed="false">
      <c r="A395" s="277" t="n">
        <f aca="false">WEEKNUM(C395,21)</f>
        <v>38</v>
      </c>
      <c r="B395" s="113" t="n">
        <f aca="false">C395</f>
        <v>44462</v>
      </c>
      <c r="C395" s="278" t="n">
        <v>44462</v>
      </c>
      <c r="D395" s="128" t="s">
        <v>75</v>
      </c>
      <c r="E395" s="128" t="s">
        <v>75</v>
      </c>
      <c r="F395" s="128" t="s">
        <v>75</v>
      </c>
      <c r="G395" s="128" t="s">
        <v>75</v>
      </c>
      <c r="H395" s="129" t="s">
        <v>86</v>
      </c>
      <c r="I395" s="130"/>
      <c r="J395" s="131"/>
      <c r="L395" s="125" t="e">
        <f aca="false">VLOOKUP(C395,'Vacances solaires'!$B$2:$B$239,1,FALSE())</f>
        <v>#N/A</v>
      </c>
    </row>
    <row r="396" customFormat="false" ht="15.75" hidden="false" customHeight="false" outlineLevel="0" collapsed="false">
      <c r="A396" s="277" t="n">
        <f aca="false">WEEKNUM(C396,21)</f>
        <v>38</v>
      </c>
      <c r="B396" s="113" t="n">
        <f aca="false">C396</f>
        <v>44463</v>
      </c>
      <c r="C396" s="278" t="n">
        <v>44463</v>
      </c>
      <c r="D396" s="128" t="s">
        <v>75</v>
      </c>
      <c r="E396" s="128" t="s">
        <v>75</v>
      </c>
      <c r="F396" s="128" t="s">
        <v>75</v>
      </c>
      <c r="G396" s="128" t="s">
        <v>75</v>
      </c>
      <c r="H396" s="129" t="s">
        <v>86</v>
      </c>
      <c r="I396" s="130"/>
      <c r="J396" s="131"/>
      <c r="L396" s="125" t="e">
        <f aca="false">VLOOKUP(C396,'Vacances solaires'!$B$2:$B$239,1,FALSE())</f>
        <v>#N/A</v>
      </c>
    </row>
    <row r="397" customFormat="false" ht="15.75" hidden="false" customHeight="false" outlineLevel="0" collapsed="false">
      <c r="A397" s="277" t="n">
        <f aca="false">WEEKNUM(C397,21)</f>
        <v>38</v>
      </c>
      <c r="B397" s="113" t="n">
        <f aca="false">C397</f>
        <v>44464</v>
      </c>
      <c r="C397" s="278" t="n">
        <v>44464</v>
      </c>
      <c r="D397" s="128" t="s">
        <v>75</v>
      </c>
      <c r="E397" s="128" t="s">
        <v>86</v>
      </c>
      <c r="F397" s="128" t="s">
        <v>75</v>
      </c>
      <c r="G397" s="128" t="s">
        <v>86</v>
      </c>
      <c r="H397" s="129" t="s">
        <v>75</v>
      </c>
      <c r="I397" s="130"/>
      <c r="J397" s="131"/>
      <c r="L397" s="125" t="e">
        <f aca="false">VLOOKUP(C397,'Vacances solaires'!$B$2:$B$239,1,FALSE())</f>
        <v>#N/A</v>
      </c>
    </row>
    <row r="398" customFormat="false" ht="15.75" hidden="false" customHeight="false" outlineLevel="0" collapsed="false">
      <c r="A398" s="277" t="n">
        <f aca="false">WEEKNUM(C398,21)</f>
        <v>38</v>
      </c>
      <c r="B398" s="113" t="n">
        <f aca="false">C398</f>
        <v>44465</v>
      </c>
      <c r="C398" s="278" t="n">
        <v>44465</v>
      </c>
      <c r="D398" s="141" t="s">
        <v>86</v>
      </c>
      <c r="E398" s="141" t="s">
        <v>86</v>
      </c>
      <c r="F398" s="141" t="s">
        <v>86</v>
      </c>
      <c r="G398" s="141" t="s">
        <v>86</v>
      </c>
      <c r="H398" s="142" t="s">
        <v>75</v>
      </c>
      <c r="I398" s="143"/>
      <c r="J398" s="144"/>
      <c r="L398" s="125" t="e">
        <f aca="false">VLOOKUP(C398,'Vacances solaires'!$B$2:$B$239,1,FALSE())</f>
        <v>#N/A</v>
      </c>
    </row>
    <row r="399" customFormat="false" ht="15.75" hidden="false" customHeight="false" outlineLevel="0" collapsed="false">
      <c r="A399" s="277" t="n">
        <f aca="false">WEEKNUM(C399,21)</f>
        <v>39</v>
      </c>
      <c r="B399" s="113" t="n">
        <f aca="false">C399</f>
        <v>44466</v>
      </c>
      <c r="C399" s="278" t="n">
        <v>44466</v>
      </c>
      <c r="D399" s="115" t="s">
        <v>84</v>
      </c>
      <c r="E399" s="115" t="s">
        <v>75</v>
      </c>
      <c r="F399" s="115" t="s">
        <v>75</v>
      </c>
      <c r="G399" s="115" t="s">
        <v>75</v>
      </c>
      <c r="H399" s="116" t="s">
        <v>75</v>
      </c>
      <c r="I399" s="117" t="n">
        <v>3</v>
      </c>
      <c r="J399" s="146"/>
      <c r="L399" s="125" t="e">
        <f aca="false">VLOOKUP(C399,'Vacances solaires'!$B$2:$B$239,1,FALSE())</f>
        <v>#N/A</v>
      </c>
    </row>
    <row r="400" customFormat="false" ht="15.75" hidden="false" customHeight="false" outlineLevel="0" collapsed="false">
      <c r="A400" s="277" t="n">
        <f aca="false">WEEKNUM(C400,21)</f>
        <v>39</v>
      </c>
      <c r="B400" s="113" t="n">
        <f aca="false">C400</f>
        <v>44467</v>
      </c>
      <c r="C400" s="278" t="n">
        <v>44467</v>
      </c>
      <c r="D400" s="137" t="s">
        <v>75</v>
      </c>
      <c r="E400" s="137" t="s">
        <v>75</v>
      </c>
      <c r="F400" s="137" t="s">
        <v>75</v>
      </c>
      <c r="G400" s="137" t="s">
        <v>75</v>
      </c>
      <c r="H400" s="190" t="s">
        <v>86</v>
      </c>
      <c r="I400" s="191"/>
      <c r="J400" s="131"/>
      <c r="L400" s="125" t="e">
        <f aca="false">VLOOKUP(C400,'Vacances solaires'!$B$2:$B$239,1,FALSE())</f>
        <v>#N/A</v>
      </c>
    </row>
    <row r="401" customFormat="false" ht="15.75" hidden="false" customHeight="false" outlineLevel="0" collapsed="false">
      <c r="A401" s="277" t="n">
        <f aca="false">WEEKNUM(C401,21)</f>
        <v>39</v>
      </c>
      <c r="B401" s="113" t="n">
        <f aca="false">C401</f>
        <v>44468</v>
      </c>
      <c r="C401" s="278" t="n">
        <v>44468</v>
      </c>
      <c r="D401" s="221" t="s">
        <v>75</v>
      </c>
      <c r="E401" s="221" t="s">
        <v>86</v>
      </c>
      <c r="F401" s="221" t="s">
        <v>75</v>
      </c>
      <c r="G401" s="221" t="s">
        <v>75</v>
      </c>
      <c r="H401" s="222" t="s">
        <v>75</v>
      </c>
      <c r="I401" s="223"/>
      <c r="J401" s="131"/>
      <c r="L401" s="125" t="e">
        <f aca="false">VLOOKUP(C401,'Vacances solaires'!$B$2:$B$239,1,FALSE())</f>
        <v>#N/A</v>
      </c>
    </row>
    <row r="402" customFormat="false" ht="15.75" hidden="false" customHeight="false" outlineLevel="0" collapsed="false">
      <c r="A402" s="277" t="n">
        <f aca="false">WEEKNUM(C402,21)</f>
        <v>39</v>
      </c>
      <c r="B402" s="113" t="n">
        <f aca="false">C402</f>
        <v>44469</v>
      </c>
      <c r="C402" s="278" t="n">
        <v>44469</v>
      </c>
      <c r="D402" s="221" t="s">
        <v>75</v>
      </c>
      <c r="E402" s="221" t="s">
        <v>75</v>
      </c>
      <c r="F402" s="221" t="s">
        <v>75</v>
      </c>
      <c r="G402" s="221" t="s">
        <v>86</v>
      </c>
      <c r="H402" s="222" t="s">
        <v>75</v>
      </c>
      <c r="I402" s="223"/>
      <c r="J402" s="131"/>
      <c r="L402" s="125" t="e">
        <f aca="false">VLOOKUP(C402,'Vacances solaires'!$B$2:$B$239,1,FALSE())</f>
        <v>#N/A</v>
      </c>
    </row>
    <row r="403" customFormat="false" ht="15.75" hidden="false" customHeight="false" outlineLevel="0" collapsed="false">
      <c r="A403" s="277" t="n">
        <f aca="false">WEEKNUM(C403,21)</f>
        <v>39</v>
      </c>
      <c r="B403" s="113" t="n">
        <f aca="false">C403</f>
        <v>44470</v>
      </c>
      <c r="C403" s="278" t="n">
        <v>44470</v>
      </c>
      <c r="D403" s="221" t="s">
        <v>75</v>
      </c>
      <c r="E403" s="221" t="s">
        <v>75</v>
      </c>
      <c r="F403" s="221" t="s">
        <v>75</v>
      </c>
      <c r="G403" s="221" t="s">
        <v>86</v>
      </c>
      <c r="H403" s="222" t="s">
        <v>75</v>
      </c>
      <c r="I403" s="223"/>
      <c r="J403" s="131"/>
      <c r="L403" s="125" t="e">
        <f aca="false">VLOOKUP(C403,'Vacances solaires'!$B$2:$B$239,1,FALSE())</f>
        <v>#N/A</v>
      </c>
    </row>
    <row r="404" customFormat="false" ht="15.75" hidden="false" customHeight="false" outlineLevel="0" collapsed="false">
      <c r="A404" s="277" t="n">
        <f aca="false">WEEKNUM(C404,21)</f>
        <v>39</v>
      </c>
      <c r="B404" s="113" t="n">
        <f aca="false">C404</f>
        <v>44471</v>
      </c>
      <c r="C404" s="278" t="n">
        <v>44471</v>
      </c>
      <c r="D404" s="221" t="s">
        <v>86</v>
      </c>
      <c r="E404" s="221" t="s">
        <v>75</v>
      </c>
      <c r="F404" s="221" t="s">
        <v>86</v>
      </c>
      <c r="G404" s="221" t="s">
        <v>75</v>
      </c>
      <c r="H404" s="222" t="s">
        <v>75</v>
      </c>
      <c r="I404" s="223"/>
      <c r="J404" s="131"/>
      <c r="L404" s="125" t="e">
        <f aca="false">VLOOKUP(C404,'Vacances solaires'!$B$2:$B$239,1,FALSE())</f>
        <v>#N/A</v>
      </c>
    </row>
    <row r="405" customFormat="false" ht="15.75" hidden="false" customHeight="false" outlineLevel="0" collapsed="false">
      <c r="A405" s="277" t="n">
        <f aca="false">WEEKNUM(C405,21)</f>
        <v>39</v>
      </c>
      <c r="B405" s="113" t="n">
        <f aca="false">C405</f>
        <v>44472</v>
      </c>
      <c r="C405" s="278" t="n">
        <v>44472</v>
      </c>
      <c r="D405" s="224" t="s">
        <v>86</v>
      </c>
      <c r="E405" s="224" t="s">
        <v>86</v>
      </c>
      <c r="F405" s="224" t="s">
        <v>86</v>
      </c>
      <c r="G405" s="224" t="s">
        <v>75</v>
      </c>
      <c r="H405" s="225" t="s">
        <v>86</v>
      </c>
      <c r="I405" s="226"/>
      <c r="J405" s="144"/>
      <c r="L405" s="125" t="e">
        <f aca="false">VLOOKUP(C405,'Vacances solaires'!$B$2:$B$239,1,FALSE())</f>
        <v>#N/A</v>
      </c>
    </row>
    <row r="406" customFormat="false" ht="15.75" hidden="false" customHeight="false" outlineLevel="0" collapsed="false">
      <c r="A406" s="277" t="n">
        <f aca="false">WEEKNUM(C406,21)</f>
        <v>40</v>
      </c>
      <c r="B406" s="113" t="n">
        <f aca="false">C406</f>
        <v>44473</v>
      </c>
      <c r="C406" s="278" t="n">
        <v>44473</v>
      </c>
      <c r="D406" s="227" t="s">
        <v>75</v>
      </c>
      <c r="E406" s="227" t="s">
        <v>75</v>
      </c>
      <c r="F406" s="227" t="s">
        <v>75</v>
      </c>
      <c r="G406" s="227" t="s">
        <v>75</v>
      </c>
      <c r="H406" s="228" t="s">
        <v>84</v>
      </c>
      <c r="I406" s="223" t="n">
        <v>4</v>
      </c>
      <c r="J406" s="146"/>
      <c r="L406" s="125" t="e">
        <f aca="false">VLOOKUP(C406,'Vacances solaires'!$B$2:$B$239,1,FALSE())</f>
        <v>#N/A</v>
      </c>
    </row>
    <row r="407" customFormat="false" ht="15.75" hidden="false" customHeight="false" outlineLevel="0" collapsed="false">
      <c r="A407" s="277" t="n">
        <f aca="false">WEEKNUM(C407,21)</f>
        <v>40</v>
      </c>
      <c r="B407" s="113" t="n">
        <f aca="false">C407</f>
        <v>44474</v>
      </c>
      <c r="C407" s="278" t="n">
        <v>44474</v>
      </c>
      <c r="D407" s="221" t="s">
        <v>75</v>
      </c>
      <c r="E407" s="221" t="s">
        <v>75</v>
      </c>
      <c r="F407" s="221" t="s">
        <v>75</v>
      </c>
      <c r="G407" s="221" t="s">
        <v>86</v>
      </c>
      <c r="H407" s="222" t="s">
        <v>75</v>
      </c>
      <c r="I407" s="223"/>
      <c r="J407" s="131"/>
      <c r="L407" s="125" t="e">
        <f aca="false">VLOOKUP(C407,'Vacances solaires'!$B$2:$B$239,1,FALSE())</f>
        <v>#N/A</v>
      </c>
    </row>
    <row r="408" customFormat="false" ht="15.75" hidden="false" customHeight="false" outlineLevel="0" collapsed="false">
      <c r="A408" s="277" t="n">
        <f aca="false">WEEKNUM(C408,21)</f>
        <v>40</v>
      </c>
      <c r="B408" s="113" t="n">
        <f aca="false">C408</f>
        <v>44475</v>
      </c>
      <c r="C408" s="278" t="n">
        <v>44475</v>
      </c>
      <c r="D408" s="137" t="s">
        <v>86</v>
      </c>
      <c r="E408" s="137" t="s">
        <v>75</v>
      </c>
      <c r="F408" s="137" t="s">
        <v>75</v>
      </c>
      <c r="G408" s="137" t="s">
        <v>75</v>
      </c>
      <c r="H408" s="190" t="s">
        <v>75</v>
      </c>
      <c r="I408" s="191"/>
      <c r="J408" s="131"/>
      <c r="L408" s="125" t="e">
        <f aca="false">VLOOKUP(C408,'Vacances solaires'!$B$2:$B$239,1,FALSE())</f>
        <v>#N/A</v>
      </c>
    </row>
    <row r="409" customFormat="false" ht="15.75" hidden="false" customHeight="false" outlineLevel="0" collapsed="false">
      <c r="A409" s="277" t="n">
        <f aca="false">WEEKNUM(C409,21)</f>
        <v>40</v>
      </c>
      <c r="B409" s="113" t="n">
        <f aca="false">C409</f>
        <v>44476</v>
      </c>
      <c r="C409" s="278" t="n">
        <v>44476</v>
      </c>
      <c r="D409" s="221" t="s">
        <v>75</v>
      </c>
      <c r="E409" s="221" t="s">
        <v>75</v>
      </c>
      <c r="F409" s="221" t="s">
        <v>86</v>
      </c>
      <c r="G409" s="221" t="s">
        <v>75</v>
      </c>
      <c r="H409" s="222" t="s">
        <v>75</v>
      </c>
      <c r="I409" s="223"/>
      <c r="J409" s="131"/>
      <c r="L409" s="125" t="e">
        <f aca="false">VLOOKUP(C409,'Vacances solaires'!$B$2:$B$239,1,FALSE())</f>
        <v>#N/A</v>
      </c>
    </row>
    <row r="410" customFormat="false" ht="15.75" hidden="false" customHeight="false" outlineLevel="0" collapsed="false">
      <c r="A410" s="277" t="n">
        <f aca="false">WEEKNUM(C410,21)</f>
        <v>40</v>
      </c>
      <c r="B410" s="113" t="n">
        <f aca="false">C410</f>
        <v>44477</v>
      </c>
      <c r="C410" s="278" t="n">
        <v>44477</v>
      </c>
      <c r="D410" s="221" t="s">
        <v>75</v>
      </c>
      <c r="E410" s="221" t="s">
        <v>75</v>
      </c>
      <c r="F410" s="221" t="s">
        <v>86</v>
      </c>
      <c r="G410" s="221" t="s">
        <v>75</v>
      </c>
      <c r="H410" s="222" t="s">
        <v>75</v>
      </c>
      <c r="I410" s="223"/>
      <c r="J410" s="131"/>
      <c r="L410" s="125" t="e">
        <f aca="false">VLOOKUP(C410,'Vacances solaires'!$B$2:$B$239,1,FALSE())</f>
        <v>#N/A</v>
      </c>
    </row>
    <row r="411" customFormat="false" ht="15.75" hidden="false" customHeight="false" outlineLevel="0" collapsed="false">
      <c r="A411" s="277" t="n">
        <f aca="false">WEEKNUM(C411,21)</f>
        <v>40</v>
      </c>
      <c r="B411" s="113" t="n">
        <f aca="false">C411</f>
        <v>44478</v>
      </c>
      <c r="C411" s="278" t="n">
        <v>44478</v>
      </c>
      <c r="D411" s="221" t="s">
        <v>75</v>
      </c>
      <c r="E411" s="221" t="s">
        <v>86</v>
      </c>
      <c r="F411" s="221" t="s">
        <v>75</v>
      </c>
      <c r="G411" s="221" t="s">
        <v>75</v>
      </c>
      <c r="H411" s="222" t="s">
        <v>86</v>
      </c>
      <c r="I411" s="223"/>
      <c r="J411" s="131"/>
      <c r="L411" s="125" t="e">
        <f aca="false">VLOOKUP(C411,'Vacances solaires'!$B$2:$B$239,1,FALSE())</f>
        <v>#N/A</v>
      </c>
    </row>
    <row r="412" customFormat="false" ht="15.75" hidden="false" customHeight="false" outlineLevel="0" collapsed="false">
      <c r="A412" s="277" t="n">
        <f aca="false">WEEKNUM(C412,21)</f>
        <v>40</v>
      </c>
      <c r="B412" s="113" t="n">
        <f aca="false">C412</f>
        <v>44479</v>
      </c>
      <c r="C412" s="278" t="n">
        <v>44479</v>
      </c>
      <c r="D412" s="224" t="s">
        <v>86</v>
      </c>
      <c r="E412" s="224" t="s">
        <v>86</v>
      </c>
      <c r="F412" s="224" t="s">
        <v>75</v>
      </c>
      <c r="G412" s="224" t="s">
        <v>86</v>
      </c>
      <c r="H412" s="225" t="s">
        <v>86</v>
      </c>
      <c r="I412" s="226"/>
      <c r="J412" s="144"/>
      <c r="L412" s="125" t="e">
        <f aca="false">VLOOKUP(C412,'Vacances solaires'!$B$2:$B$239,1,FALSE())</f>
        <v>#N/A</v>
      </c>
    </row>
    <row r="413" customFormat="false" ht="15.75" hidden="false" customHeight="false" outlineLevel="0" collapsed="false">
      <c r="A413" s="281" t="n">
        <f aca="false">WEEKNUM(C413,21)</f>
        <v>41</v>
      </c>
      <c r="B413" s="282" t="n">
        <f aca="false">C413</f>
        <v>44480</v>
      </c>
      <c r="C413" s="283" t="n">
        <v>44480</v>
      </c>
      <c r="D413" s="229" t="s">
        <v>75</v>
      </c>
      <c r="E413" s="229" t="s">
        <v>75</v>
      </c>
      <c r="F413" s="229" t="s">
        <v>75</v>
      </c>
      <c r="G413" s="229" t="s">
        <v>84</v>
      </c>
      <c r="H413" s="230" t="s">
        <v>75</v>
      </c>
      <c r="I413" s="231" t="n">
        <v>5</v>
      </c>
      <c r="J413" s="280"/>
      <c r="K413" s="284"/>
      <c r="L413" s="285" t="e">
        <f aca="false">VLOOKUP(C413,'Vacances solaires'!$B$2:$B$239,1,FALSE())</f>
        <v>#N/A</v>
      </c>
      <c r="M413" s="284" t="s">
        <v>89</v>
      </c>
    </row>
    <row r="414" customFormat="false" ht="15.75" hidden="false" customHeight="false" outlineLevel="0" collapsed="false">
      <c r="A414" s="277" t="n">
        <f aca="false">WEEKNUM(C414,21)</f>
        <v>41</v>
      </c>
      <c r="B414" s="113" t="n">
        <f aca="false">C414</f>
        <v>44481</v>
      </c>
      <c r="C414" s="278" t="n">
        <v>44481</v>
      </c>
      <c r="D414" s="221" t="s">
        <v>75</v>
      </c>
      <c r="E414" s="221" t="s">
        <v>75</v>
      </c>
      <c r="F414" s="221" t="s">
        <v>86</v>
      </c>
      <c r="G414" s="221" t="s">
        <v>75</v>
      </c>
      <c r="H414" s="222" t="s">
        <v>75</v>
      </c>
      <c r="I414" s="223"/>
      <c r="J414" s="131"/>
      <c r="L414" s="125" t="e">
        <f aca="false">VLOOKUP(C414,'Vacances solaires'!$B$2:$B$239,1,FALSE())</f>
        <v>#N/A</v>
      </c>
    </row>
    <row r="415" customFormat="false" ht="15.75" hidden="false" customHeight="false" outlineLevel="0" collapsed="false">
      <c r="A415" s="277" t="n">
        <f aca="false">WEEKNUM(C415,21)</f>
        <v>41</v>
      </c>
      <c r="B415" s="113" t="n">
        <f aca="false">C415</f>
        <v>44482</v>
      </c>
      <c r="C415" s="278" t="n">
        <v>44482</v>
      </c>
      <c r="D415" s="221" t="s">
        <v>75</v>
      </c>
      <c r="E415" s="221" t="s">
        <v>75</v>
      </c>
      <c r="F415" s="221" t="s">
        <v>75</v>
      </c>
      <c r="G415" s="221" t="s">
        <v>75</v>
      </c>
      <c r="H415" s="222" t="s">
        <v>86</v>
      </c>
      <c r="I415" s="223"/>
      <c r="J415" s="131"/>
      <c r="L415" s="125" t="e">
        <f aca="false">VLOOKUP(C415,'Vacances solaires'!$B$2:$B$239,1,FALSE())</f>
        <v>#N/A</v>
      </c>
    </row>
    <row r="416" customFormat="false" ht="15.75" hidden="false" customHeight="false" outlineLevel="0" collapsed="false">
      <c r="A416" s="277" t="n">
        <f aca="false">WEEKNUM(C416,21)</f>
        <v>41</v>
      </c>
      <c r="B416" s="113" t="n">
        <f aca="false">C416</f>
        <v>44483</v>
      </c>
      <c r="C416" s="278" t="n">
        <v>44483</v>
      </c>
      <c r="D416" s="221" t="s">
        <v>75</v>
      </c>
      <c r="E416" s="221" t="s">
        <v>86</v>
      </c>
      <c r="F416" s="221" t="s">
        <v>75</v>
      </c>
      <c r="G416" s="221" t="s">
        <v>75</v>
      </c>
      <c r="H416" s="222" t="s">
        <v>75</v>
      </c>
      <c r="I416" s="223"/>
      <c r="J416" s="131"/>
      <c r="L416" s="125" t="e">
        <f aca="false">VLOOKUP(C416,'Vacances solaires'!$B$2:$B$239,1,FALSE())</f>
        <v>#N/A</v>
      </c>
    </row>
    <row r="417" customFormat="false" ht="15.75" hidden="false" customHeight="false" outlineLevel="0" collapsed="false">
      <c r="A417" s="277" t="n">
        <f aca="false">WEEKNUM(C417,21)</f>
        <v>41</v>
      </c>
      <c r="B417" s="113" t="n">
        <f aca="false">C417</f>
        <v>44484</v>
      </c>
      <c r="C417" s="278" t="n">
        <v>44484</v>
      </c>
      <c r="D417" s="221" t="s">
        <v>75</v>
      </c>
      <c r="E417" s="221" t="s">
        <v>86</v>
      </c>
      <c r="F417" s="221" t="s">
        <v>75</v>
      </c>
      <c r="G417" s="221" t="s">
        <v>75</v>
      </c>
      <c r="H417" s="222" t="s">
        <v>75</v>
      </c>
      <c r="I417" s="223"/>
      <c r="J417" s="131"/>
      <c r="L417" s="125" t="e">
        <f aca="false">VLOOKUP(C417,'Vacances solaires'!$B$2:$B$239,1,FALSE())</f>
        <v>#N/A</v>
      </c>
    </row>
    <row r="418" customFormat="false" ht="15.75" hidden="false" customHeight="false" outlineLevel="0" collapsed="false">
      <c r="A418" s="277" t="n">
        <f aca="false">WEEKNUM(C418,21)</f>
        <v>41</v>
      </c>
      <c r="B418" s="113" t="n">
        <f aca="false">C418</f>
        <v>44485</v>
      </c>
      <c r="C418" s="278" t="n">
        <v>44485</v>
      </c>
      <c r="D418" s="221" t="s">
        <v>86</v>
      </c>
      <c r="E418" s="221" t="s">
        <v>75</v>
      </c>
      <c r="F418" s="221" t="s">
        <v>75</v>
      </c>
      <c r="G418" s="221" t="s">
        <v>86</v>
      </c>
      <c r="H418" s="222" t="s">
        <v>75</v>
      </c>
      <c r="I418" s="223"/>
      <c r="J418" s="131"/>
      <c r="L418" s="125" t="e">
        <f aca="false">VLOOKUP(C418,'Vacances solaires'!$B$2:$B$239,1,FALSE())</f>
        <v>#N/A</v>
      </c>
    </row>
    <row r="419" customFormat="false" ht="15.75" hidden="false" customHeight="false" outlineLevel="0" collapsed="false">
      <c r="A419" s="277" t="n">
        <f aca="false">WEEKNUM(C419,21)</f>
        <v>41</v>
      </c>
      <c r="B419" s="113" t="n">
        <f aca="false">C419</f>
        <v>44486</v>
      </c>
      <c r="C419" s="278" t="n">
        <v>44486</v>
      </c>
      <c r="D419" s="224" t="s">
        <v>86</v>
      </c>
      <c r="E419" s="224" t="s">
        <v>75</v>
      </c>
      <c r="F419" s="224" t="s">
        <v>86</v>
      </c>
      <c r="G419" s="224" t="s">
        <v>86</v>
      </c>
      <c r="H419" s="225" t="s">
        <v>86</v>
      </c>
      <c r="I419" s="226"/>
      <c r="J419" s="144"/>
      <c r="L419" s="125" t="e">
        <f aca="false">VLOOKUP(C419,'Vacances solaires'!$B$2:$B$239,1,FALSE())</f>
        <v>#N/A</v>
      </c>
    </row>
    <row r="420" customFormat="false" ht="15.75" hidden="false" customHeight="false" outlineLevel="0" collapsed="false">
      <c r="A420" s="277" t="n">
        <f aca="false">WEEKNUM(C420,21)</f>
        <v>42</v>
      </c>
      <c r="B420" s="113" t="n">
        <f aca="false">C420</f>
        <v>44487</v>
      </c>
      <c r="C420" s="278" t="n">
        <v>44487</v>
      </c>
      <c r="D420" s="115" t="s">
        <v>75</v>
      </c>
      <c r="E420" s="115" t="s">
        <v>75</v>
      </c>
      <c r="F420" s="115" t="s">
        <v>84</v>
      </c>
      <c r="G420" s="115" t="s">
        <v>75</v>
      </c>
      <c r="H420" s="116" t="s">
        <v>75</v>
      </c>
      <c r="I420" s="117" t="n">
        <v>1</v>
      </c>
      <c r="J420" s="146"/>
      <c r="L420" s="125" t="e">
        <f aca="false">VLOOKUP(C420,'Vacances solaires'!$B$2:$B$239,1,FALSE())</f>
        <v>#N/A</v>
      </c>
    </row>
    <row r="421" customFormat="false" ht="15.75" hidden="false" customHeight="false" outlineLevel="0" collapsed="false">
      <c r="A421" s="277" t="n">
        <f aca="false">WEEKNUM(C421,21)</f>
        <v>42</v>
      </c>
      <c r="B421" s="113" t="n">
        <f aca="false">C421</f>
        <v>44488</v>
      </c>
      <c r="C421" s="278" t="n">
        <v>44488</v>
      </c>
      <c r="D421" s="128" t="s">
        <v>75</v>
      </c>
      <c r="E421" s="128" t="s">
        <v>86</v>
      </c>
      <c r="F421" s="128" t="s">
        <v>75</v>
      </c>
      <c r="G421" s="128" t="s">
        <v>75</v>
      </c>
      <c r="H421" s="129" t="s">
        <v>75</v>
      </c>
      <c r="I421" s="130"/>
      <c r="J421" s="131"/>
      <c r="L421" s="125" t="e">
        <f aca="false">VLOOKUP(C421,'Vacances solaires'!$B$2:$B$239,1,FALSE())</f>
        <v>#N/A</v>
      </c>
    </row>
    <row r="422" customFormat="false" ht="15.75" hidden="false" customHeight="false" outlineLevel="0" collapsed="false">
      <c r="A422" s="277" t="n">
        <f aca="false">WEEKNUM(C422,21)</f>
        <v>42</v>
      </c>
      <c r="B422" s="113" t="n">
        <f aca="false">C422</f>
        <v>44489</v>
      </c>
      <c r="C422" s="278" t="n">
        <v>44489</v>
      </c>
      <c r="D422" s="128" t="s">
        <v>75</v>
      </c>
      <c r="E422" s="128" t="s">
        <v>75</v>
      </c>
      <c r="F422" s="128" t="s">
        <v>75</v>
      </c>
      <c r="G422" s="128" t="s">
        <v>86</v>
      </c>
      <c r="H422" s="129" t="s">
        <v>75</v>
      </c>
      <c r="I422" s="130"/>
      <c r="J422" s="131"/>
      <c r="L422" s="125" t="e">
        <f aca="false">VLOOKUP(C422,'Vacances solaires'!$B$2:$B$239,1,FALSE())</f>
        <v>#N/A</v>
      </c>
    </row>
    <row r="423" customFormat="false" ht="15.75" hidden="false" customHeight="false" outlineLevel="0" collapsed="false">
      <c r="A423" s="277" t="n">
        <f aca="false">WEEKNUM(C423,21)</f>
        <v>42</v>
      </c>
      <c r="B423" s="113" t="n">
        <f aca="false">C423</f>
        <v>44490</v>
      </c>
      <c r="C423" s="278" t="n">
        <v>44490</v>
      </c>
      <c r="D423" s="128" t="s">
        <v>86</v>
      </c>
      <c r="E423" s="128" t="s">
        <v>75</v>
      </c>
      <c r="F423" s="128" t="s">
        <v>75</v>
      </c>
      <c r="G423" s="128" t="s">
        <v>75</v>
      </c>
      <c r="H423" s="129" t="s">
        <v>75</v>
      </c>
      <c r="I423" s="130"/>
      <c r="J423" s="131"/>
      <c r="L423" s="125" t="e">
        <f aca="false">VLOOKUP(C423,'Vacances solaires'!$B$2:$B$239,1,FALSE())</f>
        <v>#N/A</v>
      </c>
    </row>
    <row r="424" customFormat="false" ht="15.75" hidden="false" customHeight="false" outlineLevel="0" collapsed="false">
      <c r="A424" s="277" t="n">
        <f aca="false">WEEKNUM(C424,21)</f>
        <v>42</v>
      </c>
      <c r="B424" s="113" t="n">
        <f aca="false">C424</f>
        <v>44491</v>
      </c>
      <c r="C424" s="278" t="n">
        <v>44491</v>
      </c>
      <c r="D424" s="128" t="s">
        <v>86</v>
      </c>
      <c r="E424" s="128" t="s">
        <v>75</v>
      </c>
      <c r="F424" s="128" t="s">
        <v>75</v>
      </c>
      <c r="G424" s="128" t="s">
        <v>75</v>
      </c>
      <c r="H424" s="129" t="s">
        <v>75</v>
      </c>
      <c r="I424" s="130"/>
      <c r="J424" s="131"/>
      <c r="L424" s="125" t="e">
        <f aca="false">VLOOKUP(C424,'Vacances solaires'!$B$2:$B$239,1,FALSE())</f>
        <v>#N/A</v>
      </c>
    </row>
    <row r="425" customFormat="false" ht="15.75" hidden="false" customHeight="false" outlineLevel="0" collapsed="false">
      <c r="A425" s="277" t="n">
        <f aca="false">WEEKNUM(C425,21)</f>
        <v>42</v>
      </c>
      <c r="B425" s="113" t="n">
        <f aca="false">C425</f>
        <v>44492</v>
      </c>
      <c r="C425" s="278" t="n">
        <v>44492</v>
      </c>
      <c r="D425" s="128" t="s">
        <v>75</v>
      </c>
      <c r="E425" s="128" t="s">
        <v>75</v>
      </c>
      <c r="F425" s="128" t="s">
        <v>86</v>
      </c>
      <c r="G425" s="128" t="s">
        <v>75</v>
      </c>
      <c r="H425" s="129" t="s">
        <v>86</v>
      </c>
      <c r="I425" s="130"/>
      <c r="J425" s="131"/>
      <c r="L425" s="125" t="e">
        <f aca="false">VLOOKUP(C425,'Vacances solaires'!$B$2:$B$239,1,FALSE())</f>
        <v>#N/A</v>
      </c>
    </row>
    <row r="426" customFormat="false" ht="15.75" hidden="false" customHeight="false" outlineLevel="0" collapsed="false">
      <c r="A426" s="277" t="n">
        <f aca="false">WEEKNUM(C426,21)</f>
        <v>42</v>
      </c>
      <c r="B426" s="113" t="n">
        <f aca="false">C426</f>
        <v>44493</v>
      </c>
      <c r="C426" s="278" t="n">
        <v>44493</v>
      </c>
      <c r="D426" s="141" t="s">
        <v>75</v>
      </c>
      <c r="E426" s="141" t="s">
        <v>86</v>
      </c>
      <c r="F426" s="141" t="s">
        <v>86</v>
      </c>
      <c r="G426" s="141" t="s">
        <v>86</v>
      </c>
      <c r="H426" s="142" t="s">
        <v>86</v>
      </c>
      <c r="I426" s="143"/>
      <c r="J426" s="144" t="n">
        <v>1</v>
      </c>
      <c r="L426" s="125" t="n">
        <f aca="false">VLOOKUP(C426,'Vacances solaires'!$B$2:$B$239,1,FALSE())</f>
        <v>44493</v>
      </c>
    </row>
    <row r="427" customFormat="false" ht="15.75" hidden="false" customHeight="false" outlineLevel="0" collapsed="false">
      <c r="A427" s="277" t="n">
        <f aca="false">WEEKNUM(C427,21)</f>
        <v>43</v>
      </c>
      <c r="B427" s="113" t="n">
        <f aca="false">C427</f>
        <v>44494</v>
      </c>
      <c r="C427" s="278" t="n">
        <v>44494</v>
      </c>
      <c r="D427" s="115" t="s">
        <v>75</v>
      </c>
      <c r="E427" s="115" t="s">
        <v>84</v>
      </c>
      <c r="F427" s="115" t="s">
        <v>75</v>
      </c>
      <c r="G427" s="115" t="s">
        <v>75</v>
      </c>
      <c r="H427" s="116" t="s">
        <v>75</v>
      </c>
      <c r="I427" s="117" t="n">
        <v>2</v>
      </c>
      <c r="J427" s="146" t="n">
        <v>1</v>
      </c>
      <c r="L427" s="125" t="n">
        <f aca="false">VLOOKUP(C427,'Vacances solaires'!$B$2:$B$239,1,FALSE())</f>
        <v>44494</v>
      </c>
    </row>
    <row r="428" customFormat="false" ht="15.75" hidden="false" customHeight="false" outlineLevel="0" collapsed="false">
      <c r="A428" s="277" t="n">
        <f aca="false">WEEKNUM(C428,21)</f>
        <v>43</v>
      </c>
      <c r="B428" s="113" t="n">
        <f aca="false">C428</f>
        <v>44495</v>
      </c>
      <c r="C428" s="278" t="n">
        <v>44495</v>
      </c>
      <c r="D428" s="128" t="s">
        <v>86</v>
      </c>
      <c r="E428" s="128" t="s">
        <v>75</v>
      </c>
      <c r="F428" s="128" t="s">
        <v>75</v>
      </c>
      <c r="G428" s="128" t="s">
        <v>75</v>
      </c>
      <c r="H428" s="129" t="s">
        <v>75</v>
      </c>
      <c r="I428" s="130"/>
      <c r="J428" s="131" t="n">
        <v>1</v>
      </c>
      <c r="L428" s="125" t="n">
        <f aca="false">VLOOKUP(C428,'Vacances solaires'!$B$2:$B$239,1,FALSE())</f>
        <v>44495</v>
      </c>
    </row>
    <row r="429" customFormat="false" ht="15.75" hidden="false" customHeight="false" outlineLevel="0" collapsed="false">
      <c r="A429" s="277" t="n">
        <f aca="false">WEEKNUM(C429,21)</f>
        <v>43</v>
      </c>
      <c r="B429" s="113" t="n">
        <f aca="false">C429</f>
        <v>44496</v>
      </c>
      <c r="C429" s="278" t="n">
        <v>44496</v>
      </c>
      <c r="D429" s="128" t="s">
        <v>75</v>
      </c>
      <c r="E429" s="128" t="s">
        <v>75</v>
      </c>
      <c r="F429" s="128" t="s">
        <v>86</v>
      </c>
      <c r="G429" s="128" t="s">
        <v>75</v>
      </c>
      <c r="H429" s="129" t="s">
        <v>75</v>
      </c>
      <c r="I429" s="130"/>
      <c r="J429" s="131" t="n">
        <v>1</v>
      </c>
      <c r="L429" s="125" t="n">
        <f aca="false">VLOOKUP(C429,'Vacances solaires'!$B$2:$B$239,1,FALSE())</f>
        <v>44496</v>
      </c>
    </row>
    <row r="430" customFormat="false" ht="15.75" hidden="false" customHeight="false" outlineLevel="0" collapsed="false">
      <c r="A430" s="277" t="n">
        <f aca="false">WEEKNUM(C430,21)</f>
        <v>43</v>
      </c>
      <c r="B430" s="113" t="n">
        <f aca="false">C430</f>
        <v>44497</v>
      </c>
      <c r="C430" s="278" t="n">
        <v>44497</v>
      </c>
      <c r="D430" s="128" t="s">
        <v>75</v>
      </c>
      <c r="E430" s="128" t="s">
        <v>75</v>
      </c>
      <c r="F430" s="128" t="s">
        <v>75</v>
      </c>
      <c r="G430" s="128" t="s">
        <v>75</v>
      </c>
      <c r="H430" s="129" t="s">
        <v>86</v>
      </c>
      <c r="I430" s="130"/>
      <c r="J430" s="131" t="n">
        <v>1</v>
      </c>
      <c r="L430" s="125" t="n">
        <f aca="false">VLOOKUP(C430,'Vacances solaires'!$B$2:$B$239,1,FALSE())</f>
        <v>44497</v>
      </c>
    </row>
    <row r="431" customFormat="false" ht="15.75" hidden="false" customHeight="false" outlineLevel="0" collapsed="false">
      <c r="A431" s="277" t="n">
        <f aca="false">WEEKNUM(C431,21)</f>
        <v>43</v>
      </c>
      <c r="B431" s="113" t="n">
        <f aca="false">C431</f>
        <v>44498</v>
      </c>
      <c r="C431" s="278" t="n">
        <v>44498</v>
      </c>
      <c r="D431" s="128" t="s">
        <v>75</v>
      </c>
      <c r="E431" s="128" t="s">
        <v>75</v>
      </c>
      <c r="F431" s="128" t="s">
        <v>75</v>
      </c>
      <c r="G431" s="128" t="s">
        <v>75</v>
      </c>
      <c r="H431" s="129" t="s">
        <v>86</v>
      </c>
      <c r="I431" s="130"/>
      <c r="J431" s="131" t="n">
        <v>1</v>
      </c>
      <c r="L431" s="125" t="n">
        <f aca="false">VLOOKUP(C431,'Vacances solaires'!$B$2:$B$239,1,FALSE())</f>
        <v>44498</v>
      </c>
    </row>
    <row r="432" customFormat="false" ht="15.75" hidden="false" customHeight="false" outlineLevel="0" collapsed="false">
      <c r="A432" s="277" t="n">
        <f aca="false">WEEKNUM(C432,21)</f>
        <v>43</v>
      </c>
      <c r="B432" s="113" t="n">
        <f aca="false">C432</f>
        <v>44499</v>
      </c>
      <c r="C432" s="278" t="n">
        <v>44499</v>
      </c>
      <c r="D432" s="128" t="s">
        <v>75</v>
      </c>
      <c r="E432" s="128" t="s">
        <v>86</v>
      </c>
      <c r="F432" s="128" t="s">
        <v>75</v>
      </c>
      <c r="G432" s="128" t="s">
        <v>86</v>
      </c>
      <c r="H432" s="129" t="s">
        <v>75</v>
      </c>
      <c r="I432" s="130"/>
      <c r="J432" s="131" t="n">
        <v>1</v>
      </c>
      <c r="L432" s="125" t="n">
        <f aca="false">VLOOKUP(C432,'Vacances solaires'!$B$2:$B$239,1,FALSE())</f>
        <v>44499</v>
      </c>
    </row>
    <row r="433" customFormat="false" ht="15.75" hidden="false" customHeight="false" outlineLevel="0" collapsed="false">
      <c r="A433" s="277" t="n">
        <f aca="false">WEEKNUM(C433,21)</f>
        <v>43</v>
      </c>
      <c r="B433" s="113" t="n">
        <f aca="false">C433</f>
        <v>44500</v>
      </c>
      <c r="C433" s="278" t="n">
        <v>44500</v>
      </c>
      <c r="D433" s="141" t="s">
        <v>86</v>
      </c>
      <c r="E433" s="141" t="s">
        <v>86</v>
      </c>
      <c r="F433" s="141" t="s">
        <v>86</v>
      </c>
      <c r="G433" s="141" t="s">
        <v>86</v>
      </c>
      <c r="H433" s="142" t="s">
        <v>75</v>
      </c>
      <c r="I433" s="143"/>
      <c r="J433" s="144" t="n">
        <v>1</v>
      </c>
      <c r="L433" s="125" t="n">
        <f aca="false">VLOOKUP(C433,'Vacances solaires'!$B$2:$B$239,1,FALSE())</f>
        <v>44500</v>
      </c>
    </row>
    <row r="434" customFormat="false" ht="15.75" hidden="false" customHeight="false" outlineLevel="0" collapsed="false">
      <c r="A434" s="277" t="n">
        <f aca="false">WEEKNUM(C434,21)</f>
        <v>44</v>
      </c>
      <c r="B434" s="113" t="n">
        <f aca="false">C434</f>
        <v>44501</v>
      </c>
      <c r="C434" s="278" t="n">
        <v>44501</v>
      </c>
      <c r="D434" s="115" t="s">
        <v>84</v>
      </c>
      <c r="E434" s="115" t="s">
        <v>75</v>
      </c>
      <c r="F434" s="115" t="s">
        <v>75</v>
      </c>
      <c r="G434" s="115" t="s">
        <v>75</v>
      </c>
      <c r="H434" s="116" t="s">
        <v>75</v>
      </c>
      <c r="I434" s="117" t="n">
        <v>3</v>
      </c>
      <c r="J434" s="146" t="n">
        <v>1</v>
      </c>
      <c r="L434" s="125" t="n">
        <f aca="false">VLOOKUP(C434,'Vacances solaires'!$B$2:$B$239,1,FALSE())</f>
        <v>44501</v>
      </c>
    </row>
    <row r="435" customFormat="false" ht="15.75" hidden="false" customHeight="false" outlineLevel="0" collapsed="false">
      <c r="A435" s="277" t="n">
        <f aca="false">WEEKNUM(C435,21)</f>
        <v>44</v>
      </c>
      <c r="B435" s="113" t="n">
        <f aca="false">C435</f>
        <v>44502</v>
      </c>
      <c r="C435" s="278" t="n">
        <v>44502</v>
      </c>
      <c r="D435" s="137" t="s">
        <v>75</v>
      </c>
      <c r="E435" s="137" t="s">
        <v>75</v>
      </c>
      <c r="F435" s="137" t="s">
        <v>75</v>
      </c>
      <c r="G435" s="137" t="s">
        <v>75</v>
      </c>
      <c r="H435" s="190" t="s">
        <v>86</v>
      </c>
      <c r="I435" s="191"/>
      <c r="J435" s="131" t="n">
        <v>1</v>
      </c>
      <c r="L435" s="125" t="n">
        <f aca="false">VLOOKUP(C435,'Vacances solaires'!$B$2:$B$239,1,FALSE())</f>
        <v>44502</v>
      </c>
    </row>
    <row r="436" customFormat="false" ht="15.75" hidden="false" customHeight="false" outlineLevel="0" collapsed="false">
      <c r="A436" s="277" t="n">
        <f aca="false">WEEKNUM(C436,21)</f>
        <v>44</v>
      </c>
      <c r="B436" s="113" t="n">
        <f aca="false">C436</f>
        <v>44503</v>
      </c>
      <c r="C436" s="278" t="n">
        <v>44503</v>
      </c>
      <c r="D436" s="221" t="s">
        <v>75</v>
      </c>
      <c r="E436" s="221" t="s">
        <v>86</v>
      </c>
      <c r="F436" s="221" t="s">
        <v>75</v>
      </c>
      <c r="G436" s="221" t="s">
        <v>75</v>
      </c>
      <c r="H436" s="222" t="s">
        <v>75</v>
      </c>
      <c r="I436" s="223"/>
      <c r="J436" s="131" t="n">
        <v>1</v>
      </c>
      <c r="L436" s="125" t="n">
        <f aca="false">VLOOKUP(C436,'Vacances solaires'!$B$2:$B$239,1,FALSE())</f>
        <v>44503</v>
      </c>
    </row>
    <row r="437" customFormat="false" ht="15.75" hidden="false" customHeight="false" outlineLevel="0" collapsed="false">
      <c r="A437" s="277" t="n">
        <f aca="false">WEEKNUM(C437,21)</f>
        <v>44</v>
      </c>
      <c r="B437" s="113" t="n">
        <f aca="false">C437</f>
        <v>44504</v>
      </c>
      <c r="C437" s="278" t="n">
        <v>44504</v>
      </c>
      <c r="D437" s="221" t="s">
        <v>75</v>
      </c>
      <c r="E437" s="221" t="s">
        <v>75</v>
      </c>
      <c r="F437" s="221" t="s">
        <v>75</v>
      </c>
      <c r="G437" s="221" t="s">
        <v>86</v>
      </c>
      <c r="H437" s="222" t="s">
        <v>75</v>
      </c>
      <c r="I437" s="223"/>
      <c r="J437" s="131" t="n">
        <v>1</v>
      </c>
      <c r="L437" s="125" t="n">
        <f aca="false">VLOOKUP(C437,'Vacances solaires'!$B$2:$B$239,1,FALSE())</f>
        <v>44504</v>
      </c>
    </row>
    <row r="438" customFormat="false" ht="15.75" hidden="false" customHeight="false" outlineLevel="0" collapsed="false">
      <c r="A438" s="277" t="n">
        <f aca="false">WEEKNUM(C438,21)</f>
        <v>44</v>
      </c>
      <c r="B438" s="113" t="n">
        <f aca="false">C438</f>
        <v>44505</v>
      </c>
      <c r="C438" s="278" t="n">
        <v>44505</v>
      </c>
      <c r="D438" s="221" t="s">
        <v>75</v>
      </c>
      <c r="E438" s="221" t="s">
        <v>75</v>
      </c>
      <c r="F438" s="221" t="s">
        <v>75</v>
      </c>
      <c r="G438" s="221" t="s">
        <v>86</v>
      </c>
      <c r="H438" s="222" t="s">
        <v>75</v>
      </c>
      <c r="I438" s="223"/>
      <c r="J438" s="131" t="n">
        <v>1</v>
      </c>
      <c r="L438" s="125" t="n">
        <f aca="false">VLOOKUP(C438,'Vacances solaires'!$B$2:$B$239,1,FALSE())</f>
        <v>44505</v>
      </c>
    </row>
    <row r="439" customFormat="false" ht="15.75" hidden="false" customHeight="false" outlineLevel="0" collapsed="false">
      <c r="A439" s="277" t="n">
        <f aca="false">WEEKNUM(C439,21)</f>
        <v>44</v>
      </c>
      <c r="B439" s="113" t="n">
        <f aca="false">C439</f>
        <v>44506</v>
      </c>
      <c r="C439" s="278" t="n">
        <v>44506</v>
      </c>
      <c r="D439" s="221" t="s">
        <v>86</v>
      </c>
      <c r="E439" s="221" t="s">
        <v>75</v>
      </c>
      <c r="F439" s="221" t="s">
        <v>86</v>
      </c>
      <c r="G439" s="221" t="s">
        <v>75</v>
      </c>
      <c r="H439" s="222" t="s">
        <v>75</v>
      </c>
      <c r="I439" s="223"/>
      <c r="J439" s="131" t="n">
        <v>1</v>
      </c>
      <c r="L439" s="125" t="n">
        <f aca="false">VLOOKUP(C439,'Vacances solaires'!$B$2:$B$239,1,FALSE())</f>
        <v>44506</v>
      </c>
    </row>
    <row r="440" customFormat="false" ht="15.75" hidden="false" customHeight="false" outlineLevel="0" collapsed="false">
      <c r="A440" s="277" t="n">
        <f aca="false">WEEKNUM(C440,21)</f>
        <v>44</v>
      </c>
      <c r="B440" s="113" t="n">
        <f aca="false">C440</f>
        <v>44507</v>
      </c>
      <c r="C440" s="278" t="n">
        <v>44507</v>
      </c>
      <c r="D440" s="224" t="s">
        <v>86</v>
      </c>
      <c r="E440" s="224" t="s">
        <v>86</v>
      </c>
      <c r="F440" s="224" t="s">
        <v>86</v>
      </c>
      <c r="G440" s="224" t="s">
        <v>75</v>
      </c>
      <c r="H440" s="225" t="s">
        <v>86</v>
      </c>
      <c r="I440" s="226"/>
      <c r="J440" s="144" t="n">
        <v>1</v>
      </c>
      <c r="L440" s="125" t="n">
        <f aca="false">VLOOKUP(C440,'Vacances solaires'!$B$2:$B$239,1,FALSE())</f>
        <v>44507</v>
      </c>
    </row>
    <row r="441" customFormat="false" ht="15.75" hidden="false" customHeight="false" outlineLevel="0" collapsed="false">
      <c r="A441" s="277" t="n">
        <f aca="false">WEEKNUM(C441,21)</f>
        <v>45</v>
      </c>
      <c r="B441" s="113" t="n">
        <f aca="false">C441</f>
        <v>44508</v>
      </c>
      <c r="C441" s="278" t="n">
        <v>44508</v>
      </c>
      <c r="D441" s="227" t="s">
        <v>75</v>
      </c>
      <c r="E441" s="227" t="s">
        <v>75</v>
      </c>
      <c r="F441" s="227" t="s">
        <v>75</v>
      </c>
      <c r="G441" s="227" t="s">
        <v>75</v>
      </c>
      <c r="H441" s="228" t="s">
        <v>84</v>
      </c>
      <c r="I441" s="223" t="n">
        <v>4</v>
      </c>
      <c r="J441" s="146"/>
      <c r="L441" s="125" t="e">
        <f aca="false">VLOOKUP(C441,'Vacances solaires'!$B$2:$B$239,1,FALSE())</f>
        <v>#N/A</v>
      </c>
    </row>
    <row r="442" customFormat="false" ht="15.75" hidden="false" customHeight="false" outlineLevel="0" collapsed="false">
      <c r="A442" s="277" t="n">
        <f aca="false">WEEKNUM(C442,21)</f>
        <v>45</v>
      </c>
      <c r="B442" s="113" t="n">
        <f aca="false">C442</f>
        <v>44509</v>
      </c>
      <c r="C442" s="278" t="n">
        <v>44509</v>
      </c>
      <c r="D442" s="221" t="s">
        <v>75</v>
      </c>
      <c r="E442" s="221" t="s">
        <v>75</v>
      </c>
      <c r="F442" s="221" t="s">
        <v>75</v>
      </c>
      <c r="G442" s="221" t="s">
        <v>86</v>
      </c>
      <c r="H442" s="222" t="s">
        <v>75</v>
      </c>
      <c r="I442" s="223"/>
      <c r="J442" s="131"/>
      <c r="L442" s="125" t="e">
        <f aca="false">VLOOKUP(C442,'Vacances solaires'!$B$2:$B$239,1,FALSE())</f>
        <v>#N/A</v>
      </c>
    </row>
    <row r="443" customFormat="false" ht="15.75" hidden="false" customHeight="false" outlineLevel="0" collapsed="false">
      <c r="A443" s="277" t="n">
        <f aca="false">WEEKNUM(C443,21)</f>
        <v>45</v>
      </c>
      <c r="B443" s="113" t="n">
        <f aca="false">C443</f>
        <v>44510</v>
      </c>
      <c r="C443" s="278" t="n">
        <v>44510</v>
      </c>
      <c r="D443" s="137" t="s">
        <v>86</v>
      </c>
      <c r="E443" s="137" t="s">
        <v>75</v>
      </c>
      <c r="F443" s="137" t="s">
        <v>75</v>
      </c>
      <c r="G443" s="137" t="s">
        <v>75</v>
      </c>
      <c r="H443" s="190" t="s">
        <v>75</v>
      </c>
      <c r="I443" s="191"/>
      <c r="J443" s="131"/>
      <c r="L443" s="125" t="e">
        <f aca="false">VLOOKUP(C443,'Vacances solaires'!$B$2:$B$239,1,FALSE())</f>
        <v>#N/A</v>
      </c>
    </row>
    <row r="444" customFormat="false" ht="15.75" hidden="false" customHeight="false" outlineLevel="0" collapsed="false">
      <c r="A444" s="277" t="n">
        <f aca="false">WEEKNUM(C444,21)</f>
        <v>45</v>
      </c>
      <c r="B444" s="113" t="n">
        <f aca="false">C444</f>
        <v>44511</v>
      </c>
      <c r="C444" s="278" t="n">
        <v>44511</v>
      </c>
      <c r="D444" s="221" t="s">
        <v>75</v>
      </c>
      <c r="E444" s="221" t="s">
        <v>75</v>
      </c>
      <c r="F444" s="221" t="s">
        <v>86</v>
      </c>
      <c r="G444" s="221" t="s">
        <v>75</v>
      </c>
      <c r="H444" s="222" t="s">
        <v>75</v>
      </c>
      <c r="I444" s="223"/>
      <c r="J444" s="131"/>
      <c r="L444" s="125" t="e">
        <f aca="false">VLOOKUP(C444,'Vacances solaires'!$B$2:$B$239,1,FALSE())</f>
        <v>#N/A</v>
      </c>
    </row>
    <row r="445" customFormat="false" ht="15.75" hidden="false" customHeight="false" outlineLevel="0" collapsed="false">
      <c r="A445" s="277" t="n">
        <f aca="false">WEEKNUM(C445,21)</f>
        <v>45</v>
      </c>
      <c r="B445" s="113" t="n">
        <f aca="false">C445</f>
        <v>44512</v>
      </c>
      <c r="C445" s="278" t="n">
        <v>44512</v>
      </c>
      <c r="D445" s="221" t="s">
        <v>75</v>
      </c>
      <c r="E445" s="221" t="s">
        <v>75</v>
      </c>
      <c r="F445" s="221" t="s">
        <v>86</v>
      </c>
      <c r="G445" s="221" t="s">
        <v>75</v>
      </c>
      <c r="H445" s="222" t="s">
        <v>75</v>
      </c>
      <c r="I445" s="223"/>
      <c r="J445" s="131"/>
      <c r="L445" s="125" t="e">
        <f aca="false">VLOOKUP(C445,'Vacances solaires'!$B$2:$B$239,1,FALSE())</f>
        <v>#N/A</v>
      </c>
    </row>
    <row r="446" customFormat="false" ht="15.75" hidden="false" customHeight="false" outlineLevel="0" collapsed="false">
      <c r="A446" s="277" t="n">
        <f aca="false">WEEKNUM(C446,21)</f>
        <v>45</v>
      </c>
      <c r="B446" s="113" t="n">
        <f aca="false">C446</f>
        <v>44513</v>
      </c>
      <c r="C446" s="278" t="n">
        <v>44513</v>
      </c>
      <c r="D446" s="221" t="s">
        <v>75</v>
      </c>
      <c r="E446" s="221" t="s">
        <v>86</v>
      </c>
      <c r="F446" s="221" t="s">
        <v>75</v>
      </c>
      <c r="G446" s="221" t="s">
        <v>75</v>
      </c>
      <c r="H446" s="222" t="s">
        <v>86</v>
      </c>
      <c r="I446" s="223"/>
      <c r="J446" s="131"/>
      <c r="L446" s="125" t="e">
        <f aca="false">VLOOKUP(C446,'Vacances solaires'!$B$2:$B$239,1,FALSE())</f>
        <v>#N/A</v>
      </c>
    </row>
    <row r="447" customFormat="false" ht="15.75" hidden="false" customHeight="false" outlineLevel="0" collapsed="false">
      <c r="A447" s="277" t="n">
        <f aca="false">WEEKNUM(C447,21)</f>
        <v>45</v>
      </c>
      <c r="B447" s="113" t="n">
        <f aca="false">C447</f>
        <v>44514</v>
      </c>
      <c r="C447" s="278" t="n">
        <v>44514</v>
      </c>
      <c r="D447" s="224" t="s">
        <v>86</v>
      </c>
      <c r="E447" s="224" t="s">
        <v>86</v>
      </c>
      <c r="F447" s="224" t="s">
        <v>75</v>
      </c>
      <c r="G447" s="224" t="s">
        <v>86</v>
      </c>
      <c r="H447" s="225" t="s">
        <v>86</v>
      </c>
      <c r="I447" s="226"/>
      <c r="J447" s="144"/>
      <c r="L447" s="125" t="e">
        <f aca="false">VLOOKUP(C447,'Vacances solaires'!$B$2:$B$239,1,FALSE())</f>
        <v>#N/A</v>
      </c>
    </row>
    <row r="448" customFormat="false" ht="15.75" hidden="false" customHeight="false" outlineLevel="0" collapsed="false">
      <c r="A448" s="277" t="n">
        <f aca="false">WEEKNUM(C448,21)</f>
        <v>46</v>
      </c>
      <c r="B448" s="113" t="n">
        <f aca="false">C448</f>
        <v>44515</v>
      </c>
      <c r="C448" s="278" t="n">
        <v>44515</v>
      </c>
      <c r="D448" s="229" t="s">
        <v>75</v>
      </c>
      <c r="E448" s="229" t="s">
        <v>75</v>
      </c>
      <c r="F448" s="229" t="s">
        <v>75</v>
      </c>
      <c r="G448" s="229" t="s">
        <v>84</v>
      </c>
      <c r="H448" s="230" t="s">
        <v>75</v>
      </c>
      <c r="I448" s="231" t="n">
        <v>5</v>
      </c>
      <c r="J448" s="146"/>
      <c r="L448" s="125" t="e">
        <f aca="false">VLOOKUP(C448,'Vacances solaires'!$B$2:$B$239,1,FALSE())</f>
        <v>#N/A</v>
      </c>
    </row>
    <row r="449" customFormat="false" ht="15.75" hidden="false" customHeight="false" outlineLevel="0" collapsed="false">
      <c r="A449" s="277" t="n">
        <f aca="false">WEEKNUM(C449,21)</f>
        <v>46</v>
      </c>
      <c r="B449" s="113" t="n">
        <f aca="false">C449</f>
        <v>44516</v>
      </c>
      <c r="C449" s="278" t="n">
        <v>44516</v>
      </c>
      <c r="D449" s="221" t="s">
        <v>75</v>
      </c>
      <c r="E449" s="221" t="s">
        <v>75</v>
      </c>
      <c r="F449" s="221" t="s">
        <v>86</v>
      </c>
      <c r="G449" s="221" t="s">
        <v>75</v>
      </c>
      <c r="H449" s="222" t="s">
        <v>75</v>
      </c>
      <c r="I449" s="223"/>
      <c r="J449" s="131"/>
      <c r="L449" s="125" t="e">
        <f aca="false">VLOOKUP(C449,'Vacances solaires'!$B$2:$B$239,1,FALSE())</f>
        <v>#N/A</v>
      </c>
    </row>
    <row r="450" customFormat="false" ht="15.75" hidden="false" customHeight="false" outlineLevel="0" collapsed="false">
      <c r="A450" s="277" t="n">
        <f aca="false">WEEKNUM(C450,21)</f>
        <v>46</v>
      </c>
      <c r="B450" s="113" t="n">
        <f aca="false">C450</f>
        <v>44517</v>
      </c>
      <c r="C450" s="278" t="n">
        <v>44517</v>
      </c>
      <c r="D450" s="221" t="s">
        <v>75</v>
      </c>
      <c r="E450" s="221" t="s">
        <v>75</v>
      </c>
      <c r="F450" s="221" t="s">
        <v>75</v>
      </c>
      <c r="G450" s="221" t="s">
        <v>75</v>
      </c>
      <c r="H450" s="222" t="s">
        <v>86</v>
      </c>
      <c r="I450" s="223"/>
      <c r="J450" s="131"/>
      <c r="L450" s="125" t="e">
        <f aca="false">VLOOKUP(C450,'Vacances solaires'!$B$2:$B$239,1,FALSE())</f>
        <v>#N/A</v>
      </c>
    </row>
    <row r="451" customFormat="false" ht="15.75" hidden="false" customHeight="false" outlineLevel="0" collapsed="false">
      <c r="A451" s="277" t="n">
        <f aca="false">WEEKNUM(C451,21)</f>
        <v>46</v>
      </c>
      <c r="B451" s="113" t="n">
        <f aca="false">C451</f>
        <v>44518</v>
      </c>
      <c r="C451" s="278" t="n">
        <v>44518</v>
      </c>
      <c r="D451" s="221" t="s">
        <v>75</v>
      </c>
      <c r="E451" s="221" t="s">
        <v>86</v>
      </c>
      <c r="F451" s="221" t="s">
        <v>75</v>
      </c>
      <c r="G451" s="221" t="s">
        <v>75</v>
      </c>
      <c r="H451" s="222" t="s">
        <v>75</v>
      </c>
      <c r="I451" s="223"/>
      <c r="J451" s="131"/>
      <c r="L451" s="125" t="e">
        <f aca="false">VLOOKUP(C451,'Vacances solaires'!$B$2:$B$239,1,FALSE())</f>
        <v>#N/A</v>
      </c>
    </row>
    <row r="452" customFormat="false" ht="15.75" hidden="false" customHeight="false" outlineLevel="0" collapsed="false">
      <c r="A452" s="277" t="n">
        <f aca="false">WEEKNUM(C452,21)</f>
        <v>46</v>
      </c>
      <c r="B452" s="113" t="n">
        <f aca="false">C452</f>
        <v>44519</v>
      </c>
      <c r="C452" s="278" t="n">
        <v>44519</v>
      </c>
      <c r="D452" s="221" t="s">
        <v>75</v>
      </c>
      <c r="E452" s="221" t="s">
        <v>86</v>
      </c>
      <c r="F452" s="221" t="s">
        <v>75</v>
      </c>
      <c r="G452" s="221" t="s">
        <v>75</v>
      </c>
      <c r="H452" s="222" t="s">
        <v>75</v>
      </c>
      <c r="I452" s="223"/>
      <c r="J452" s="131"/>
      <c r="L452" s="125" t="e">
        <f aca="false">VLOOKUP(C452,'Vacances solaires'!$B$2:$B$239,1,FALSE())</f>
        <v>#N/A</v>
      </c>
    </row>
    <row r="453" customFormat="false" ht="15.75" hidden="false" customHeight="false" outlineLevel="0" collapsed="false">
      <c r="A453" s="277" t="n">
        <f aca="false">WEEKNUM(C453,21)</f>
        <v>46</v>
      </c>
      <c r="B453" s="113" t="n">
        <f aca="false">C453</f>
        <v>44520</v>
      </c>
      <c r="C453" s="278" t="n">
        <v>44520</v>
      </c>
      <c r="D453" s="221" t="s">
        <v>86</v>
      </c>
      <c r="E453" s="221" t="s">
        <v>75</v>
      </c>
      <c r="F453" s="221" t="s">
        <v>75</v>
      </c>
      <c r="G453" s="221" t="s">
        <v>86</v>
      </c>
      <c r="H453" s="222" t="s">
        <v>75</v>
      </c>
      <c r="I453" s="223"/>
      <c r="J453" s="131"/>
      <c r="L453" s="125" t="e">
        <f aca="false">VLOOKUP(C453,'Vacances solaires'!$B$2:$B$239,1,FALSE())</f>
        <v>#N/A</v>
      </c>
    </row>
    <row r="454" customFormat="false" ht="15.75" hidden="false" customHeight="false" outlineLevel="0" collapsed="false">
      <c r="A454" s="277" t="n">
        <f aca="false">WEEKNUM(C454,21)</f>
        <v>46</v>
      </c>
      <c r="B454" s="113" t="n">
        <f aca="false">C454</f>
        <v>44521</v>
      </c>
      <c r="C454" s="278" t="n">
        <v>44521</v>
      </c>
      <c r="D454" s="224" t="s">
        <v>86</v>
      </c>
      <c r="E454" s="224" t="s">
        <v>75</v>
      </c>
      <c r="F454" s="224" t="s">
        <v>86</v>
      </c>
      <c r="G454" s="224" t="s">
        <v>86</v>
      </c>
      <c r="H454" s="225" t="s">
        <v>86</v>
      </c>
      <c r="I454" s="226"/>
      <c r="J454" s="144"/>
      <c r="L454" s="125" t="e">
        <f aca="false">VLOOKUP(C454,'Vacances solaires'!$B$2:$B$239,1,FALSE())</f>
        <v>#N/A</v>
      </c>
    </row>
    <row r="455" customFormat="false" ht="15.75" hidden="false" customHeight="false" outlineLevel="0" collapsed="false">
      <c r="A455" s="277" t="n">
        <f aca="false">WEEKNUM(C455,21)</f>
        <v>47</v>
      </c>
      <c r="B455" s="113" t="n">
        <f aca="false">C455</f>
        <v>44522</v>
      </c>
      <c r="C455" s="278" t="n">
        <v>44522</v>
      </c>
      <c r="D455" s="115" t="s">
        <v>75</v>
      </c>
      <c r="E455" s="115" t="s">
        <v>75</v>
      </c>
      <c r="F455" s="115" t="s">
        <v>84</v>
      </c>
      <c r="G455" s="115" t="s">
        <v>75</v>
      </c>
      <c r="H455" s="116" t="s">
        <v>75</v>
      </c>
      <c r="I455" s="117" t="n">
        <v>1</v>
      </c>
      <c r="J455" s="146"/>
      <c r="L455" s="125" t="e">
        <f aca="false">VLOOKUP(C455,'Vacances solaires'!$B$2:$B$239,1,FALSE())</f>
        <v>#N/A</v>
      </c>
    </row>
    <row r="456" customFormat="false" ht="15.75" hidden="false" customHeight="false" outlineLevel="0" collapsed="false">
      <c r="A456" s="277" t="n">
        <f aca="false">WEEKNUM(C456,21)</f>
        <v>47</v>
      </c>
      <c r="B456" s="113" t="n">
        <f aca="false">C456</f>
        <v>44523</v>
      </c>
      <c r="C456" s="278" t="n">
        <v>44523</v>
      </c>
      <c r="D456" s="128" t="s">
        <v>75</v>
      </c>
      <c r="E456" s="128" t="s">
        <v>86</v>
      </c>
      <c r="F456" s="128" t="s">
        <v>75</v>
      </c>
      <c r="G456" s="128" t="s">
        <v>75</v>
      </c>
      <c r="H456" s="129" t="s">
        <v>75</v>
      </c>
      <c r="I456" s="130"/>
      <c r="J456" s="131"/>
      <c r="L456" s="125" t="e">
        <f aca="false">VLOOKUP(C456,'Vacances solaires'!$B$2:$B$239,1,FALSE())</f>
        <v>#N/A</v>
      </c>
    </row>
    <row r="457" customFormat="false" ht="15.75" hidden="false" customHeight="false" outlineLevel="0" collapsed="false">
      <c r="A457" s="277" t="n">
        <f aca="false">WEEKNUM(C457,21)</f>
        <v>47</v>
      </c>
      <c r="B457" s="113" t="n">
        <f aca="false">C457</f>
        <v>44524</v>
      </c>
      <c r="C457" s="278" t="n">
        <v>44524</v>
      </c>
      <c r="D457" s="128" t="s">
        <v>75</v>
      </c>
      <c r="E457" s="128" t="s">
        <v>75</v>
      </c>
      <c r="F457" s="128" t="s">
        <v>75</v>
      </c>
      <c r="G457" s="128" t="s">
        <v>86</v>
      </c>
      <c r="H457" s="129" t="s">
        <v>75</v>
      </c>
      <c r="I457" s="130"/>
      <c r="J457" s="131"/>
      <c r="L457" s="125" t="e">
        <f aca="false">VLOOKUP(C457,'Vacances solaires'!$B$2:$B$239,1,FALSE())</f>
        <v>#N/A</v>
      </c>
    </row>
    <row r="458" customFormat="false" ht="15.75" hidden="false" customHeight="false" outlineLevel="0" collapsed="false">
      <c r="A458" s="277" t="n">
        <f aca="false">WEEKNUM(C458,21)</f>
        <v>47</v>
      </c>
      <c r="B458" s="113" t="n">
        <f aca="false">C458</f>
        <v>44525</v>
      </c>
      <c r="C458" s="278" t="n">
        <v>44525</v>
      </c>
      <c r="D458" s="128" t="s">
        <v>86</v>
      </c>
      <c r="E458" s="128" t="s">
        <v>75</v>
      </c>
      <c r="F458" s="128" t="s">
        <v>75</v>
      </c>
      <c r="G458" s="128" t="s">
        <v>75</v>
      </c>
      <c r="H458" s="129" t="s">
        <v>75</v>
      </c>
      <c r="I458" s="130"/>
      <c r="J458" s="131"/>
      <c r="L458" s="125" t="e">
        <f aca="false">VLOOKUP(C458,'Vacances solaires'!$B$2:$B$239,1,FALSE())</f>
        <v>#N/A</v>
      </c>
    </row>
    <row r="459" customFormat="false" ht="15.75" hidden="false" customHeight="false" outlineLevel="0" collapsed="false">
      <c r="A459" s="277" t="n">
        <f aca="false">WEEKNUM(C459,21)</f>
        <v>47</v>
      </c>
      <c r="B459" s="113" t="n">
        <f aca="false">C459</f>
        <v>44526</v>
      </c>
      <c r="C459" s="278" t="n">
        <v>44526</v>
      </c>
      <c r="D459" s="128" t="s">
        <v>86</v>
      </c>
      <c r="E459" s="128" t="s">
        <v>75</v>
      </c>
      <c r="F459" s="128" t="s">
        <v>75</v>
      </c>
      <c r="G459" s="128" t="s">
        <v>75</v>
      </c>
      <c r="H459" s="129" t="s">
        <v>75</v>
      </c>
      <c r="I459" s="130"/>
      <c r="J459" s="131"/>
      <c r="L459" s="125" t="e">
        <f aca="false">VLOOKUP(C459,'Vacances solaires'!$B$2:$B$239,1,FALSE())</f>
        <v>#N/A</v>
      </c>
    </row>
    <row r="460" customFormat="false" ht="15.75" hidden="false" customHeight="false" outlineLevel="0" collapsed="false">
      <c r="A460" s="277" t="n">
        <f aca="false">WEEKNUM(C460,21)</f>
        <v>47</v>
      </c>
      <c r="B460" s="113" t="n">
        <f aca="false">C460</f>
        <v>44527</v>
      </c>
      <c r="C460" s="278" t="n">
        <v>44527</v>
      </c>
      <c r="D460" s="128" t="s">
        <v>75</v>
      </c>
      <c r="E460" s="128" t="s">
        <v>75</v>
      </c>
      <c r="F460" s="128" t="s">
        <v>86</v>
      </c>
      <c r="G460" s="128" t="s">
        <v>75</v>
      </c>
      <c r="H460" s="129" t="s">
        <v>86</v>
      </c>
      <c r="I460" s="130"/>
      <c r="J460" s="131"/>
      <c r="L460" s="125" t="e">
        <f aca="false">VLOOKUP(C460,'Vacances solaires'!$B$2:$B$239,1,FALSE())</f>
        <v>#N/A</v>
      </c>
    </row>
    <row r="461" customFormat="false" ht="15.75" hidden="false" customHeight="false" outlineLevel="0" collapsed="false">
      <c r="A461" s="277" t="n">
        <f aca="false">WEEKNUM(C461,21)</f>
        <v>47</v>
      </c>
      <c r="B461" s="113" t="n">
        <f aca="false">C461</f>
        <v>44528</v>
      </c>
      <c r="C461" s="278" t="n">
        <v>44528</v>
      </c>
      <c r="D461" s="141" t="s">
        <v>75</v>
      </c>
      <c r="E461" s="141" t="s">
        <v>86</v>
      </c>
      <c r="F461" s="141" t="s">
        <v>86</v>
      </c>
      <c r="G461" s="141" t="s">
        <v>86</v>
      </c>
      <c r="H461" s="142" t="s">
        <v>86</v>
      </c>
      <c r="I461" s="143"/>
      <c r="J461" s="144"/>
      <c r="L461" s="125" t="e">
        <f aca="false">VLOOKUP(C461,'Vacances solaires'!$B$2:$B$239,1,FALSE())</f>
        <v>#N/A</v>
      </c>
    </row>
    <row r="462" customFormat="false" ht="15.75" hidden="false" customHeight="false" outlineLevel="0" collapsed="false">
      <c r="A462" s="277" t="n">
        <f aca="false">WEEKNUM(C462,21)</f>
        <v>48</v>
      </c>
      <c r="B462" s="113" t="n">
        <f aca="false">C462</f>
        <v>44529</v>
      </c>
      <c r="C462" s="278" t="n">
        <v>44529</v>
      </c>
      <c r="D462" s="115" t="s">
        <v>75</v>
      </c>
      <c r="E462" s="115" t="s">
        <v>84</v>
      </c>
      <c r="F462" s="115" t="s">
        <v>75</v>
      </c>
      <c r="G462" s="115" t="s">
        <v>75</v>
      </c>
      <c r="H462" s="116" t="s">
        <v>75</v>
      </c>
      <c r="I462" s="117" t="n">
        <v>2</v>
      </c>
      <c r="J462" s="146"/>
      <c r="L462" s="125" t="e">
        <f aca="false">VLOOKUP(C462,'Vacances solaires'!$B$2:$B$239,1,FALSE())</f>
        <v>#N/A</v>
      </c>
    </row>
    <row r="463" customFormat="false" ht="15.75" hidden="false" customHeight="false" outlineLevel="0" collapsed="false">
      <c r="A463" s="277" t="n">
        <f aca="false">WEEKNUM(C463,21)</f>
        <v>48</v>
      </c>
      <c r="B463" s="113" t="n">
        <f aca="false">C463</f>
        <v>44530</v>
      </c>
      <c r="C463" s="278" t="n">
        <v>44530</v>
      </c>
      <c r="D463" s="128" t="s">
        <v>86</v>
      </c>
      <c r="E463" s="128" t="s">
        <v>75</v>
      </c>
      <c r="F463" s="128" t="s">
        <v>75</v>
      </c>
      <c r="G463" s="128" t="s">
        <v>75</v>
      </c>
      <c r="H463" s="129" t="s">
        <v>75</v>
      </c>
      <c r="I463" s="130"/>
      <c r="J463" s="131"/>
      <c r="L463" s="125" t="e">
        <f aca="false">VLOOKUP(C463,'Vacances solaires'!$B$2:$B$239,1,FALSE())</f>
        <v>#N/A</v>
      </c>
    </row>
    <row r="464" customFormat="false" ht="15.75" hidden="false" customHeight="false" outlineLevel="0" collapsed="false">
      <c r="A464" s="277" t="n">
        <f aca="false">WEEKNUM(C464,21)</f>
        <v>48</v>
      </c>
      <c r="B464" s="113" t="n">
        <f aca="false">C464</f>
        <v>44531</v>
      </c>
      <c r="C464" s="278" t="n">
        <v>44531</v>
      </c>
      <c r="D464" s="128" t="s">
        <v>75</v>
      </c>
      <c r="E464" s="128" t="s">
        <v>75</v>
      </c>
      <c r="F464" s="128" t="s">
        <v>86</v>
      </c>
      <c r="G464" s="128" t="s">
        <v>75</v>
      </c>
      <c r="H464" s="129" t="s">
        <v>75</v>
      </c>
      <c r="I464" s="130"/>
      <c r="J464" s="131"/>
      <c r="L464" s="125" t="e">
        <f aca="false">VLOOKUP(C464,'Vacances solaires'!$B$2:$B$239,1,FALSE())</f>
        <v>#N/A</v>
      </c>
    </row>
    <row r="465" customFormat="false" ht="15.75" hidden="false" customHeight="false" outlineLevel="0" collapsed="false">
      <c r="A465" s="277" t="n">
        <f aca="false">WEEKNUM(C465,21)</f>
        <v>48</v>
      </c>
      <c r="B465" s="113" t="n">
        <f aca="false">C465</f>
        <v>44532</v>
      </c>
      <c r="C465" s="278" t="n">
        <v>44532</v>
      </c>
      <c r="D465" s="128" t="s">
        <v>75</v>
      </c>
      <c r="E465" s="128" t="s">
        <v>75</v>
      </c>
      <c r="F465" s="128" t="s">
        <v>75</v>
      </c>
      <c r="G465" s="128" t="s">
        <v>75</v>
      </c>
      <c r="H465" s="129" t="s">
        <v>86</v>
      </c>
      <c r="I465" s="130"/>
      <c r="J465" s="131"/>
      <c r="L465" s="125" t="e">
        <f aca="false">VLOOKUP(C465,'Vacances solaires'!$B$2:$B$239,1,FALSE())</f>
        <v>#N/A</v>
      </c>
    </row>
    <row r="466" customFormat="false" ht="15.75" hidden="false" customHeight="false" outlineLevel="0" collapsed="false">
      <c r="A466" s="277" t="n">
        <f aca="false">WEEKNUM(C466,21)</f>
        <v>48</v>
      </c>
      <c r="B466" s="113" t="n">
        <f aca="false">C466</f>
        <v>44533</v>
      </c>
      <c r="C466" s="278" t="n">
        <v>44533</v>
      </c>
      <c r="D466" s="128" t="s">
        <v>75</v>
      </c>
      <c r="E466" s="128" t="s">
        <v>75</v>
      </c>
      <c r="F466" s="128" t="s">
        <v>75</v>
      </c>
      <c r="G466" s="128" t="s">
        <v>75</v>
      </c>
      <c r="H466" s="129" t="s">
        <v>86</v>
      </c>
      <c r="I466" s="130"/>
      <c r="J466" s="131"/>
      <c r="L466" s="125" t="e">
        <f aca="false">VLOOKUP(C466,'Vacances solaires'!$B$2:$B$239,1,FALSE())</f>
        <v>#N/A</v>
      </c>
    </row>
    <row r="467" customFormat="false" ht="15.75" hidden="false" customHeight="false" outlineLevel="0" collapsed="false">
      <c r="A467" s="277" t="n">
        <f aca="false">WEEKNUM(C467,21)</f>
        <v>48</v>
      </c>
      <c r="B467" s="113" t="n">
        <f aca="false">C467</f>
        <v>44534</v>
      </c>
      <c r="C467" s="278" t="n">
        <v>44534</v>
      </c>
      <c r="D467" s="128" t="s">
        <v>75</v>
      </c>
      <c r="E467" s="128" t="s">
        <v>86</v>
      </c>
      <c r="F467" s="128" t="s">
        <v>75</v>
      </c>
      <c r="G467" s="128" t="s">
        <v>86</v>
      </c>
      <c r="H467" s="129" t="s">
        <v>75</v>
      </c>
      <c r="I467" s="130"/>
      <c r="J467" s="131"/>
      <c r="L467" s="125" t="e">
        <f aca="false">VLOOKUP(C467,'Vacances solaires'!$B$2:$B$239,1,FALSE())</f>
        <v>#N/A</v>
      </c>
    </row>
    <row r="468" customFormat="false" ht="15.75" hidden="false" customHeight="false" outlineLevel="0" collapsed="false">
      <c r="A468" s="277" t="n">
        <f aca="false">WEEKNUM(C468,21)</f>
        <v>48</v>
      </c>
      <c r="B468" s="113" t="n">
        <f aca="false">C468</f>
        <v>44535</v>
      </c>
      <c r="C468" s="278" t="n">
        <v>44535</v>
      </c>
      <c r="D468" s="141" t="s">
        <v>86</v>
      </c>
      <c r="E468" s="141" t="s">
        <v>86</v>
      </c>
      <c r="F468" s="141" t="s">
        <v>86</v>
      </c>
      <c r="G468" s="141" t="s">
        <v>86</v>
      </c>
      <c r="H468" s="142" t="s">
        <v>75</v>
      </c>
      <c r="I468" s="143"/>
      <c r="J468" s="144"/>
      <c r="L468" s="125" t="e">
        <f aca="false">VLOOKUP(C468,'Vacances solaires'!$B$2:$B$239,1,FALSE())</f>
        <v>#N/A</v>
      </c>
    </row>
    <row r="469" customFormat="false" ht="15.75" hidden="false" customHeight="false" outlineLevel="0" collapsed="false">
      <c r="A469" s="277" t="n">
        <f aca="false">WEEKNUM(C469,21)</f>
        <v>49</v>
      </c>
      <c r="B469" s="113" t="n">
        <f aca="false">C469</f>
        <v>44536</v>
      </c>
      <c r="C469" s="278" t="n">
        <v>44536</v>
      </c>
      <c r="D469" s="115" t="s">
        <v>84</v>
      </c>
      <c r="E469" s="115" t="s">
        <v>75</v>
      </c>
      <c r="F469" s="115" t="s">
        <v>75</v>
      </c>
      <c r="G469" s="115" t="s">
        <v>75</v>
      </c>
      <c r="H469" s="116" t="s">
        <v>75</v>
      </c>
      <c r="I469" s="117" t="n">
        <v>3</v>
      </c>
      <c r="J469" s="146"/>
      <c r="L469" s="125" t="e">
        <f aca="false">VLOOKUP(C469,'Vacances solaires'!$B$2:$B$239,1,FALSE())</f>
        <v>#N/A</v>
      </c>
    </row>
    <row r="470" customFormat="false" ht="15.75" hidden="false" customHeight="false" outlineLevel="0" collapsed="false">
      <c r="A470" s="277" t="n">
        <f aca="false">WEEKNUM(C470,21)</f>
        <v>49</v>
      </c>
      <c r="B470" s="113" t="n">
        <f aca="false">C470</f>
        <v>44537</v>
      </c>
      <c r="C470" s="278" t="n">
        <v>44537</v>
      </c>
      <c r="D470" s="137" t="s">
        <v>75</v>
      </c>
      <c r="E470" s="137" t="s">
        <v>75</v>
      </c>
      <c r="F470" s="137" t="s">
        <v>75</v>
      </c>
      <c r="G470" s="137" t="s">
        <v>75</v>
      </c>
      <c r="H470" s="190" t="s">
        <v>86</v>
      </c>
      <c r="I470" s="191"/>
      <c r="J470" s="131"/>
      <c r="L470" s="125" t="e">
        <f aca="false">VLOOKUP(C470,'Vacances solaires'!$B$2:$B$239,1,FALSE())</f>
        <v>#N/A</v>
      </c>
    </row>
    <row r="471" customFormat="false" ht="15.75" hidden="false" customHeight="false" outlineLevel="0" collapsed="false">
      <c r="A471" s="277" t="n">
        <f aca="false">WEEKNUM(C471,21)</f>
        <v>49</v>
      </c>
      <c r="B471" s="113" t="n">
        <f aca="false">C471</f>
        <v>44538</v>
      </c>
      <c r="C471" s="278" t="n">
        <v>44538</v>
      </c>
      <c r="D471" s="221" t="s">
        <v>75</v>
      </c>
      <c r="E471" s="221" t="s">
        <v>86</v>
      </c>
      <c r="F471" s="221" t="s">
        <v>75</v>
      </c>
      <c r="G471" s="221" t="s">
        <v>75</v>
      </c>
      <c r="H471" s="222" t="s">
        <v>75</v>
      </c>
      <c r="I471" s="223"/>
      <c r="J471" s="131"/>
      <c r="L471" s="125" t="e">
        <f aca="false">VLOOKUP(C471,'Vacances solaires'!$B$2:$B$239,1,FALSE())</f>
        <v>#N/A</v>
      </c>
    </row>
    <row r="472" customFormat="false" ht="15.75" hidden="false" customHeight="false" outlineLevel="0" collapsed="false">
      <c r="A472" s="277" t="n">
        <f aca="false">WEEKNUM(C472,21)</f>
        <v>49</v>
      </c>
      <c r="B472" s="113" t="n">
        <f aca="false">C472</f>
        <v>44539</v>
      </c>
      <c r="C472" s="278" t="n">
        <v>44539</v>
      </c>
      <c r="D472" s="221" t="s">
        <v>75</v>
      </c>
      <c r="E472" s="221" t="s">
        <v>75</v>
      </c>
      <c r="F472" s="221" t="s">
        <v>75</v>
      </c>
      <c r="G472" s="221" t="s">
        <v>86</v>
      </c>
      <c r="H472" s="222" t="s">
        <v>75</v>
      </c>
      <c r="I472" s="223"/>
      <c r="J472" s="131"/>
      <c r="L472" s="125" t="e">
        <f aca="false">VLOOKUP(C472,'Vacances solaires'!$B$2:$B$239,1,FALSE())</f>
        <v>#N/A</v>
      </c>
    </row>
    <row r="473" customFormat="false" ht="15.75" hidden="false" customHeight="false" outlineLevel="0" collapsed="false">
      <c r="A473" s="277" t="n">
        <f aca="false">WEEKNUM(C473,21)</f>
        <v>49</v>
      </c>
      <c r="B473" s="113" t="n">
        <f aca="false">C473</f>
        <v>44540</v>
      </c>
      <c r="C473" s="278" t="n">
        <v>44540</v>
      </c>
      <c r="D473" s="221" t="s">
        <v>75</v>
      </c>
      <c r="E473" s="221" t="s">
        <v>75</v>
      </c>
      <c r="F473" s="221" t="s">
        <v>75</v>
      </c>
      <c r="G473" s="221" t="s">
        <v>86</v>
      </c>
      <c r="H473" s="222" t="s">
        <v>75</v>
      </c>
      <c r="I473" s="223"/>
      <c r="J473" s="131"/>
      <c r="L473" s="125" t="e">
        <f aca="false">VLOOKUP(C473,'Vacances solaires'!$B$2:$B$239,1,FALSE())</f>
        <v>#N/A</v>
      </c>
    </row>
    <row r="474" customFormat="false" ht="15.75" hidden="false" customHeight="false" outlineLevel="0" collapsed="false">
      <c r="A474" s="277" t="n">
        <f aca="false">WEEKNUM(C474,21)</f>
        <v>49</v>
      </c>
      <c r="B474" s="113" t="n">
        <f aca="false">C474</f>
        <v>44541</v>
      </c>
      <c r="C474" s="278" t="n">
        <v>44541</v>
      </c>
      <c r="D474" s="221" t="s">
        <v>86</v>
      </c>
      <c r="E474" s="221" t="s">
        <v>75</v>
      </c>
      <c r="F474" s="221" t="s">
        <v>86</v>
      </c>
      <c r="G474" s="221" t="s">
        <v>75</v>
      </c>
      <c r="H474" s="222" t="s">
        <v>75</v>
      </c>
      <c r="I474" s="223"/>
      <c r="J474" s="131"/>
      <c r="L474" s="125" t="e">
        <f aca="false">VLOOKUP(C474,'Vacances solaires'!$B$2:$B$239,1,FALSE())</f>
        <v>#N/A</v>
      </c>
    </row>
    <row r="475" customFormat="false" ht="15.75" hidden="false" customHeight="false" outlineLevel="0" collapsed="false">
      <c r="A475" s="277" t="n">
        <f aca="false">WEEKNUM(C475,21)</f>
        <v>49</v>
      </c>
      <c r="B475" s="113" t="n">
        <f aca="false">C475</f>
        <v>44542</v>
      </c>
      <c r="C475" s="278" t="n">
        <v>44542</v>
      </c>
      <c r="D475" s="224" t="s">
        <v>86</v>
      </c>
      <c r="E475" s="224" t="s">
        <v>86</v>
      </c>
      <c r="F475" s="224" t="s">
        <v>86</v>
      </c>
      <c r="G475" s="224" t="s">
        <v>75</v>
      </c>
      <c r="H475" s="225" t="s">
        <v>86</v>
      </c>
      <c r="I475" s="226"/>
      <c r="J475" s="144"/>
      <c r="L475" s="125" t="e">
        <f aca="false">VLOOKUP(C475,'Vacances solaires'!$B$2:$B$239,1,FALSE())</f>
        <v>#N/A</v>
      </c>
    </row>
    <row r="476" customFormat="false" ht="15.75" hidden="false" customHeight="false" outlineLevel="0" collapsed="false">
      <c r="A476" s="277" t="n">
        <f aca="false">WEEKNUM(C476,21)</f>
        <v>50</v>
      </c>
      <c r="B476" s="113" t="n">
        <f aca="false">C476</f>
        <v>44543</v>
      </c>
      <c r="C476" s="278" t="n">
        <v>44543</v>
      </c>
      <c r="D476" s="227" t="s">
        <v>75</v>
      </c>
      <c r="E476" s="227" t="s">
        <v>75</v>
      </c>
      <c r="F476" s="227" t="s">
        <v>75</v>
      </c>
      <c r="G476" s="227" t="s">
        <v>75</v>
      </c>
      <c r="H476" s="228" t="s">
        <v>84</v>
      </c>
      <c r="I476" s="223" t="n">
        <v>4</v>
      </c>
      <c r="J476" s="146"/>
      <c r="L476" s="125" t="e">
        <f aca="false">VLOOKUP(C476,'Vacances solaires'!$B$2:$B$239,1,FALSE())</f>
        <v>#N/A</v>
      </c>
    </row>
    <row r="477" customFormat="false" ht="15.75" hidden="false" customHeight="false" outlineLevel="0" collapsed="false">
      <c r="A477" s="277" t="n">
        <f aca="false">WEEKNUM(C477,21)</f>
        <v>50</v>
      </c>
      <c r="B477" s="113" t="n">
        <f aca="false">C477</f>
        <v>44544</v>
      </c>
      <c r="C477" s="278" t="n">
        <v>44544</v>
      </c>
      <c r="D477" s="221" t="s">
        <v>75</v>
      </c>
      <c r="E477" s="221" t="s">
        <v>75</v>
      </c>
      <c r="F477" s="221" t="s">
        <v>75</v>
      </c>
      <c r="G477" s="221" t="s">
        <v>86</v>
      </c>
      <c r="H477" s="222" t="s">
        <v>75</v>
      </c>
      <c r="I477" s="223"/>
      <c r="J477" s="131"/>
      <c r="L477" s="125" t="e">
        <f aca="false">VLOOKUP(C477,'Vacances solaires'!$B$2:$B$239,1,FALSE())</f>
        <v>#N/A</v>
      </c>
    </row>
    <row r="478" customFormat="false" ht="15.75" hidden="false" customHeight="false" outlineLevel="0" collapsed="false">
      <c r="A478" s="277" t="n">
        <f aca="false">WEEKNUM(C478,21)</f>
        <v>50</v>
      </c>
      <c r="B478" s="113" t="n">
        <f aca="false">C478</f>
        <v>44545</v>
      </c>
      <c r="C478" s="278" t="n">
        <v>44545</v>
      </c>
      <c r="D478" s="137" t="s">
        <v>86</v>
      </c>
      <c r="E478" s="137" t="s">
        <v>75</v>
      </c>
      <c r="F478" s="137" t="s">
        <v>75</v>
      </c>
      <c r="G478" s="137" t="s">
        <v>75</v>
      </c>
      <c r="H478" s="190" t="s">
        <v>75</v>
      </c>
      <c r="I478" s="191"/>
      <c r="J478" s="131"/>
      <c r="L478" s="125" t="e">
        <f aca="false">VLOOKUP(C478,'Vacances solaires'!$B$2:$B$239,1,FALSE())</f>
        <v>#N/A</v>
      </c>
    </row>
    <row r="479" customFormat="false" ht="15.75" hidden="false" customHeight="false" outlineLevel="0" collapsed="false">
      <c r="A479" s="277" t="n">
        <f aca="false">WEEKNUM(C479,21)</f>
        <v>50</v>
      </c>
      <c r="B479" s="113" t="n">
        <f aca="false">C479</f>
        <v>44546</v>
      </c>
      <c r="C479" s="278" t="n">
        <v>44546</v>
      </c>
      <c r="D479" s="221" t="s">
        <v>75</v>
      </c>
      <c r="E479" s="221" t="s">
        <v>75</v>
      </c>
      <c r="F479" s="221" t="s">
        <v>86</v>
      </c>
      <c r="G479" s="221" t="s">
        <v>75</v>
      </c>
      <c r="H479" s="222" t="s">
        <v>75</v>
      </c>
      <c r="I479" s="223"/>
      <c r="J479" s="131"/>
      <c r="L479" s="125" t="e">
        <f aca="false">VLOOKUP(C479,'Vacances solaires'!$B$2:$B$239,1,FALSE())</f>
        <v>#N/A</v>
      </c>
    </row>
    <row r="480" customFormat="false" ht="15.75" hidden="false" customHeight="false" outlineLevel="0" collapsed="false">
      <c r="A480" s="277" t="n">
        <f aca="false">WEEKNUM(C480,21)</f>
        <v>50</v>
      </c>
      <c r="B480" s="113" t="n">
        <f aca="false">C480</f>
        <v>44547</v>
      </c>
      <c r="C480" s="278" t="n">
        <v>44547</v>
      </c>
      <c r="D480" s="221" t="s">
        <v>75</v>
      </c>
      <c r="E480" s="221" t="s">
        <v>75</v>
      </c>
      <c r="F480" s="221" t="s">
        <v>86</v>
      </c>
      <c r="G480" s="221" t="s">
        <v>75</v>
      </c>
      <c r="H480" s="222" t="s">
        <v>75</v>
      </c>
      <c r="I480" s="223"/>
      <c r="J480" s="131"/>
      <c r="L480" s="125" t="e">
        <f aca="false">VLOOKUP(C480,'Vacances solaires'!$B$2:$B$239,1,FALSE())</f>
        <v>#N/A</v>
      </c>
    </row>
    <row r="481" customFormat="false" ht="15.75" hidden="false" customHeight="false" outlineLevel="0" collapsed="false">
      <c r="A481" s="277" t="n">
        <f aca="false">WEEKNUM(C481,21)</f>
        <v>50</v>
      </c>
      <c r="B481" s="113" t="n">
        <f aca="false">C481</f>
        <v>44548</v>
      </c>
      <c r="C481" s="278" t="n">
        <v>44548</v>
      </c>
      <c r="D481" s="221" t="s">
        <v>75</v>
      </c>
      <c r="E481" s="221" t="s">
        <v>86</v>
      </c>
      <c r="F481" s="221" t="s">
        <v>75</v>
      </c>
      <c r="G481" s="221" t="s">
        <v>75</v>
      </c>
      <c r="H481" s="222" t="s">
        <v>86</v>
      </c>
      <c r="I481" s="223"/>
      <c r="J481" s="131" t="n">
        <v>1</v>
      </c>
      <c r="L481" s="125" t="n">
        <f aca="false">VLOOKUP(C481,'Vacances solaires'!$B$2:$B$239,1,FALSE())</f>
        <v>44548</v>
      </c>
    </row>
    <row r="482" customFormat="false" ht="15.75" hidden="false" customHeight="false" outlineLevel="0" collapsed="false">
      <c r="A482" s="277" t="n">
        <f aca="false">WEEKNUM(C482,21)</f>
        <v>50</v>
      </c>
      <c r="B482" s="113" t="n">
        <f aca="false">C482</f>
        <v>44549</v>
      </c>
      <c r="C482" s="278" t="n">
        <v>44549</v>
      </c>
      <c r="D482" s="224" t="s">
        <v>86</v>
      </c>
      <c r="E482" s="224" t="s">
        <v>86</v>
      </c>
      <c r="F482" s="224" t="s">
        <v>75</v>
      </c>
      <c r="G482" s="224" t="s">
        <v>86</v>
      </c>
      <c r="H482" s="225" t="s">
        <v>86</v>
      </c>
      <c r="I482" s="226"/>
      <c r="J482" s="144" t="n">
        <v>1</v>
      </c>
      <c r="L482" s="125" t="n">
        <f aca="false">VLOOKUP(C482,'Vacances solaires'!$B$2:$B$239,1,FALSE())</f>
        <v>44549</v>
      </c>
    </row>
    <row r="483" customFormat="false" ht="15.75" hidden="false" customHeight="false" outlineLevel="0" collapsed="false">
      <c r="A483" s="277" t="n">
        <f aca="false">WEEKNUM(C483,21)</f>
        <v>51</v>
      </c>
      <c r="B483" s="113" t="n">
        <f aca="false">C483</f>
        <v>44550</v>
      </c>
      <c r="C483" s="278" t="n">
        <v>44550</v>
      </c>
      <c r="D483" s="229" t="s">
        <v>75</v>
      </c>
      <c r="E483" s="229" t="s">
        <v>75</v>
      </c>
      <c r="F483" s="229" t="s">
        <v>75</v>
      </c>
      <c r="G483" s="229" t="s">
        <v>84</v>
      </c>
      <c r="H483" s="230" t="s">
        <v>75</v>
      </c>
      <c r="I483" s="231" t="n">
        <v>5</v>
      </c>
      <c r="J483" s="146" t="n">
        <v>1</v>
      </c>
      <c r="L483" s="125" t="n">
        <f aca="false">VLOOKUP(C483,'Vacances solaires'!$B$2:$B$239,1,FALSE())</f>
        <v>44550</v>
      </c>
    </row>
    <row r="484" customFormat="false" ht="15.75" hidden="false" customHeight="false" outlineLevel="0" collapsed="false">
      <c r="A484" s="277" t="n">
        <f aca="false">WEEKNUM(C484,21)</f>
        <v>51</v>
      </c>
      <c r="B484" s="113" t="n">
        <f aca="false">C484</f>
        <v>44551</v>
      </c>
      <c r="C484" s="278" t="n">
        <v>44551</v>
      </c>
      <c r="D484" s="221" t="s">
        <v>75</v>
      </c>
      <c r="E484" s="221" t="s">
        <v>75</v>
      </c>
      <c r="F484" s="221" t="s">
        <v>86</v>
      </c>
      <c r="G484" s="221" t="s">
        <v>75</v>
      </c>
      <c r="H484" s="222" t="s">
        <v>75</v>
      </c>
      <c r="I484" s="223"/>
      <c r="J484" s="131" t="n">
        <v>1</v>
      </c>
      <c r="L484" s="125" t="n">
        <f aca="false">VLOOKUP(C484,'Vacances solaires'!$B$2:$B$239,1,FALSE())</f>
        <v>44551</v>
      </c>
    </row>
    <row r="485" customFormat="false" ht="15.75" hidden="false" customHeight="false" outlineLevel="0" collapsed="false">
      <c r="A485" s="277" t="n">
        <f aca="false">WEEKNUM(C485,21)</f>
        <v>51</v>
      </c>
      <c r="B485" s="113" t="n">
        <f aca="false">C485</f>
        <v>44552</v>
      </c>
      <c r="C485" s="278" t="n">
        <v>44552</v>
      </c>
      <c r="D485" s="221" t="s">
        <v>75</v>
      </c>
      <c r="E485" s="221" t="s">
        <v>75</v>
      </c>
      <c r="F485" s="221" t="s">
        <v>75</v>
      </c>
      <c r="G485" s="221" t="s">
        <v>75</v>
      </c>
      <c r="H485" s="222" t="s">
        <v>86</v>
      </c>
      <c r="I485" s="223"/>
      <c r="J485" s="131" t="n">
        <v>1</v>
      </c>
      <c r="L485" s="125" t="n">
        <f aca="false">VLOOKUP(C485,'Vacances solaires'!$B$2:$B$239,1,FALSE())</f>
        <v>44552</v>
      </c>
    </row>
    <row r="486" customFormat="false" ht="15.75" hidden="false" customHeight="false" outlineLevel="0" collapsed="false">
      <c r="A486" s="277" t="n">
        <f aca="false">WEEKNUM(C486,21)</f>
        <v>51</v>
      </c>
      <c r="B486" s="113" t="n">
        <f aca="false">C486</f>
        <v>44553</v>
      </c>
      <c r="C486" s="278" t="n">
        <v>44553</v>
      </c>
      <c r="D486" s="221" t="s">
        <v>75</v>
      </c>
      <c r="E486" s="221" t="s">
        <v>86</v>
      </c>
      <c r="F486" s="221" t="s">
        <v>75</v>
      </c>
      <c r="G486" s="221" t="s">
        <v>75</v>
      </c>
      <c r="H486" s="222" t="s">
        <v>75</v>
      </c>
      <c r="I486" s="223"/>
      <c r="J486" s="131" t="n">
        <v>1</v>
      </c>
      <c r="L486" s="125" t="n">
        <f aca="false">VLOOKUP(C486,'Vacances solaires'!$B$2:$B$239,1,FALSE())</f>
        <v>44553</v>
      </c>
    </row>
    <row r="487" customFormat="false" ht="15.75" hidden="false" customHeight="false" outlineLevel="0" collapsed="false">
      <c r="A487" s="277" t="n">
        <f aca="false">WEEKNUM(C487,21)</f>
        <v>51</v>
      </c>
      <c r="B487" s="113" t="n">
        <f aca="false">C487</f>
        <v>44554</v>
      </c>
      <c r="C487" s="278" t="n">
        <v>44554</v>
      </c>
      <c r="D487" s="221" t="s">
        <v>75</v>
      </c>
      <c r="E487" s="221" t="s">
        <v>86</v>
      </c>
      <c r="F487" s="221" t="s">
        <v>75</v>
      </c>
      <c r="G487" s="221" t="s">
        <v>75</v>
      </c>
      <c r="H487" s="222" t="s">
        <v>75</v>
      </c>
      <c r="I487" s="223"/>
      <c r="J487" s="131" t="n">
        <v>1</v>
      </c>
      <c r="L487" s="125" t="n">
        <f aca="false">VLOOKUP(C487,'Vacances solaires'!$B$2:$B$239,1,FALSE())</f>
        <v>44554</v>
      </c>
    </row>
    <row r="488" customFormat="false" ht="15.75" hidden="false" customHeight="false" outlineLevel="0" collapsed="false">
      <c r="A488" s="277" t="n">
        <f aca="false">WEEKNUM(C488,21)</f>
        <v>51</v>
      </c>
      <c r="B488" s="113" t="n">
        <f aca="false">C488</f>
        <v>44555</v>
      </c>
      <c r="C488" s="278" t="n">
        <v>44555</v>
      </c>
      <c r="D488" s="221" t="s">
        <v>86</v>
      </c>
      <c r="E488" s="221" t="s">
        <v>75</v>
      </c>
      <c r="F488" s="221" t="s">
        <v>75</v>
      </c>
      <c r="G488" s="221" t="s">
        <v>86</v>
      </c>
      <c r="H488" s="222" t="s">
        <v>75</v>
      </c>
      <c r="I488" s="223"/>
      <c r="J488" s="131" t="n">
        <v>1</v>
      </c>
      <c r="L488" s="125" t="n">
        <f aca="false">VLOOKUP(C488,'Vacances solaires'!$B$2:$B$239,1,FALSE())</f>
        <v>44555</v>
      </c>
    </row>
    <row r="489" customFormat="false" ht="15.75" hidden="false" customHeight="false" outlineLevel="0" collapsed="false">
      <c r="A489" s="277" t="n">
        <f aca="false">WEEKNUM(C489,21)</f>
        <v>51</v>
      </c>
      <c r="B489" s="113" t="n">
        <f aca="false">C489</f>
        <v>44556</v>
      </c>
      <c r="C489" s="278" t="n">
        <v>44556</v>
      </c>
      <c r="D489" s="224" t="s">
        <v>86</v>
      </c>
      <c r="E489" s="224" t="s">
        <v>75</v>
      </c>
      <c r="F489" s="224" t="s">
        <v>86</v>
      </c>
      <c r="G489" s="224" t="s">
        <v>86</v>
      </c>
      <c r="H489" s="225" t="s">
        <v>86</v>
      </c>
      <c r="I489" s="226"/>
      <c r="J489" s="144" t="n">
        <v>1</v>
      </c>
      <c r="L489" s="125" t="n">
        <f aca="false">VLOOKUP(C489,'Vacances solaires'!$B$2:$B$239,1,FALSE())</f>
        <v>44556</v>
      </c>
    </row>
    <row r="490" customFormat="false" ht="15.75" hidden="false" customHeight="false" outlineLevel="0" collapsed="false">
      <c r="A490" s="277" t="n">
        <f aca="false">WEEKNUM(C490,21)</f>
        <v>52</v>
      </c>
      <c r="B490" s="113" t="n">
        <f aca="false">C490</f>
        <v>44557</v>
      </c>
      <c r="C490" s="278" t="n">
        <v>44557</v>
      </c>
      <c r="D490" s="115" t="s">
        <v>75</v>
      </c>
      <c r="E490" s="115" t="s">
        <v>75</v>
      </c>
      <c r="F490" s="115" t="s">
        <v>84</v>
      </c>
      <c r="G490" s="115" t="s">
        <v>75</v>
      </c>
      <c r="H490" s="116" t="s">
        <v>75</v>
      </c>
      <c r="I490" s="117" t="n">
        <v>1</v>
      </c>
      <c r="J490" s="146" t="n">
        <v>1</v>
      </c>
      <c r="L490" s="125" t="n">
        <f aca="false">VLOOKUP(C490,'Vacances solaires'!$B$2:$B$239,1,FALSE())</f>
        <v>44557</v>
      </c>
    </row>
    <row r="491" customFormat="false" ht="15.75" hidden="false" customHeight="false" outlineLevel="0" collapsed="false">
      <c r="A491" s="277" t="n">
        <f aca="false">WEEKNUM(C491,21)</f>
        <v>52</v>
      </c>
      <c r="B491" s="113" t="n">
        <f aca="false">C491</f>
        <v>44558</v>
      </c>
      <c r="C491" s="278" t="n">
        <v>44558</v>
      </c>
      <c r="D491" s="128" t="s">
        <v>75</v>
      </c>
      <c r="E491" s="128" t="s">
        <v>86</v>
      </c>
      <c r="F491" s="128" t="s">
        <v>75</v>
      </c>
      <c r="G491" s="128" t="s">
        <v>75</v>
      </c>
      <c r="H491" s="129" t="s">
        <v>75</v>
      </c>
      <c r="I491" s="130"/>
      <c r="J491" s="131" t="n">
        <v>1</v>
      </c>
      <c r="L491" s="125" t="n">
        <f aca="false">VLOOKUP(C491,'Vacances solaires'!$B$2:$B$239,1,FALSE())</f>
        <v>44558</v>
      </c>
    </row>
    <row r="492" customFormat="false" ht="15.75" hidden="false" customHeight="false" outlineLevel="0" collapsed="false">
      <c r="A492" s="277" t="n">
        <f aca="false">WEEKNUM(C492,21)</f>
        <v>52</v>
      </c>
      <c r="B492" s="113" t="n">
        <f aca="false">C492</f>
        <v>44559</v>
      </c>
      <c r="C492" s="278" t="n">
        <v>44559</v>
      </c>
      <c r="D492" s="128" t="s">
        <v>75</v>
      </c>
      <c r="E492" s="128" t="s">
        <v>75</v>
      </c>
      <c r="F492" s="128" t="s">
        <v>75</v>
      </c>
      <c r="G492" s="128" t="s">
        <v>86</v>
      </c>
      <c r="H492" s="129" t="s">
        <v>75</v>
      </c>
      <c r="I492" s="130"/>
      <c r="J492" s="131" t="n">
        <v>1</v>
      </c>
      <c r="L492" s="125" t="n">
        <f aca="false">VLOOKUP(C492,'Vacances solaires'!$B$2:$B$239,1,FALSE())</f>
        <v>44559</v>
      </c>
    </row>
    <row r="493" customFormat="false" ht="15.75" hidden="false" customHeight="false" outlineLevel="0" collapsed="false">
      <c r="A493" s="277" t="n">
        <f aca="false">WEEKNUM(C493,21)</f>
        <v>52</v>
      </c>
      <c r="B493" s="113" t="n">
        <f aca="false">C493</f>
        <v>44560</v>
      </c>
      <c r="C493" s="278" t="n">
        <v>44560</v>
      </c>
      <c r="D493" s="128" t="s">
        <v>86</v>
      </c>
      <c r="E493" s="128" t="s">
        <v>75</v>
      </c>
      <c r="F493" s="128" t="s">
        <v>75</v>
      </c>
      <c r="G493" s="128" t="s">
        <v>75</v>
      </c>
      <c r="H493" s="129" t="s">
        <v>75</v>
      </c>
      <c r="I493" s="130"/>
      <c r="J493" s="131" t="n">
        <v>1</v>
      </c>
      <c r="L493" s="125" t="n">
        <f aca="false">VLOOKUP(C493,'Vacances solaires'!$B$2:$B$239,1,FALSE())</f>
        <v>44560</v>
      </c>
    </row>
    <row r="494" customFormat="false" ht="15.75" hidden="false" customHeight="false" outlineLevel="0" collapsed="false">
      <c r="A494" s="277" t="n">
        <f aca="false">WEEKNUM(C494,21)</f>
        <v>52</v>
      </c>
      <c r="B494" s="113" t="n">
        <f aca="false">C494</f>
        <v>44561</v>
      </c>
      <c r="C494" s="278" t="n">
        <v>44561</v>
      </c>
      <c r="D494" s="128" t="s">
        <v>86</v>
      </c>
      <c r="E494" s="128" t="s">
        <v>75</v>
      </c>
      <c r="F494" s="128" t="s">
        <v>75</v>
      </c>
      <c r="G494" s="128" t="s">
        <v>75</v>
      </c>
      <c r="H494" s="129" t="s">
        <v>75</v>
      </c>
      <c r="I494" s="130"/>
      <c r="J494" s="131" t="n">
        <v>1</v>
      </c>
      <c r="L494" s="125" t="n">
        <f aca="false">VLOOKUP(C494,'Vacances solaires'!$B$2:$B$239,1,FALSE())</f>
        <v>44561</v>
      </c>
    </row>
    <row r="495" customFormat="false" ht="15.75" hidden="false" customHeight="false" outlineLevel="0" collapsed="false">
      <c r="A495" s="277" t="n">
        <f aca="false">WEEKNUM(C495,21)</f>
        <v>52</v>
      </c>
      <c r="B495" s="113" t="n">
        <f aca="false">C495</f>
        <v>44562</v>
      </c>
      <c r="C495" s="278" t="n">
        <v>44562</v>
      </c>
      <c r="D495" s="128" t="s">
        <v>75</v>
      </c>
      <c r="E495" s="128" t="s">
        <v>75</v>
      </c>
      <c r="F495" s="128" t="s">
        <v>86</v>
      </c>
      <c r="G495" s="128" t="s">
        <v>75</v>
      </c>
      <c r="H495" s="129" t="s">
        <v>86</v>
      </c>
      <c r="I495" s="130"/>
      <c r="J495" s="196" t="s">
        <v>32</v>
      </c>
      <c r="L495" s="125" t="n">
        <f aca="false">VLOOKUP(C495,'Vacances solaires'!$B$2:$B$239,1,FALSE())</f>
        <v>44562</v>
      </c>
    </row>
    <row r="496" customFormat="false" ht="15.75" hidden="false" customHeight="false" outlineLevel="0" collapsed="false">
      <c r="A496" s="277" t="n">
        <f aca="false">WEEKNUM(C496,21)</f>
        <v>52</v>
      </c>
      <c r="B496" s="113" t="n">
        <f aca="false">C496</f>
        <v>44563</v>
      </c>
      <c r="C496" s="278" t="n">
        <v>44563</v>
      </c>
      <c r="D496" s="141" t="s">
        <v>75</v>
      </c>
      <c r="E496" s="141" t="s">
        <v>86</v>
      </c>
      <c r="F496" s="141" t="s">
        <v>86</v>
      </c>
      <c r="G496" s="141" t="s">
        <v>86</v>
      </c>
      <c r="H496" s="142" t="s">
        <v>86</v>
      </c>
      <c r="I496" s="143"/>
      <c r="J496" s="144" t="n">
        <v>1</v>
      </c>
      <c r="L496" s="125" t="n">
        <f aca="false">VLOOKUP(C496,'Vacances solaires'!$B$2:$B$239,1,FALSE())</f>
        <v>44563</v>
      </c>
    </row>
    <row r="497" customFormat="false" ht="15.75" hidden="false" customHeight="false" outlineLevel="0" collapsed="false">
      <c r="A497" s="277" t="n">
        <f aca="false">WEEKNUM(C497,21)</f>
        <v>1</v>
      </c>
      <c r="B497" s="113" t="n">
        <f aca="false">C497</f>
        <v>44564</v>
      </c>
      <c r="C497" s="278" t="n">
        <v>44564</v>
      </c>
      <c r="D497" s="115" t="s">
        <v>75</v>
      </c>
      <c r="E497" s="115" t="s">
        <v>75</v>
      </c>
      <c r="F497" s="115" t="s">
        <v>84</v>
      </c>
      <c r="G497" s="115" t="s">
        <v>75</v>
      </c>
      <c r="H497" s="116" t="s">
        <v>75</v>
      </c>
      <c r="I497" s="117" t="n">
        <v>1</v>
      </c>
      <c r="J497" s="146"/>
      <c r="L497" s="125" t="e">
        <f aca="false">VLOOKUP(C497,'Vacances solaires'!$B$2:$B$239,1,FALSE())</f>
        <v>#N/A</v>
      </c>
    </row>
    <row r="498" customFormat="false" ht="15.75" hidden="false" customHeight="false" outlineLevel="0" collapsed="false">
      <c r="A498" s="277" t="n">
        <f aca="false">WEEKNUM(C498,21)</f>
        <v>1</v>
      </c>
      <c r="B498" s="113" t="n">
        <f aca="false">C498</f>
        <v>44565</v>
      </c>
      <c r="C498" s="278" t="n">
        <v>44565</v>
      </c>
      <c r="D498" s="128" t="s">
        <v>75</v>
      </c>
      <c r="E498" s="128" t="s">
        <v>86</v>
      </c>
      <c r="F498" s="128" t="s">
        <v>75</v>
      </c>
      <c r="G498" s="128" t="s">
        <v>75</v>
      </c>
      <c r="H498" s="129" t="s">
        <v>75</v>
      </c>
      <c r="I498" s="130"/>
      <c r="J498" s="131"/>
      <c r="L498" s="125" t="e">
        <f aca="false">VLOOKUP(C498,'Vacances solaires'!$B$2:$B$239,1,FALSE())</f>
        <v>#N/A</v>
      </c>
    </row>
    <row r="499" customFormat="false" ht="15.75" hidden="false" customHeight="false" outlineLevel="0" collapsed="false">
      <c r="A499" s="277" t="n">
        <f aca="false">WEEKNUM(C499,21)</f>
        <v>1</v>
      </c>
      <c r="B499" s="113" t="n">
        <f aca="false">C499</f>
        <v>44566</v>
      </c>
      <c r="C499" s="278" t="n">
        <v>44566</v>
      </c>
      <c r="D499" s="128" t="s">
        <v>75</v>
      </c>
      <c r="E499" s="128" t="s">
        <v>75</v>
      </c>
      <c r="F499" s="128" t="s">
        <v>75</v>
      </c>
      <c r="G499" s="128" t="s">
        <v>86</v>
      </c>
      <c r="H499" s="129" t="s">
        <v>75</v>
      </c>
      <c r="I499" s="130"/>
      <c r="J499" s="131"/>
      <c r="L499" s="125" t="e">
        <f aca="false">VLOOKUP(C499,'Vacances solaires'!$B$2:$B$239,1,FALSE())</f>
        <v>#N/A</v>
      </c>
    </row>
    <row r="500" customFormat="false" ht="15.75" hidden="false" customHeight="false" outlineLevel="0" collapsed="false">
      <c r="A500" s="277" t="n">
        <f aca="false">WEEKNUM(C500,21)</f>
        <v>1</v>
      </c>
      <c r="B500" s="113" t="n">
        <f aca="false">C500</f>
        <v>44567</v>
      </c>
      <c r="C500" s="278" t="n">
        <v>44567</v>
      </c>
      <c r="D500" s="128" t="s">
        <v>86</v>
      </c>
      <c r="E500" s="128" t="s">
        <v>75</v>
      </c>
      <c r="F500" s="128" t="s">
        <v>75</v>
      </c>
      <c r="G500" s="128" t="s">
        <v>75</v>
      </c>
      <c r="H500" s="129" t="s">
        <v>75</v>
      </c>
      <c r="I500" s="130"/>
      <c r="J500" s="131"/>
      <c r="L500" s="125" t="e">
        <f aca="false">VLOOKUP(C500,'Vacances solaires'!$B$2:$B$239,1,FALSE())</f>
        <v>#N/A</v>
      </c>
    </row>
    <row r="501" customFormat="false" ht="15.75" hidden="false" customHeight="false" outlineLevel="0" collapsed="false">
      <c r="A501" s="277" t="n">
        <f aca="false">WEEKNUM(C501,21)</f>
        <v>1</v>
      </c>
      <c r="B501" s="113" t="n">
        <f aca="false">C501</f>
        <v>44568</v>
      </c>
      <c r="C501" s="278" t="n">
        <v>44568</v>
      </c>
      <c r="D501" s="128" t="s">
        <v>86</v>
      </c>
      <c r="E501" s="128" t="s">
        <v>75</v>
      </c>
      <c r="F501" s="128" t="s">
        <v>75</v>
      </c>
      <c r="G501" s="128" t="s">
        <v>75</v>
      </c>
      <c r="H501" s="129" t="s">
        <v>75</v>
      </c>
      <c r="I501" s="130"/>
      <c r="J501" s="131"/>
      <c r="L501" s="125" t="e">
        <f aca="false">VLOOKUP(C501,'Vacances solaires'!$B$2:$B$239,1,FALSE())</f>
        <v>#N/A</v>
      </c>
    </row>
    <row r="502" customFormat="false" ht="15.75" hidden="false" customHeight="false" outlineLevel="0" collapsed="false">
      <c r="A502" s="277" t="n">
        <f aca="false">WEEKNUM(C502,21)</f>
        <v>1</v>
      </c>
      <c r="B502" s="113" t="n">
        <f aca="false">C502</f>
        <v>44569</v>
      </c>
      <c r="C502" s="278" t="n">
        <v>44569</v>
      </c>
      <c r="D502" s="128" t="s">
        <v>75</v>
      </c>
      <c r="E502" s="128" t="s">
        <v>75</v>
      </c>
      <c r="F502" s="128" t="s">
        <v>86</v>
      </c>
      <c r="G502" s="128" t="s">
        <v>75</v>
      </c>
      <c r="H502" s="129" t="s">
        <v>86</v>
      </c>
      <c r="I502" s="130"/>
      <c r="J502" s="131"/>
      <c r="L502" s="125" t="e">
        <f aca="false">VLOOKUP(C502,'Vacances solaires'!$B$2:$B$239,1,FALSE())</f>
        <v>#N/A</v>
      </c>
    </row>
    <row r="503" customFormat="false" ht="15.75" hidden="false" customHeight="false" outlineLevel="0" collapsed="false">
      <c r="A503" s="277" t="n">
        <f aca="false">WEEKNUM(C503,21)</f>
        <v>1</v>
      </c>
      <c r="B503" s="113" t="n">
        <f aca="false">C503</f>
        <v>44570</v>
      </c>
      <c r="C503" s="278" t="n">
        <v>44570</v>
      </c>
      <c r="D503" s="141" t="s">
        <v>75</v>
      </c>
      <c r="E503" s="141" t="s">
        <v>86</v>
      </c>
      <c r="F503" s="141" t="s">
        <v>86</v>
      </c>
      <c r="G503" s="141" t="s">
        <v>86</v>
      </c>
      <c r="H503" s="142" t="s">
        <v>86</v>
      </c>
      <c r="I503" s="143"/>
      <c r="J503" s="144"/>
      <c r="L503" s="125" t="e">
        <f aca="false">VLOOKUP(C503,'Vacances solaires'!$B$2:$B$239,1,FALSE())</f>
        <v>#N/A</v>
      </c>
    </row>
    <row r="504" customFormat="false" ht="15.75" hidden="false" customHeight="false" outlineLevel="0" collapsed="false">
      <c r="A504" s="277" t="n">
        <f aca="false">WEEKNUM(C504,21)</f>
        <v>2</v>
      </c>
      <c r="B504" s="113" t="n">
        <f aca="false">C504</f>
        <v>44571</v>
      </c>
      <c r="C504" s="278" t="n">
        <v>44571</v>
      </c>
      <c r="D504" s="115" t="s">
        <v>75</v>
      </c>
      <c r="E504" s="115" t="s">
        <v>84</v>
      </c>
      <c r="F504" s="115" t="s">
        <v>75</v>
      </c>
      <c r="G504" s="115" t="s">
        <v>75</v>
      </c>
      <c r="H504" s="116" t="s">
        <v>75</v>
      </c>
      <c r="I504" s="117" t="n">
        <v>2</v>
      </c>
      <c r="J504" s="146"/>
      <c r="L504" s="125" t="e">
        <f aca="false">VLOOKUP(C504,'Vacances solaires'!$B$2:$B$239,1,FALSE())</f>
        <v>#N/A</v>
      </c>
    </row>
    <row r="505" customFormat="false" ht="15.75" hidden="false" customHeight="false" outlineLevel="0" collapsed="false">
      <c r="A505" s="277" t="n">
        <f aca="false">WEEKNUM(C505,21)</f>
        <v>2</v>
      </c>
      <c r="B505" s="113" t="n">
        <f aca="false">C505</f>
        <v>44572</v>
      </c>
      <c r="C505" s="278" t="n">
        <v>44572</v>
      </c>
      <c r="D505" s="128" t="s">
        <v>86</v>
      </c>
      <c r="E505" s="128" t="s">
        <v>75</v>
      </c>
      <c r="F505" s="128" t="s">
        <v>75</v>
      </c>
      <c r="G505" s="128" t="s">
        <v>75</v>
      </c>
      <c r="H505" s="129" t="s">
        <v>75</v>
      </c>
      <c r="I505" s="130"/>
      <c r="J505" s="131"/>
      <c r="L505" s="125" t="e">
        <f aca="false">VLOOKUP(C505,'Vacances solaires'!$B$2:$B$239,1,FALSE())</f>
        <v>#N/A</v>
      </c>
    </row>
    <row r="506" customFormat="false" ht="15.75" hidden="false" customHeight="false" outlineLevel="0" collapsed="false">
      <c r="A506" s="277" t="n">
        <f aca="false">WEEKNUM(C506,21)</f>
        <v>2</v>
      </c>
      <c r="B506" s="113" t="n">
        <f aca="false">C506</f>
        <v>44573</v>
      </c>
      <c r="C506" s="278" t="n">
        <v>44573</v>
      </c>
      <c r="D506" s="128" t="s">
        <v>75</v>
      </c>
      <c r="E506" s="128" t="s">
        <v>75</v>
      </c>
      <c r="F506" s="128" t="s">
        <v>86</v>
      </c>
      <c r="G506" s="128" t="s">
        <v>75</v>
      </c>
      <c r="H506" s="129" t="s">
        <v>75</v>
      </c>
      <c r="I506" s="130"/>
      <c r="J506" s="131"/>
      <c r="L506" s="125" t="e">
        <f aca="false">VLOOKUP(C506,'Vacances solaires'!$B$2:$B$239,1,FALSE())</f>
        <v>#N/A</v>
      </c>
    </row>
    <row r="507" customFormat="false" ht="15.75" hidden="false" customHeight="false" outlineLevel="0" collapsed="false">
      <c r="A507" s="277" t="n">
        <f aca="false">WEEKNUM(C507,21)</f>
        <v>2</v>
      </c>
      <c r="B507" s="113" t="n">
        <f aca="false">C507</f>
        <v>44574</v>
      </c>
      <c r="C507" s="278" t="n">
        <v>44574</v>
      </c>
      <c r="D507" s="128" t="s">
        <v>75</v>
      </c>
      <c r="E507" s="128" t="s">
        <v>75</v>
      </c>
      <c r="F507" s="128" t="s">
        <v>75</v>
      </c>
      <c r="G507" s="128" t="s">
        <v>75</v>
      </c>
      <c r="H507" s="129" t="s">
        <v>86</v>
      </c>
      <c r="I507" s="130"/>
      <c r="J507" s="131"/>
      <c r="L507" s="125" t="e">
        <f aca="false">VLOOKUP(C507,'Vacances solaires'!$B$2:$B$239,1,FALSE())</f>
        <v>#N/A</v>
      </c>
    </row>
    <row r="508" customFormat="false" ht="15.75" hidden="false" customHeight="false" outlineLevel="0" collapsed="false">
      <c r="A508" s="277" t="n">
        <f aca="false">WEEKNUM(C508,21)</f>
        <v>2</v>
      </c>
      <c r="B508" s="113" t="n">
        <f aca="false">C508</f>
        <v>44575</v>
      </c>
      <c r="C508" s="278" t="n">
        <v>44575</v>
      </c>
      <c r="D508" s="128" t="s">
        <v>75</v>
      </c>
      <c r="E508" s="128" t="s">
        <v>75</v>
      </c>
      <c r="F508" s="128" t="s">
        <v>75</v>
      </c>
      <c r="G508" s="128" t="s">
        <v>75</v>
      </c>
      <c r="H508" s="129" t="s">
        <v>86</v>
      </c>
      <c r="I508" s="130"/>
      <c r="J508" s="131"/>
      <c r="L508" s="125" t="e">
        <f aca="false">VLOOKUP(C508,'Vacances solaires'!$B$2:$B$239,1,FALSE())</f>
        <v>#N/A</v>
      </c>
    </row>
    <row r="509" customFormat="false" ht="15.75" hidden="false" customHeight="false" outlineLevel="0" collapsed="false">
      <c r="A509" s="277" t="n">
        <f aca="false">WEEKNUM(C509,21)</f>
        <v>2</v>
      </c>
      <c r="B509" s="113" t="n">
        <f aca="false">C509</f>
        <v>44576</v>
      </c>
      <c r="C509" s="278" t="n">
        <v>44576</v>
      </c>
      <c r="D509" s="128" t="s">
        <v>75</v>
      </c>
      <c r="E509" s="128" t="s">
        <v>86</v>
      </c>
      <c r="F509" s="128" t="s">
        <v>75</v>
      </c>
      <c r="G509" s="128" t="s">
        <v>86</v>
      </c>
      <c r="H509" s="129" t="s">
        <v>75</v>
      </c>
      <c r="I509" s="130"/>
      <c r="J509" s="131"/>
      <c r="L509" s="125" t="e">
        <f aca="false">VLOOKUP(C509,'Vacances solaires'!$B$2:$B$239,1,FALSE())</f>
        <v>#N/A</v>
      </c>
    </row>
    <row r="510" customFormat="false" ht="15.75" hidden="false" customHeight="false" outlineLevel="0" collapsed="false">
      <c r="A510" s="277" t="n">
        <f aca="false">WEEKNUM(C510,21)</f>
        <v>2</v>
      </c>
      <c r="B510" s="113" t="n">
        <f aca="false">C510</f>
        <v>44577</v>
      </c>
      <c r="C510" s="278" t="n">
        <v>44577</v>
      </c>
      <c r="D510" s="141" t="s">
        <v>86</v>
      </c>
      <c r="E510" s="141" t="s">
        <v>86</v>
      </c>
      <c r="F510" s="141" t="s">
        <v>86</v>
      </c>
      <c r="G510" s="141" t="s">
        <v>86</v>
      </c>
      <c r="H510" s="142" t="s">
        <v>75</v>
      </c>
      <c r="I510" s="143"/>
      <c r="J510" s="144"/>
      <c r="L510" s="125" t="e">
        <f aca="false">VLOOKUP(C510,'Vacances solaires'!$B$2:$B$239,1,FALSE())</f>
        <v>#N/A</v>
      </c>
    </row>
    <row r="511" customFormat="false" ht="15.75" hidden="false" customHeight="false" outlineLevel="0" collapsed="false">
      <c r="A511" s="277" t="n">
        <f aca="false">WEEKNUM(C511,21)</f>
        <v>3</v>
      </c>
      <c r="B511" s="113" t="n">
        <f aca="false">C511</f>
        <v>44578</v>
      </c>
      <c r="C511" s="278" t="n">
        <v>44578</v>
      </c>
      <c r="D511" s="115" t="s">
        <v>84</v>
      </c>
      <c r="E511" s="115" t="s">
        <v>75</v>
      </c>
      <c r="F511" s="115" t="s">
        <v>75</v>
      </c>
      <c r="G511" s="115" t="s">
        <v>75</v>
      </c>
      <c r="H511" s="116" t="s">
        <v>75</v>
      </c>
      <c r="I511" s="117" t="n">
        <v>3</v>
      </c>
      <c r="J511" s="146"/>
      <c r="L511" s="125" t="e">
        <f aca="false">VLOOKUP(C511,'Vacances solaires'!$B$2:$B$239,1,FALSE())</f>
        <v>#N/A</v>
      </c>
    </row>
    <row r="512" customFormat="false" ht="15.75" hidden="false" customHeight="false" outlineLevel="0" collapsed="false">
      <c r="A512" s="277" t="n">
        <f aca="false">WEEKNUM(C512,21)</f>
        <v>3</v>
      </c>
      <c r="B512" s="113" t="n">
        <f aca="false">C512</f>
        <v>44579</v>
      </c>
      <c r="C512" s="278" t="n">
        <v>44579</v>
      </c>
      <c r="D512" s="137" t="s">
        <v>75</v>
      </c>
      <c r="E512" s="137" t="s">
        <v>75</v>
      </c>
      <c r="F512" s="137" t="s">
        <v>75</v>
      </c>
      <c r="G512" s="137" t="s">
        <v>75</v>
      </c>
      <c r="H512" s="190" t="s">
        <v>86</v>
      </c>
      <c r="I512" s="191"/>
      <c r="J512" s="131"/>
      <c r="L512" s="125" t="e">
        <f aca="false">VLOOKUP(C512,'Vacances solaires'!$B$2:$B$239,1,FALSE())</f>
        <v>#N/A</v>
      </c>
    </row>
    <row r="513" customFormat="false" ht="15.75" hidden="false" customHeight="false" outlineLevel="0" collapsed="false">
      <c r="A513" s="277" t="n">
        <f aca="false">WEEKNUM(C513,21)</f>
        <v>3</v>
      </c>
      <c r="B513" s="113" t="n">
        <f aca="false">C513</f>
        <v>44580</v>
      </c>
      <c r="C513" s="278" t="n">
        <v>44580</v>
      </c>
      <c r="D513" s="221" t="s">
        <v>75</v>
      </c>
      <c r="E513" s="221" t="s">
        <v>86</v>
      </c>
      <c r="F513" s="221" t="s">
        <v>75</v>
      </c>
      <c r="G513" s="221" t="s">
        <v>75</v>
      </c>
      <c r="H513" s="222" t="s">
        <v>75</v>
      </c>
      <c r="I513" s="223"/>
      <c r="J513" s="131"/>
      <c r="L513" s="125" t="e">
        <f aca="false">VLOOKUP(C513,'Vacances solaires'!$B$2:$B$239,1,FALSE())</f>
        <v>#N/A</v>
      </c>
    </row>
    <row r="514" customFormat="false" ht="15.75" hidden="false" customHeight="false" outlineLevel="0" collapsed="false">
      <c r="A514" s="277" t="n">
        <f aca="false">WEEKNUM(C514,21)</f>
        <v>3</v>
      </c>
      <c r="B514" s="113" t="n">
        <f aca="false">C514</f>
        <v>44581</v>
      </c>
      <c r="C514" s="278" t="n">
        <v>44581</v>
      </c>
      <c r="D514" s="221" t="s">
        <v>75</v>
      </c>
      <c r="E514" s="221" t="s">
        <v>75</v>
      </c>
      <c r="F514" s="221" t="s">
        <v>75</v>
      </c>
      <c r="G514" s="221" t="s">
        <v>86</v>
      </c>
      <c r="H514" s="222" t="s">
        <v>75</v>
      </c>
      <c r="I514" s="223"/>
      <c r="J514" s="131"/>
      <c r="L514" s="125" t="e">
        <f aca="false">VLOOKUP(C514,'Vacances solaires'!$B$2:$B$239,1,FALSE())</f>
        <v>#N/A</v>
      </c>
    </row>
    <row r="515" customFormat="false" ht="15.75" hidden="false" customHeight="false" outlineLevel="0" collapsed="false">
      <c r="A515" s="277" t="n">
        <f aca="false">WEEKNUM(C515,21)</f>
        <v>3</v>
      </c>
      <c r="B515" s="113" t="n">
        <f aca="false">C515</f>
        <v>44582</v>
      </c>
      <c r="C515" s="278" t="n">
        <v>44582</v>
      </c>
      <c r="D515" s="221" t="s">
        <v>75</v>
      </c>
      <c r="E515" s="221" t="s">
        <v>75</v>
      </c>
      <c r="F515" s="221" t="s">
        <v>75</v>
      </c>
      <c r="G515" s="221" t="s">
        <v>86</v>
      </c>
      <c r="H515" s="222" t="s">
        <v>75</v>
      </c>
      <c r="I515" s="223"/>
      <c r="J515" s="131"/>
      <c r="L515" s="125" t="e">
        <f aca="false">VLOOKUP(C515,'Vacances solaires'!$B$2:$B$239,1,FALSE())</f>
        <v>#N/A</v>
      </c>
    </row>
    <row r="516" customFormat="false" ht="15.75" hidden="false" customHeight="false" outlineLevel="0" collapsed="false">
      <c r="A516" s="277" t="n">
        <f aca="false">WEEKNUM(C516,21)</f>
        <v>3</v>
      </c>
      <c r="B516" s="113" t="n">
        <f aca="false">C516</f>
        <v>44583</v>
      </c>
      <c r="C516" s="278" t="n">
        <v>44583</v>
      </c>
      <c r="D516" s="221" t="s">
        <v>86</v>
      </c>
      <c r="E516" s="221" t="s">
        <v>75</v>
      </c>
      <c r="F516" s="221" t="s">
        <v>86</v>
      </c>
      <c r="G516" s="221" t="s">
        <v>75</v>
      </c>
      <c r="H516" s="222" t="s">
        <v>75</v>
      </c>
      <c r="I516" s="223"/>
      <c r="J516" s="131"/>
      <c r="L516" s="125" t="e">
        <f aca="false">VLOOKUP(C516,'Vacances solaires'!$B$2:$B$239,1,FALSE())</f>
        <v>#N/A</v>
      </c>
    </row>
    <row r="517" customFormat="false" ht="15.75" hidden="false" customHeight="false" outlineLevel="0" collapsed="false">
      <c r="A517" s="277" t="n">
        <f aca="false">WEEKNUM(C517,21)</f>
        <v>3</v>
      </c>
      <c r="B517" s="113" t="n">
        <f aca="false">C517</f>
        <v>44584</v>
      </c>
      <c r="C517" s="278" t="n">
        <v>44584</v>
      </c>
      <c r="D517" s="224" t="s">
        <v>86</v>
      </c>
      <c r="E517" s="224" t="s">
        <v>86</v>
      </c>
      <c r="F517" s="224" t="s">
        <v>86</v>
      </c>
      <c r="G517" s="224" t="s">
        <v>75</v>
      </c>
      <c r="H517" s="225" t="s">
        <v>86</v>
      </c>
      <c r="I517" s="226"/>
      <c r="J517" s="144"/>
      <c r="L517" s="125" t="e">
        <f aca="false">VLOOKUP(C517,'Vacances solaires'!$B$2:$B$239,1,FALSE())</f>
        <v>#N/A</v>
      </c>
    </row>
    <row r="518" customFormat="false" ht="15.75" hidden="false" customHeight="false" outlineLevel="0" collapsed="false">
      <c r="A518" s="277" t="n">
        <f aca="false">WEEKNUM(C518,21)</f>
        <v>4</v>
      </c>
      <c r="B518" s="113" t="n">
        <f aca="false">C518</f>
        <v>44585</v>
      </c>
      <c r="C518" s="278" t="n">
        <v>44585</v>
      </c>
      <c r="D518" s="227" t="s">
        <v>75</v>
      </c>
      <c r="E518" s="227" t="s">
        <v>75</v>
      </c>
      <c r="F518" s="227" t="s">
        <v>75</v>
      </c>
      <c r="G518" s="227" t="s">
        <v>75</v>
      </c>
      <c r="H518" s="228" t="s">
        <v>84</v>
      </c>
      <c r="I518" s="223" t="n">
        <v>4</v>
      </c>
      <c r="J518" s="146"/>
      <c r="L518" s="125" t="e">
        <f aca="false">VLOOKUP(C518,'Vacances solaires'!$B$2:$B$239,1,FALSE())</f>
        <v>#N/A</v>
      </c>
    </row>
    <row r="519" customFormat="false" ht="15.75" hidden="false" customHeight="false" outlineLevel="0" collapsed="false">
      <c r="A519" s="277" t="n">
        <f aca="false">WEEKNUM(C519,21)</f>
        <v>4</v>
      </c>
      <c r="B519" s="113" t="n">
        <f aca="false">C519</f>
        <v>44586</v>
      </c>
      <c r="C519" s="278" t="n">
        <v>44586</v>
      </c>
      <c r="D519" s="221" t="s">
        <v>75</v>
      </c>
      <c r="E519" s="221" t="s">
        <v>75</v>
      </c>
      <c r="F519" s="221" t="s">
        <v>75</v>
      </c>
      <c r="G519" s="221" t="s">
        <v>86</v>
      </c>
      <c r="H519" s="222" t="s">
        <v>75</v>
      </c>
      <c r="I519" s="223"/>
      <c r="J519" s="131"/>
      <c r="L519" s="125" t="e">
        <f aca="false">VLOOKUP(C519,'Vacances solaires'!$B$2:$B$239,1,FALSE())</f>
        <v>#N/A</v>
      </c>
    </row>
    <row r="520" customFormat="false" ht="15.75" hidden="false" customHeight="false" outlineLevel="0" collapsed="false">
      <c r="A520" s="277" t="n">
        <f aca="false">WEEKNUM(C520,21)</f>
        <v>4</v>
      </c>
      <c r="B520" s="113" t="n">
        <f aca="false">C520</f>
        <v>44587</v>
      </c>
      <c r="C520" s="278" t="n">
        <v>44587</v>
      </c>
      <c r="D520" s="137" t="s">
        <v>86</v>
      </c>
      <c r="E520" s="137" t="s">
        <v>75</v>
      </c>
      <c r="F520" s="137" t="s">
        <v>75</v>
      </c>
      <c r="G520" s="137" t="s">
        <v>75</v>
      </c>
      <c r="H520" s="190" t="s">
        <v>75</v>
      </c>
      <c r="I520" s="191"/>
      <c r="J520" s="131"/>
      <c r="L520" s="125" t="e">
        <f aca="false">VLOOKUP(C520,'Vacances solaires'!$B$2:$B$239,1,FALSE())</f>
        <v>#N/A</v>
      </c>
    </row>
    <row r="521" customFormat="false" ht="15.75" hidden="false" customHeight="false" outlineLevel="0" collapsed="false">
      <c r="A521" s="277" t="n">
        <f aca="false">WEEKNUM(C521,21)</f>
        <v>4</v>
      </c>
      <c r="B521" s="113" t="n">
        <f aca="false">C521</f>
        <v>44588</v>
      </c>
      <c r="C521" s="278" t="n">
        <v>44588</v>
      </c>
      <c r="D521" s="221" t="s">
        <v>75</v>
      </c>
      <c r="E521" s="221" t="s">
        <v>75</v>
      </c>
      <c r="F521" s="221" t="s">
        <v>86</v>
      </c>
      <c r="G521" s="221" t="s">
        <v>75</v>
      </c>
      <c r="H521" s="222" t="s">
        <v>75</v>
      </c>
      <c r="I521" s="223"/>
      <c r="J521" s="131"/>
      <c r="L521" s="125" t="e">
        <f aca="false">VLOOKUP(C521,'Vacances solaires'!$B$2:$B$239,1,FALSE())</f>
        <v>#N/A</v>
      </c>
    </row>
    <row r="522" customFormat="false" ht="15.75" hidden="false" customHeight="false" outlineLevel="0" collapsed="false">
      <c r="A522" s="277" t="n">
        <f aca="false">WEEKNUM(C522,21)</f>
        <v>4</v>
      </c>
      <c r="B522" s="113" t="n">
        <f aca="false">C522</f>
        <v>44589</v>
      </c>
      <c r="C522" s="278" t="n">
        <v>44589</v>
      </c>
      <c r="D522" s="221" t="s">
        <v>75</v>
      </c>
      <c r="E522" s="221" t="s">
        <v>75</v>
      </c>
      <c r="F522" s="221" t="s">
        <v>86</v>
      </c>
      <c r="G522" s="221" t="s">
        <v>75</v>
      </c>
      <c r="H522" s="222" t="s">
        <v>75</v>
      </c>
      <c r="I522" s="223"/>
      <c r="J522" s="131"/>
      <c r="L522" s="125" t="e">
        <f aca="false">VLOOKUP(C522,'Vacances solaires'!$B$2:$B$239,1,FALSE())</f>
        <v>#N/A</v>
      </c>
    </row>
    <row r="523" customFormat="false" ht="15.75" hidden="false" customHeight="false" outlineLevel="0" collapsed="false">
      <c r="A523" s="277" t="n">
        <f aca="false">WEEKNUM(C523,21)</f>
        <v>4</v>
      </c>
      <c r="B523" s="113" t="n">
        <f aca="false">C523</f>
        <v>44590</v>
      </c>
      <c r="C523" s="278" t="n">
        <v>44590</v>
      </c>
      <c r="D523" s="221" t="s">
        <v>75</v>
      </c>
      <c r="E523" s="221" t="s">
        <v>86</v>
      </c>
      <c r="F523" s="221" t="s">
        <v>75</v>
      </c>
      <c r="G523" s="221" t="s">
        <v>75</v>
      </c>
      <c r="H523" s="222" t="s">
        <v>86</v>
      </c>
      <c r="I523" s="223"/>
      <c r="J523" s="131"/>
      <c r="L523" s="125" t="e">
        <f aca="false">VLOOKUP(C523,'Vacances solaires'!$B$2:$B$239,1,FALSE())</f>
        <v>#N/A</v>
      </c>
    </row>
    <row r="524" customFormat="false" ht="15.75" hidden="false" customHeight="false" outlineLevel="0" collapsed="false">
      <c r="A524" s="277" t="n">
        <f aca="false">WEEKNUM(C524,21)</f>
        <v>4</v>
      </c>
      <c r="B524" s="113" t="n">
        <f aca="false">C524</f>
        <v>44591</v>
      </c>
      <c r="C524" s="278" t="n">
        <v>44591</v>
      </c>
      <c r="D524" s="224" t="s">
        <v>86</v>
      </c>
      <c r="E524" s="224" t="s">
        <v>86</v>
      </c>
      <c r="F524" s="224" t="s">
        <v>75</v>
      </c>
      <c r="G524" s="224" t="s">
        <v>86</v>
      </c>
      <c r="H524" s="225" t="s">
        <v>86</v>
      </c>
      <c r="I524" s="226"/>
      <c r="J524" s="144"/>
      <c r="L524" s="125" t="e">
        <f aca="false">VLOOKUP(C524,'Vacances solaires'!$B$2:$B$239,1,FALSE())</f>
        <v>#N/A</v>
      </c>
    </row>
    <row r="525" customFormat="false" ht="15.75" hidden="false" customHeight="false" outlineLevel="0" collapsed="false">
      <c r="A525" s="277" t="n">
        <f aca="false">WEEKNUM(C525,21)</f>
        <v>5</v>
      </c>
      <c r="B525" s="113" t="n">
        <f aca="false">C525</f>
        <v>44592</v>
      </c>
      <c r="C525" s="278" t="n">
        <v>44592</v>
      </c>
      <c r="D525" s="229" t="s">
        <v>75</v>
      </c>
      <c r="E525" s="229" t="s">
        <v>75</v>
      </c>
      <c r="F525" s="229" t="s">
        <v>75</v>
      </c>
      <c r="G525" s="229" t="s">
        <v>84</v>
      </c>
      <c r="H525" s="230" t="s">
        <v>75</v>
      </c>
      <c r="I525" s="231" t="n">
        <v>5</v>
      </c>
      <c r="J525" s="146"/>
      <c r="L525" s="125" t="e">
        <f aca="false">VLOOKUP(C525,'Vacances solaires'!$B$2:$B$239,1,FALSE())</f>
        <v>#N/A</v>
      </c>
    </row>
    <row r="526" customFormat="false" ht="15.75" hidden="false" customHeight="false" outlineLevel="0" collapsed="false">
      <c r="A526" s="277" t="n">
        <f aca="false">WEEKNUM(C526,21)</f>
        <v>5</v>
      </c>
      <c r="B526" s="113" t="n">
        <f aca="false">C526</f>
        <v>44593</v>
      </c>
      <c r="C526" s="278" t="n">
        <v>44593</v>
      </c>
      <c r="D526" s="221" t="s">
        <v>75</v>
      </c>
      <c r="E526" s="221" t="s">
        <v>75</v>
      </c>
      <c r="F526" s="221" t="s">
        <v>86</v>
      </c>
      <c r="G526" s="221" t="s">
        <v>75</v>
      </c>
      <c r="H526" s="222" t="s">
        <v>75</v>
      </c>
      <c r="I526" s="223"/>
      <c r="J526" s="131"/>
      <c r="L526" s="125" t="e">
        <f aca="false">VLOOKUP(C526,'Vacances solaires'!$B$2:$B$239,1,FALSE())</f>
        <v>#N/A</v>
      </c>
    </row>
    <row r="527" customFormat="false" ht="15.75" hidden="false" customHeight="false" outlineLevel="0" collapsed="false">
      <c r="A527" s="277" t="n">
        <f aca="false">WEEKNUM(C527,21)</f>
        <v>5</v>
      </c>
      <c r="B527" s="113" t="n">
        <f aca="false">C527</f>
        <v>44594</v>
      </c>
      <c r="C527" s="278" t="n">
        <v>44594</v>
      </c>
      <c r="D527" s="221" t="s">
        <v>75</v>
      </c>
      <c r="E527" s="221" t="s">
        <v>75</v>
      </c>
      <c r="F527" s="221" t="s">
        <v>75</v>
      </c>
      <c r="G527" s="221" t="s">
        <v>75</v>
      </c>
      <c r="H527" s="222" t="s">
        <v>86</v>
      </c>
      <c r="I527" s="223"/>
      <c r="J527" s="131"/>
      <c r="L527" s="125" t="e">
        <f aca="false">VLOOKUP(C527,'Vacances solaires'!$B$2:$B$239,1,FALSE())</f>
        <v>#N/A</v>
      </c>
    </row>
    <row r="528" customFormat="false" ht="15.75" hidden="false" customHeight="false" outlineLevel="0" collapsed="false">
      <c r="A528" s="277" t="n">
        <f aca="false">WEEKNUM(C528,21)</f>
        <v>5</v>
      </c>
      <c r="B528" s="113" t="n">
        <f aca="false">C528</f>
        <v>44595</v>
      </c>
      <c r="C528" s="278" t="n">
        <v>44595</v>
      </c>
      <c r="D528" s="221" t="s">
        <v>75</v>
      </c>
      <c r="E528" s="221" t="s">
        <v>86</v>
      </c>
      <c r="F528" s="221" t="s">
        <v>75</v>
      </c>
      <c r="G528" s="221" t="s">
        <v>75</v>
      </c>
      <c r="H528" s="222" t="s">
        <v>75</v>
      </c>
      <c r="I528" s="223"/>
      <c r="J528" s="131"/>
      <c r="L528" s="125" t="e">
        <f aca="false">VLOOKUP(C528,'Vacances solaires'!$B$2:$B$239,1,FALSE())</f>
        <v>#N/A</v>
      </c>
    </row>
    <row r="529" customFormat="false" ht="15.75" hidden="false" customHeight="false" outlineLevel="0" collapsed="false">
      <c r="A529" s="277" t="n">
        <f aca="false">WEEKNUM(C529,21)</f>
        <v>5</v>
      </c>
      <c r="B529" s="113" t="n">
        <f aca="false">C529</f>
        <v>44596</v>
      </c>
      <c r="C529" s="278" t="n">
        <v>44596</v>
      </c>
      <c r="D529" s="221" t="s">
        <v>75</v>
      </c>
      <c r="E529" s="221" t="s">
        <v>86</v>
      </c>
      <c r="F529" s="221" t="s">
        <v>75</v>
      </c>
      <c r="G529" s="221" t="s">
        <v>75</v>
      </c>
      <c r="H529" s="222" t="s">
        <v>75</v>
      </c>
      <c r="I529" s="223"/>
      <c r="J529" s="131"/>
      <c r="L529" s="125" t="e">
        <f aca="false">VLOOKUP(C529,'Vacances solaires'!$B$2:$B$239,1,FALSE())</f>
        <v>#N/A</v>
      </c>
    </row>
    <row r="530" customFormat="false" ht="15.75" hidden="false" customHeight="false" outlineLevel="0" collapsed="false">
      <c r="A530" s="277" t="n">
        <f aca="false">WEEKNUM(C530,21)</f>
        <v>5</v>
      </c>
      <c r="B530" s="113" t="n">
        <f aca="false">C530</f>
        <v>44597</v>
      </c>
      <c r="C530" s="278" t="n">
        <v>44597</v>
      </c>
      <c r="D530" s="221" t="s">
        <v>86</v>
      </c>
      <c r="E530" s="221" t="s">
        <v>75</v>
      </c>
      <c r="F530" s="221" t="s">
        <v>75</v>
      </c>
      <c r="G530" s="221" t="s">
        <v>86</v>
      </c>
      <c r="H530" s="222" t="s">
        <v>75</v>
      </c>
      <c r="I530" s="223"/>
      <c r="J530" s="131"/>
      <c r="L530" s="125" t="e">
        <f aca="false">VLOOKUP(C530,'Vacances solaires'!$B$2:$B$239,1,FALSE())</f>
        <v>#N/A</v>
      </c>
    </row>
    <row r="531" customFormat="false" ht="15.75" hidden="false" customHeight="false" outlineLevel="0" collapsed="false">
      <c r="A531" s="277" t="n">
        <f aca="false">WEEKNUM(C531,21)</f>
        <v>5</v>
      </c>
      <c r="B531" s="113" t="n">
        <f aca="false">C531</f>
        <v>44598</v>
      </c>
      <c r="C531" s="278" t="n">
        <v>44598</v>
      </c>
      <c r="D531" s="224" t="s">
        <v>86</v>
      </c>
      <c r="E531" s="224" t="s">
        <v>75</v>
      </c>
      <c r="F531" s="224" t="s">
        <v>86</v>
      </c>
      <c r="G531" s="224" t="s">
        <v>86</v>
      </c>
      <c r="H531" s="225" t="s">
        <v>86</v>
      </c>
      <c r="I531" s="226"/>
      <c r="J531" s="144" t="n">
        <v>1</v>
      </c>
      <c r="L531" s="125" t="n">
        <f aca="false">VLOOKUP(C531,'Vacances solaires'!$B$2:$B$239,1,FALSE())</f>
        <v>44598</v>
      </c>
    </row>
    <row r="532" customFormat="false" ht="15.75" hidden="false" customHeight="false" outlineLevel="0" collapsed="false">
      <c r="A532" s="277" t="n">
        <f aca="false">WEEKNUM(C532,21)</f>
        <v>6</v>
      </c>
      <c r="B532" s="113" t="n">
        <f aca="false">C532</f>
        <v>44599</v>
      </c>
      <c r="C532" s="278" t="n">
        <v>44599</v>
      </c>
      <c r="D532" s="115" t="s">
        <v>75</v>
      </c>
      <c r="E532" s="115" t="s">
        <v>75</v>
      </c>
      <c r="F532" s="115" t="s">
        <v>84</v>
      </c>
      <c r="G532" s="115" t="s">
        <v>75</v>
      </c>
      <c r="H532" s="116" t="s">
        <v>75</v>
      </c>
      <c r="I532" s="117" t="n">
        <v>1</v>
      </c>
      <c r="J532" s="146" t="n">
        <v>1</v>
      </c>
      <c r="L532" s="125" t="n">
        <f aca="false">VLOOKUP(C532,'Vacances solaires'!$B$2:$B$239,1,FALSE())</f>
        <v>44599</v>
      </c>
    </row>
    <row r="533" customFormat="false" ht="15.75" hidden="false" customHeight="false" outlineLevel="0" collapsed="false">
      <c r="A533" s="277" t="n">
        <f aca="false">WEEKNUM(C533,21)</f>
        <v>6</v>
      </c>
      <c r="B533" s="113" t="n">
        <f aca="false">C533</f>
        <v>44600</v>
      </c>
      <c r="C533" s="278" t="n">
        <v>44600</v>
      </c>
      <c r="D533" s="128" t="s">
        <v>75</v>
      </c>
      <c r="E533" s="128" t="s">
        <v>86</v>
      </c>
      <c r="F533" s="128" t="s">
        <v>75</v>
      </c>
      <c r="G533" s="128" t="s">
        <v>75</v>
      </c>
      <c r="H533" s="129" t="s">
        <v>75</v>
      </c>
      <c r="I533" s="130"/>
      <c r="J533" s="131" t="n">
        <v>1</v>
      </c>
      <c r="L533" s="125" t="n">
        <f aca="false">VLOOKUP(C533,'Vacances solaires'!$B$2:$B$239,1,FALSE())</f>
        <v>44600</v>
      </c>
    </row>
    <row r="534" customFormat="false" ht="15.75" hidden="false" customHeight="false" outlineLevel="0" collapsed="false">
      <c r="A534" s="277" t="n">
        <f aca="false">WEEKNUM(C534,21)</f>
        <v>6</v>
      </c>
      <c r="B534" s="113" t="n">
        <f aca="false">C534</f>
        <v>44601</v>
      </c>
      <c r="C534" s="278" t="n">
        <v>44601</v>
      </c>
      <c r="D534" s="128" t="s">
        <v>75</v>
      </c>
      <c r="E534" s="128" t="s">
        <v>75</v>
      </c>
      <c r="F534" s="128" t="s">
        <v>75</v>
      </c>
      <c r="G534" s="128" t="s">
        <v>86</v>
      </c>
      <c r="H534" s="129" t="s">
        <v>75</v>
      </c>
      <c r="I534" s="130"/>
      <c r="J534" s="131" t="n">
        <v>1</v>
      </c>
      <c r="L534" s="125" t="n">
        <f aca="false">VLOOKUP(C534,'Vacances solaires'!$B$2:$B$239,1,FALSE())</f>
        <v>44601</v>
      </c>
    </row>
    <row r="535" customFormat="false" ht="15.75" hidden="false" customHeight="false" outlineLevel="0" collapsed="false">
      <c r="A535" s="277" t="n">
        <f aca="false">WEEKNUM(C535,21)</f>
        <v>6</v>
      </c>
      <c r="B535" s="113" t="n">
        <f aca="false">C535</f>
        <v>44602</v>
      </c>
      <c r="C535" s="278" t="n">
        <v>44602</v>
      </c>
      <c r="D535" s="128" t="s">
        <v>86</v>
      </c>
      <c r="E535" s="128" t="s">
        <v>75</v>
      </c>
      <c r="F535" s="128" t="s">
        <v>75</v>
      </c>
      <c r="G535" s="128" t="s">
        <v>75</v>
      </c>
      <c r="H535" s="129" t="s">
        <v>75</v>
      </c>
      <c r="I535" s="130"/>
      <c r="J535" s="131" t="n">
        <v>1</v>
      </c>
      <c r="L535" s="125" t="n">
        <f aca="false">VLOOKUP(C535,'Vacances solaires'!$B$2:$B$239,1,FALSE())</f>
        <v>44602</v>
      </c>
    </row>
    <row r="536" customFormat="false" ht="15.75" hidden="false" customHeight="false" outlineLevel="0" collapsed="false">
      <c r="A536" s="277" t="n">
        <f aca="false">WEEKNUM(C536,21)</f>
        <v>6</v>
      </c>
      <c r="B536" s="113" t="n">
        <f aca="false">C536</f>
        <v>44603</v>
      </c>
      <c r="C536" s="278" t="n">
        <v>44603</v>
      </c>
      <c r="D536" s="128" t="s">
        <v>86</v>
      </c>
      <c r="E536" s="128" t="s">
        <v>75</v>
      </c>
      <c r="F536" s="128" t="s">
        <v>75</v>
      </c>
      <c r="G536" s="128" t="s">
        <v>75</v>
      </c>
      <c r="H536" s="129" t="s">
        <v>75</v>
      </c>
      <c r="I536" s="130"/>
      <c r="J536" s="131" t="n">
        <v>1</v>
      </c>
      <c r="L536" s="125" t="n">
        <f aca="false">VLOOKUP(C536,'Vacances solaires'!$B$2:$B$239,1,FALSE())</f>
        <v>44603</v>
      </c>
    </row>
    <row r="537" customFormat="false" ht="15.75" hidden="false" customHeight="false" outlineLevel="0" collapsed="false">
      <c r="A537" s="277" t="n">
        <f aca="false">WEEKNUM(C537,21)</f>
        <v>6</v>
      </c>
      <c r="B537" s="113" t="n">
        <f aca="false">C537</f>
        <v>44604</v>
      </c>
      <c r="C537" s="278" t="n">
        <v>44604</v>
      </c>
      <c r="D537" s="128" t="s">
        <v>75</v>
      </c>
      <c r="E537" s="128" t="s">
        <v>75</v>
      </c>
      <c r="F537" s="128" t="s">
        <v>86</v>
      </c>
      <c r="G537" s="128" t="s">
        <v>75</v>
      </c>
      <c r="H537" s="129" t="s">
        <v>86</v>
      </c>
      <c r="I537" s="130"/>
      <c r="J537" s="131" t="n">
        <v>1</v>
      </c>
      <c r="L537" s="125" t="n">
        <f aca="false">VLOOKUP(C537,'Vacances solaires'!$B$2:$B$239,1,FALSE())</f>
        <v>44604</v>
      </c>
    </row>
    <row r="538" customFormat="false" ht="15.75" hidden="false" customHeight="false" outlineLevel="0" collapsed="false">
      <c r="A538" s="277" t="n">
        <f aca="false">WEEKNUM(C538,21)</f>
        <v>6</v>
      </c>
      <c r="B538" s="113" t="n">
        <f aca="false">C538</f>
        <v>44605</v>
      </c>
      <c r="C538" s="278" t="n">
        <v>44605</v>
      </c>
      <c r="D538" s="141" t="s">
        <v>75</v>
      </c>
      <c r="E538" s="141" t="s">
        <v>86</v>
      </c>
      <c r="F538" s="141" t="s">
        <v>86</v>
      </c>
      <c r="G538" s="141" t="s">
        <v>86</v>
      </c>
      <c r="H538" s="142" t="s">
        <v>86</v>
      </c>
      <c r="I538" s="143"/>
      <c r="J538" s="144" t="n">
        <v>1</v>
      </c>
      <c r="L538" s="125" t="n">
        <f aca="false">VLOOKUP(C538,'Vacances solaires'!$B$2:$B$239,1,FALSE())</f>
        <v>44605</v>
      </c>
    </row>
    <row r="539" customFormat="false" ht="15.75" hidden="false" customHeight="false" outlineLevel="0" collapsed="false">
      <c r="A539" s="277" t="n">
        <f aca="false">WEEKNUM(C539,21)</f>
        <v>7</v>
      </c>
      <c r="B539" s="113" t="n">
        <f aca="false">C539</f>
        <v>44606</v>
      </c>
      <c r="C539" s="278" t="n">
        <v>44606</v>
      </c>
      <c r="D539" s="115" t="s">
        <v>75</v>
      </c>
      <c r="E539" s="115" t="s">
        <v>84</v>
      </c>
      <c r="F539" s="115" t="s">
        <v>75</v>
      </c>
      <c r="G539" s="115" t="s">
        <v>75</v>
      </c>
      <c r="H539" s="116" t="s">
        <v>75</v>
      </c>
      <c r="I539" s="117" t="n">
        <v>2</v>
      </c>
      <c r="J539" s="146" t="n">
        <v>1</v>
      </c>
      <c r="L539" s="125" t="n">
        <f aca="false">VLOOKUP(C539,'Vacances solaires'!$B$2:$B$239,1,FALSE())</f>
        <v>44606</v>
      </c>
    </row>
    <row r="540" customFormat="false" ht="15.75" hidden="false" customHeight="false" outlineLevel="0" collapsed="false">
      <c r="A540" s="277" t="n">
        <f aca="false">WEEKNUM(C540,21)</f>
        <v>7</v>
      </c>
      <c r="B540" s="113" t="n">
        <f aca="false">C540</f>
        <v>44607</v>
      </c>
      <c r="C540" s="278" t="n">
        <v>44607</v>
      </c>
      <c r="D540" s="128" t="s">
        <v>86</v>
      </c>
      <c r="E540" s="128" t="s">
        <v>75</v>
      </c>
      <c r="F540" s="128" t="s">
        <v>75</v>
      </c>
      <c r="G540" s="128" t="s">
        <v>75</v>
      </c>
      <c r="H540" s="129" t="s">
        <v>75</v>
      </c>
      <c r="I540" s="130"/>
      <c r="J540" s="131" t="n">
        <v>1</v>
      </c>
      <c r="L540" s="125" t="n">
        <f aca="false">VLOOKUP(C540,'Vacances solaires'!$B$2:$B$239,1,FALSE())</f>
        <v>44607</v>
      </c>
    </row>
    <row r="541" customFormat="false" ht="15.75" hidden="false" customHeight="false" outlineLevel="0" collapsed="false">
      <c r="A541" s="277" t="n">
        <f aca="false">WEEKNUM(C541,21)</f>
        <v>7</v>
      </c>
      <c r="B541" s="113" t="n">
        <f aca="false">C541</f>
        <v>44608</v>
      </c>
      <c r="C541" s="278" t="n">
        <v>44608</v>
      </c>
      <c r="D541" s="128" t="s">
        <v>75</v>
      </c>
      <c r="E541" s="128" t="s">
        <v>75</v>
      </c>
      <c r="F541" s="128" t="s">
        <v>86</v>
      </c>
      <c r="G541" s="128" t="s">
        <v>75</v>
      </c>
      <c r="H541" s="129" t="s">
        <v>75</v>
      </c>
      <c r="I541" s="130"/>
      <c r="J541" s="131" t="n">
        <v>1</v>
      </c>
      <c r="L541" s="125" t="n">
        <f aca="false">VLOOKUP(C541,'Vacances solaires'!$B$2:$B$239,1,FALSE())</f>
        <v>44608</v>
      </c>
    </row>
    <row r="542" customFormat="false" ht="15.75" hidden="false" customHeight="false" outlineLevel="0" collapsed="false">
      <c r="A542" s="277" t="n">
        <f aca="false">WEEKNUM(C542,21)</f>
        <v>7</v>
      </c>
      <c r="B542" s="113" t="n">
        <f aca="false">C542</f>
        <v>44609</v>
      </c>
      <c r="C542" s="278" t="n">
        <v>44609</v>
      </c>
      <c r="D542" s="128" t="s">
        <v>75</v>
      </c>
      <c r="E542" s="128" t="s">
        <v>75</v>
      </c>
      <c r="F542" s="128" t="s">
        <v>75</v>
      </c>
      <c r="G542" s="128" t="s">
        <v>75</v>
      </c>
      <c r="H542" s="129" t="s">
        <v>86</v>
      </c>
      <c r="I542" s="130"/>
      <c r="J542" s="131" t="n">
        <v>1</v>
      </c>
      <c r="L542" s="125" t="n">
        <f aca="false">VLOOKUP(C542,'Vacances solaires'!$B$2:$B$239,1,FALSE())</f>
        <v>44609</v>
      </c>
    </row>
    <row r="543" customFormat="false" ht="15.75" hidden="false" customHeight="false" outlineLevel="0" collapsed="false">
      <c r="A543" s="277" t="n">
        <f aca="false">WEEKNUM(C543,21)</f>
        <v>7</v>
      </c>
      <c r="B543" s="113" t="n">
        <f aca="false">C543</f>
        <v>44610</v>
      </c>
      <c r="C543" s="278" t="n">
        <v>44610</v>
      </c>
      <c r="D543" s="128" t="s">
        <v>75</v>
      </c>
      <c r="E543" s="128" t="s">
        <v>75</v>
      </c>
      <c r="F543" s="128" t="s">
        <v>75</v>
      </c>
      <c r="G543" s="128" t="s">
        <v>75</v>
      </c>
      <c r="H543" s="129" t="s">
        <v>86</v>
      </c>
      <c r="I543" s="130"/>
      <c r="J543" s="131" t="n">
        <v>1</v>
      </c>
      <c r="L543" s="125" t="n">
        <f aca="false">VLOOKUP(C543,'Vacances solaires'!$B$2:$B$239,1,FALSE())</f>
        <v>44610</v>
      </c>
    </row>
    <row r="544" customFormat="false" ht="15.75" hidden="false" customHeight="false" outlineLevel="0" collapsed="false">
      <c r="A544" s="277" t="n">
        <f aca="false">WEEKNUM(C544,21)</f>
        <v>7</v>
      </c>
      <c r="B544" s="113" t="n">
        <f aca="false">C544</f>
        <v>44611</v>
      </c>
      <c r="C544" s="278" t="n">
        <v>44611</v>
      </c>
      <c r="D544" s="128" t="s">
        <v>75</v>
      </c>
      <c r="E544" s="128" t="s">
        <v>86</v>
      </c>
      <c r="F544" s="128" t="s">
        <v>75</v>
      </c>
      <c r="G544" s="128" t="s">
        <v>86</v>
      </c>
      <c r="H544" s="129" t="s">
        <v>75</v>
      </c>
      <c r="I544" s="130"/>
      <c r="J544" s="131" t="n">
        <v>1</v>
      </c>
      <c r="L544" s="125" t="n">
        <f aca="false">VLOOKUP(C544,'Vacances solaires'!$B$2:$B$239,1,FALSE())</f>
        <v>44611</v>
      </c>
    </row>
    <row r="545" customFormat="false" ht="15.75" hidden="false" customHeight="false" outlineLevel="0" collapsed="false">
      <c r="A545" s="277" t="n">
        <f aca="false">WEEKNUM(C545,21)</f>
        <v>7</v>
      </c>
      <c r="B545" s="113" t="n">
        <f aca="false">C545</f>
        <v>44612</v>
      </c>
      <c r="C545" s="278" t="n">
        <v>44612</v>
      </c>
      <c r="D545" s="141" t="s">
        <v>86</v>
      </c>
      <c r="E545" s="141" t="s">
        <v>86</v>
      </c>
      <c r="F545" s="141" t="s">
        <v>86</v>
      </c>
      <c r="G545" s="141" t="s">
        <v>86</v>
      </c>
      <c r="H545" s="142" t="s">
        <v>75</v>
      </c>
      <c r="I545" s="143"/>
      <c r="J545" s="144" t="n">
        <v>1</v>
      </c>
      <c r="L545" s="125" t="n">
        <f aca="false">VLOOKUP(C545,'Vacances solaires'!$B$2:$B$239,1,FALSE())</f>
        <v>44612</v>
      </c>
    </row>
    <row r="546" customFormat="false" ht="15.75" hidden="false" customHeight="false" outlineLevel="0" collapsed="false">
      <c r="A546" s="277" t="n">
        <f aca="false">WEEKNUM(C546,21)</f>
        <v>8</v>
      </c>
      <c r="B546" s="113" t="n">
        <f aca="false">C546</f>
        <v>44613</v>
      </c>
      <c r="C546" s="278" t="n">
        <v>44613</v>
      </c>
      <c r="D546" s="115" t="s">
        <v>84</v>
      </c>
      <c r="E546" s="115" t="s">
        <v>75</v>
      </c>
      <c r="F546" s="115" t="s">
        <v>75</v>
      </c>
      <c r="G546" s="115" t="s">
        <v>75</v>
      </c>
      <c r="H546" s="116" t="s">
        <v>75</v>
      </c>
      <c r="I546" s="117" t="n">
        <v>3</v>
      </c>
      <c r="J546" s="146"/>
      <c r="L546" s="125" t="e">
        <f aca="false">VLOOKUP(C546,'Vacances solaires'!$B$2:$B$239,1,FALSE())</f>
        <v>#N/A</v>
      </c>
    </row>
    <row r="547" customFormat="false" ht="15.75" hidden="false" customHeight="false" outlineLevel="0" collapsed="false">
      <c r="A547" s="277" t="n">
        <f aca="false">WEEKNUM(C547,21)</f>
        <v>8</v>
      </c>
      <c r="B547" s="113" t="n">
        <f aca="false">C547</f>
        <v>44614</v>
      </c>
      <c r="C547" s="278" t="n">
        <v>44614</v>
      </c>
      <c r="D547" s="137" t="s">
        <v>75</v>
      </c>
      <c r="E547" s="137" t="s">
        <v>75</v>
      </c>
      <c r="F547" s="137" t="s">
        <v>75</v>
      </c>
      <c r="G547" s="137" t="s">
        <v>75</v>
      </c>
      <c r="H547" s="190" t="s">
        <v>86</v>
      </c>
      <c r="I547" s="191"/>
      <c r="J547" s="131"/>
      <c r="L547" s="125" t="e">
        <f aca="false">VLOOKUP(C547,'Vacances solaires'!$B$2:$B$239,1,FALSE())</f>
        <v>#N/A</v>
      </c>
    </row>
    <row r="548" customFormat="false" ht="15.75" hidden="false" customHeight="false" outlineLevel="0" collapsed="false">
      <c r="A548" s="277" t="n">
        <f aca="false">WEEKNUM(C548,21)</f>
        <v>8</v>
      </c>
      <c r="B548" s="113" t="n">
        <f aca="false">C548</f>
        <v>44615</v>
      </c>
      <c r="C548" s="278" t="n">
        <v>44615</v>
      </c>
      <c r="D548" s="221" t="s">
        <v>75</v>
      </c>
      <c r="E548" s="221" t="s">
        <v>86</v>
      </c>
      <c r="F548" s="221" t="s">
        <v>75</v>
      </c>
      <c r="G548" s="221" t="s">
        <v>75</v>
      </c>
      <c r="H548" s="222" t="s">
        <v>75</v>
      </c>
      <c r="I548" s="223"/>
      <c r="J548" s="131"/>
      <c r="L548" s="125" t="e">
        <f aca="false">VLOOKUP(C548,'Vacances solaires'!$B$2:$B$239,1,FALSE())</f>
        <v>#N/A</v>
      </c>
    </row>
    <row r="549" customFormat="false" ht="15.75" hidden="false" customHeight="false" outlineLevel="0" collapsed="false">
      <c r="A549" s="277" t="n">
        <f aca="false">WEEKNUM(C549,21)</f>
        <v>8</v>
      </c>
      <c r="B549" s="113" t="n">
        <f aca="false">C549</f>
        <v>44616</v>
      </c>
      <c r="C549" s="278" t="n">
        <v>44616</v>
      </c>
      <c r="D549" s="221" t="s">
        <v>75</v>
      </c>
      <c r="E549" s="221" t="s">
        <v>75</v>
      </c>
      <c r="F549" s="221" t="s">
        <v>75</v>
      </c>
      <c r="G549" s="221" t="s">
        <v>86</v>
      </c>
      <c r="H549" s="222" t="s">
        <v>75</v>
      </c>
      <c r="I549" s="223"/>
      <c r="J549" s="131"/>
      <c r="L549" s="125" t="e">
        <f aca="false">VLOOKUP(C549,'Vacances solaires'!$B$2:$B$239,1,FALSE())</f>
        <v>#N/A</v>
      </c>
    </row>
    <row r="550" customFormat="false" ht="15.75" hidden="false" customHeight="false" outlineLevel="0" collapsed="false">
      <c r="A550" s="277" t="n">
        <f aca="false">WEEKNUM(C550,21)</f>
        <v>8</v>
      </c>
      <c r="B550" s="113" t="n">
        <f aca="false">C550</f>
        <v>44617</v>
      </c>
      <c r="C550" s="278" t="n">
        <v>44617</v>
      </c>
      <c r="D550" s="221" t="s">
        <v>75</v>
      </c>
      <c r="E550" s="221" t="s">
        <v>75</v>
      </c>
      <c r="F550" s="221" t="s">
        <v>75</v>
      </c>
      <c r="G550" s="221" t="s">
        <v>86</v>
      </c>
      <c r="H550" s="222" t="s">
        <v>75</v>
      </c>
      <c r="I550" s="223"/>
      <c r="J550" s="131"/>
      <c r="L550" s="125" t="e">
        <f aca="false">VLOOKUP(C550,'Vacances solaires'!$B$2:$B$239,1,FALSE())</f>
        <v>#N/A</v>
      </c>
    </row>
    <row r="551" customFormat="false" ht="15.75" hidden="false" customHeight="false" outlineLevel="0" collapsed="false">
      <c r="A551" s="277" t="n">
        <f aca="false">WEEKNUM(C551,21)</f>
        <v>8</v>
      </c>
      <c r="B551" s="113" t="n">
        <f aca="false">C551</f>
        <v>44618</v>
      </c>
      <c r="C551" s="278" t="n">
        <v>44618</v>
      </c>
      <c r="D551" s="221" t="s">
        <v>86</v>
      </c>
      <c r="E551" s="221" t="s">
        <v>75</v>
      </c>
      <c r="F551" s="221" t="s">
        <v>86</v>
      </c>
      <c r="G551" s="221" t="s">
        <v>75</v>
      </c>
      <c r="H551" s="222" t="s">
        <v>75</v>
      </c>
      <c r="I551" s="223"/>
      <c r="J551" s="131"/>
      <c r="L551" s="125" t="e">
        <f aca="false">VLOOKUP(C551,'Vacances solaires'!$B$2:$B$239,1,FALSE())</f>
        <v>#N/A</v>
      </c>
    </row>
    <row r="552" customFormat="false" ht="15.75" hidden="false" customHeight="false" outlineLevel="0" collapsed="false">
      <c r="A552" s="277" t="n">
        <f aca="false">WEEKNUM(C552,21)</f>
        <v>8</v>
      </c>
      <c r="B552" s="113" t="n">
        <f aca="false">C552</f>
        <v>44619</v>
      </c>
      <c r="C552" s="278" t="n">
        <v>44619</v>
      </c>
      <c r="D552" s="224" t="s">
        <v>86</v>
      </c>
      <c r="E552" s="224" t="s">
        <v>86</v>
      </c>
      <c r="F552" s="224" t="s">
        <v>86</v>
      </c>
      <c r="G552" s="224" t="s">
        <v>75</v>
      </c>
      <c r="H552" s="225" t="s">
        <v>86</v>
      </c>
      <c r="I552" s="226"/>
      <c r="J552" s="144"/>
      <c r="L552" s="125" t="e">
        <f aca="false">VLOOKUP(C552,'Vacances solaires'!$B$2:$B$239,1,FALSE())</f>
        <v>#N/A</v>
      </c>
    </row>
    <row r="553" customFormat="false" ht="15.75" hidden="false" customHeight="false" outlineLevel="0" collapsed="false">
      <c r="A553" s="277" t="n">
        <f aca="false">WEEKNUM(C553,21)</f>
        <v>9</v>
      </c>
      <c r="B553" s="113" t="n">
        <f aca="false">C553</f>
        <v>44620</v>
      </c>
      <c r="C553" s="278" t="n">
        <v>44620</v>
      </c>
      <c r="D553" s="227" t="s">
        <v>75</v>
      </c>
      <c r="E553" s="227" t="s">
        <v>75</v>
      </c>
      <c r="F553" s="227" t="s">
        <v>75</v>
      </c>
      <c r="G553" s="227" t="s">
        <v>75</v>
      </c>
      <c r="H553" s="228" t="s">
        <v>84</v>
      </c>
      <c r="I553" s="223" t="n">
        <v>4</v>
      </c>
      <c r="J553" s="146"/>
      <c r="L553" s="125" t="e">
        <f aca="false">VLOOKUP(C553,'Vacances solaires'!$B$2:$B$239,1,FALSE())</f>
        <v>#N/A</v>
      </c>
    </row>
    <row r="554" customFormat="false" ht="15.75" hidden="false" customHeight="false" outlineLevel="0" collapsed="false">
      <c r="A554" s="277" t="n">
        <f aca="false">WEEKNUM(C554,21)</f>
        <v>9</v>
      </c>
      <c r="B554" s="113" t="n">
        <f aca="false">C554</f>
        <v>44621</v>
      </c>
      <c r="C554" s="278" t="n">
        <v>44621</v>
      </c>
      <c r="D554" s="221" t="s">
        <v>75</v>
      </c>
      <c r="E554" s="221" t="s">
        <v>75</v>
      </c>
      <c r="F554" s="221" t="s">
        <v>75</v>
      </c>
      <c r="G554" s="221" t="s">
        <v>86</v>
      </c>
      <c r="H554" s="222" t="s">
        <v>75</v>
      </c>
      <c r="I554" s="223"/>
      <c r="J554" s="131"/>
      <c r="L554" s="125" t="e">
        <f aca="false">VLOOKUP(C554,'Vacances solaires'!$B$2:$B$239,1,FALSE())</f>
        <v>#N/A</v>
      </c>
    </row>
    <row r="555" customFormat="false" ht="15.75" hidden="false" customHeight="false" outlineLevel="0" collapsed="false">
      <c r="A555" s="277" t="n">
        <f aca="false">WEEKNUM(C555,21)</f>
        <v>9</v>
      </c>
      <c r="B555" s="113" t="n">
        <f aca="false">C555</f>
        <v>44622</v>
      </c>
      <c r="C555" s="278" t="n">
        <v>44622</v>
      </c>
      <c r="D555" s="137" t="s">
        <v>86</v>
      </c>
      <c r="E555" s="137" t="s">
        <v>75</v>
      </c>
      <c r="F555" s="137" t="s">
        <v>75</v>
      </c>
      <c r="G555" s="137" t="s">
        <v>75</v>
      </c>
      <c r="H555" s="190" t="s">
        <v>75</v>
      </c>
      <c r="I555" s="191"/>
      <c r="J555" s="131"/>
      <c r="L555" s="125" t="e">
        <f aca="false">VLOOKUP(C555,'Vacances solaires'!$B$2:$B$239,1,FALSE())</f>
        <v>#N/A</v>
      </c>
    </row>
    <row r="556" customFormat="false" ht="15.75" hidden="false" customHeight="false" outlineLevel="0" collapsed="false">
      <c r="A556" s="277" t="n">
        <f aca="false">WEEKNUM(C556,21)</f>
        <v>9</v>
      </c>
      <c r="B556" s="113" t="n">
        <f aca="false">C556</f>
        <v>44623</v>
      </c>
      <c r="C556" s="278" t="n">
        <v>44623</v>
      </c>
      <c r="D556" s="221" t="s">
        <v>75</v>
      </c>
      <c r="E556" s="221" t="s">
        <v>75</v>
      </c>
      <c r="F556" s="221" t="s">
        <v>86</v>
      </c>
      <c r="G556" s="221" t="s">
        <v>75</v>
      </c>
      <c r="H556" s="222" t="s">
        <v>75</v>
      </c>
      <c r="I556" s="223"/>
      <c r="J556" s="131"/>
      <c r="L556" s="125" t="e">
        <f aca="false">VLOOKUP(C556,'Vacances solaires'!$B$2:$B$239,1,FALSE())</f>
        <v>#N/A</v>
      </c>
    </row>
    <row r="557" customFormat="false" ht="15.75" hidden="false" customHeight="false" outlineLevel="0" collapsed="false">
      <c r="A557" s="277" t="n">
        <f aca="false">WEEKNUM(C557,21)</f>
        <v>9</v>
      </c>
      <c r="B557" s="113" t="n">
        <f aca="false">C557</f>
        <v>44624</v>
      </c>
      <c r="C557" s="278" t="n">
        <v>44624</v>
      </c>
      <c r="D557" s="221" t="s">
        <v>75</v>
      </c>
      <c r="E557" s="221" t="s">
        <v>75</v>
      </c>
      <c r="F557" s="221" t="s">
        <v>86</v>
      </c>
      <c r="G557" s="221" t="s">
        <v>75</v>
      </c>
      <c r="H557" s="222" t="s">
        <v>75</v>
      </c>
      <c r="I557" s="223"/>
      <c r="J557" s="131"/>
      <c r="L557" s="125" t="e">
        <f aca="false">VLOOKUP(C557,'Vacances solaires'!$B$2:$B$239,1,FALSE())</f>
        <v>#N/A</v>
      </c>
    </row>
    <row r="558" customFormat="false" ht="15.75" hidden="false" customHeight="false" outlineLevel="0" collapsed="false">
      <c r="A558" s="277" t="n">
        <f aca="false">WEEKNUM(C558,21)</f>
        <v>9</v>
      </c>
      <c r="B558" s="113" t="n">
        <f aca="false">C558</f>
        <v>44625</v>
      </c>
      <c r="C558" s="278" t="n">
        <v>44625</v>
      </c>
      <c r="D558" s="221" t="s">
        <v>75</v>
      </c>
      <c r="E558" s="221" t="s">
        <v>86</v>
      </c>
      <c r="F558" s="221" t="s">
        <v>75</v>
      </c>
      <c r="G558" s="221" t="s">
        <v>75</v>
      </c>
      <c r="H558" s="222" t="s">
        <v>86</v>
      </c>
      <c r="I558" s="223"/>
      <c r="J558" s="131"/>
      <c r="L558" s="125" t="e">
        <f aca="false">VLOOKUP(C558,'Vacances solaires'!$B$2:$B$239,1,FALSE())</f>
        <v>#N/A</v>
      </c>
    </row>
    <row r="559" customFormat="false" ht="15.75" hidden="false" customHeight="false" outlineLevel="0" collapsed="false">
      <c r="A559" s="277" t="n">
        <f aca="false">WEEKNUM(C559,21)</f>
        <v>9</v>
      </c>
      <c r="B559" s="113" t="n">
        <f aca="false">C559</f>
        <v>44626</v>
      </c>
      <c r="C559" s="278" t="n">
        <v>44626</v>
      </c>
      <c r="D559" s="224" t="s">
        <v>86</v>
      </c>
      <c r="E559" s="224" t="s">
        <v>86</v>
      </c>
      <c r="F559" s="224" t="s">
        <v>75</v>
      </c>
      <c r="G559" s="224" t="s">
        <v>86</v>
      </c>
      <c r="H559" s="225" t="s">
        <v>86</v>
      </c>
      <c r="I559" s="226"/>
      <c r="J559" s="144"/>
      <c r="L559" s="125" t="e">
        <f aca="false">VLOOKUP(C559,'Vacances solaires'!$B$2:$B$239,1,FALSE())</f>
        <v>#N/A</v>
      </c>
    </row>
    <row r="560" customFormat="false" ht="15.75" hidden="false" customHeight="false" outlineLevel="0" collapsed="false">
      <c r="A560" s="277" t="n">
        <f aca="false">WEEKNUM(C560,21)</f>
        <v>10</v>
      </c>
      <c r="B560" s="113" t="n">
        <f aca="false">C560</f>
        <v>44627</v>
      </c>
      <c r="C560" s="278" t="n">
        <v>44627</v>
      </c>
      <c r="D560" s="229" t="s">
        <v>75</v>
      </c>
      <c r="E560" s="229" t="s">
        <v>75</v>
      </c>
      <c r="F560" s="229" t="s">
        <v>75</v>
      </c>
      <c r="G560" s="229" t="s">
        <v>84</v>
      </c>
      <c r="H560" s="230" t="s">
        <v>75</v>
      </c>
      <c r="I560" s="231" t="n">
        <v>5</v>
      </c>
      <c r="J560" s="146"/>
      <c r="L560" s="125" t="e">
        <f aca="false">VLOOKUP(C560,'Vacances solaires'!$B$2:$B$239,1,FALSE())</f>
        <v>#N/A</v>
      </c>
    </row>
    <row r="561" customFormat="false" ht="15.75" hidden="false" customHeight="false" outlineLevel="0" collapsed="false">
      <c r="A561" s="277" t="n">
        <f aca="false">WEEKNUM(C561,21)</f>
        <v>10</v>
      </c>
      <c r="B561" s="113" t="n">
        <f aca="false">C561</f>
        <v>44628</v>
      </c>
      <c r="C561" s="278" t="n">
        <v>44628</v>
      </c>
      <c r="D561" s="221" t="s">
        <v>75</v>
      </c>
      <c r="E561" s="221" t="s">
        <v>75</v>
      </c>
      <c r="F561" s="221" t="s">
        <v>86</v>
      </c>
      <c r="G561" s="221" t="s">
        <v>75</v>
      </c>
      <c r="H561" s="222" t="s">
        <v>75</v>
      </c>
      <c r="I561" s="223"/>
      <c r="J561" s="131"/>
      <c r="L561" s="125" t="e">
        <f aca="false">VLOOKUP(C561,'Vacances solaires'!$B$2:$B$239,1,FALSE())</f>
        <v>#N/A</v>
      </c>
    </row>
    <row r="562" customFormat="false" ht="15.75" hidden="false" customHeight="false" outlineLevel="0" collapsed="false">
      <c r="A562" s="277" t="n">
        <f aca="false">WEEKNUM(C562,21)</f>
        <v>10</v>
      </c>
      <c r="B562" s="113" t="n">
        <f aca="false">C562</f>
        <v>44629</v>
      </c>
      <c r="C562" s="278" t="n">
        <v>44629</v>
      </c>
      <c r="D562" s="221" t="s">
        <v>75</v>
      </c>
      <c r="E562" s="221" t="s">
        <v>75</v>
      </c>
      <c r="F562" s="221" t="s">
        <v>75</v>
      </c>
      <c r="G562" s="221" t="s">
        <v>75</v>
      </c>
      <c r="H562" s="222" t="s">
        <v>86</v>
      </c>
      <c r="I562" s="223"/>
      <c r="J562" s="131"/>
      <c r="L562" s="125" t="e">
        <f aca="false">VLOOKUP(C562,'Vacances solaires'!$B$2:$B$239,1,FALSE())</f>
        <v>#N/A</v>
      </c>
    </row>
    <row r="563" customFormat="false" ht="15.75" hidden="false" customHeight="false" outlineLevel="0" collapsed="false">
      <c r="A563" s="277" t="n">
        <f aca="false">WEEKNUM(C563,21)</f>
        <v>10</v>
      </c>
      <c r="B563" s="113" t="n">
        <f aca="false">C563</f>
        <v>44630</v>
      </c>
      <c r="C563" s="278" t="n">
        <v>44630</v>
      </c>
      <c r="D563" s="221" t="s">
        <v>75</v>
      </c>
      <c r="E563" s="221" t="s">
        <v>86</v>
      </c>
      <c r="F563" s="221" t="s">
        <v>75</v>
      </c>
      <c r="G563" s="221" t="s">
        <v>75</v>
      </c>
      <c r="H563" s="222" t="s">
        <v>75</v>
      </c>
      <c r="I563" s="223"/>
      <c r="J563" s="131"/>
      <c r="L563" s="125" t="e">
        <f aca="false">VLOOKUP(C563,'Vacances solaires'!$B$2:$B$239,1,FALSE())</f>
        <v>#N/A</v>
      </c>
    </row>
    <row r="564" customFormat="false" ht="15.75" hidden="false" customHeight="false" outlineLevel="0" collapsed="false">
      <c r="A564" s="277" t="n">
        <f aca="false">WEEKNUM(C564,21)</f>
        <v>10</v>
      </c>
      <c r="B564" s="113" t="n">
        <f aca="false">C564</f>
        <v>44631</v>
      </c>
      <c r="C564" s="278" t="n">
        <v>44631</v>
      </c>
      <c r="D564" s="221" t="s">
        <v>75</v>
      </c>
      <c r="E564" s="221" t="s">
        <v>86</v>
      </c>
      <c r="F564" s="221" t="s">
        <v>75</v>
      </c>
      <c r="G564" s="221" t="s">
        <v>75</v>
      </c>
      <c r="H564" s="222" t="s">
        <v>75</v>
      </c>
      <c r="I564" s="223"/>
      <c r="J564" s="131"/>
      <c r="L564" s="125" t="e">
        <f aca="false">VLOOKUP(C564,'Vacances solaires'!$B$2:$B$239,1,FALSE())</f>
        <v>#N/A</v>
      </c>
    </row>
    <row r="565" customFormat="false" ht="15.75" hidden="false" customHeight="false" outlineLevel="0" collapsed="false">
      <c r="A565" s="277" t="n">
        <f aca="false">WEEKNUM(C565,21)</f>
        <v>10</v>
      </c>
      <c r="B565" s="113" t="n">
        <f aca="false">C565</f>
        <v>44632</v>
      </c>
      <c r="C565" s="278" t="n">
        <v>44632</v>
      </c>
      <c r="D565" s="221" t="s">
        <v>86</v>
      </c>
      <c r="E565" s="221" t="s">
        <v>75</v>
      </c>
      <c r="F565" s="221" t="s">
        <v>75</v>
      </c>
      <c r="G565" s="221" t="s">
        <v>86</v>
      </c>
      <c r="H565" s="222" t="s">
        <v>75</v>
      </c>
      <c r="I565" s="223"/>
      <c r="J565" s="131"/>
      <c r="L565" s="125" t="e">
        <f aca="false">VLOOKUP(C565,'Vacances solaires'!$B$2:$B$239,1,FALSE())</f>
        <v>#N/A</v>
      </c>
    </row>
    <row r="566" customFormat="false" ht="15.75" hidden="false" customHeight="false" outlineLevel="0" collapsed="false">
      <c r="A566" s="277" t="n">
        <f aca="false">WEEKNUM(C566,21)</f>
        <v>10</v>
      </c>
      <c r="B566" s="113" t="n">
        <f aca="false">C566</f>
        <v>44633</v>
      </c>
      <c r="C566" s="278" t="n">
        <v>44633</v>
      </c>
      <c r="D566" s="224" t="s">
        <v>86</v>
      </c>
      <c r="E566" s="224" t="s">
        <v>75</v>
      </c>
      <c r="F566" s="224" t="s">
        <v>86</v>
      </c>
      <c r="G566" s="224" t="s">
        <v>86</v>
      </c>
      <c r="H566" s="225" t="s">
        <v>86</v>
      </c>
      <c r="I566" s="226"/>
      <c r="J566" s="144"/>
      <c r="L566" s="125" t="e">
        <f aca="false">VLOOKUP(C566,'Vacances solaires'!$B$2:$B$239,1,FALSE())</f>
        <v>#N/A</v>
      </c>
    </row>
    <row r="567" customFormat="false" ht="15.75" hidden="false" customHeight="false" outlineLevel="0" collapsed="false">
      <c r="A567" s="277" t="n">
        <f aca="false">WEEKNUM(C567,21)</f>
        <v>11</v>
      </c>
      <c r="B567" s="113" t="n">
        <f aca="false">C567</f>
        <v>44634</v>
      </c>
      <c r="C567" s="278" t="n">
        <v>44634</v>
      </c>
      <c r="D567" s="115" t="s">
        <v>75</v>
      </c>
      <c r="E567" s="115" t="s">
        <v>75</v>
      </c>
      <c r="F567" s="115" t="s">
        <v>84</v>
      </c>
      <c r="G567" s="115" t="s">
        <v>75</v>
      </c>
      <c r="H567" s="116" t="s">
        <v>75</v>
      </c>
      <c r="I567" s="117" t="n">
        <v>1</v>
      </c>
      <c r="J567" s="146"/>
      <c r="L567" s="125" t="e">
        <f aca="false">VLOOKUP(C567,'Vacances solaires'!$B$2:$B$239,1,FALSE())</f>
        <v>#N/A</v>
      </c>
    </row>
    <row r="568" customFormat="false" ht="15.75" hidden="false" customHeight="false" outlineLevel="0" collapsed="false">
      <c r="A568" s="277" t="n">
        <f aca="false">WEEKNUM(C568,21)</f>
        <v>11</v>
      </c>
      <c r="B568" s="113" t="n">
        <f aca="false">C568</f>
        <v>44635</v>
      </c>
      <c r="C568" s="278" t="n">
        <v>44635</v>
      </c>
      <c r="D568" s="128" t="s">
        <v>75</v>
      </c>
      <c r="E568" s="128" t="s">
        <v>86</v>
      </c>
      <c r="F568" s="128" t="s">
        <v>75</v>
      </c>
      <c r="G568" s="128" t="s">
        <v>75</v>
      </c>
      <c r="H568" s="129" t="s">
        <v>75</v>
      </c>
      <c r="I568" s="130"/>
      <c r="J568" s="131"/>
      <c r="L568" s="125" t="e">
        <f aca="false">VLOOKUP(C568,'Vacances solaires'!$B$2:$B$239,1,FALSE())</f>
        <v>#N/A</v>
      </c>
    </row>
    <row r="569" customFormat="false" ht="15.75" hidden="false" customHeight="false" outlineLevel="0" collapsed="false">
      <c r="A569" s="277" t="n">
        <f aca="false">WEEKNUM(C569,21)</f>
        <v>11</v>
      </c>
      <c r="B569" s="113" t="n">
        <f aca="false">C569</f>
        <v>44636</v>
      </c>
      <c r="C569" s="278" t="n">
        <v>44636</v>
      </c>
      <c r="D569" s="128" t="s">
        <v>75</v>
      </c>
      <c r="E569" s="128" t="s">
        <v>75</v>
      </c>
      <c r="F569" s="128" t="s">
        <v>75</v>
      </c>
      <c r="G569" s="128" t="s">
        <v>86</v>
      </c>
      <c r="H569" s="129" t="s">
        <v>75</v>
      </c>
      <c r="I569" s="130"/>
      <c r="J569" s="131"/>
      <c r="L569" s="125" t="e">
        <f aca="false">VLOOKUP(C569,'Vacances solaires'!$B$2:$B$239,1,FALSE())</f>
        <v>#N/A</v>
      </c>
    </row>
    <row r="570" customFormat="false" ht="15.75" hidden="false" customHeight="false" outlineLevel="0" collapsed="false">
      <c r="A570" s="277" t="n">
        <f aca="false">WEEKNUM(C570,21)</f>
        <v>11</v>
      </c>
      <c r="B570" s="113" t="n">
        <f aca="false">C570</f>
        <v>44637</v>
      </c>
      <c r="C570" s="278" t="n">
        <v>44637</v>
      </c>
      <c r="D570" s="128" t="s">
        <v>86</v>
      </c>
      <c r="E570" s="128" t="s">
        <v>75</v>
      </c>
      <c r="F570" s="128" t="s">
        <v>75</v>
      </c>
      <c r="G570" s="128" t="s">
        <v>75</v>
      </c>
      <c r="H570" s="129" t="s">
        <v>75</v>
      </c>
      <c r="I570" s="130"/>
      <c r="J570" s="131"/>
      <c r="L570" s="125" t="e">
        <f aca="false">VLOOKUP(C570,'Vacances solaires'!$B$2:$B$239,1,FALSE())</f>
        <v>#N/A</v>
      </c>
    </row>
    <row r="571" customFormat="false" ht="15.75" hidden="false" customHeight="false" outlineLevel="0" collapsed="false">
      <c r="A571" s="277" t="n">
        <f aca="false">WEEKNUM(C571,21)</f>
        <v>11</v>
      </c>
      <c r="B571" s="113" t="n">
        <f aca="false">C571</f>
        <v>44638</v>
      </c>
      <c r="C571" s="278" t="n">
        <v>44638</v>
      </c>
      <c r="D571" s="128" t="s">
        <v>86</v>
      </c>
      <c r="E571" s="128" t="s">
        <v>75</v>
      </c>
      <c r="F571" s="128" t="s">
        <v>75</v>
      </c>
      <c r="G571" s="128" t="s">
        <v>75</v>
      </c>
      <c r="H571" s="129" t="s">
        <v>75</v>
      </c>
      <c r="I571" s="130"/>
      <c r="J571" s="131"/>
      <c r="L571" s="125" t="e">
        <f aca="false">VLOOKUP(C571,'Vacances solaires'!$B$2:$B$239,1,FALSE())</f>
        <v>#N/A</v>
      </c>
    </row>
    <row r="572" customFormat="false" ht="15.75" hidden="false" customHeight="false" outlineLevel="0" collapsed="false">
      <c r="A572" s="277" t="n">
        <f aca="false">WEEKNUM(C572,21)</f>
        <v>11</v>
      </c>
      <c r="B572" s="113" t="n">
        <f aca="false">C572</f>
        <v>44639</v>
      </c>
      <c r="C572" s="278" t="n">
        <v>44639</v>
      </c>
      <c r="D572" s="128" t="s">
        <v>75</v>
      </c>
      <c r="E572" s="128" t="s">
        <v>75</v>
      </c>
      <c r="F572" s="128" t="s">
        <v>86</v>
      </c>
      <c r="G572" s="128" t="s">
        <v>75</v>
      </c>
      <c r="H572" s="129" t="s">
        <v>86</v>
      </c>
      <c r="I572" s="130"/>
      <c r="J572" s="131"/>
      <c r="L572" s="125" t="e">
        <f aca="false">VLOOKUP(C572,'Vacances solaires'!$B$2:$B$239,1,FALSE())</f>
        <v>#N/A</v>
      </c>
    </row>
    <row r="573" customFormat="false" ht="15.75" hidden="false" customHeight="false" outlineLevel="0" collapsed="false">
      <c r="A573" s="277" t="n">
        <f aca="false">WEEKNUM(C573,21)</f>
        <v>11</v>
      </c>
      <c r="B573" s="113" t="n">
        <f aca="false">C573</f>
        <v>44640</v>
      </c>
      <c r="C573" s="278" t="n">
        <v>44640</v>
      </c>
      <c r="D573" s="141" t="s">
        <v>75</v>
      </c>
      <c r="E573" s="141" t="s">
        <v>86</v>
      </c>
      <c r="F573" s="141" t="s">
        <v>86</v>
      </c>
      <c r="G573" s="141" t="s">
        <v>86</v>
      </c>
      <c r="H573" s="142" t="s">
        <v>86</v>
      </c>
      <c r="I573" s="143"/>
      <c r="J573" s="144"/>
      <c r="L573" s="125" t="e">
        <f aca="false">VLOOKUP(C573,'Vacances solaires'!$B$2:$B$239,1,FALSE())</f>
        <v>#N/A</v>
      </c>
    </row>
    <row r="574" customFormat="false" ht="15.75" hidden="false" customHeight="false" outlineLevel="0" collapsed="false">
      <c r="A574" s="277" t="n">
        <f aca="false">WEEKNUM(C574,21)</f>
        <v>12</v>
      </c>
      <c r="B574" s="113" t="n">
        <f aca="false">C574</f>
        <v>44641</v>
      </c>
      <c r="C574" s="278" t="n">
        <v>44641</v>
      </c>
      <c r="D574" s="115" t="s">
        <v>75</v>
      </c>
      <c r="E574" s="115" t="s">
        <v>84</v>
      </c>
      <c r="F574" s="115" t="s">
        <v>75</v>
      </c>
      <c r="G574" s="115" t="s">
        <v>75</v>
      </c>
      <c r="H574" s="116" t="s">
        <v>75</v>
      </c>
      <c r="I574" s="117" t="n">
        <v>2</v>
      </c>
      <c r="J574" s="146"/>
      <c r="L574" s="125" t="e">
        <f aca="false">VLOOKUP(C574,'Vacances solaires'!$B$2:$B$239,1,FALSE())</f>
        <v>#N/A</v>
      </c>
    </row>
    <row r="575" customFormat="false" ht="15.75" hidden="false" customHeight="false" outlineLevel="0" collapsed="false">
      <c r="A575" s="277" t="n">
        <f aca="false">WEEKNUM(C575,21)</f>
        <v>12</v>
      </c>
      <c r="B575" s="113" t="n">
        <f aca="false">C575</f>
        <v>44642</v>
      </c>
      <c r="C575" s="278" t="n">
        <v>44642</v>
      </c>
      <c r="D575" s="128" t="s">
        <v>86</v>
      </c>
      <c r="E575" s="128" t="s">
        <v>75</v>
      </c>
      <c r="F575" s="128" t="s">
        <v>75</v>
      </c>
      <c r="G575" s="128" t="s">
        <v>75</v>
      </c>
      <c r="H575" s="129" t="s">
        <v>75</v>
      </c>
      <c r="I575" s="130"/>
      <c r="J575" s="131"/>
      <c r="L575" s="125" t="e">
        <f aca="false">VLOOKUP(C575,'Vacances solaires'!$B$2:$B$239,1,FALSE())</f>
        <v>#N/A</v>
      </c>
    </row>
    <row r="576" customFormat="false" ht="15.75" hidden="false" customHeight="false" outlineLevel="0" collapsed="false">
      <c r="A576" s="277" t="n">
        <f aca="false">WEEKNUM(C576,21)</f>
        <v>12</v>
      </c>
      <c r="B576" s="113" t="n">
        <f aca="false">C576</f>
        <v>44643</v>
      </c>
      <c r="C576" s="278" t="n">
        <v>44643</v>
      </c>
      <c r="D576" s="128" t="s">
        <v>75</v>
      </c>
      <c r="E576" s="128" t="s">
        <v>75</v>
      </c>
      <c r="F576" s="128" t="s">
        <v>86</v>
      </c>
      <c r="G576" s="128" t="s">
        <v>75</v>
      </c>
      <c r="H576" s="129" t="s">
        <v>75</v>
      </c>
      <c r="I576" s="130"/>
      <c r="J576" s="131"/>
      <c r="L576" s="125" t="e">
        <f aca="false">VLOOKUP(C576,'Vacances solaires'!$B$2:$B$239,1,FALSE())</f>
        <v>#N/A</v>
      </c>
    </row>
    <row r="577" customFormat="false" ht="15.75" hidden="false" customHeight="false" outlineLevel="0" collapsed="false">
      <c r="A577" s="277" t="n">
        <f aca="false">WEEKNUM(C577,21)</f>
        <v>12</v>
      </c>
      <c r="B577" s="113" t="n">
        <f aca="false">C577</f>
        <v>44644</v>
      </c>
      <c r="C577" s="278" t="n">
        <v>44644</v>
      </c>
      <c r="D577" s="128" t="s">
        <v>75</v>
      </c>
      <c r="E577" s="128" t="s">
        <v>75</v>
      </c>
      <c r="F577" s="128" t="s">
        <v>75</v>
      </c>
      <c r="G577" s="128" t="s">
        <v>75</v>
      </c>
      <c r="H577" s="129" t="s">
        <v>86</v>
      </c>
      <c r="I577" s="130"/>
      <c r="J577" s="131"/>
      <c r="L577" s="125" t="e">
        <f aca="false">VLOOKUP(C577,'Vacances solaires'!$B$2:$B$239,1,FALSE())</f>
        <v>#N/A</v>
      </c>
    </row>
    <row r="578" customFormat="false" ht="15.75" hidden="false" customHeight="false" outlineLevel="0" collapsed="false">
      <c r="A578" s="277" t="n">
        <f aca="false">WEEKNUM(C578,21)</f>
        <v>12</v>
      </c>
      <c r="B578" s="113" t="n">
        <f aca="false">C578</f>
        <v>44645</v>
      </c>
      <c r="C578" s="278" t="n">
        <v>44645</v>
      </c>
      <c r="D578" s="128" t="s">
        <v>75</v>
      </c>
      <c r="E578" s="128" t="s">
        <v>75</v>
      </c>
      <c r="F578" s="128" t="s">
        <v>75</v>
      </c>
      <c r="G578" s="128" t="s">
        <v>75</v>
      </c>
      <c r="H578" s="129" t="s">
        <v>86</v>
      </c>
      <c r="I578" s="130"/>
      <c r="J578" s="131"/>
      <c r="L578" s="125" t="e">
        <f aca="false">VLOOKUP(C578,'Vacances solaires'!$B$2:$B$239,1,FALSE())</f>
        <v>#N/A</v>
      </c>
    </row>
    <row r="579" customFormat="false" ht="15.75" hidden="false" customHeight="false" outlineLevel="0" collapsed="false">
      <c r="A579" s="277" t="n">
        <f aca="false">WEEKNUM(C579,21)</f>
        <v>12</v>
      </c>
      <c r="B579" s="113" t="n">
        <f aca="false">C579</f>
        <v>44646</v>
      </c>
      <c r="C579" s="278" t="n">
        <v>44646</v>
      </c>
      <c r="D579" s="128" t="s">
        <v>75</v>
      </c>
      <c r="E579" s="128" t="s">
        <v>86</v>
      </c>
      <c r="F579" s="128" t="s">
        <v>75</v>
      </c>
      <c r="G579" s="128" t="s">
        <v>86</v>
      </c>
      <c r="H579" s="129" t="s">
        <v>75</v>
      </c>
      <c r="I579" s="130"/>
      <c r="J579" s="131"/>
      <c r="L579" s="125" t="e">
        <f aca="false">VLOOKUP(C579,'Vacances solaires'!$B$2:$B$239,1,FALSE())</f>
        <v>#N/A</v>
      </c>
    </row>
    <row r="580" customFormat="false" ht="15.75" hidden="false" customHeight="false" outlineLevel="0" collapsed="false">
      <c r="A580" s="277" t="n">
        <f aca="false">WEEKNUM(C580,21)</f>
        <v>12</v>
      </c>
      <c r="B580" s="113" t="n">
        <f aca="false">C580</f>
        <v>44647</v>
      </c>
      <c r="C580" s="278" t="n">
        <v>44647</v>
      </c>
      <c r="D580" s="141" t="s">
        <v>86</v>
      </c>
      <c r="E580" s="141" t="s">
        <v>86</v>
      </c>
      <c r="F580" s="141" t="s">
        <v>86</v>
      </c>
      <c r="G580" s="141" t="s">
        <v>86</v>
      </c>
      <c r="H580" s="142" t="s">
        <v>75</v>
      </c>
      <c r="I580" s="143"/>
      <c r="J580" s="144"/>
      <c r="L580" s="125" t="e">
        <f aca="false">VLOOKUP(C580,'Vacances solaires'!$B$2:$B$239,1,FALSE())</f>
        <v>#N/A</v>
      </c>
    </row>
    <row r="581" customFormat="false" ht="15.75" hidden="false" customHeight="false" outlineLevel="0" collapsed="false">
      <c r="A581" s="277" t="n">
        <f aca="false">WEEKNUM(C581,21)</f>
        <v>13</v>
      </c>
      <c r="B581" s="113" t="n">
        <f aca="false">C581</f>
        <v>44648</v>
      </c>
      <c r="C581" s="278" t="n">
        <v>44648</v>
      </c>
      <c r="D581" s="115" t="s">
        <v>84</v>
      </c>
      <c r="E581" s="115" t="s">
        <v>75</v>
      </c>
      <c r="F581" s="115" t="s">
        <v>75</v>
      </c>
      <c r="G581" s="115" t="s">
        <v>75</v>
      </c>
      <c r="H581" s="116" t="s">
        <v>75</v>
      </c>
      <c r="I581" s="117" t="n">
        <v>3</v>
      </c>
      <c r="J581" s="146"/>
      <c r="L581" s="125" t="e">
        <f aca="false">VLOOKUP(C581,'Vacances solaires'!$B$2:$B$239,1,FALSE())</f>
        <v>#N/A</v>
      </c>
    </row>
    <row r="582" customFormat="false" ht="15.75" hidden="false" customHeight="false" outlineLevel="0" collapsed="false">
      <c r="A582" s="277" t="n">
        <f aca="false">WEEKNUM(C582,21)</f>
        <v>13</v>
      </c>
      <c r="B582" s="113" t="n">
        <f aca="false">C582</f>
        <v>44649</v>
      </c>
      <c r="C582" s="278" t="n">
        <v>44649</v>
      </c>
      <c r="D582" s="137" t="s">
        <v>75</v>
      </c>
      <c r="E582" s="137" t="s">
        <v>75</v>
      </c>
      <c r="F582" s="137" t="s">
        <v>75</v>
      </c>
      <c r="G582" s="137" t="s">
        <v>75</v>
      </c>
      <c r="H582" s="190" t="s">
        <v>86</v>
      </c>
      <c r="I582" s="191"/>
      <c r="J582" s="131"/>
      <c r="L582" s="125" t="e">
        <f aca="false">VLOOKUP(C582,'Vacances solaires'!$B$2:$B$239,1,FALSE())</f>
        <v>#N/A</v>
      </c>
    </row>
    <row r="583" customFormat="false" ht="15.75" hidden="false" customHeight="false" outlineLevel="0" collapsed="false">
      <c r="A583" s="277" t="n">
        <f aca="false">WEEKNUM(C583,21)</f>
        <v>13</v>
      </c>
      <c r="B583" s="113" t="n">
        <f aca="false">C583</f>
        <v>44650</v>
      </c>
      <c r="C583" s="278" t="n">
        <v>44650</v>
      </c>
      <c r="D583" s="221" t="s">
        <v>75</v>
      </c>
      <c r="E583" s="221" t="s">
        <v>86</v>
      </c>
      <c r="F583" s="221" t="s">
        <v>75</v>
      </c>
      <c r="G583" s="221" t="s">
        <v>75</v>
      </c>
      <c r="H583" s="222" t="s">
        <v>75</v>
      </c>
      <c r="I583" s="223"/>
      <c r="J583" s="131"/>
      <c r="L583" s="125" t="e">
        <f aca="false">VLOOKUP(C583,'Vacances solaires'!$B$2:$B$239,1,FALSE())</f>
        <v>#N/A</v>
      </c>
    </row>
    <row r="584" customFormat="false" ht="15.75" hidden="false" customHeight="false" outlineLevel="0" collapsed="false">
      <c r="A584" s="277" t="n">
        <f aca="false">WEEKNUM(C584,21)</f>
        <v>13</v>
      </c>
      <c r="B584" s="113" t="n">
        <f aca="false">C584</f>
        <v>44651</v>
      </c>
      <c r="C584" s="278" t="n">
        <v>44651</v>
      </c>
      <c r="D584" s="221" t="s">
        <v>75</v>
      </c>
      <c r="E584" s="221" t="s">
        <v>75</v>
      </c>
      <c r="F584" s="221" t="s">
        <v>75</v>
      </c>
      <c r="G584" s="221" t="s">
        <v>86</v>
      </c>
      <c r="H584" s="222" t="s">
        <v>75</v>
      </c>
      <c r="I584" s="223"/>
      <c r="J584" s="131"/>
      <c r="L584" s="125" t="e">
        <f aca="false">VLOOKUP(C584,'Vacances solaires'!$B$2:$B$239,1,FALSE())</f>
        <v>#N/A</v>
      </c>
    </row>
    <row r="585" customFormat="false" ht="15.75" hidden="false" customHeight="false" outlineLevel="0" collapsed="false">
      <c r="A585" s="277" t="n">
        <f aca="false">WEEKNUM(C585,21)</f>
        <v>13</v>
      </c>
      <c r="B585" s="113" t="n">
        <f aca="false">C585</f>
        <v>44652</v>
      </c>
      <c r="C585" s="278" t="n">
        <v>44652</v>
      </c>
      <c r="D585" s="221" t="s">
        <v>75</v>
      </c>
      <c r="E585" s="221" t="s">
        <v>75</v>
      </c>
      <c r="F585" s="221" t="s">
        <v>75</v>
      </c>
      <c r="G585" s="221" t="s">
        <v>86</v>
      </c>
      <c r="H585" s="222" t="s">
        <v>75</v>
      </c>
      <c r="I585" s="223"/>
      <c r="J585" s="131"/>
      <c r="L585" s="125" t="e">
        <f aca="false">VLOOKUP(C585,'Vacances solaires'!$B$2:$B$239,1,FALSE())</f>
        <v>#N/A</v>
      </c>
    </row>
    <row r="586" customFormat="false" ht="15.75" hidden="false" customHeight="false" outlineLevel="0" collapsed="false">
      <c r="A586" s="277" t="n">
        <f aca="false">WEEKNUM(C586,21)</f>
        <v>13</v>
      </c>
      <c r="B586" s="113" t="n">
        <f aca="false">C586</f>
        <v>44653</v>
      </c>
      <c r="C586" s="278" t="n">
        <v>44653</v>
      </c>
      <c r="D586" s="221" t="s">
        <v>86</v>
      </c>
      <c r="E586" s="221" t="s">
        <v>75</v>
      </c>
      <c r="F586" s="221" t="s">
        <v>86</v>
      </c>
      <c r="G586" s="221" t="s">
        <v>75</v>
      </c>
      <c r="H586" s="222" t="s">
        <v>75</v>
      </c>
      <c r="I586" s="223"/>
      <c r="J586" s="131"/>
      <c r="L586" s="125" t="e">
        <f aca="false">VLOOKUP(C586,'Vacances solaires'!$B$2:$B$239,1,FALSE())</f>
        <v>#N/A</v>
      </c>
    </row>
    <row r="587" customFormat="false" ht="15.75" hidden="false" customHeight="false" outlineLevel="0" collapsed="false">
      <c r="A587" s="277" t="n">
        <f aca="false">WEEKNUM(C587,21)</f>
        <v>13</v>
      </c>
      <c r="B587" s="113" t="n">
        <f aca="false">C587</f>
        <v>44654</v>
      </c>
      <c r="C587" s="278" t="n">
        <v>44654</v>
      </c>
      <c r="D587" s="224" t="s">
        <v>86</v>
      </c>
      <c r="E587" s="224" t="s">
        <v>86</v>
      </c>
      <c r="F587" s="224" t="s">
        <v>86</v>
      </c>
      <c r="G587" s="224" t="s">
        <v>75</v>
      </c>
      <c r="H587" s="225" t="s">
        <v>86</v>
      </c>
      <c r="I587" s="226"/>
      <c r="J587" s="144"/>
      <c r="L587" s="125" t="e">
        <f aca="false">VLOOKUP(C587,'Vacances solaires'!$B$2:$B$239,1,FALSE())</f>
        <v>#N/A</v>
      </c>
    </row>
    <row r="588" customFormat="false" ht="15.75" hidden="false" customHeight="false" outlineLevel="0" collapsed="false">
      <c r="A588" s="277" t="n">
        <f aca="false">WEEKNUM(C588,21)</f>
        <v>14</v>
      </c>
      <c r="B588" s="113" t="n">
        <f aca="false">C588</f>
        <v>44655</v>
      </c>
      <c r="C588" s="278" t="n">
        <v>44655</v>
      </c>
      <c r="D588" s="227" t="s">
        <v>75</v>
      </c>
      <c r="E588" s="227" t="s">
        <v>75</v>
      </c>
      <c r="F588" s="227" t="s">
        <v>75</v>
      </c>
      <c r="G588" s="227" t="s">
        <v>75</v>
      </c>
      <c r="H588" s="228" t="s">
        <v>84</v>
      </c>
      <c r="I588" s="223" t="n">
        <v>4</v>
      </c>
      <c r="J588" s="146"/>
      <c r="L588" s="125" t="e">
        <f aca="false">VLOOKUP(C588,'Vacances solaires'!$B$2:$B$239,1,FALSE())</f>
        <v>#N/A</v>
      </c>
    </row>
    <row r="589" customFormat="false" ht="15.75" hidden="false" customHeight="false" outlineLevel="0" collapsed="false">
      <c r="A589" s="277" t="n">
        <f aca="false">WEEKNUM(C589,21)</f>
        <v>14</v>
      </c>
      <c r="B589" s="113" t="n">
        <f aca="false">C589</f>
        <v>44656</v>
      </c>
      <c r="C589" s="278" t="n">
        <v>44656</v>
      </c>
      <c r="D589" s="221" t="s">
        <v>75</v>
      </c>
      <c r="E589" s="221" t="s">
        <v>75</v>
      </c>
      <c r="F589" s="221" t="s">
        <v>75</v>
      </c>
      <c r="G589" s="221" t="s">
        <v>86</v>
      </c>
      <c r="H589" s="222" t="s">
        <v>75</v>
      </c>
      <c r="I589" s="223"/>
      <c r="J589" s="131"/>
      <c r="L589" s="125" t="e">
        <f aca="false">VLOOKUP(C589,'Vacances solaires'!$B$2:$B$239,1,FALSE())</f>
        <v>#N/A</v>
      </c>
    </row>
    <row r="590" customFormat="false" ht="15.75" hidden="false" customHeight="false" outlineLevel="0" collapsed="false">
      <c r="A590" s="277" t="n">
        <f aca="false">WEEKNUM(C590,21)</f>
        <v>14</v>
      </c>
      <c r="B590" s="113" t="n">
        <f aca="false">C590</f>
        <v>44657</v>
      </c>
      <c r="C590" s="278" t="n">
        <v>44657</v>
      </c>
      <c r="D590" s="137" t="s">
        <v>86</v>
      </c>
      <c r="E590" s="137" t="s">
        <v>75</v>
      </c>
      <c r="F590" s="137" t="s">
        <v>75</v>
      </c>
      <c r="G590" s="137" t="s">
        <v>75</v>
      </c>
      <c r="H590" s="190" t="s">
        <v>75</v>
      </c>
      <c r="I590" s="191"/>
      <c r="J590" s="131"/>
      <c r="L590" s="125" t="e">
        <f aca="false">VLOOKUP(C590,'Vacances solaires'!$B$2:$B$239,1,FALSE())</f>
        <v>#N/A</v>
      </c>
    </row>
    <row r="591" customFormat="false" ht="15.75" hidden="false" customHeight="false" outlineLevel="0" collapsed="false">
      <c r="A591" s="277" t="n">
        <f aca="false">WEEKNUM(C591,21)</f>
        <v>14</v>
      </c>
      <c r="B591" s="113" t="n">
        <f aca="false">C591</f>
        <v>44658</v>
      </c>
      <c r="C591" s="278" t="n">
        <v>44658</v>
      </c>
      <c r="D591" s="221" t="s">
        <v>75</v>
      </c>
      <c r="E591" s="221" t="s">
        <v>75</v>
      </c>
      <c r="F591" s="221" t="s">
        <v>86</v>
      </c>
      <c r="G591" s="221" t="s">
        <v>75</v>
      </c>
      <c r="H591" s="222" t="s">
        <v>75</v>
      </c>
      <c r="I591" s="223"/>
      <c r="J591" s="131"/>
      <c r="L591" s="125" t="e">
        <f aca="false">VLOOKUP(C591,'Vacances solaires'!$B$2:$B$239,1,FALSE())</f>
        <v>#N/A</v>
      </c>
    </row>
    <row r="592" customFormat="false" ht="15.75" hidden="false" customHeight="false" outlineLevel="0" collapsed="false">
      <c r="A592" s="277" t="n">
        <f aca="false">WEEKNUM(C592,21)</f>
        <v>14</v>
      </c>
      <c r="B592" s="113" t="n">
        <f aca="false">C592</f>
        <v>44659</v>
      </c>
      <c r="C592" s="278" t="n">
        <v>44659</v>
      </c>
      <c r="D592" s="221" t="s">
        <v>75</v>
      </c>
      <c r="E592" s="221" t="s">
        <v>75</v>
      </c>
      <c r="F592" s="221" t="s">
        <v>86</v>
      </c>
      <c r="G592" s="221" t="s">
        <v>75</v>
      </c>
      <c r="H592" s="222" t="s">
        <v>75</v>
      </c>
      <c r="I592" s="223"/>
      <c r="J592" s="131"/>
      <c r="L592" s="125" t="e">
        <f aca="false">VLOOKUP(C592,'Vacances solaires'!$B$2:$B$239,1,FALSE())</f>
        <v>#N/A</v>
      </c>
    </row>
    <row r="593" customFormat="false" ht="15.75" hidden="false" customHeight="false" outlineLevel="0" collapsed="false">
      <c r="A593" s="277" t="n">
        <f aca="false">WEEKNUM(C593,21)</f>
        <v>14</v>
      </c>
      <c r="B593" s="113" t="n">
        <f aca="false">C593</f>
        <v>44660</v>
      </c>
      <c r="C593" s="278" t="n">
        <v>44660</v>
      </c>
      <c r="D593" s="221" t="s">
        <v>75</v>
      </c>
      <c r="E593" s="221" t="s">
        <v>86</v>
      </c>
      <c r="F593" s="221" t="s">
        <v>75</v>
      </c>
      <c r="G593" s="221" t="s">
        <v>75</v>
      </c>
      <c r="H593" s="222" t="s">
        <v>86</v>
      </c>
      <c r="I593" s="223"/>
      <c r="J593" s="131"/>
      <c r="L593" s="125" t="e">
        <f aca="false">VLOOKUP(C593,'Vacances solaires'!$B$2:$B$239,1,FALSE())</f>
        <v>#N/A</v>
      </c>
    </row>
    <row r="594" customFormat="false" ht="15.75" hidden="false" customHeight="false" outlineLevel="0" collapsed="false">
      <c r="A594" s="277" t="n">
        <f aca="false">WEEKNUM(C594,21)</f>
        <v>14</v>
      </c>
      <c r="B594" s="113" t="n">
        <f aca="false">C594</f>
        <v>44661</v>
      </c>
      <c r="C594" s="278" t="n">
        <v>44661</v>
      </c>
      <c r="D594" s="224" t="s">
        <v>86</v>
      </c>
      <c r="E594" s="224" t="s">
        <v>86</v>
      </c>
      <c r="F594" s="224" t="s">
        <v>75</v>
      </c>
      <c r="G594" s="224" t="s">
        <v>86</v>
      </c>
      <c r="H594" s="225" t="s">
        <v>86</v>
      </c>
      <c r="I594" s="226"/>
      <c r="J594" s="144" t="n">
        <v>1</v>
      </c>
      <c r="L594" s="125" t="n">
        <f aca="false">VLOOKUP(C594,'Vacances solaires'!$B$2:$B$239,1,FALSE())</f>
        <v>44661</v>
      </c>
    </row>
    <row r="595" customFormat="false" ht="15.75" hidden="false" customHeight="false" outlineLevel="0" collapsed="false">
      <c r="A595" s="277" t="n">
        <f aca="false">WEEKNUM(C595,21)</f>
        <v>15</v>
      </c>
      <c r="B595" s="113" t="n">
        <f aca="false">C595</f>
        <v>44662</v>
      </c>
      <c r="C595" s="278" t="n">
        <v>44662</v>
      </c>
      <c r="D595" s="229" t="s">
        <v>75</v>
      </c>
      <c r="E595" s="229" t="s">
        <v>75</v>
      </c>
      <c r="F595" s="229" t="s">
        <v>75</v>
      </c>
      <c r="G595" s="229" t="s">
        <v>84</v>
      </c>
      <c r="H595" s="230" t="s">
        <v>75</v>
      </c>
      <c r="I595" s="231" t="n">
        <v>5</v>
      </c>
      <c r="J595" s="146" t="n">
        <v>1</v>
      </c>
      <c r="L595" s="125" t="n">
        <f aca="false">VLOOKUP(C595,'Vacances solaires'!$B$2:$B$239,1,FALSE())</f>
        <v>44662</v>
      </c>
    </row>
    <row r="596" customFormat="false" ht="15.75" hidden="false" customHeight="false" outlineLevel="0" collapsed="false">
      <c r="A596" s="277" t="n">
        <f aca="false">WEEKNUM(C596,21)</f>
        <v>15</v>
      </c>
      <c r="B596" s="113" t="n">
        <f aca="false">C596</f>
        <v>44663</v>
      </c>
      <c r="C596" s="278" t="n">
        <v>44663</v>
      </c>
      <c r="D596" s="221" t="s">
        <v>75</v>
      </c>
      <c r="E596" s="221" t="s">
        <v>75</v>
      </c>
      <c r="F596" s="221" t="s">
        <v>86</v>
      </c>
      <c r="G596" s="221" t="s">
        <v>75</v>
      </c>
      <c r="H596" s="222" t="s">
        <v>75</v>
      </c>
      <c r="I596" s="223"/>
      <c r="J596" s="131" t="n">
        <v>1</v>
      </c>
      <c r="L596" s="125" t="n">
        <f aca="false">VLOOKUP(C596,'Vacances solaires'!$B$2:$B$239,1,FALSE())</f>
        <v>44663</v>
      </c>
    </row>
    <row r="597" customFormat="false" ht="15.75" hidden="false" customHeight="false" outlineLevel="0" collapsed="false">
      <c r="A597" s="277" t="n">
        <f aca="false">WEEKNUM(C597,21)</f>
        <v>15</v>
      </c>
      <c r="B597" s="113" t="n">
        <f aca="false">C597</f>
        <v>44664</v>
      </c>
      <c r="C597" s="278" t="n">
        <v>44664</v>
      </c>
      <c r="D597" s="221" t="s">
        <v>75</v>
      </c>
      <c r="E597" s="221" t="s">
        <v>75</v>
      </c>
      <c r="F597" s="221" t="s">
        <v>75</v>
      </c>
      <c r="G597" s="221" t="s">
        <v>75</v>
      </c>
      <c r="H597" s="222" t="s">
        <v>86</v>
      </c>
      <c r="I597" s="223"/>
      <c r="J597" s="131" t="n">
        <v>1</v>
      </c>
      <c r="L597" s="125" t="n">
        <f aca="false">VLOOKUP(C597,'Vacances solaires'!$B$2:$B$239,1,FALSE())</f>
        <v>44664</v>
      </c>
    </row>
    <row r="598" customFormat="false" ht="15.75" hidden="false" customHeight="false" outlineLevel="0" collapsed="false">
      <c r="A598" s="277" t="n">
        <f aca="false">WEEKNUM(C598,21)</f>
        <v>15</v>
      </c>
      <c r="B598" s="113" t="n">
        <f aca="false">C598</f>
        <v>44665</v>
      </c>
      <c r="C598" s="278" t="n">
        <v>44665</v>
      </c>
      <c r="D598" s="221" t="s">
        <v>75</v>
      </c>
      <c r="E598" s="221" t="s">
        <v>86</v>
      </c>
      <c r="F598" s="221" t="s">
        <v>75</v>
      </c>
      <c r="G598" s="221" t="s">
        <v>75</v>
      </c>
      <c r="H598" s="222" t="s">
        <v>75</v>
      </c>
      <c r="I598" s="223"/>
      <c r="J598" s="131" t="n">
        <v>1</v>
      </c>
      <c r="L598" s="125" t="n">
        <f aca="false">VLOOKUP(C598,'Vacances solaires'!$B$2:$B$239,1,FALSE())</f>
        <v>44665</v>
      </c>
    </row>
    <row r="599" customFormat="false" ht="15.75" hidden="false" customHeight="false" outlineLevel="0" collapsed="false">
      <c r="A599" s="277" t="n">
        <f aca="false">WEEKNUM(C599,21)</f>
        <v>15</v>
      </c>
      <c r="B599" s="113" t="n">
        <f aca="false">C599</f>
        <v>44666</v>
      </c>
      <c r="C599" s="278" t="n">
        <v>44666</v>
      </c>
      <c r="D599" s="221" t="s">
        <v>75</v>
      </c>
      <c r="E599" s="221" t="s">
        <v>86</v>
      </c>
      <c r="F599" s="221" t="s">
        <v>75</v>
      </c>
      <c r="G599" s="221" t="s">
        <v>75</v>
      </c>
      <c r="H599" s="222" t="s">
        <v>75</v>
      </c>
      <c r="I599" s="223"/>
      <c r="J599" s="131" t="n">
        <v>1</v>
      </c>
      <c r="L599" s="125" t="n">
        <f aca="false">VLOOKUP(C599,'Vacances solaires'!$B$2:$B$239,1,FALSE())</f>
        <v>44666</v>
      </c>
    </row>
    <row r="600" customFormat="false" ht="15.75" hidden="false" customHeight="false" outlineLevel="0" collapsed="false">
      <c r="A600" s="277" t="n">
        <f aca="false">WEEKNUM(C600,21)</f>
        <v>15</v>
      </c>
      <c r="B600" s="113" t="n">
        <f aca="false">C600</f>
        <v>44667</v>
      </c>
      <c r="C600" s="278" t="n">
        <v>44667</v>
      </c>
      <c r="D600" s="221" t="s">
        <v>86</v>
      </c>
      <c r="E600" s="221" t="s">
        <v>75</v>
      </c>
      <c r="F600" s="221" t="s">
        <v>75</v>
      </c>
      <c r="G600" s="221" t="s">
        <v>86</v>
      </c>
      <c r="H600" s="222" t="s">
        <v>75</v>
      </c>
      <c r="I600" s="223"/>
      <c r="J600" s="131" t="n">
        <v>1</v>
      </c>
      <c r="L600" s="125" t="n">
        <f aca="false">VLOOKUP(C600,'Vacances solaires'!$B$2:$B$239,1,FALSE())</f>
        <v>44667</v>
      </c>
    </row>
    <row r="601" customFormat="false" ht="15.75" hidden="false" customHeight="false" outlineLevel="0" collapsed="false">
      <c r="A601" s="277" t="n">
        <f aca="false">WEEKNUM(C601,21)</f>
        <v>15</v>
      </c>
      <c r="B601" s="113" t="n">
        <f aca="false">C601</f>
        <v>44668</v>
      </c>
      <c r="C601" s="278" t="n">
        <v>44668</v>
      </c>
      <c r="D601" s="224" t="s">
        <v>86</v>
      </c>
      <c r="E601" s="224" t="s">
        <v>75</v>
      </c>
      <c r="F601" s="224" t="s">
        <v>86</v>
      </c>
      <c r="G601" s="224" t="s">
        <v>86</v>
      </c>
      <c r="H601" s="225" t="s">
        <v>86</v>
      </c>
      <c r="I601" s="226"/>
      <c r="J601" s="144" t="s">
        <v>33</v>
      </c>
      <c r="L601" s="125" t="n">
        <f aca="false">VLOOKUP(C601,'Vacances solaires'!$B$2:$B$239,1,FALSE())</f>
        <v>44668</v>
      </c>
    </row>
    <row r="602" customFormat="false" ht="15.75" hidden="false" customHeight="false" outlineLevel="0" collapsed="false">
      <c r="A602" s="277" t="n">
        <f aca="false">WEEKNUM(C602,21)</f>
        <v>16</v>
      </c>
      <c r="B602" s="113" t="n">
        <f aca="false">C602</f>
        <v>44669</v>
      </c>
      <c r="C602" s="278" t="n">
        <v>44669</v>
      </c>
      <c r="D602" s="115" t="s">
        <v>75</v>
      </c>
      <c r="E602" s="115" t="s">
        <v>75</v>
      </c>
      <c r="F602" s="115" t="s">
        <v>84</v>
      </c>
      <c r="G602" s="115" t="s">
        <v>75</v>
      </c>
      <c r="H602" s="116" t="s">
        <v>75</v>
      </c>
      <c r="I602" s="117" t="n">
        <v>1</v>
      </c>
      <c r="J602" s="146" t="s">
        <v>34</v>
      </c>
      <c r="L602" s="125" t="n">
        <f aca="false">VLOOKUP(C602,'Vacances solaires'!$B$2:$B$239,1,FALSE())</f>
        <v>44669</v>
      </c>
    </row>
    <row r="603" customFormat="false" ht="15.75" hidden="false" customHeight="false" outlineLevel="0" collapsed="false">
      <c r="A603" s="277" t="n">
        <f aca="false">WEEKNUM(C603,21)</f>
        <v>16</v>
      </c>
      <c r="B603" s="113" t="n">
        <f aca="false">C603</f>
        <v>44670</v>
      </c>
      <c r="C603" s="278" t="n">
        <v>44670</v>
      </c>
      <c r="D603" s="128" t="s">
        <v>75</v>
      </c>
      <c r="E603" s="128" t="s">
        <v>86</v>
      </c>
      <c r="F603" s="128" t="s">
        <v>75</v>
      </c>
      <c r="G603" s="128" t="s">
        <v>75</v>
      </c>
      <c r="H603" s="129" t="s">
        <v>75</v>
      </c>
      <c r="I603" s="130"/>
      <c r="J603" s="131" t="n">
        <v>1</v>
      </c>
      <c r="L603" s="125" t="n">
        <f aca="false">VLOOKUP(C603,'Vacances solaires'!$B$2:$B$239,1,FALSE())</f>
        <v>44670</v>
      </c>
    </row>
    <row r="604" customFormat="false" ht="15.75" hidden="false" customHeight="false" outlineLevel="0" collapsed="false">
      <c r="A604" s="277" t="n">
        <f aca="false">WEEKNUM(C604,21)</f>
        <v>16</v>
      </c>
      <c r="B604" s="113" t="n">
        <f aca="false">C604</f>
        <v>44671</v>
      </c>
      <c r="C604" s="278" t="n">
        <v>44671</v>
      </c>
      <c r="D604" s="128" t="s">
        <v>75</v>
      </c>
      <c r="E604" s="128" t="s">
        <v>75</v>
      </c>
      <c r="F604" s="128" t="s">
        <v>75</v>
      </c>
      <c r="G604" s="128" t="s">
        <v>86</v>
      </c>
      <c r="H604" s="129" t="s">
        <v>75</v>
      </c>
      <c r="I604" s="130"/>
      <c r="J604" s="131" t="n">
        <v>1</v>
      </c>
      <c r="L604" s="125" t="n">
        <f aca="false">VLOOKUP(C604,'Vacances solaires'!$B$2:$B$239,1,FALSE())</f>
        <v>44671</v>
      </c>
    </row>
    <row r="605" customFormat="false" ht="15.75" hidden="false" customHeight="false" outlineLevel="0" collapsed="false">
      <c r="A605" s="277" t="n">
        <f aca="false">WEEKNUM(C605,21)</f>
        <v>16</v>
      </c>
      <c r="B605" s="113" t="n">
        <f aca="false">C605</f>
        <v>44672</v>
      </c>
      <c r="C605" s="278" t="n">
        <v>44672</v>
      </c>
      <c r="D605" s="128" t="s">
        <v>86</v>
      </c>
      <c r="E605" s="128" t="s">
        <v>75</v>
      </c>
      <c r="F605" s="128" t="s">
        <v>75</v>
      </c>
      <c r="G605" s="128" t="s">
        <v>75</v>
      </c>
      <c r="H605" s="129" t="s">
        <v>75</v>
      </c>
      <c r="I605" s="130"/>
      <c r="J605" s="131" t="n">
        <v>1</v>
      </c>
      <c r="L605" s="125" t="n">
        <f aca="false">VLOOKUP(C605,'Vacances solaires'!$B$2:$B$239,1,FALSE())</f>
        <v>44672</v>
      </c>
    </row>
    <row r="606" customFormat="false" ht="15.75" hidden="false" customHeight="false" outlineLevel="0" collapsed="false">
      <c r="A606" s="277" t="n">
        <f aca="false">WEEKNUM(C606,21)</f>
        <v>16</v>
      </c>
      <c r="B606" s="113" t="n">
        <f aca="false">C606</f>
        <v>44673</v>
      </c>
      <c r="C606" s="278" t="n">
        <v>44673</v>
      </c>
      <c r="D606" s="128" t="s">
        <v>86</v>
      </c>
      <c r="E606" s="128" t="s">
        <v>75</v>
      </c>
      <c r="F606" s="128" t="s">
        <v>75</v>
      </c>
      <c r="G606" s="128" t="s">
        <v>75</v>
      </c>
      <c r="H606" s="129" t="s">
        <v>75</v>
      </c>
      <c r="I606" s="130"/>
      <c r="J606" s="131" t="n">
        <v>1</v>
      </c>
      <c r="L606" s="125" t="n">
        <f aca="false">VLOOKUP(C606,'Vacances solaires'!$B$2:$B$239,1,FALSE())</f>
        <v>44673</v>
      </c>
    </row>
    <row r="607" customFormat="false" ht="15.75" hidden="false" customHeight="false" outlineLevel="0" collapsed="false">
      <c r="A607" s="277" t="n">
        <f aca="false">WEEKNUM(C607,21)</f>
        <v>16</v>
      </c>
      <c r="B607" s="113" t="n">
        <f aca="false">C607</f>
        <v>44674</v>
      </c>
      <c r="C607" s="278" t="n">
        <v>44674</v>
      </c>
      <c r="D607" s="128" t="s">
        <v>75</v>
      </c>
      <c r="E607" s="128" t="s">
        <v>75</v>
      </c>
      <c r="F607" s="128" t="s">
        <v>86</v>
      </c>
      <c r="G607" s="128" t="s">
        <v>75</v>
      </c>
      <c r="H607" s="129" t="s">
        <v>86</v>
      </c>
      <c r="I607" s="130"/>
      <c r="J607" s="131" t="n">
        <v>1</v>
      </c>
      <c r="L607" s="125" t="n">
        <f aca="false">VLOOKUP(C607,'Vacances solaires'!$B$2:$B$239,1,FALSE())</f>
        <v>44674</v>
      </c>
    </row>
    <row r="608" customFormat="false" ht="15.75" hidden="false" customHeight="false" outlineLevel="0" collapsed="false">
      <c r="A608" s="277" t="n">
        <f aca="false">WEEKNUM(C608,21)</f>
        <v>16</v>
      </c>
      <c r="B608" s="113" t="n">
        <f aca="false">C608</f>
        <v>44675</v>
      </c>
      <c r="C608" s="278" t="n">
        <v>44675</v>
      </c>
      <c r="D608" s="141" t="s">
        <v>75</v>
      </c>
      <c r="E608" s="141" t="s">
        <v>86</v>
      </c>
      <c r="F608" s="141" t="s">
        <v>86</v>
      </c>
      <c r="G608" s="141" t="s">
        <v>86</v>
      </c>
      <c r="H608" s="142" t="s">
        <v>86</v>
      </c>
      <c r="I608" s="143"/>
      <c r="J608" s="144" t="n">
        <v>1</v>
      </c>
      <c r="L608" s="125" t="n">
        <f aca="false">VLOOKUP(C608,'Vacances solaires'!$B$2:$B$239,1,FALSE())</f>
        <v>44675</v>
      </c>
    </row>
    <row r="609" customFormat="false" ht="15.75" hidden="false" customHeight="false" outlineLevel="0" collapsed="false">
      <c r="A609" s="277" t="n">
        <f aca="false">WEEKNUM(C609,21)</f>
        <v>17</v>
      </c>
      <c r="B609" s="113" t="n">
        <f aca="false">C609</f>
        <v>44676</v>
      </c>
      <c r="C609" s="278" t="n">
        <v>44676</v>
      </c>
      <c r="D609" s="115" t="s">
        <v>75</v>
      </c>
      <c r="E609" s="115" t="s">
        <v>84</v>
      </c>
      <c r="F609" s="115" t="s">
        <v>75</v>
      </c>
      <c r="G609" s="115" t="s">
        <v>75</v>
      </c>
      <c r="H609" s="116" t="s">
        <v>75</v>
      </c>
      <c r="I609" s="117" t="n">
        <v>2</v>
      </c>
      <c r="J609" s="146"/>
      <c r="L609" s="125" t="e">
        <f aca="false">VLOOKUP(C609,'Vacances solaires'!$B$2:$B$239,1,FALSE())</f>
        <v>#N/A</v>
      </c>
    </row>
    <row r="610" customFormat="false" ht="15.75" hidden="false" customHeight="false" outlineLevel="0" collapsed="false">
      <c r="A610" s="277" t="n">
        <f aca="false">WEEKNUM(C610,21)</f>
        <v>17</v>
      </c>
      <c r="B610" s="113" t="n">
        <f aca="false">C610</f>
        <v>44677</v>
      </c>
      <c r="C610" s="278" t="n">
        <v>44677</v>
      </c>
      <c r="D610" s="128" t="s">
        <v>86</v>
      </c>
      <c r="E610" s="128" t="s">
        <v>75</v>
      </c>
      <c r="F610" s="128" t="s">
        <v>75</v>
      </c>
      <c r="G610" s="128" t="s">
        <v>75</v>
      </c>
      <c r="H610" s="129" t="s">
        <v>75</v>
      </c>
      <c r="I610" s="130"/>
      <c r="J610" s="131"/>
      <c r="L610" s="125" t="e">
        <f aca="false">VLOOKUP(C610,'Vacances solaires'!$B$2:$B$239,1,FALSE())</f>
        <v>#N/A</v>
      </c>
    </row>
    <row r="611" customFormat="false" ht="15.75" hidden="false" customHeight="false" outlineLevel="0" collapsed="false">
      <c r="A611" s="277" t="n">
        <f aca="false">WEEKNUM(C611,21)</f>
        <v>17</v>
      </c>
      <c r="B611" s="113" t="n">
        <f aca="false">C611</f>
        <v>44678</v>
      </c>
      <c r="C611" s="278" t="n">
        <v>44678</v>
      </c>
      <c r="D611" s="128" t="s">
        <v>75</v>
      </c>
      <c r="E611" s="128" t="s">
        <v>75</v>
      </c>
      <c r="F611" s="128" t="s">
        <v>86</v>
      </c>
      <c r="G611" s="128" t="s">
        <v>75</v>
      </c>
      <c r="H611" s="129" t="s">
        <v>75</v>
      </c>
      <c r="I611" s="130"/>
      <c r="J611" s="131"/>
      <c r="L611" s="125" t="e">
        <f aca="false">VLOOKUP(C611,'Vacances solaires'!$B$2:$B$239,1,FALSE())</f>
        <v>#N/A</v>
      </c>
    </row>
    <row r="612" customFormat="false" ht="15.75" hidden="false" customHeight="false" outlineLevel="0" collapsed="false">
      <c r="A612" s="277" t="n">
        <f aca="false">WEEKNUM(C612,21)</f>
        <v>17</v>
      </c>
      <c r="B612" s="113" t="n">
        <f aca="false">C612</f>
        <v>44679</v>
      </c>
      <c r="C612" s="278" t="n">
        <v>44679</v>
      </c>
      <c r="D612" s="128" t="s">
        <v>75</v>
      </c>
      <c r="E612" s="128" t="s">
        <v>75</v>
      </c>
      <c r="F612" s="128" t="s">
        <v>75</v>
      </c>
      <c r="G612" s="128" t="s">
        <v>75</v>
      </c>
      <c r="H612" s="129" t="s">
        <v>86</v>
      </c>
      <c r="I612" s="130"/>
      <c r="J612" s="131"/>
      <c r="L612" s="125" t="e">
        <f aca="false">VLOOKUP(C612,'Vacances solaires'!$B$2:$B$239,1,FALSE())</f>
        <v>#N/A</v>
      </c>
    </row>
    <row r="613" customFormat="false" ht="15.75" hidden="false" customHeight="false" outlineLevel="0" collapsed="false">
      <c r="A613" s="277" t="n">
        <f aca="false">WEEKNUM(C613,21)</f>
        <v>17</v>
      </c>
      <c r="B613" s="113" t="n">
        <f aca="false">C613</f>
        <v>44680</v>
      </c>
      <c r="C613" s="278" t="n">
        <v>44680</v>
      </c>
      <c r="D613" s="128" t="s">
        <v>75</v>
      </c>
      <c r="E613" s="128" t="s">
        <v>75</v>
      </c>
      <c r="F613" s="128" t="s">
        <v>75</v>
      </c>
      <c r="G613" s="128" t="s">
        <v>75</v>
      </c>
      <c r="H613" s="129" t="s">
        <v>86</v>
      </c>
      <c r="I613" s="130"/>
      <c r="J613" s="131"/>
      <c r="L613" s="125" t="e">
        <f aca="false">VLOOKUP(C613,'Vacances solaires'!$B$2:$B$239,1,FALSE())</f>
        <v>#N/A</v>
      </c>
    </row>
    <row r="614" customFormat="false" ht="15.75" hidden="false" customHeight="false" outlineLevel="0" collapsed="false">
      <c r="A614" s="277" t="n">
        <f aca="false">WEEKNUM(C614,21)</f>
        <v>17</v>
      </c>
      <c r="B614" s="113" t="n">
        <f aca="false">C614</f>
        <v>44681</v>
      </c>
      <c r="C614" s="278" t="n">
        <v>44681</v>
      </c>
      <c r="D614" s="128" t="s">
        <v>75</v>
      </c>
      <c r="E614" s="128" t="s">
        <v>86</v>
      </c>
      <c r="F614" s="128" t="s">
        <v>75</v>
      </c>
      <c r="G614" s="128" t="s">
        <v>86</v>
      </c>
      <c r="H614" s="129" t="s">
        <v>75</v>
      </c>
      <c r="I614" s="130"/>
      <c r="J614" s="131"/>
      <c r="L614" s="125" t="e">
        <f aca="false">VLOOKUP(C614,'Vacances solaires'!$B$2:$B$239,1,FALSE())</f>
        <v>#N/A</v>
      </c>
    </row>
    <row r="615" customFormat="false" ht="15.75" hidden="false" customHeight="false" outlineLevel="0" collapsed="false">
      <c r="A615" s="277" t="n">
        <f aca="false">WEEKNUM(C615,21)</f>
        <v>17</v>
      </c>
      <c r="B615" s="113" t="n">
        <f aca="false">C615</f>
        <v>44682</v>
      </c>
      <c r="C615" s="278" t="n">
        <v>44682</v>
      </c>
      <c r="D615" s="141" t="s">
        <v>86</v>
      </c>
      <c r="E615" s="141" t="s">
        <v>86</v>
      </c>
      <c r="F615" s="141" t="s">
        <v>86</v>
      </c>
      <c r="G615" s="141" t="s">
        <v>86</v>
      </c>
      <c r="H615" s="142" t="s">
        <v>75</v>
      </c>
      <c r="I615" s="143"/>
      <c r="J615" s="144" t="s">
        <v>35</v>
      </c>
      <c r="L615" s="125" t="e">
        <f aca="false">VLOOKUP(C615,'Vacances solaires'!$B$2:$B$239,1,FALSE())</f>
        <v>#N/A</v>
      </c>
    </row>
    <row r="616" customFormat="false" ht="15.75" hidden="false" customHeight="false" outlineLevel="0" collapsed="false">
      <c r="A616" s="277" t="n">
        <f aca="false">WEEKNUM(C616,21)</f>
        <v>18</v>
      </c>
      <c r="B616" s="113" t="n">
        <f aca="false">C616</f>
        <v>44683</v>
      </c>
      <c r="C616" s="278" t="n">
        <v>44683</v>
      </c>
      <c r="D616" s="115" t="s">
        <v>84</v>
      </c>
      <c r="E616" s="115" t="s">
        <v>75</v>
      </c>
      <c r="F616" s="115" t="s">
        <v>75</v>
      </c>
      <c r="G616" s="115" t="s">
        <v>75</v>
      </c>
      <c r="H616" s="116" t="s">
        <v>75</v>
      </c>
      <c r="I616" s="117" t="n">
        <v>3</v>
      </c>
      <c r="J616" s="146"/>
      <c r="L616" s="125" t="e">
        <f aca="false">VLOOKUP(C616,'Vacances solaires'!$B$2:$B$239,1,FALSE())</f>
        <v>#N/A</v>
      </c>
    </row>
    <row r="617" customFormat="false" ht="15.75" hidden="false" customHeight="false" outlineLevel="0" collapsed="false">
      <c r="A617" s="277" t="n">
        <f aca="false">WEEKNUM(C617,21)</f>
        <v>18</v>
      </c>
      <c r="B617" s="113" t="n">
        <f aca="false">C617</f>
        <v>44684</v>
      </c>
      <c r="C617" s="278" t="n">
        <v>44684</v>
      </c>
      <c r="D617" s="137" t="s">
        <v>75</v>
      </c>
      <c r="E617" s="137" t="s">
        <v>75</v>
      </c>
      <c r="F617" s="137" t="s">
        <v>75</v>
      </c>
      <c r="G617" s="137" t="s">
        <v>75</v>
      </c>
      <c r="H617" s="190" t="s">
        <v>86</v>
      </c>
      <c r="I617" s="191"/>
      <c r="J617" s="131"/>
      <c r="L617" s="125" t="e">
        <f aca="false">VLOOKUP(C617,'Vacances solaires'!$B$2:$B$239,1,FALSE())</f>
        <v>#N/A</v>
      </c>
    </row>
    <row r="618" customFormat="false" ht="15.75" hidden="false" customHeight="false" outlineLevel="0" collapsed="false">
      <c r="A618" s="277" t="n">
        <f aca="false">WEEKNUM(C618,21)</f>
        <v>18</v>
      </c>
      <c r="B618" s="113" t="n">
        <f aca="false">C618</f>
        <v>44685</v>
      </c>
      <c r="C618" s="278" t="n">
        <v>44685</v>
      </c>
      <c r="D618" s="221" t="s">
        <v>75</v>
      </c>
      <c r="E618" s="221" t="s">
        <v>86</v>
      </c>
      <c r="F618" s="221" t="s">
        <v>75</v>
      </c>
      <c r="G618" s="221" t="s">
        <v>75</v>
      </c>
      <c r="H618" s="222" t="s">
        <v>75</v>
      </c>
      <c r="I618" s="223"/>
      <c r="J618" s="131"/>
      <c r="L618" s="125" t="e">
        <f aca="false">VLOOKUP(C618,'Vacances solaires'!$B$2:$B$239,1,FALSE())</f>
        <v>#N/A</v>
      </c>
    </row>
    <row r="619" customFormat="false" ht="15.75" hidden="false" customHeight="false" outlineLevel="0" collapsed="false">
      <c r="A619" s="277" t="n">
        <f aca="false">WEEKNUM(C619,21)</f>
        <v>18</v>
      </c>
      <c r="B619" s="113" t="n">
        <f aca="false">C619</f>
        <v>44686</v>
      </c>
      <c r="C619" s="278" t="n">
        <v>44686</v>
      </c>
      <c r="D619" s="221" t="s">
        <v>75</v>
      </c>
      <c r="E619" s="221" t="s">
        <v>75</v>
      </c>
      <c r="F619" s="221" t="s">
        <v>75</v>
      </c>
      <c r="G619" s="221" t="s">
        <v>86</v>
      </c>
      <c r="H619" s="222" t="s">
        <v>75</v>
      </c>
      <c r="I619" s="223"/>
      <c r="J619" s="131"/>
      <c r="L619" s="125" t="e">
        <f aca="false">VLOOKUP(C619,'Vacances solaires'!$B$2:$B$239,1,FALSE())</f>
        <v>#N/A</v>
      </c>
    </row>
    <row r="620" customFormat="false" ht="15.75" hidden="false" customHeight="false" outlineLevel="0" collapsed="false">
      <c r="A620" s="277" t="n">
        <f aca="false">WEEKNUM(C620,21)</f>
        <v>18</v>
      </c>
      <c r="B620" s="113" t="n">
        <f aca="false">C620</f>
        <v>44687</v>
      </c>
      <c r="C620" s="278" t="n">
        <v>44687</v>
      </c>
      <c r="D620" s="221" t="s">
        <v>75</v>
      </c>
      <c r="E620" s="221" t="s">
        <v>75</v>
      </c>
      <c r="F620" s="221" t="s">
        <v>75</v>
      </c>
      <c r="G620" s="221" t="s">
        <v>86</v>
      </c>
      <c r="H620" s="222" t="s">
        <v>75</v>
      </c>
      <c r="I620" s="223"/>
      <c r="J620" s="131"/>
      <c r="L620" s="125" t="e">
        <f aca="false">VLOOKUP(C620,'Vacances solaires'!$B$2:$B$239,1,FALSE())</f>
        <v>#N/A</v>
      </c>
    </row>
    <row r="621" customFormat="false" ht="15.75" hidden="false" customHeight="false" outlineLevel="0" collapsed="false">
      <c r="A621" s="277" t="n">
        <f aca="false">WEEKNUM(C621,21)</f>
        <v>18</v>
      </c>
      <c r="B621" s="113" t="n">
        <f aca="false">C621</f>
        <v>44688</v>
      </c>
      <c r="C621" s="278" t="n">
        <v>44688</v>
      </c>
      <c r="D621" s="221" t="s">
        <v>86</v>
      </c>
      <c r="E621" s="221" t="s">
        <v>75</v>
      </c>
      <c r="F621" s="221" t="s">
        <v>86</v>
      </c>
      <c r="G621" s="221" t="s">
        <v>75</v>
      </c>
      <c r="H621" s="222" t="s">
        <v>75</v>
      </c>
      <c r="I621" s="223"/>
      <c r="J621" s="131"/>
      <c r="L621" s="125" t="e">
        <f aca="false">VLOOKUP(C621,'Vacances solaires'!$B$2:$B$239,1,FALSE())</f>
        <v>#N/A</v>
      </c>
    </row>
    <row r="622" customFormat="false" ht="15.75" hidden="false" customHeight="false" outlineLevel="0" collapsed="false">
      <c r="A622" s="277" t="n">
        <f aca="false">WEEKNUM(C622,21)</f>
        <v>18</v>
      </c>
      <c r="B622" s="113" t="n">
        <f aca="false">C622</f>
        <v>44689</v>
      </c>
      <c r="C622" s="278" t="n">
        <v>44689</v>
      </c>
      <c r="D622" s="224" t="s">
        <v>86</v>
      </c>
      <c r="E622" s="224" t="s">
        <v>86</v>
      </c>
      <c r="F622" s="224" t="s">
        <v>86</v>
      </c>
      <c r="G622" s="224" t="s">
        <v>75</v>
      </c>
      <c r="H622" s="225" t="s">
        <v>86</v>
      </c>
      <c r="I622" s="226"/>
      <c r="J622" s="144" t="s">
        <v>36</v>
      </c>
      <c r="L622" s="125" t="e">
        <f aca="false">VLOOKUP(C622,'Vacances solaires'!$B$2:$B$239,1,FALSE())</f>
        <v>#N/A</v>
      </c>
    </row>
    <row r="623" customFormat="false" ht="15.75" hidden="false" customHeight="false" outlineLevel="0" collapsed="false">
      <c r="A623" s="277" t="n">
        <f aca="false">WEEKNUM(C623,21)</f>
        <v>19</v>
      </c>
      <c r="B623" s="113" t="n">
        <f aca="false">C623</f>
        <v>44690</v>
      </c>
      <c r="C623" s="278" t="n">
        <v>44690</v>
      </c>
      <c r="D623" s="227" t="s">
        <v>75</v>
      </c>
      <c r="E623" s="227" t="s">
        <v>75</v>
      </c>
      <c r="F623" s="227" t="s">
        <v>75</v>
      </c>
      <c r="G623" s="227" t="s">
        <v>75</v>
      </c>
      <c r="H623" s="228" t="s">
        <v>84</v>
      </c>
      <c r="I623" s="223" t="n">
        <v>4</v>
      </c>
      <c r="J623" s="146"/>
      <c r="L623" s="125" t="e">
        <f aca="false">VLOOKUP(C623,'Vacances solaires'!$B$2:$B$239,1,FALSE())</f>
        <v>#N/A</v>
      </c>
    </row>
    <row r="624" customFormat="false" ht="15.75" hidden="false" customHeight="false" outlineLevel="0" collapsed="false">
      <c r="A624" s="277" t="n">
        <f aca="false">WEEKNUM(C624,21)</f>
        <v>19</v>
      </c>
      <c r="B624" s="113" t="n">
        <f aca="false">C624</f>
        <v>44691</v>
      </c>
      <c r="C624" s="278" t="n">
        <v>44691</v>
      </c>
      <c r="D624" s="221" t="s">
        <v>75</v>
      </c>
      <c r="E624" s="221" t="s">
        <v>75</v>
      </c>
      <c r="F624" s="221" t="s">
        <v>75</v>
      </c>
      <c r="G624" s="221" t="s">
        <v>86</v>
      </c>
      <c r="H624" s="222" t="s">
        <v>75</v>
      </c>
      <c r="I624" s="223"/>
      <c r="J624" s="131"/>
      <c r="L624" s="125" t="e">
        <f aca="false">VLOOKUP(C624,'Vacances solaires'!$B$2:$B$239,1,FALSE())</f>
        <v>#N/A</v>
      </c>
    </row>
    <row r="625" customFormat="false" ht="15.75" hidden="false" customHeight="false" outlineLevel="0" collapsed="false">
      <c r="A625" s="277" t="n">
        <f aca="false">WEEKNUM(C625,21)</f>
        <v>19</v>
      </c>
      <c r="B625" s="113" t="n">
        <f aca="false">C625</f>
        <v>44692</v>
      </c>
      <c r="C625" s="278" t="n">
        <v>44692</v>
      </c>
      <c r="D625" s="137" t="s">
        <v>86</v>
      </c>
      <c r="E625" s="137" t="s">
        <v>75</v>
      </c>
      <c r="F625" s="137" t="s">
        <v>75</v>
      </c>
      <c r="G625" s="137" t="s">
        <v>75</v>
      </c>
      <c r="H625" s="190" t="s">
        <v>75</v>
      </c>
      <c r="I625" s="191"/>
      <c r="J625" s="131"/>
      <c r="L625" s="125" t="e">
        <f aca="false">VLOOKUP(C625,'Vacances solaires'!$B$2:$B$239,1,FALSE())</f>
        <v>#N/A</v>
      </c>
    </row>
    <row r="626" customFormat="false" ht="15.75" hidden="false" customHeight="false" outlineLevel="0" collapsed="false">
      <c r="A626" s="277" t="n">
        <f aca="false">WEEKNUM(C626,21)</f>
        <v>19</v>
      </c>
      <c r="B626" s="113" t="n">
        <f aca="false">C626</f>
        <v>44693</v>
      </c>
      <c r="C626" s="278" t="n">
        <v>44693</v>
      </c>
      <c r="D626" s="221" t="s">
        <v>75</v>
      </c>
      <c r="E626" s="221" t="s">
        <v>75</v>
      </c>
      <c r="F626" s="221" t="s">
        <v>86</v>
      </c>
      <c r="G626" s="221" t="s">
        <v>75</v>
      </c>
      <c r="H626" s="222" t="s">
        <v>75</v>
      </c>
      <c r="I626" s="223"/>
      <c r="J626" s="131"/>
      <c r="L626" s="125" t="e">
        <f aca="false">VLOOKUP(C626,'Vacances solaires'!$B$2:$B$239,1,FALSE())</f>
        <v>#N/A</v>
      </c>
    </row>
    <row r="627" customFormat="false" ht="15.75" hidden="false" customHeight="false" outlineLevel="0" collapsed="false">
      <c r="A627" s="277" t="n">
        <f aca="false">WEEKNUM(C627,21)</f>
        <v>19</v>
      </c>
      <c r="B627" s="113" t="n">
        <f aca="false">C627</f>
        <v>44694</v>
      </c>
      <c r="C627" s="278" t="n">
        <v>44694</v>
      </c>
      <c r="D627" s="221" t="s">
        <v>75</v>
      </c>
      <c r="E627" s="221" t="s">
        <v>75</v>
      </c>
      <c r="F627" s="221" t="s">
        <v>86</v>
      </c>
      <c r="G627" s="221" t="s">
        <v>75</v>
      </c>
      <c r="H627" s="222" t="s">
        <v>75</v>
      </c>
      <c r="I627" s="223"/>
      <c r="J627" s="131"/>
      <c r="L627" s="125" t="e">
        <f aca="false">VLOOKUP(C627,'Vacances solaires'!$B$2:$B$239,1,FALSE())</f>
        <v>#N/A</v>
      </c>
    </row>
    <row r="628" customFormat="false" ht="15.75" hidden="false" customHeight="false" outlineLevel="0" collapsed="false">
      <c r="A628" s="277" t="n">
        <f aca="false">WEEKNUM(C628,21)</f>
        <v>19</v>
      </c>
      <c r="B628" s="113" t="n">
        <f aca="false">C628</f>
        <v>44695</v>
      </c>
      <c r="C628" s="278" t="n">
        <v>44695</v>
      </c>
      <c r="D628" s="221" t="s">
        <v>75</v>
      </c>
      <c r="E628" s="221" t="s">
        <v>86</v>
      </c>
      <c r="F628" s="221" t="s">
        <v>75</v>
      </c>
      <c r="G628" s="221" t="s">
        <v>75</v>
      </c>
      <c r="H628" s="222" t="s">
        <v>86</v>
      </c>
      <c r="I628" s="223"/>
      <c r="J628" s="131"/>
      <c r="L628" s="125" t="e">
        <f aca="false">VLOOKUP(C628,'Vacances solaires'!$B$2:$B$239,1,FALSE())</f>
        <v>#N/A</v>
      </c>
    </row>
    <row r="629" customFormat="false" ht="15.75" hidden="false" customHeight="false" outlineLevel="0" collapsed="false">
      <c r="A629" s="277" t="n">
        <f aca="false">WEEKNUM(C629,21)</f>
        <v>19</v>
      </c>
      <c r="B629" s="113" t="n">
        <f aca="false">C629</f>
        <v>44696</v>
      </c>
      <c r="C629" s="278" t="n">
        <v>44696</v>
      </c>
      <c r="D629" s="224" t="s">
        <v>86</v>
      </c>
      <c r="E629" s="224" t="s">
        <v>86</v>
      </c>
      <c r="F629" s="224" t="s">
        <v>75</v>
      </c>
      <c r="G629" s="224" t="s">
        <v>86</v>
      </c>
      <c r="H629" s="225" t="s">
        <v>86</v>
      </c>
      <c r="I629" s="226"/>
      <c r="J629" s="144"/>
      <c r="L629" s="125" t="e">
        <f aca="false">VLOOKUP(C629,'Vacances solaires'!$B$2:$B$239,1,FALSE())</f>
        <v>#N/A</v>
      </c>
    </row>
    <row r="630" customFormat="false" ht="15.75" hidden="false" customHeight="false" outlineLevel="0" collapsed="false">
      <c r="A630" s="277" t="n">
        <f aca="false">WEEKNUM(C630,21)</f>
        <v>20</v>
      </c>
      <c r="B630" s="113" t="n">
        <f aca="false">C630</f>
        <v>44697</v>
      </c>
      <c r="C630" s="278" t="n">
        <v>44697</v>
      </c>
      <c r="D630" s="229" t="s">
        <v>75</v>
      </c>
      <c r="E630" s="229" t="s">
        <v>75</v>
      </c>
      <c r="F630" s="229" t="s">
        <v>75</v>
      </c>
      <c r="G630" s="229" t="s">
        <v>84</v>
      </c>
      <c r="H630" s="230" t="s">
        <v>75</v>
      </c>
      <c r="I630" s="231" t="n">
        <v>5</v>
      </c>
      <c r="J630" s="146"/>
      <c r="L630" s="125" t="e">
        <f aca="false">VLOOKUP(C630,'Vacances solaires'!$B$2:$B$239,1,FALSE())</f>
        <v>#N/A</v>
      </c>
    </row>
    <row r="631" customFormat="false" ht="15.75" hidden="false" customHeight="false" outlineLevel="0" collapsed="false">
      <c r="A631" s="277" t="n">
        <f aca="false">WEEKNUM(C631,21)</f>
        <v>20</v>
      </c>
      <c r="B631" s="113" t="n">
        <f aca="false">C631</f>
        <v>44698</v>
      </c>
      <c r="C631" s="278" t="n">
        <v>44698</v>
      </c>
      <c r="D631" s="221" t="s">
        <v>75</v>
      </c>
      <c r="E631" s="221" t="s">
        <v>75</v>
      </c>
      <c r="F631" s="221" t="s">
        <v>86</v>
      </c>
      <c r="G631" s="221" t="s">
        <v>75</v>
      </c>
      <c r="H631" s="222" t="s">
        <v>75</v>
      </c>
      <c r="I631" s="223"/>
      <c r="J631" s="131"/>
      <c r="L631" s="125" t="e">
        <f aca="false">VLOOKUP(C631,'Vacances solaires'!$B$2:$B$239,1,FALSE())</f>
        <v>#N/A</v>
      </c>
    </row>
    <row r="632" customFormat="false" ht="15.75" hidden="false" customHeight="false" outlineLevel="0" collapsed="false">
      <c r="A632" s="277" t="n">
        <f aca="false">WEEKNUM(C632,21)</f>
        <v>20</v>
      </c>
      <c r="B632" s="113" t="n">
        <f aca="false">C632</f>
        <v>44699</v>
      </c>
      <c r="C632" s="278" t="n">
        <v>44699</v>
      </c>
      <c r="D632" s="221" t="s">
        <v>75</v>
      </c>
      <c r="E632" s="221" t="s">
        <v>75</v>
      </c>
      <c r="F632" s="221" t="s">
        <v>75</v>
      </c>
      <c r="G632" s="221" t="s">
        <v>75</v>
      </c>
      <c r="H632" s="222" t="s">
        <v>86</v>
      </c>
      <c r="I632" s="223"/>
      <c r="J632" s="131"/>
      <c r="L632" s="125" t="e">
        <f aca="false">VLOOKUP(C632,'Vacances solaires'!$B$2:$B$239,1,FALSE())</f>
        <v>#N/A</v>
      </c>
    </row>
    <row r="633" customFormat="false" ht="15.75" hidden="false" customHeight="false" outlineLevel="0" collapsed="false">
      <c r="A633" s="277" t="n">
        <f aca="false">WEEKNUM(C633,21)</f>
        <v>20</v>
      </c>
      <c r="B633" s="113" t="n">
        <f aca="false">C633</f>
        <v>44700</v>
      </c>
      <c r="C633" s="278" t="n">
        <v>44700</v>
      </c>
      <c r="D633" s="221" t="s">
        <v>75</v>
      </c>
      <c r="E633" s="221" t="s">
        <v>86</v>
      </c>
      <c r="F633" s="221" t="s">
        <v>75</v>
      </c>
      <c r="G633" s="221" t="s">
        <v>75</v>
      </c>
      <c r="H633" s="222" t="s">
        <v>75</v>
      </c>
      <c r="I633" s="223"/>
      <c r="J633" s="131"/>
      <c r="L633" s="125" t="e">
        <f aca="false">VLOOKUP(C633,'Vacances solaires'!$B$2:$B$239,1,FALSE())</f>
        <v>#N/A</v>
      </c>
    </row>
    <row r="634" customFormat="false" ht="15.75" hidden="false" customHeight="false" outlineLevel="0" collapsed="false">
      <c r="A634" s="277" t="n">
        <f aca="false">WEEKNUM(C634,21)</f>
        <v>20</v>
      </c>
      <c r="B634" s="113" t="n">
        <f aca="false">C634</f>
        <v>44701</v>
      </c>
      <c r="C634" s="278" t="n">
        <v>44701</v>
      </c>
      <c r="D634" s="221" t="s">
        <v>75</v>
      </c>
      <c r="E634" s="221" t="s">
        <v>86</v>
      </c>
      <c r="F634" s="221" t="s">
        <v>75</v>
      </c>
      <c r="G634" s="221" t="s">
        <v>75</v>
      </c>
      <c r="H634" s="222" t="s">
        <v>75</v>
      </c>
      <c r="I634" s="223"/>
      <c r="J634" s="131"/>
      <c r="L634" s="125" t="e">
        <f aca="false">VLOOKUP(C634,'Vacances solaires'!$B$2:$B$239,1,FALSE())</f>
        <v>#N/A</v>
      </c>
    </row>
    <row r="635" customFormat="false" ht="15.75" hidden="false" customHeight="false" outlineLevel="0" collapsed="false">
      <c r="A635" s="277" t="n">
        <f aca="false">WEEKNUM(C635,21)</f>
        <v>20</v>
      </c>
      <c r="B635" s="113" t="n">
        <f aca="false">C635</f>
        <v>44702</v>
      </c>
      <c r="C635" s="278" t="n">
        <v>44702</v>
      </c>
      <c r="D635" s="221" t="s">
        <v>86</v>
      </c>
      <c r="E635" s="221" t="s">
        <v>75</v>
      </c>
      <c r="F635" s="221" t="s">
        <v>75</v>
      </c>
      <c r="G635" s="221" t="s">
        <v>86</v>
      </c>
      <c r="H635" s="222" t="s">
        <v>75</v>
      </c>
      <c r="I635" s="223"/>
      <c r="J635" s="131"/>
      <c r="L635" s="125" t="e">
        <f aca="false">VLOOKUP(C635,'Vacances solaires'!$B$2:$B$239,1,FALSE())</f>
        <v>#N/A</v>
      </c>
    </row>
    <row r="636" customFormat="false" ht="15.75" hidden="false" customHeight="false" outlineLevel="0" collapsed="false">
      <c r="A636" s="277" t="n">
        <f aca="false">WEEKNUM(C636,21)</f>
        <v>20</v>
      </c>
      <c r="B636" s="113" t="n">
        <f aca="false">C636</f>
        <v>44703</v>
      </c>
      <c r="C636" s="278" t="n">
        <v>44703</v>
      </c>
      <c r="D636" s="224" t="s">
        <v>86</v>
      </c>
      <c r="E636" s="224" t="s">
        <v>75</v>
      </c>
      <c r="F636" s="224" t="s">
        <v>86</v>
      </c>
      <c r="G636" s="224" t="s">
        <v>86</v>
      </c>
      <c r="H636" s="225" t="s">
        <v>86</v>
      </c>
      <c r="I636" s="226"/>
      <c r="J636" s="144"/>
      <c r="L636" s="125" t="e">
        <f aca="false">VLOOKUP(C636,'Vacances solaires'!$B$2:$B$239,1,FALSE())</f>
        <v>#N/A</v>
      </c>
    </row>
    <row r="637" customFormat="false" ht="15.75" hidden="false" customHeight="false" outlineLevel="0" collapsed="false">
      <c r="A637" s="277" t="n">
        <f aca="false">WEEKNUM(C637,21)</f>
        <v>21</v>
      </c>
      <c r="B637" s="113" t="n">
        <f aca="false">C637</f>
        <v>44704</v>
      </c>
      <c r="C637" s="278" t="n">
        <v>44704</v>
      </c>
      <c r="D637" s="115" t="s">
        <v>75</v>
      </c>
      <c r="E637" s="115" t="s">
        <v>75</v>
      </c>
      <c r="F637" s="115" t="s">
        <v>84</v>
      </c>
      <c r="G637" s="115" t="s">
        <v>75</v>
      </c>
      <c r="H637" s="116" t="s">
        <v>75</v>
      </c>
      <c r="I637" s="117" t="n">
        <v>1</v>
      </c>
      <c r="J637" s="146"/>
      <c r="L637" s="125" t="e">
        <f aca="false">VLOOKUP(C637,'Vacances solaires'!$B$2:$B$239,1,FALSE())</f>
        <v>#N/A</v>
      </c>
    </row>
    <row r="638" customFormat="false" ht="15.75" hidden="false" customHeight="false" outlineLevel="0" collapsed="false">
      <c r="A638" s="277" t="n">
        <f aca="false">WEEKNUM(C638,21)</f>
        <v>21</v>
      </c>
      <c r="B638" s="113" t="n">
        <f aca="false">C638</f>
        <v>44705</v>
      </c>
      <c r="C638" s="278" t="n">
        <v>44705</v>
      </c>
      <c r="D638" s="128" t="s">
        <v>75</v>
      </c>
      <c r="E638" s="128" t="s">
        <v>86</v>
      </c>
      <c r="F638" s="128" t="s">
        <v>75</v>
      </c>
      <c r="G638" s="128" t="s">
        <v>75</v>
      </c>
      <c r="H638" s="129" t="s">
        <v>75</v>
      </c>
      <c r="I638" s="130"/>
      <c r="J638" s="131"/>
      <c r="L638" s="125" t="e">
        <f aca="false">VLOOKUP(C638,'Vacances solaires'!$B$2:$B$239,1,FALSE())</f>
        <v>#N/A</v>
      </c>
    </row>
    <row r="639" customFormat="false" ht="15.75" hidden="false" customHeight="false" outlineLevel="0" collapsed="false">
      <c r="A639" s="277" t="n">
        <f aca="false">WEEKNUM(C639,21)</f>
        <v>21</v>
      </c>
      <c r="B639" s="113" t="n">
        <f aca="false">C639</f>
        <v>44706</v>
      </c>
      <c r="C639" s="278" t="n">
        <v>44706</v>
      </c>
      <c r="D639" s="128" t="s">
        <v>75</v>
      </c>
      <c r="E639" s="128" t="s">
        <v>75</v>
      </c>
      <c r="F639" s="128" t="s">
        <v>75</v>
      </c>
      <c r="G639" s="128" t="s">
        <v>86</v>
      </c>
      <c r="H639" s="129" t="s">
        <v>75</v>
      </c>
      <c r="I639" s="130"/>
      <c r="J639" s="131"/>
      <c r="L639" s="125" t="e">
        <f aca="false">VLOOKUP(C639,'Vacances solaires'!$B$2:$B$239,1,FALSE())</f>
        <v>#N/A</v>
      </c>
    </row>
    <row r="640" customFormat="false" ht="15.75" hidden="false" customHeight="false" outlineLevel="0" collapsed="false">
      <c r="A640" s="277" t="n">
        <f aca="false">WEEKNUM(C640,21)</f>
        <v>21</v>
      </c>
      <c r="B640" s="113" t="n">
        <f aca="false">C640</f>
        <v>44707</v>
      </c>
      <c r="C640" s="278" t="n">
        <v>44707</v>
      </c>
      <c r="D640" s="128" t="s">
        <v>86</v>
      </c>
      <c r="E640" s="128" t="s">
        <v>75</v>
      </c>
      <c r="F640" s="128" t="s">
        <v>75</v>
      </c>
      <c r="G640" s="128" t="s">
        <v>75</v>
      </c>
      <c r="H640" s="129" t="s">
        <v>75</v>
      </c>
      <c r="I640" s="130"/>
      <c r="J640" s="131" t="s">
        <v>37</v>
      </c>
      <c r="L640" s="125" t="e">
        <f aca="false">VLOOKUP(C640,'Vacances solaires'!$B$2:$B$239,1,FALSE())</f>
        <v>#N/A</v>
      </c>
    </row>
    <row r="641" customFormat="false" ht="15.75" hidden="false" customHeight="false" outlineLevel="0" collapsed="false">
      <c r="A641" s="277" t="n">
        <f aca="false">WEEKNUM(C641,21)</f>
        <v>21</v>
      </c>
      <c r="B641" s="113" t="n">
        <f aca="false">C641</f>
        <v>44708</v>
      </c>
      <c r="C641" s="278" t="n">
        <v>44708</v>
      </c>
      <c r="D641" s="128" t="s">
        <v>86</v>
      </c>
      <c r="E641" s="128" t="s">
        <v>75</v>
      </c>
      <c r="F641" s="128" t="s">
        <v>75</v>
      </c>
      <c r="G641" s="128" t="s">
        <v>75</v>
      </c>
      <c r="H641" s="129" t="s">
        <v>75</v>
      </c>
      <c r="I641" s="130"/>
      <c r="J641" s="131"/>
      <c r="L641" s="125" t="e">
        <f aca="false">VLOOKUP(C641,'Vacances solaires'!$B$2:$B$239,1,FALSE())</f>
        <v>#N/A</v>
      </c>
    </row>
    <row r="642" customFormat="false" ht="15.75" hidden="false" customHeight="false" outlineLevel="0" collapsed="false">
      <c r="A642" s="277" t="n">
        <f aca="false">WEEKNUM(C642,21)</f>
        <v>21</v>
      </c>
      <c r="B642" s="113" t="n">
        <f aca="false">C642</f>
        <v>44709</v>
      </c>
      <c r="C642" s="278" t="n">
        <v>44709</v>
      </c>
      <c r="D642" s="128" t="s">
        <v>75</v>
      </c>
      <c r="E642" s="128" t="s">
        <v>75</v>
      </c>
      <c r="F642" s="128" t="s">
        <v>86</v>
      </c>
      <c r="G642" s="128" t="s">
        <v>75</v>
      </c>
      <c r="H642" s="129" t="s">
        <v>86</v>
      </c>
      <c r="I642" s="130"/>
      <c r="J642" s="131"/>
      <c r="L642" s="125" t="e">
        <f aca="false">VLOOKUP(C642,'Vacances solaires'!$B$2:$B$239,1,FALSE())</f>
        <v>#N/A</v>
      </c>
    </row>
    <row r="643" customFormat="false" ht="15.75" hidden="false" customHeight="false" outlineLevel="0" collapsed="false">
      <c r="A643" s="277" t="n">
        <f aca="false">WEEKNUM(C643,21)</f>
        <v>21</v>
      </c>
      <c r="B643" s="113" t="n">
        <f aca="false">C643</f>
        <v>44710</v>
      </c>
      <c r="C643" s="278" t="n">
        <v>44710</v>
      </c>
      <c r="D643" s="141" t="s">
        <v>75</v>
      </c>
      <c r="E643" s="141" t="s">
        <v>86</v>
      </c>
      <c r="F643" s="141" t="s">
        <v>86</v>
      </c>
      <c r="G643" s="141" t="s">
        <v>86</v>
      </c>
      <c r="H643" s="142" t="s">
        <v>86</v>
      </c>
      <c r="I643" s="143"/>
      <c r="J643" s="144"/>
      <c r="L643" s="125" t="e">
        <f aca="false">VLOOKUP(C643,'Vacances solaires'!$B$2:$B$239,1,FALSE())</f>
        <v>#N/A</v>
      </c>
    </row>
    <row r="644" customFormat="false" ht="15.75" hidden="false" customHeight="false" outlineLevel="0" collapsed="false">
      <c r="A644" s="277" t="n">
        <f aca="false">WEEKNUM(C644,21)</f>
        <v>22</v>
      </c>
      <c r="B644" s="113" t="n">
        <f aca="false">C644</f>
        <v>44711</v>
      </c>
      <c r="C644" s="278" t="n">
        <v>44711</v>
      </c>
      <c r="D644" s="115" t="s">
        <v>75</v>
      </c>
      <c r="E644" s="115" t="s">
        <v>84</v>
      </c>
      <c r="F644" s="115" t="s">
        <v>75</v>
      </c>
      <c r="G644" s="115" t="s">
        <v>75</v>
      </c>
      <c r="H644" s="116" t="s">
        <v>75</v>
      </c>
      <c r="I644" s="117" t="n">
        <v>2</v>
      </c>
      <c r="J644" s="146"/>
      <c r="L644" s="125" t="e">
        <f aca="false">VLOOKUP(C644,'Vacances solaires'!$B$2:$B$239,1,FALSE())</f>
        <v>#N/A</v>
      </c>
    </row>
    <row r="645" customFormat="false" ht="15.75" hidden="false" customHeight="false" outlineLevel="0" collapsed="false">
      <c r="A645" s="277" t="n">
        <f aca="false">WEEKNUM(C645,21)</f>
        <v>22</v>
      </c>
      <c r="B645" s="113" t="n">
        <f aca="false">C645</f>
        <v>44712</v>
      </c>
      <c r="C645" s="278" t="n">
        <v>44712</v>
      </c>
      <c r="D645" s="128" t="s">
        <v>86</v>
      </c>
      <c r="E645" s="128" t="s">
        <v>75</v>
      </c>
      <c r="F645" s="128" t="s">
        <v>75</v>
      </c>
      <c r="G645" s="128" t="s">
        <v>75</v>
      </c>
      <c r="H645" s="129" t="s">
        <v>75</v>
      </c>
      <c r="I645" s="130"/>
      <c r="J645" s="131"/>
      <c r="L645" s="125" t="e">
        <f aca="false">VLOOKUP(C645,'Vacances solaires'!$B$2:$B$239,1,FALSE())</f>
        <v>#N/A</v>
      </c>
    </row>
    <row r="646" customFormat="false" ht="15.75" hidden="false" customHeight="false" outlineLevel="0" collapsed="false">
      <c r="A646" s="277" t="n">
        <f aca="false">WEEKNUM(C646,21)</f>
        <v>22</v>
      </c>
      <c r="B646" s="113" t="n">
        <f aca="false">C646</f>
        <v>44713</v>
      </c>
      <c r="C646" s="278" t="n">
        <v>44713</v>
      </c>
      <c r="D646" s="128" t="s">
        <v>75</v>
      </c>
      <c r="E646" s="128" t="s">
        <v>75</v>
      </c>
      <c r="F646" s="128" t="s">
        <v>86</v>
      </c>
      <c r="G646" s="128" t="s">
        <v>75</v>
      </c>
      <c r="H646" s="129" t="s">
        <v>75</v>
      </c>
      <c r="I646" s="130"/>
      <c r="J646" s="131"/>
      <c r="L646" s="125" t="e">
        <f aca="false">VLOOKUP(C646,'Vacances solaires'!$B$2:$B$239,1,FALSE())</f>
        <v>#N/A</v>
      </c>
    </row>
    <row r="647" customFormat="false" ht="15.75" hidden="false" customHeight="false" outlineLevel="0" collapsed="false">
      <c r="A647" s="277" t="n">
        <f aca="false">WEEKNUM(C647,21)</f>
        <v>22</v>
      </c>
      <c r="B647" s="113" t="n">
        <f aca="false">C647</f>
        <v>44714</v>
      </c>
      <c r="C647" s="278" t="n">
        <v>44714</v>
      </c>
      <c r="D647" s="128" t="s">
        <v>75</v>
      </c>
      <c r="E647" s="128" t="s">
        <v>75</v>
      </c>
      <c r="F647" s="128" t="s">
        <v>75</v>
      </c>
      <c r="G647" s="128" t="s">
        <v>75</v>
      </c>
      <c r="H647" s="129" t="s">
        <v>86</v>
      </c>
      <c r="I647" s="130"/>
      <c r="J647" s="131"/>
      <c r="L647" s="125" t="e">
        <f aca="false">VLOOKUP(C647,'Vacances solaires'!$B$2:$B$239,1,FALSE())</f>
        <v>#N/A</v>
      </c>
    </row>
    <row r="648" customFormat="false" ht="15.75" hidden="false" customHeight="false" outlineLevel="0" collapsed="false">
      <c r="A648" s="277" t="n">
        <f aca="false">WEEKNUM(C648,21)</f>
        <v>22</v>
      </c>
      <c r="B648" s="113" t="n">
        <f aca="false">C648</f>
        <v>44715</v>
      </c>
      <c r="C648" s="278" t="n">
        <v>44715</v>
      </c>
      <c r="D648" s="128" t="s">
        <v>75</v>
      </c>
      <c r="E648" s="128" t="s">
        <v>75</v>
      </c>
      <c r="F648" s="128" t="s">
        <v>75</v>
      </c>
      <c r="G648" s="128" t="s">
        <v>75</v>
      </c>
      <c r="H648" s="129" t="s">
        <v>86</v>
      </c>
      <c r="I648" s="130"/>
      <c r="J648" s="131"/>
      <c r="L648" s="125" t="e">
        <f aca="false">VLOOKUP(C648,'Vacances solaires'!$B$2:$B$239,1,FALSE())</f>
        <v>#N/A</v>
      </c>
    </row>
    <row r="649" customFormat="false" ht="15.75" hidden="false" customHeight="false" outlineLevel="0" collapsed="false">
      <c r="A649" s="277" t="n">
        <f aca="false">WEEKNUM(C649,21)</f>
        <v>22</v>
      </c>
      <c r="B649" s="113" t="n">
        <f aca="false">C649</f>
        <v>44716</v>
      </c>
      <c r="C649" s="278" t="n">
        <v>44716</v>
      </c>
      <c r="D649" s="128" t="s">
        <v>75</v>
      </c>
      <c r="E649" s="128" t="s">
        <v>86</v>
      </c>
      <c r="F649" s="128" t="s">
        <v>75</v>
      </c>
      <c r="G649" s="128" t="s">
        <v>86</v>
      </c>
      <c r="H649" s="129" t="s">
        <v>75</v>
      </c>
      <c r="I649" s="130"/>
      <c r="J649" s="131"/>
      <c r="L649" s="125" t="e">
        <f aca="false">VLOOKUP(C649,'Vacances solaires'!$B$2:$B$239,1,FALSE())</f>
        <v>#N/A</v>
      </c>
    </row>
    <row r="650" customFormat="false" ht="15.75" hidden="false" customHeight="false" outlineLevel="0" collapsed="false">
      <c r="A650" s="277" t="n">
        <f aca="false">WEEKNUM(C650,21)</f>
        <v>22</v>
      </c>
      <c r="B650" s="113" t="n">
        <f aca="false">C650</f>
        <v>44717</v>
      </c>
      <c r="C650" s="278" t="n">
        <v>44717</v>
      </c>
      <c r="D650" s="141" t="s">
        <v>86</v>
      </c>
      <c r="E650" s="141" t="s">
        <v>86</v>
      </c>
      <c r="F650" s="141" t="s">
        <v>86</v>
      </c>
      <c r="G650" s="141" t="s">
        <v>86</v>
      </c>
      <c r="H650" s="142" t="s">
        <v>75</v>
      </c>
      <c r="I650" s="143"/>
      <c r="J650" s="144" t="s">
        <v>38</v>
      </c>
      <c r="L650" s="125" t="e">
        <f aca="false">VLOOKUP(C650,'Vacances solaires'!$B$2:$B$239,1,FALSE())</f>
        <v>#N/A</v>
      </c>
    </row>
    <row r="651" customFormat="false" ht="15.75" hidden="false" customHeight="false" outlineLevel="0" collapsed="false">
      <c r="A651" s="277" t="n">
        <f aca="false">WEEKNUM(C651,21)</f>
        <v>23</v>
      </c>
      <c r="B651" s="113" t="n">
        <f aca="false">C651</f>
        <v>44718</v>
      </c>
      <c r="C651" s="278" t="n">
        <v>44718</v>
      </c>
      <c r="D651" s="115" t="s">
        <v>84</v>
      </c>
      <c r="E651" s="115" t="s">
        <v>75</v>
      </c>
      <c r="F651" s="115" t="s">
        <v>75</v>
      </c>
      <c r="G651" s="115" t="s">
        <v>75</v>
      </c>
      <c r="H651" s="116" t="s">
        <v>75</v>
      </c>
      <c r="I651" s="117" t="n">
        <v>3</v>
      </c>
      <c r="J651" s="146" t="s">
        <v>39</v>
      </c>
      <c r="L651" s="125" t="e">
        <f aca="false">VLOOKUP(C651,'Vacances solaires'!$B$2:$B$239,1,FALSE())</f>
        <v>#N/A</v>
      </c>
    </row>
    <row r="652" customFormat="false" ht="15.75" hidden="false" customHeight="false" outlineLevel="0" collapsed="false">
      <c r="A652" s="277" t="n">
        <f aca="false">WEEKNUM(C652,21)</f>
        <v>23</v>
      </c>
      <c r="B652" s="113" t="n">
        <f aca="false">C652</f>
        <v>44719</v>
      </c>
      <c r="C652" s="278" t="n">
        <v>44719</v>
      </c>
      <c r="D652" s="137" t="s">
        <v>75</v>
      </c>
      <c r="E652" s="137" t="s">
        <v>75</v>
      </c>
      <c r="F652" s="137" t="s">
        <v>75</v>
      </c>
      <c r="G652" s="137" t="s">
        <v>75</v>
      </c>
      <c r="H652" s="190" t="s">
        <v>86</v>
      </c>
      <c r="I652" s="191"/>
      <c r="J652" s="131"/>
      <c r="L652" s="125" t="e">
        <f aca="false">VLOOKUP(C652,'Vacances solaires'!$B$2:$B$239,1,FALSE())</f>
        <v>#N/A</v>
      </c>
    </row>
    <row r="653" customFormat="false" ht="15.75" hidden="false" customHeight="false" outlineLevel="0" collapsed="false">
      <c r="A653" s="277" t="n">
        <f aca="false">WEEKNUM(C653,21)</f>
        <v>23</v>
      </c>
      <c r="B653" s="113" t="n">
        <f aca="false">C653</f>
        <v>44720</v>
      </c>
      <c r="C653" s="278" t="n">
        <v>44720</v>
      </c>
      <c r="D653" s="221" t="s">
        <v>75</v>
      </c>
      <c r="E653" s="221" t="s">
        <v>86</v>
      </c>
      <c r="F653" s="221" t="s">
        <v>75</v>
      </c>
      <c r="G653" s="221" t="s">
        <v>75</v>
      </c>
      <c r="H653" s="222" t="s">
        <v>75</v>
      </c>
      <c r="I653" s="223"/>
      <c r="J653" s="131"/>
      <c r="L653" s="125" t="e">
        <f aca="false">VLOOKUP(C653,'Vacances solaires'!$B$2:$B$239,1,FALSE())</f>
        <v>#N/A</v>
      </c>
    </row>
    <row r="654" customFormat="false" ht="15.75" hidden="false" customHeight="false" outlineLevel="0" collapsed="false">
      <c r="A654" s="277" t="n">
        <f aca="false">WEEKNUM(C654,21)</f>
        <v>23</v>
      </c>
      <c r="B654" s="113" t="n">
        <f aca="false">C654</f>
        <v>44721</v>
      </c>
      <c r="C654" s="278" t="n">
        <v>44721</v>
      </c>
      <c r="D654" s="221" t="s">
        <v>75</v>
      </c>
      <c r="E654" s="221" t="s">
        <v>75</v>
      </c>
      <c r="F654" s="221" t="s">
        <v>75</v>
      </c>
      <c r="G654" s="221" t="s">
        <v>86</v>
      </c>
      <c r="H654" s="222" t="s">
        <v>75</v>
      </c>
      <c r="I654" s="223"/>
      <c r="J654" s="131"/>
      <c r="L654" s="125" t="e">
        <f aca="false">VLOOKUP(C654,'Vacances solaires'!$B$2:$B$239,1,FALSE())</f>
        <v>#N/A</v>
      </c>
    </row>
    <row r="655" customFormat="false" ht="15.75" hidden="false" customHeight="false" outlineLevel="0" collapsed="false">
      <c r="A655" s="277" t="n">
        <f aca="false">WEEKNUM(C655,21)</f>
        <v>23</v>
      </c>
      <c r="B655" s="113" t="n">
        <f aca="false">C655</f>
        <v>44722</v>
      </c>
      <c r="C655" s="278" t="n">
        <v>44722</v>
      </c>
      <c r="D655" s="221" t="s">
        <v>75</v>
      </c>
      <c r="E655" s="221" t="s">
        <v>75</v>
      </c>
      <c r="F655" s="221" t="s">
        <v>75</v>
      </c>
      <c r="G655" s="221" t="s">
        <v>86</v>
      </c>
      <c r="H655" s="222" t="s">
        <v>75</v>
      </c>
      <c r="I655" s="223"/>
      <c r="J655" s="131"/>
      <c r="L655" s="125" t="e">
        <f aca="false">VLOOKUP(C655,'Vacances solaires'!$B$2:$B$239,1,FALSE())</f>
        <v>#N/A</v>
      </c>
    </row>
    <row r="656" customFormat="false" ht="15.75" hidden="false" customHeight="false" outlineLevel="0" collapsed="false">
      <c r="A656" s="277" t="n">
        <f aca="false">WEEKNUM(C656,21)</f>
        <v>23</v>
      </c>
      <c r="B656" s="113" t="n">
        <f aca="false">C656</f>
        <v>44723</v>
      </c>
      <c r="C656" s="278" t="n">
        <v>44723</v>
      </c>
      <c r="D656" s="221" t="s">
        <v>86</v>
      </c>
      <c r="E656" s="221" t="s">
        <v>75</v>
      </c>
      <c r="F656" s="221" t="s">
        <v>86</v>
      </c>
      <c r="G656" s="221" t="s">
        <v>75</v>
      </c>
      <c r="H656" s="222" t="s">
        <v>75</v>
      </c>
      <c r="I656" s="223"/>
      <c r="J656" s="131"/>
      <c r="L656" s="125" t="e">
        <f aca="false">VLOOKUP(C656,'Vacances solaires'!$B$2:$B$239,1,FALSE())</f>
        <v>#N/A</v>
      </c>
    </row>
    <row r="657" customFormat="false" ht="15.75" hidden="false" customHeight="false" outlineLevel="0" collapsed="false">
      <c r="A657" s="277" t="n">
        <f aca="false">WEEKNUM(C657,21)</f>
        <v>23</v>
      </c>
      <c r="B657" s="113" t="n">
        <f aca="false">C657</f>
        <v>44724</v>
      </c>
      <c r="C657" s="278" t="n">
        <v>44724</v>
      </c>
      <c r="D657" s="224" t="s">
        <v>86</v>
      </c>
      <c r="E657" s="224" t="s">
        <v>86</v>
      </c>
      <c r="F657" s="224" t="s">
        <v>86</v>
      </c>
      <c r="G657" s="224" t="s">
        <v>75</v>
      </c>
      <c r="H657" s="225" t="s">
        <v>86</v>
      </c>
      <c r="I657" s="226"/>
      <c r="J657" s="144"/>
      <c r="L657" s="125" t="e">
        <f aca="false">VLOOKUP(C657,'Vacances solaires'!$B$2:$B$239,1,FALSE())</f>
        <v>#N/A</v>
      </c>
    </row>
    <row r="658" customFormat="false" ht="15.75" hidden="false" customHeight="false" outlineLevel="0" collapsed="false">
      <c r="A658" s="277" t="n">
        <f aca="false">WEEKNUM(C658,21)</f>
        <v>24</v>
      </c>
      <c r="B658" s="113" t="n">
        <f aca="false">C658</f>
        <v>44725</v>
      </c>
      <c r="C658" s="278" t="n">
        <v>44725</v>
      </c>
      <c r="D658" s="227" t="s">
        <v>75</v>
      </c>
      <c r="E658" s="227" t="s">
        <v>75</v>
      </c>
      <c r="F658" s="227" t="s">
        <v>75</v>
      </c>
      <c r="G658" s="227" t="s">
        <v>75</v>
      </c>
      <c r="H658" s="228" t="s">
        <v>84</v>
      </c>
      <c r="I658" s="223" t="n">
        <v>4</v>
      </c>
      <c r="J658" s="146"/>
      <c r="L658" s="125" t="e">
        <f aca="false">VLOOKUP(C658,'Vacances solaires'!$B$2:$B$239,1,FALSE())</f>
        <v>#N/A</v>
      </c>
    </row>
    <row r="659" customFormat="false" ht="15.75" hidden="false" customHeight="false" outlineLevel="0" collapsed="false">
      <c r="A659" s="277" t="n">
        <f aca="false">WEEKNUM(C659,21)</f>
        <v>24</v>
      </c>
      <c r="B659" s="113" t="n">
        <f aca="false">C659</f>
        <v>44726</v>
      </c>
      <c r="C659" s="278" t="n">
        <v>44726</v>
      </c>
      <c r="D659" s="221" t="s">
        <v>75</v>
      </c>
      <c r="E659" s="221" t="s">
        <v>75</v>
      </c>
      <c r="F659" s="221" t="s">
        <v>75</v>
      </c>
      <c r="G659" s="221" t="s">
        <v>86</v>
      </c>
      <c r="H659" s="222" t="s">
        <v>75</v>
      </c>
      <c r="I659" s="223"/>
      <c r="J659" s="131"/>
      <c r="L659" s="125" t="e">
        <f aca="false">VLOOKUP(C659,'Vacances solaires'!$B$2:$B$239,1,FALSE())</f>
        <v>#N/A</v>
      </c>
    </row>
    <row r="660" customFormat="false" ht="15.75" hidden="false" customHeight="false" outlineLevel="0" collapsed="false">
      <c r="A660" s="277" t="n">
        <f aca="false">WEEKNUM(C660,21)</f>
        <v>24</v>
      </c>
      <c r="B660" s="113" t="n">
        <f aca="false">C660</f>
        <v>44727</v>
      </c>
      <c r="C660" s="278" t="n">
        <v>44727</v>
      </c>
      <c r="D660" s="137" t="s">
        <v>86</v>
      </c>
      <c r="E660" s="137" t="s">
        <v>75</v>
      </c>
      <c r="F660" s="137" t="s">
        <v>75</v>
      </c>
      <c r="G660" s="137" t="s">
        <v>75</v>
      </c>
      <c r="H660" s="190" t="s">
        <v>75</v>
      </c>
      <c r="I660" s="191"/>
      <c r="J660" s="131"/>
      <c r="L660" s="125" t="e">
        <f aca="false">VLOOKUP(C660,'Vacances solaires'!$B$2:$B$239,1,FALSE())</f>
        <v>#N/A</v>
      </c>
    </row>
    <row r="661" customFormat="false" ht="15.75" hidden="false" customHeight="false" outlineLevel="0" collapsed="false">
      <c r="A661" s="277" t="n">
        <f aca="false">WEEKNUM(C661,21)</f>
        <v>24</v>
      </c>
      <c r="B661" s="113" t="n">
        <f aca="false">C661</f>
        <v>44728</v>
      </c>
      <c r="C661" s="278" t="n">
        <v>44728</v>
      </c>
      <c r="D661" s="221" t="s">
        <v>75</v>
      </c>
      <c r="E661" s="221" t="s">
        <v>75</v>
      </c>
      <c r="F661" s="221" t="s">
        <v>86</v>
      </c>
      <c r="G661" s="221" t="s">
        <v>75</v>
      </c>
      <c r="H661" s="222" t="s">
        <v>75</v>
      </c>
      <c r="I661" s="223"/>
      <c r="J661" s="131"/>
      <c r="L661" s="125" t="e">
        <f aca="false">VLOOKUP(C661,'Vacances solaires'!$B$2:$B$239,1,FALSE())</f>
        <v>#N/A</v>
      </c>
    </row>
    <row r="662" customFormat="false" ht="15.75" hidden="false" customHeight="false" outlineLevel="0" collapsed="false">
      <c r="A662" s="277" t="n">
        <f aca="false">WEEKNUM(C662,21)</f>
        <v>24</v>
      </c>
      <c r="B662" s="113" t="n">
        <f aca="false">C662</f>
        <v>44729</v>
      </c>
      <c r="C662" s="278" t="n">
        <v>44729</v>
      </c>
      <c r="D662" s="221" t="s">
        <v>75</v>
      </c>
      <c r="E662" s="221" t="s">
        <v>75</v>
      </c>
      <c r="F662" s="221" t="s">
        <v>86</v>
      </c>
      <c r="G662" s="221" t="s">
        <v>75</v>
      </c>
      <c r="H662" s="222" t="s">
        <v>75</v>
      </c>
      <c r="I662" s="223"/>
      <c r="J662" s="131"/>
      <c r="L662" s="125" t="e">
        <f aca="false">VLOOKUP(C662,'Vacances solaires'!$B$2:$B$239,1,FALSE())</f>
        <v>#N/A</v>
      </c>
    </row>
    <row r="663" customFormat="false" ht="15.75" hidden="false" customHeight="false" outlineLevel="0" collapsed="false">
      <c r="A663" s="277" t="n">
        <f aca="false">WEEKNUM(C663,21)</f>
        <v>24</v>
      </c>
      <c r="B663" s="113" t="n">
        <f aca="false">C663</f>
        <v>44730</v>
      </c>
      <c r="C663" s="278" t="n">
        <v>44730</v>
      </c>
      <c r="D663" s="221" t="s">
        <v>75</v>
      </c>
      <c r="E663" s="221" t="s">
        <v>86</v>
      </c>
      <c r="F663" s="221" t="s">
        <v>75</v>
      </c>
      <c r="G663" s="221" t="s">
        <v>75</v>
      </c>
      <c r="H663" s="222" t="s">
        <v>86</v>
      </c>
      <c r="I663" s="223"/>
      <c r="J663" s="131"/>
      <c r="L663" s="125" t="e">
        <f aca="false">VLOOKUP(C663,'Vacances solaires'!$B$2:$B$239,1,FALSE())</f>
        <v>#N/A</v>
      </c>
    </row>
    <row r="664" customFormat="false" ht="15.75" hidden="false" customHeight="false" outlineLevel="0" collapsed="false">
      <c r="A664" s="277" t="n">
        <f aca="false">WEEKNUM(C664,21)</f>
        <v>24</v>
      </c>
      <c r="B664" s="113" t="n">
        <f aca="false">C664</f>
        <v>44731</v>
      </c>
      <c r="C664" s="278" t="n">
        <v>44731</v>
      </c>
      <c r="D664" s="224" t="s">
        <v>86</v>
      </c>
      <c r="E664" s="224" t="s">
        <v>86</v>
      </c>
      <c r="F664" s="224" t="s">
        <v>75</v>
      </c>
      <c r="G664" s="224" t="s">
        <v>86</v>
      </c>
      <c r="H664" s="225" t="s">
        <v>86</v>
      </c>
      <c r="I664" s="226"/>
      <c r="J664" s="144"/>
      <c r="L664" s="125" t="e">
        <f aca="false">VLOOKUP(C664,'Vacances solaires'!$B$2:$B$239,1,FALSE())</f>
        <v>#N/A</v>
      </c>
    </row>
    <row r="665" customFormat="false" ht="15.75" hidden="false" customHeight="false" outlineLevel="0" collapsed="false">
      <c r="A665" s="277" t="n">
        <f aca="false">WEEKNUM(C665,21)</f>
        <v>25</v>
      </c>
      <c r="B665" s="113" t="n">
        <f aca="false">C665</f>
        <v>44732</v>
      </c>
      <c r="C665" s="278" t="n">
        <v>44732</v>
      </c>
      <c r="D665" s="229" t="s">
        <v>75</v>
      </c>
      <c r="E665" s="229" t="s">
        <v>75</v>
      </c>
      <c r="F665" s="229" t="s">
        <v>75</v>
      </c>
      <c r="G665" s="229" t="s">
        <v>84</v>
      </c>
      <c r="H665" s="230" t="s">
        <v>75</v>
      </c>
      <c r="I665" s="231" t="n">
        <v>5</v>
      </c>
      <c r="J665" s="146"/>
      <c r="L665" s="125" t="e">
        <f aca="false">VLOOKUP(C665,'Vacances solaires'!$B$2:$B$239,1,FALSE())</f>
        <v>#N/A</v>
      </c>
    </row>
    <row r="666" customFormat="false" ht="15.75" hidden="false" customHeight="false" outlineLevel="0" collapsed="false">
      <c r="A666" s="277" t="n">
        <f aca="false">WEEKNUM(C666,21)</f>
        <v>25</v>
      </c>
      <c r="B666" s="113" t="n">
        <f aca="false">C666</f>
        <v>44733</v>
      </c>
      <c r="C666" s="278" t="n">
        <v>44733</v>
      </c>
      <c r="D666" s="221" t="s">
        <v>75</v>
      </c>
      <c r="E666" s="221" t="s">
        <v>75</v>
      </c>
      <c r="F666" s="221" t="s">
        <v>86</v>
      </c>
      <c r="G666" s="221" t="s">
        <v>75</v>
      </c>
      <c r="H666" s="222" t="s">
        <v>75</v>
      </c>
      <c r="I666" s="223"/>
      <c r="J666" s="131"/>
      <c r="L666" s="125" t="e">
        <f aca="false">VLOOKUP(C666,'Vacances solaires'!$B$2:$B$239,1,FALSE())</f>
        <v>#N/A</v>
      </c>
    </row>
    <row r="667" customFormat="false" ht="15.75" hidden="false" customHeight="false" outlineLevel="0" collapsed="false">
      <c r="A667" s="277" t="n">
        <f aca="false">WEEKNUM(C667,21)</f>
        <v>25</v>
      </c>
      <c r="B667" s="113" t="n">
        <f aca="false">C667</f>
        <v>44734</v>
      </c>
      <c r="C667" s="278" t="n">
        <v>44734</v>
      </c>
      <c r="D667" s="221" t="s">
        <v>75</v>
      </c>
      <c r="E667" s="221" t="s">
        <v>75</v>
      </c>
      <c r="F667" s="221" t="s">
        <v>75</v>
      </c>
      <c r="G667" s="221" t="s">
        <v>75</v>
      </c>
      <c r="H667" s="222" t="s">
        <v>86</v>
      </c>
      <c r="I667" s="223"/>
      <c r="J667" s="131"/>
      <c r="L667" s="125" t="e">
        <f aca="false">VLOOKUP(C667,'Vacances solaires'!$B$2:$B$239,1,FALSE())</f>
        <v>#N/A</v>
      </c>
    </row>
    <row r="668" customFormat="false" ht="15.75" hidden="false" customHeight="false" outlineLevel="0" collapsed="false">
      <c r="A668" s="277" t="n">
        <f aca="false">WEEKNUM(C668,21)</f>
        <v>25</v>
      </c>
      <c r="B668" s="113" t="n">
        <f aca="false">C668</f>
        <v>44735</v>
      </c>
      <c r="C668" s="278" t="n">
        <v>44735</v>
      </c>
      <c r="D668" s="221" t="s">
        <v>75</v>
      </c>
      <c r="E668" s="221" t="s">
        <v>86</v>
      </c>
      <c r="F668" s="221" t="s">
        <v>75</v>
      </c>
      <c r="G668" s="221" t="s">
        <v>75</v>
      </c>
      <c r="H668" s="222" t="s">
        <v>75</v>
      </c>
      <c r="I668" s="223"/>
      <c r="J668" s="131"/>
      <c r="L668" s="125" t="e">
        <f aca="false">VLOOKUP(C668,'Vacances solaires'!$B$2:$B$239,1,FALSE())</f>
        <v>#N/A</v>
      </c>
    </row>
    <row r="669" customFormat="false" ht="15.75" hidden="false" customHeight="false" outlineLevel="0" collapsed="false">
      <c r="A669" s="277" t="n">
        <f aca="false">WEEKNUM(C669,21)</f>
        <v>25</v>
      </c>
      <c r="B669" s="113" t="n">
        <f aca="false">C669</f>
        <v>44736</v>
      </c>
      <c r="C669" s="278" t="n">
        <v>44736</v>
      </c>
      <c r="D669" s="221" t="s">
        <v>75</v>
      </c>
      <c r="E669" s="221" t="s">
        <v>86</v>
      </c>
      <c r="F669" s="221" t="s">
        <v>75</v>
      </c>
      <c r="G669" s="221" t="s">
        <v>75</v>
      </c>
      <c r="H669" s="222" t="s">
        <v>75</v>
      </c>
      <c r="I669" s="223"/>
      <c r="J669" s="131"/>
      <c r="L669" s="125" t="e">
        <f aca="false">VLOOKUP(C669,'Vacances solaires'!$B$2:$B$239,1,FALSE())</f>
        <v>#N/A</v>
      </c>
    </row>
    <row r="670" customFormat="false" ht="15.75" hidden="false" customHeight="false" outlineLevel="0" collapsed="false">
      <c r="A670" s="277" t="n">
        <f aca="false">WEEKNUM(C670,21)</f>
        <v>25</v>
      </c>
      <c r="B670" s="113" t="n">
        <f aca="false">C670</f>
        <v>44737</v>
      </c>
      <c r="C670" s="278" t="n">
        <v>44737</v>
      </c>
      <c r="D670" s="221" t="s">
        <v>86</v>
      </c>
      <c r="E670" s="221" t="s">
        <v>75</v>
      </c>
      <c r="F670" s="221" t="s">
        <v>75</v>
      </c>
      <c r="G670" s="221" t="s">
        <v>86</v>
      </c>
      <c r="H670" s="222" t="s">
        <v>75</v>
      </c>
      <c r="I670" s="223"/>
      <c r="J670" s="131"/>
      <c r="L670" s="125" t="e">
        <f aca="false">VLOOKUP(C670,'Vacances solaires'!$B$2:$B$239,1,FALSE())</f>
        <v>#N/A</v>
      </c>
    </row>
    <row r="671" customFormat="false" ht="15.75" hidden="false" customHeight="false" outlineLevel="0" collapsed="false">
      <c r="A671" s="277" t="n">
        <f aca="false">WEEKNUM(C671,21)</f>
        <v>25</v>
      </c>
      <c r="B671" s="113" t="n">
        <f aca="false">C671</f>
        <v>44738</v>
      </c>
      <c r="C671" s="278" t="n">
        <v>44738</v>
      </c>
      <c r="D671" s="224" t="s">
        <v>86</v>
      </c>
      <c r="E671" s="224" t="s">
        <v>75</v>
      </c>
      <c r="F671" s="224" t="s">
        <v>86</v>
      </c>
      <c r="G671" s="224" t="s">
        <v>86</v>
      </c>
      <c r="H671" s="225" t="s">
        <v>86</v>
      </c>
      <c r="I671" s="226"/>
      <c r="J671" s="144"/>
      <c r="L671" s="125" t="e">
        <f aca="false">VLOOKUP(C671,'Vacances solaires'!$B$2:$B$239,1,FALSE())</f>
        <v>#N/A</v>
      </c>
    </row>
    <row r="672" customFormat="false" ht="15.75" hidden="false" customHeight="false" outlineLevel="0" collapsed="false">
      <c r="A672" s="277" t="n">
        <f aca="false">WEEKNUM(C672,21)</f>
        <v>26</v>
      </c>
      <c r="B672" s="113" t="n">
        <f aca="false">C672</f>
        <v>44739</v>
      </c>
      <c r="C672" s="278" t="n">
        <v>44739</v>
      </c>
      <c r="D672" s="115" t="s">
        <v>75</v>
      </c>
      <c r="E672" s="115" t="s">
        <v>75</v>
      </c>
      <c r="F672" s="115" t="s">
        <v>84</v>
      </c>
      <c r="G672" s="115" t="s">
        <v>75</v>
      </c>
      <c r="H672" s="116" t="s">
        <v>75</v>
      </c>
      <c r="I672" s="117" t="n">
        <v>1</v>
      </c>
      <c r="J672" s="146"/>
      <c r="L672" s="125" t="e">
        <f aca="false">VLOOKUP(C672,'Vacances solaires'!$B$2:$B$239,1,FALSE())</f>
        <v>#N/A</v>
      </c>
    </row>
    <row r="673" customFormat="false" ht="15.75" hidden="false" customHeight="false" outlineLevel="0" collapsed="false">
      <c r="A673" s="277" t="n">
        <f aca="false">WEEKNUM(C673,21)</f>
        <v>26</v>
      </c>
      <c r="B673" s="113" t="n">
        <f aca="false">C673</f>
        <v>44740</v>
      </c>
      <c r="C673" s="278" t="n">
        <v>44740</v>
      </c>
      <c r="D673" s="128" t="s">
        <v>75</v>
      </c>
      <c r="E673" s="128" t="s">
        <v>86</v>
      </c>
      <c r="F673" s="128" t="s">
        <v>75</v>
      </c>
      <c r="G673" s="128" t="s">
        <v>75</v>
      </c>
      <c r="H673" s="129" t="s">
        <v>75</v>
      </c>
      <c r="I673" s="130"/>
      <c r="J673" s="131"/>
      <c r="L673" s="125" t="e">
        <f aca="false">VLOOKUP(C673,'Vacances solaires'!$B$2:$B$239,1,FALSE())</f>
        <v>#N/A</v>
      </c>
    </row>
    <row r="674" customFormat="false" ht="15.75" hidden="false" customHeight="false" outlineLevel="0" collapsed="false">
      <c r="A674" s="277" t="n">
        <f aca="false">WEEKNUM(C674,21)</f>
        <v>26</v>
      </c>
      <c r="B674" s="113" t="n">
        <f aca="false">C674</f>
        <v>44741</v>
      </c>
      <c r="C674" s="278" t="n">
        <v>44741</v>
      </c>
      <c r="D674" s="128" t="s">
        <v>75</v>
      </c>
      <c r="E674" s="128" t="s">
        <v>75</v>
      </c>
      <c r="F674" s="128" t="s">
        <v>75</v>
      </c>
      <c r="G674" s="128" t="s">
        <v>86</v>
      </c>
      <c r="H674" s="129" t="s">
        <v>75</v>
      </c>
      <c r="I674" s="130"/>
      <c r="J674" s="131"/>
      <c r="L674" s="125" t="e">
        <f aca="false">VLOOKUP(C674,'Vacances solaires'!$B$2:$B$239,1,FALSE())</f>
        <v>#N/A</v>
      </c>
    </row>
    <row r="675" customFormat="false" ht="15.75" hidden="false" customHeight="false" outlineLevel="0" collapsed="false">
      <c r="A675" s="277" t="n">
        <f aca="false">WEEKNUM(C675,21)</f>
        <v>26</v>
      </c>
      <c r="B675" s="113" t="n">
        <f aca="false">C675</f>
        <v>44742</v>
      </c>
      <c r="C675" s="278" t="n">
        <v>44742</v>
      </c>
      <c r="D675" s="128" t="s">
        <v>86</v>
      </c>
      <c r="E675" s="128" t="s">
        <v>75</v>
      </c>
      <c r="F675" s="128" t="s">
        <v>75</v>
      </c>
      <c r="G675" s="128" t="s">
        <v>75</v>
      </c>
      <c r="H675" s="129" t="s">
        <v>75</v>
      </c>
      <c r="I675" s="130"/>
      <c r="J675" s="131"/>
      <c r="L675" s="125" t="e">
        <f aca="false">VLOOKUP(C675,'Vacances solaires'!$B$2:$B$239,1,FALSE())</f>
        <v>#N/A</v>
      </c>
    </row>
    <row r="676" customFormat="false" ht="15.75" hidden="false" customHeight="false" outlineLevel="0" collapsed="false">
      <c r="A676" s="277" t="n">
        <f aca="false">WEEKNUM(C676,21)</f>
        <v>26</v>
      </c>
      <c r="B676" s="113" t="n">
        <f aca="false">C676</f>
        <v>44743</v>
      </c>
      <c r="C676" s="278" t="n">
        <v>44743</v>
      </c>
      <c r="D676" s="128" t="s">
        <v>86</v>
      </c>
      <c r="E676" s="128" t="s">
        <v>75</v>
      </c>
      <c r="F676" s="128" t="s">
        <v>75</v>
      </c>
      <c r="G676" s="128" t="s">
        <v>75</v>
      </c>
      <c r="H676" s="129" t="s">
        <v>75</v>
      </c>
      <c r="I676" s="130"/>
      <c r="J676" s="131"/>
      <c r="L676" s="125" t="e">
        <f aca="false">VLOOKUP(C676,'Vacances solaires'!$B$2:$B$239,1,FALSE())</f>
        <v>#N/A</v>
      </c>
    </row>
    <row r="677" customFormat="false" ht="15.75" hidden="false" customHeight="false" outlineLevel="0" collapsed="false">
      <c r="A677" s="277" t="n">
        <f aca="false">WEEKNUM(C677,21)</f>
        <v>26</v>
      </c>
      <c r="B677" s="113" t="n">
        <f aca="false">C677</f>
        <v>44744</v>
      </c>
      <c r="C677" s="278" t="n">
        <v>44744</v>
      </c>
      <c r="D677" s="128" t="s">
        <v>75</v>
      </c>
      <c r="E677" s="128" t="s">
        <v>75</v>
      </c>
      <c r="F677" s="128" t="s">
        <v>86</v>
      </c>
      <c r="G677" s="128" t="s">
        <v>75</v>
      </c>
      <c r="H677" s="129" t="s">
        <v>86</v>
      </c>
      <c r="I677" s="130"/>
      <c r="J677" s="131"/>
      <c r="L677" s="125" t="e">
        <f aca="false">VLOOKUP(C677,'Vacances solaires'!$B$2:$B$239,1,FALSE())</f>
        <v>#N/A</v>
      </c>
    </row>
    <row r="678" customFormat="false" ht="15.75" hidden="false" customHeight="false" outlineLevel="0" collapsed="false">
      <c r="A678" s="277" t="n">
        <f aca="false">WEEKNUM(C678,21)</f>
        <v>26</v>
      </c>
      <c r="B678" s="113" t="n">
        <f aca="false">C678</f>
        <v>44745</v>
      </c>
      <c r="C678" s="278" t="n">
        <v>44745</v>
      </c>
      <c r="D678" s="141" t="s">
        <v>75</v>
      </c>
      <c r="E678" s="141" t="s">
        <v>86</v>
      </c>
      <c r="F678" s="141" t="s">
        <v>86</v>
      </c>
      <c r="G678" s="141" t="s">
        <v>86</v>
      </c>
      <c r="H678" s="142" t="s">
        <v>86</v>
      </c>
      <c r="I678" s="143"/>
      <c r="J678" s="144"/>
      <c r="L678" s="125" t="e">
        <f aca="false">VLOOKUP(C678,'Vacances solaires'!$B$2:$B$239,1,FALSE())</f>
        <v>#N/A</v>
      </c>
    </row>
    <row r="679" customFormat="false" ht="15.75" hidden="false" customHeight="false" outlineLevel="0" collapsed="false">
      <c r="A679" s="277" t="n">
        <f aca="false">WEEKNUM(C679,21)</f>
        <v>27</v>
      </c>
      <c r="B679" s="113" t="n">
        <f aca="false">C679</f>
        <v>44746</v>
      </c>
      <c r="C679" s="278" t="n">
        <v>44746</v>
      </c>
      <c r="D679" s="115" t="s">
        <v>75</v>
      </c>
      <c r="E679" s="115" t="s">
        <v>84</v>
      </c>
      <c r="F679" s="115" t="s">
        <v>75</v>
      </c>
      <c r="G679" s="115" t="s">
        <v>75</v>
      </c>
      <c r="H679" s="116" t="s">
        <v>75</v>
      </c>
      <c r="I679" s="117" t="n">
        <v>2</v>
      </c>
      <c r="J679" s="146"/>
      <c r="L679" s="125" t="e">
        <f aca="false">VLOOKUP(C679,'Vacances solaires'!$B$2:$B$239,1,FALSE())</f>
        <v>#N/A</v>
      </c>
    </row>
    <row r="680" customFormat="false" ht="15.75" hidden="false" customHeight="false" outlineLevel="0" collapsed="false">
      <c r="A680" s="277" t="n">
        <f aca="false">WEEKNUM(C680,21)</f>
        <v>27</v>
      </c>
      <c r="B680" s="113" t="n">
        <f aca="false">C680</f>
        <v>44747</v>
      </c>
      <c r="C680" s="278" t="n">
        <v>44747</v>
      </c>
      <c r="D680" s="128" t="s">
        <v>86</v>
      </c>
      <c r="E680" s="128" t="s">
        <v>75</v>
      </c>
      <c r="F680" s="128" t="s">
        <v>75</v>
      </c>
      <c r="G680" s="128" t="s">
        <v>75</v>
      </c>
      <c r="H680" s="129" t="s">
        <v>75</v>
      </c>
      <c r="I680" s="130"/>
      <c r="J680" s="131"/>
      <c r="L680" s="125" t="e">
        <f aca="false">VLOOKUP(C680,'Vacances solaires'!$B$2:$B$239,1,FALSE())</f>
        <v>#N/A</v>
      </c>
    </row>
    <row r="681" customFormat="false" ht="15.75" hidden="false" customHeight="false" outlineLevel="0" collapsed="false">
      <c r="A681" s="277" t="n">
        <f aca="false">WEEKNUM(C681,21)</f>
        <v>27</v>
      </c>
      <c r="B681" s="113" t="n">
        <f aca="false">C681</f>
        <v>44748</v>
      </c>
      <c r="C681" s="278" t="n">
        <v>44748</v>
      </c>
      <c r="D681" s="128" t="s">
        <v>75</v>
      </c>
      <c r="E681" s="128" t="s">
        <v>75</v>
      </c>
      <c r="F681" s="128" t="s">
        <v>86</v>
      </c>
      <c r="G681" s="128" t="s">
        <v>75</v>
      </c>
      <c r="H681" s="129" t="s">
        <v>75</v>
      </c>
      <c r="I681" s="130"/>
      <c r="J681" s="131"/>
      <c r="L681" s="125" t="e">
        <f aca="false">VLOOKUP(C681,'Vacances solaires'!$B$2:$B$239,1,FALSE())</f>
        <v>#N/A</v>
      </c>
    </row>
    <row r="682" customFormat="false" ht="15.75" hidden="false" customHeight="false" outlineLevel="0" collapsed="false">
      <c r="A682" s="277" t="n">
        <f aca="false">WEEKNUM(C682,21)</f>
        <v>27</v>
      </c>
      <c r="B682" s="113" t="n">
        <f aca="false">C682</f>
        <v>44749</v>
      </c>
      <c r="C682" s="278" t="n">
        <v>44749</v>
      </c>
      <c r="D682" s="128" t="s">
        <v>75</v>
      </c>
      <c r="E682" s="128" t="s">
        <v>75</v>
      </c>
      <c r="F682" s="128" t="s">
        <v>75</v>
      </c>
      <c r="G682" s="128" t="s">
        <v>75</v>
      </c>
      <c r="H682" s="129" t="s">
        <v>86</v>
      </c>
      <c r="I682" s="130"/>
      <c r="J682" s="131" t="n">
        <v>1</v>
      </c>
      <c r="L682" s="125" t="n">
        <f aca="false">VLOOKUP(C682,'Vacances solaires'!$B$2:$B$239,1,FALSE())</f>
        <v>44749</v>
      </c>
    </row>
    <row r="683" customFormat="false" ht="15.75" hidden="false" customHeight="false" outlineLevel="0" collapsed="false">
      <c r="A683" s="277" t="n">
        <f aca="false">WEEKNUM(C683,21)</f>
        <v>27</v>
      </c>
      <c r="B683" s="113" t="n">
        <f aca="false">C683</f>
        <v>44750</v>
      </c>
      <c r="C683" s="278" t="n">
        <v>44750</v>
      </c>
      <c r="D683" s="128" t="s">
        <v>75</v>
      </c>
      <c r="E683" s="128" t="s">
        <v>75</v>
      </c>
      <c r="F683" s="128" t="s">
        <v>75</v>
      </c>
      <c r="G683" s="128" t="s">
        <v>75</v>
      </c>
      <c r="H683" s="129" t="s">
        <v>86</v>
      </c>
      <c r="I683" s="130"/>
      <c r="J683" s="131" t="n">
        <v>1</v>
      </c>
      <c r="L683" s="125" t="n">
        <f aca="false">VLOOKUP(C683,'Vacances solaires'!$B$2:$B$239,1,FALSE())</f>
        <v>44750</v>
      </c>
    </row>
    <row r="684" customFormat="false" ht="15.75" hidden="false" customHeight="false" outlineLevel="0" collapsed="false">
      <c r="A684" s="277" t="n">
        <f aca="false">WEEKNUM(C684,21)</f>
        <v>27</v>
      </c>
      <c r="B684" s="113" t="n">
        <f aca="false">C684</f>
        <v>44751</v>
      </c>
      <c r="C684" s="278" t="n">
        <v>44751</v>
      </c>
      <c r="D684" s="128" t="s">
        <v>75</v>
      </c>
      <c r="E684" s="128" t="s">
        <v>86</v>
      </c>
      <c r="F684" s="128" t="s">
        <v>75</v>
      </c>
      <c r="G684" s="128" t="s">
        <v>86</v>
      </c>
      <c r="H684" s="129" t="s">
        <v>75</v>
      </c>
      <c r="I684" s="130"/>
      <c r="J684" s="131" t="n">
        <v>1</v>
      </c>
      <c r="L684" s="125" t="n">
        <f aca="false">VLOOKUP(C684,'Vacances solaires'!$B$2:$B$239,1,FALSE())</f>
        <v>44751</v>
      </c>
    </row>
    <row r="685" customFormat="false" ht="15.75" hidden="false" customHeight="false" outlineLevel="0" collapsed="false">
      <c r="A685" s="277" t="n">
        <f aca="false">WEEKNUM(C685,21)</f>
        <v>27</v>
      </c>
      <c r="B685" s="113" t="n">
        <f aca="false">C685</f>
        <v>44752</v>
      </c>
      <c r="C685" s="278" t="n">
        <v>44752</v>
      </c>
      <c r="D685" s="141" t="s">
        <v>86</v>
      </c>
      <c r="E685" s="141" t="s">
        <v>86</v>
      </c>
      <c r="F685" s="141" t="s">
        <v>86</v>
      </c>
      <c r="G685" s="141" t="s">
        <v>86</v>
      </c>
      <c r="H685" s="142" t="s">
        <v>75</v>
      </c>
      <c r="I685" s="143"/>
      <c r="J685" s="144" t="n">
        <v>1</v>
      </c>
      <c r="L685" s="125" t="n">
        <f aca="false">VLOOKUP(C685,'Vacances solaires'!$B$2:$B$239,1,FALSE())</f>
        <v>44752</v>
      </c>
    </row>
    <row r="686" customFormat="false" ht="15.75" hidden="false" customHeight="false" outlineLevel="0" collapsed="false">
      <c r="A686" s="277" t="n">
        <f aca="false">WEEKNUM(C686,21)</f>
        <v>28</v>
      </c>
      <c r="B686" s="113" t="n">
        <f aca="false">C686</f>
        <v>44753</v>
      </c>
      <c r="C686" s="278" t="n">
        <v>44753</v>
      </c>
      <c r="D686" s="115" t="s">
        <v>84</v>
      </c>
      <c r="E686" s="115" t="s">
        <v>75</v>
      </c>
      <c r="F686" s="115" t="s">
        <v>75</v>
      </c>
      <c r="G686" s="115" t="s">
        <v>75</v>
      </c>
      <c r="H686" s="116" t="s">
        <v>75</v>
      </c>
      <c r="I686" s="117" t="n">
        <v>3</v>
      </c>
      <c r="J686" s="146" t="n">
        <v>1</v>
      </c>
      <c r="L686" s="125" t="n">
        <f aca="false">VLOOKUP(C686,'Vacances solaires'!$B$2:$B$239,1,FALSE())</f>
        <v>44753</v>
      </c>
    </row>
    <row r="687" customFormat="false" ht="15.75" hidden="false" customHeight="false" outlineLevel="0" collapsed="false">
      <c r="A687" s="277" t="n">
        <f aca="false">WEEKNUM(C687,21)</f>
        <v>28</v>
      </c>
      <c r="B687" s="113" t="n">
        <f aca="false">C687</f>
        <v>44754</v>
      </c>
      <c r="C687" s="278" t="n">
        <v>44754</v>
      </c>
      <c r="D687" s="137" t="s">
        <v>75</v>
      </c>
      <c r="E687" s="137" t="s">
        <v>75</v>
      </c>
      <c r="F687" s="137" t="s">
        <v>75</v>
      </c>
      <c r="G687" s="137" t="s">
        <v>75</v>
      </c>
      <c r="H687" s="190" t="s">
        <v>86</v>
      </c>
      <c r="I687" s="191"/>
      <c r="J687" s="131" t="n">
        <v>1</v>
      </c>
      <c r="L687" s="125" t="n">
        <f aca="false">VLOOKUP(C687,'Vacances solaires'!$B$2:$B$239,1,FALSE())</f>
        <v>44754</v>
      </c>
    </row>
    <row r="688" customFormat="false" ht="15.75" hidden="false" customHeight="false" outlineLevel="0" collapsed="false">
      <c r="A688" s="277" t="n">
        <f aca="false">WEEKNUM(C688,21)</f>
        <v>28</v>
      </c>
      <c r="B688" s="113" t="n">
        <f aca="false">C688</f>
        <v>44755</v>
      </c>
      <c r="C688" s="278" t="n">
        <v>44755</v>
      </c>
      <c r="D688" s="221" t="s">
        <v>75</v>
      </c>
      <c r="E688" s="221" t="s">
        <v>86</v>
      </c>
      <c r="F688" s="221" t="s">
        <v>75</v>
      </c>
      <c r="G688" s="221" t="s">
        <v>75</v>
      </c>
      <c r="H688" s="222" t="s">
        <v>75</v>
      </c>
      <c r="I688" s="223"/>
      <c r="J688" s="131" t="n">
        <v>1</v>
      </c>
      <c r="L688" s="125" t="n">
        <f aca="false">VLOOKUP(C688,'Vacances solaires'!$B$2:$B$239,1,FALSE())</f>
        <v>44755</v>
      </c>
    </row>
    <row r="689" customFormat="false" ht="15.75" hidden="false" customHeight="false" outlineLevel="0" collapsed="false">
      <c r="A689" s="277" t="n">
        <f aca="false">WEEKNUM(C689,21)</f>
        <v>28</v>
      </c>
      <c r="B689" s="113" t="n">
        <f aca="false">C689</f>
        <v>44756</v>
      </c>
      <c r="C689" s="278" t="n">
        <v>44756</v>
      </c>
      <c r="D689" s="221" t="s">
        <v>75</v>
      </c>
      <c r="E689" s="221" t="s">
        <v>75</v>
      </c>
      <c r="F689" s="221" t="s">
        <v>75</v>
      </c>
      <c r="G689" s="221" t="s">
        <v>86</v>
      </c>
      <c r="H689" s="222" t="s">
        <v>75</v>
      </c>
      <c r="I689" s="223"/>
      <c r="J689" s="131" t="s">
        <v>40</v>
      </c>
      <c r="L689" s="125" t="n">
        <f aca="false">VLOOKUP(C689,'Vacances solaires'!$B$2:$B$239,1,FALSE())</f>
        <v>44756</v>
      </c>
    </row>
    <row r="690" customFormat="false" ht="15.75" hidden="false" customHeight="false" outlineLevel="0" collapsed="false">
      <c r="A690" s="277" t="n">
        <f aca="false">WEEKNUM(C690,21)</f>
        <v>28</v>
      </c>
      <c r="B690" s="113" t="n">
        <f aca="false">C690</f>
        <v>44757</v>
      </c>
      <c r="C690" s="278" t="n">
        <v>44757</v>
      </c>
      <c r="D690" s="221" t="s">
        <v>75</v>
      </c>
      <c r="E690" s="221" t="s">
        <v>75</v>
      </c>
      <c r="F690" s="221" t="s">
        <v>75</v>
      </c>
      <c r="G690" s="221" t="s">
        <v>86</v>
      </c>
      <c r="H690" s="222" t="s">
        <v>75</v>
      </c>
      <c r="I690" s="223"/>
      <c r="J690" s="131" t="n">
        <v>1</v>
      </c>
      <c r="L690" s="125" t="n">
        <f aca="false">VLOOKUP(C690,'Vacances solaires'!$B$2:$B$239,1,FALSE())</f>
        <v>44757</v>
      </c>
    </row>
    <row r="691" customFormat="false" ht="15.75" hidden="false" customHeight="false" outlineLevel="0" collapsed="false">
      <c r="A691" s="277" t="n">
        <f aca="false">WEEKNUM(C691,21)</f>
        <v>28</v>
      </c>
      <c r="B691" s="113" t="n">
        <f aca="false">C691</f>
        <v>44758</v>
      </c>
      <c r="C691" s="278" t="n">
        <v>44758</v>
      </c>
      <c r="D691" s="221" t="s">
        <v>86</v>
      </c>
      <c r="E691" s="221" t="s">
        <v>75</v>
      </c>
      <c r="F691" s="221" t="s">
        <v>86</v>
      </c>
      <c r="G691" s="221" t="s">
        <v>75</v>
      </c>
      <c r="H691" s="222" t="s">
        <v>75</v>
      </c>
      <c r="I691" s="223"/>
      <c r="J691" s="131" t="n">
        <v>1</v>
      </c>
      <c r="L691" s="125" t="n">
        <f aca="false">VLOOKUP(C691,'Vacances solaires'!$B$2:$B$239,1,FALSE())</f>
        <v>44758</v>
      </c>
    </row>
    <row r="692" customFormat="false" ht="15.75" hidden="false" customHeight="false" outlineLevel="0" collapsed="false">
      <c r="A692" s="277" t="n">
        <f aca="false">WEEKNUM(C692,21)</f>
        <v>28</v>
      </c>
      <c r="B692" s="113" t="n">
        <f aca="false">C692</f>
        <v>44759</v>
      </c>
      <c r="C692" s="278" t="n">
        <v>44759</v>
      </c>
      <c r="D692" s="224" t="s">
        <v>86</v>
      </c>
      <c r="E692" s="224" t="s">
        <v>86</v>
      </c>
      <c r="F692" s="224" t="s">
        <v>86</v>
      </c>
      <c r="G692" s="224" t="s">
        <v>75</v>
      </c>
      <c r="H692" s="225" t="s">
        <v>86</v>
      </c>
      <c r="I692" s="226"/>
      <c r="J692" s="144" t="n">
        <v>1</v>
      </c>
      <c r="L692" s="125" t="n">
        <f aca="false">VLOOKUP(C692,'Vacances solaires'!$B$2:$B$239,1,FALSE())</f>
        <v>44759</v>
      </c>
    </row>
    <row r="693" customFormat="false" ht="15.75" hidden="false" customHeight="false" outlineLevel="0" collapsed="false">
      <c r="A693" s="277" t="n">
        <f aca="false">WEEKNUM(C693,21)</f>
        <v>29</v>
      </c>
      <c r="B693" s="113" t="n">
        <f aca="false">C693</f>
        <v>44760</v>
      </c>
      <c r="C693" s="278" t="n">
        <v>44760</v>
      </c>
      <c r="D693" s="227" t="s">
        <v>75</v>
      </c>
      <c r="E693" s="227" t="s">
        <v>75</v>
      </c>
      <c r="F693" s="227" t="s">
        <v>75</v>
      </c>
      <c r="G693" s="227" t="s">
        <v>75</v>
      </c>
      <c r="H693" s="228" t="s">
        <v>84</v>
      </c>
      <c r="I693" s="223" t="n">
        <v>4</v>
      </c>
      <c r="J693" s="146" t="n">
        <v>1</v>
      </c>
      <c r="L693" s="125" t="n">
        <f aca="false">VLOOKUP(C693,'Vacances solaires'!$B$2:$B$239,1,FALSE())</f>
        <v>44760</v>
      </c>
    </row>
    <row r="694" customFormat="false" ht="15.75" hidden="false" customHeight="false" outlineLevel="0" collapsed="false">
      <c r="A694" s="277" t="n">
        <f aca="false">WEEKNUM(C694,21)</f>
        <v>29</v>
      </c>
      <c r="B694" s="113" t="n">
        <f aca="false">C694</f>
        <v>44761</v>
      </c>
      <c r="C694" s="278" t="n">
        <v>44761</v>
      </c>
      <c r="D694" s="221" t="s">
        <v>75</v>
      </c>
      <c r="E694" s="221" t="s">
        <v>75</v>
      </c>
      <c r="F694" s="221" t="s">
        <v>75</v>
      </c>
      <c r="G694" s="221" t="s">
        <v>86</v>
      </c>
      <c r="H694" s="222" t="s">
        <v>75</v>
      </c>
      <c r="I694" s="223"/>
      <c r="J694" s="131" t="n">
        <v>1</v>
      </c>
      <c r="L694" s="125" t="n">
        <f aca="false">VLOOKUP(C694,'Vacances solaires'!$B$2:$B$239,1,FALSE())</f>
        <v>44761</v>
      </c>
    </row>
    <row r="695" customFormat="false" ht="15.75" hidden="false" customHeight="false" outlineLevel="0" collapsed="false">
      <c r="A695" s="277" t="n">
        <f aca="false">WEEKNUM(C695,21)</f>
        <v>29</v>
      </c>
      <c r="B695" s="113" t="n">
        <f aca="false">C695</f>
        <v>44762</v>
      </c>
      <c r="C695" s="278" t="n">
        <v>44762</v>
      </c>
      <c r="D695" s="137" t="s">
        <v>86</v>
      </c>
      <c r="E695" s="137" t="s">
        <v>75</v>
      </c>
      <c r="F695" s="137" t="s">
        <v>75</v>
      </c>
      <c r="G695" s="137" t="s">
        <v>75</v>
      </c>
      <c r="H695" s="190" t="s">
        <v>75</v>
      </c>
      <c r="I695" s="191"/>
      <c r="J695" s="131" t="n">
        <v>1</v>
      </c>
      <c r="L695" s="125" t="n">
        <f aca="false">VLOOKUP(C695,'Vacances solaires'!$B$2:$B$239,1,FALSE())</f>
        <v>44762</v>
      </c>
    </row>
    <row r="696" customFormat="false" ht="15.75" hidden="false" customHeight="false" outlineLevel="0" collapsed="false">
      <c r="A696" s="277" t="n">
        <f aca="false">WEEKNUM(C696,21)</f>
        <v>29</v>
      </c>
      <c r="B696" s="113" t="n">
        <f aca="false">C696</f>
        <v>44763</v>
      </c>
      <c r="C696" s="278" t="n">
        <v>44763</v>
      </c>
      <c r="D696" s="221" t="s">
        <v>75</v>
      </c>
      <c r="E696" s="221" t="s">
        <v>75</v>
      </c>
      <c r="F696" s="221" t="s">
        <v>86</v>
      </c>
      <c r="G696" s="221" t="s">
        <v>75</v>
      </c>
      <c r="H696" s="222" t="s">
        <v>75</v>
      </c>
      <c r="I696" s="223"/>
      <c r="J696" s="131" t="n">
        <v>1</v>
      </c>
      <c r="L696" s="125" t="n">
        <f aca="false">VLOOKUP(C696,'Vacances solaires'!$B$2:$B$239,1,FALSE())</f>
        <v>44763</v>
      </c>
    </row>
    <row r="697" customFormat="false" ht="15.75" hidden="false" customHeight="false" outlineLevel="0" collapsed="false">
      <c r="A697" s="277" t="n">
        <f aca="false">WEEKNUM(C697,21)</f>
        <v>29</v>
      </c>
      <c r="B697" s="113" t="n">
        <f aca="false">C697</f>
        <v>44764</v>
      </c>
      <c r="C697" s="278" t="n">
        <v>44764</v>
      </c>
      <c r="D697" s="221" t="s">
        <v>75</v>
      </c>
      <c r="E697" s="221" t="s">
        <v>75</v>
      </c>
      <c r="F697" s="221" t="s">
        <v>86</v>
      </c>
      <c r="G697" s="221" t="s">
        <v>75</v>
      </c>
      <c r="H697" s="222" t="s">
        <v>75</v>
      </c>
      <c r="I697" s="223"/>
      <c r="J697" s="131" t="n">
        <v>1</v>
      </c>
      <c r="L697" s="125" t="n">
        <f aca="false">VLOOKUP(C697,'Vacances solaires'!$B$2:$B$239,1,FALSE())</f>
        <v>44764</v>
      </c>
    </row>
    <row r="698" customFormat="false" ht="15.75" hidden="false" customHeight="false" outlineLevel="0" collapsed="false">
      <c r="A698" s="277" t="n">
        <f aca="false">WEEKNUM(C698,21)</f>
        <v>29</v>
      </c>
      <c r="B698" s="113" t="n">
        <f aca="false">C698</f>
        <v>44765</v>
      </c>
      <c r="C698" s="278" t="n">
        <v>44765</v>
      </c>
      <c r="D698" s="221" t="s">
        <v>75</v>
      </c>
      <c r="E698" s="221" t="s">
        <v>86</v>
      </c>
      <c r="F698" s="221" t="s">
        <v>75</v>
      </c>
      <c r="G698" s="221" t="s">
        <v>75</v>
      </c>
      <c r="H698" s="222" t="s">
        <v>86</v>
      </c>
      <c r="I698" s="223"/>
      <c r="J698" s="131" t="n">
        <v>1</v>
      </c>
      <c r="L698" s="125" t="n">
        <f aca="false">VLOOKUP(C698,'Vacances solaires'!$B$2:$B$239,1,FALSE())</f>
        <v>44765</v>
      </c>
    </row>
    <row r="699" customFormat="false" ht="15.75" hidden="false" customHeight="false" outlineLevel="0" collapsed="false">
      <c r="A699" s="277" t="n">
        <f aca="false">WEEKNUM(C699,21)</f>
        <v>29</v>
      </c>
      <c r="B699" s="113" t="n">
        <f aca="false">C699</f>
        <v>44766</v>
      </c>
      <c r="C699" s="278" t="n">
        <v>44766</v>
      </c>
      <c r="D699" s="224" t="s">
        <v>86</v>
      </c>
      <c r="E699" s="224" t="s">
        <v>86</v>
      </c>
      <c r="F699" s="224" t="s">
        <v>75</v>
      </c>
      <c r="G699" s="224" t="s">
        <v>86</v>
      </c>
      <c r="H699" s="225" t="s">
        <v>86</v>
      </c>
      <c r="I699" s="226"/>
      <c r="J699" s="144" t="n">
        <v>1</v>
      </c>
      <c r="L699" s="125" t="n">
        <f aca="false">VLOOKUP(C699,'Vacances solaires'!$B$2:$B$239,1,FALSE())</f>
        <v>44766</v>
      </c>
    </row>
    <row r="700" customFormat="false" ht="15.75" hidden="false" customHeight="false" outlineLevel="0" collapsed="false">
      <c r="A700" s="277" t="n">
        <f aca="false">WEEKNUM(C700,21)</f>
        <v>30</v>
      </c>
      <c r="B700" s="113" t="n">
        <f aca="false">C700</f>
        <v>44767</v>
      </c>
      <c r="C700" s="278" t="n">
        <v>44767</v>
      </c>
      <c r="D700" s="229" t="s">
        <v>75</v>
      </c>
      <c r="E700" s="229" t="s">
        <v>75</v>
      </c>
      <c r="F700" s="229" t="s">
        <v>75</v>
      </c>
      <c r="G700" s="229" t="s">
        <v>84</v>
      </c>
      <c r="H700" s="230" t="s">
        <v>75</v>
      </c>
      <c r="I700" s="231" t="n">
        <v>5</v>
      </c>
      <c r="J700" s="146" t="n">
        <v>1</v>
      </c>
      <c r="L700" s="125" t="n">
        <f aca="false">VLOOKUP(C700,'Vacances solaires'!$B$2:$B$239,1,FALSE())</f>
        <v>44767</v>
      </c>
    </row>
    <row r="701" customFormat="false" ht="15.75" hidden="false" customHeight="false" outlineLevel="0" collapsed="false">
      <c r="A701" s="277" t="n">
        <f aca="false">WEEKNUM(C701,21)</f>
        <v>30</v>
      </c>
      <c r="B701" s="113" t="n">
        <f aca="false">C701</f>
        <v>44768</v>
      </c>
      <c r="C701" s="278" t="n">
        <v>44768</v>
      </c>
      <c r="D701" s="221" t="s">
        <v>75</v>
      </c>
      <c r="E701" s="221" t="s">
        <v>75</v>
      </c>
      <c r="F701" s="221" t="s">
        <v>86</v>
      </c>
      <c r="G701" s="221" t="s">
        <v>75</v>
      </c>
      <c r="H701" s="222" t="s">
        <v>75</v>
      </c>
      <c r="I701" s="223"/>
      <c r="J701" s="131" t="n">
        <v>1</v>
      </c>
      <c r="L701" s="125" t="n">
        <f aca="false">VLOOKUP(C701,'Vacances solaires'!$B$2:$B$239,1,FALSE())</f>
        <v>44768</v>
      </c>
    </row>
    <row r="702" customFormat="false" ht="15.75" hidden="false" customHeight="false" outlineLevel="0" collapsed="false">
      <c r="A702" s="277" t="n">
        <f aca="false">WEEKNUM(C702,21)</f>
        <v>30</v>
      </c>
      <c r="B702" s="113" t="n">
        <f aca="false">C702</f>
        <v>44769</v>
      </c>
      <c r="C702" s="278" t="n">
        <v>44769</v>
      </c>
      <c r="D702" s="221" t="s">
        <v>75</v>
      </c>
      <c r="E702" s="221" t="s">
        <v>75</v>
      </c>
      <c r="F702" s="221" t="s">
        <v>75</v>
      </c>
      <c r="G702" s="221" t="s">
        <v>75</v>
      </c>
      <c r="H702" s="222" t="s">
        <v>86</v>
      </c>
      <c r="I702" s="223"/>
      <c r="J702" s="131" t="n">
        <v>1</v>
      </c>
      <c r="L702" s="125" t="n">
        <f aca="false">VLOOKUP(C702,'Vacances solaires'!$B$2:$B$239,1,FALSE())</f>
        <v>44769</v>
      </c>
    </row>
    <row r="703" customFormat="false" ht="15.75" hidden="false" customHeight="false" outlineLevel="0" collapsed="false">
      <c r="A703" s="277" t="n">
        <f aca="false">WEEKNUM(C703,21)</f>
        <v>30</v>
      </c>
      <c r="B703" s="113" t="n">
        <f aca="false">C703</f>
        <v>44770</v>
      </c>
      <c r="C703" s="278" t="n">
        <v>44770</v>
      </c>
      <c r="D703" s="221" t="s">
        <v>75</v>
      </c>
      <c r="E703" s="221" t="s">
        <v>86</v>
      </c>
      <c r="F703" s="221" t="s">
        <v>75</v>
      </c>
      <c r="G703" s="221" t="s">
        <v>75</v>
      </c>
      <c r="H703" s="222" t="s">
        <v>75</v>
      </c>
      <c r="I703" s="223"/>
      <c r="J703" s="131" t="n">
        <v>1</v>
      </c>
      <c r="L703" s="125" t="n">
        <f aca="false">VLOOKUP(C703,'Vacances solaires'!$B$2:$B$239,1,FALSE())</f>
        <v>44770</v>
      </c>
    </row>
    <row r="704" customFormat="false" ht="15.75" hidden="false" customHeight="false" outlineLevel="0" collapsed="false">
      <c r="A704" s="277" t="n">
        <f aca="false">WEEKNUM(C704,21)</f>
        <v>30</v>
      </c>
      <c r="B704" s="113" t="n">
        <f aca="false">C704</f>
        <v>44771</v>
      </c>
      <c r="C704" s="278" t="n">
        <v>44771</v>
      </c>
      <c r="D704" s="221" t="s">
        <v>75</v>
      </c>
      <c r="E704" s="221" t="s">
        <v>86</v>
      </c>
      <c r="F704" s="221" t="s">
        <v>75</v>
      </c>
      <c r="G704" s="221" t="s">
        <v>75</v>
      </c>
      <c r="H704" s="222" t="s">
        <v>75</v>
      </c>
      <c r="I704" s="223"/>
      <c r="J704" s="131" t="n">
        <v>1</v>
      </c>
      <c r="L704" s="125" t="n">
        <f aca="false">VLOOKUP(C704,'Vacances solaires'!$B$2:$B$239,1,FALSE())</f>
        <v>44771</v>
      </c>
    </row>
    <row r="705" customFormat="false" ht="15.75" hidden="false" customHeight="false" outlineLevel="0" collapsed="false">
      <c r="A705" s="277" t="n">
        <f aca="false">WEEKNUM(C705,21)</f>
        <v>30</v>
      </c>
      <c r="B705" s="113" t="n">
        <f aca="false">C705</f>
        <v>44772</v>
      </c>
      <c r="C705" s="278" t="n">
        <v>44772</v>
      </c>
      <c r="D705" s="221" t="s">
        <v>86</v>
      </c>
      <c r="E705" s="221" t="s">
        <v>75</v>
      </c>
      <c r="F705" s="221" t="s">
        <v>75</v>
      </c>
      <c r="G705" s="221" t="s">
        <v>86</v>
      </c>
      <c r="H705" s="222" t="s">
        <v>75</v>
      </c>
      <c r="I705" s="223"/>
      <c r="J705" s="131" t="n">
        <v>1</v>
      </c>
      <c r="L705" s="125" t="n">
        <f aca="false">VLOOKUP(C705,'Vacances solaires'!$B$2:$B$239,1,FALSE())</f>
        <v>44772</v>
      </c>
    </row>
    <row r="706" customFormat="false" ht="15.75" hidden="false" customHeight="false" outlineLevel="0" collapsed="false">
      <c r="A706" s="277" t="n">
        <f aca="false">WEEKNUM(C706,21)</f>
        <v>30</v>
      </c>
      <c r="B706" s="113" t="n">
        <f aca="false">C706</f>
        <v>44773</v>
      </c>
      <c r="C706" s="278" t="n">
        <v>44773</v>
      </c>
      <c r="D706" s="224" t="s">
        <v>86</v>
      </c>
      <c r="E706" s="224" t="s">
        <v>75</v>
      </c>
      <c r="F706" s="224" t="s">
        <v>86</v>
      </c>
      <c r="G706" s="224" t="s">
        <v>86</v>
      </c>
      <c r="H706" s="225" t="s">
        <v>86</v>
      </c>
      <c r="I706" s="226"/>
      <c r="J706" s="144" t="n">
        <v>1</v>
      </c>
      <c r="L706" s="125" t="n">
        <f aca="false">VLOOKUP(C706,'Vacances solaires'!$B$2:$B$239,1,FALSE())</f>
        <v>44773</v>
      </c>
    </row>
    <row r="707" customFormat="false" ht="15.75" hidden="false" customHeight="false" outlineLevel="0" collapsed="false">
      <c r="A707" s="277" t="n">
        <f aca="false">WEEKNUM(C707,21)</f>
        <v>31</v>
      </c>
      <c r="B707" s="113" t="n">
        <f aca="false">C707</f>
        <v>44774</v>
      </c>
      <c r="C707" s="278" t="n">
        <v>44774</v>
      </c>
      <c r="D707" s="115" t="s">
        <v>75</v>
      </c>
      <c r="E707" s="115" t="s">
        <v>75</v>
      </c>
      <c r="F707" s="115" t="s">
        <v>84</v>
      </c>
      <c r="G707" s="115" t="s">
        <v>75</v>
      </c>
      <c r="H707" s="116" t="s">
        <v>75</v>
      </c>
      <c r="I707" s="117" t="n">
        <v>1</v>
      </c>
      <c r="J707" s="146" t="n">
        <v>1</v>
      </c>
      <c r="L707" s="125" t="n">
        <f aca="false">VLOOKUP(C707,'Vacances solaires'!$B$2:$B$239,1,FALSE())</f>
        <v>44774</v>
      </c>
    </row>
    <row r="708" customFormat="false" ht="15.75" hidden="false" customHeight="false" outlineLevel="0" collapsed="false">
      <c r="A708" s="277" t="n">
        <f aca="false">WEEKNUM(C708,21)</f>
        <v>31</v>
      </c>
      <c r="B708" s="113" t="n">
        <f aca="false">C708</f>
        <v>44775</v>
      </c>
      <c r="C708" s="278" t="n">
        <v>44775</v>
      </c>
      <c r="D708" s="128" t="s">
        <v>75</v>
      </c>
      <c r="E708" s="128" t="s">
        <v>86</v>
      </c>
      <c r="F708" s="128" t="s">
        <v>75</v>
      </c>
      <c r="G708" s="128" t="s">
        <v>75</v>
      </c>
      <c r="H708" s="129" t="s">
        <v>75</v>
      </c>
      <c r="I708" s="130"/>
      <c r="J708" s="131" t="n">
        <v>1</v>
      </c>
      <c r="L708" s="125" t="n">
        <f aca="false">VLOOKUP(C708,'Vacances solaires'!$B$2:$B$239,1,FALSE())</f>
        <v>44775</v>
      </c>
    </row>
    <row r="709" customFormat="false" ht="15.75" hidden="false" customHeight="false" outlineLevel="0" collapsed="false">
      <c r="A709" s="277" t="n">
        <f aca="false">WEEKNUM(C709,21)</f>
        <v>31</v>
      </c>
      <c r="B709" s="113" t="n">
        <f aca="false">C709</f>
        <v>44776</v>
      </c>
      <c r="C709" s="278" t="n">
        <v>44776</v>
      </c>
      <c r="D709" s="128" t="s">
        <v>75</v>
      </c>
      <c r="E709" s="128" t="s">
        <v>75</v>
      </c>
      <c r="F709" s="128" t="s">
        <v>75</v>
      </c>
      <c r="G709" s="128" t="s">
        <v>86</v>
      </c>
      <c r="H709" s="129" t="s">
        <v>75</v>
      </c>
      <c r="I709" s="130"/>
      <c r="J709" s="131" t="n">
        <v>1</v>
      </c>
      <c r="L709" s="125" t="n">
        <f aca="false">VLOOKUP(C709,'Vacances solaires'!$B$2:$B$239,1,FALSE())</f>
        <v>44776</v>
      </c>
    </row>
    <row r="710" customFormat="false" ht="15.75" hidden="false" customHeight="false" outlineLevel="0" collapsed="false">
      <c r="A710" s="277" t="n">
        <f aca="false">WEEKNUM(C710,21)</f>
        <v>31</v>
      </c>
      <c r="B710" s="113" t="n">
        <f aca="false">C710</f>
        <v>44777</v>
      </c>
      <c r="C710" s="278" t="n">
        <v>44777</v>
      </c>
      <c r="D710" s="128" t="s">
        <v>86</v>
      </c>
      <c r="E710" s="128" t="s">
        <v>75</v>
      </c>
      <c r="F710" s="128" t="s">
        <v>75</v>
      </c>
      <c r="G710" s="128" t="s">
        <v>75</v>
      </c>
      <c r="H710" s="129" t="s">
        <v>75</v>
      </c>
      <c r="I710" s="130"/>
      <c r="J710" s="131" t="n">
        <v>1</v>
      </c>
      <c r="L710" s="125" t="n">
        <f aca="false">VLOOKUP(C710,'Vacances solaires'!$B$2:$B$239,1,FALSE())</f>
        <v>44777</v>
      </c>
    </row>
    <row r="711" customFormat="false" ht="15.75" hidden="false" customHeight="false" outlineLevel="0" collapsed="false">
      <c r="A711" s="277" t="n">
        <f aca="false">WEEKNUM(C711,21)</f>
        <v>31</v>
      </c>
      <c r="B711" s="113" t="n">
        <f aca="false">C711</f>
        <v>44778</v>
      </c>
      <c r="C711" s="278" t="n">
        <v>44778</v>
      </c>
      <c r="D711" s="128" t="s">
        <v>86</v>
      </c>
      <c r="E711" s="128" t="s">
        <v>75</v>
      </c>
      <c r="F711" s="128" t="s">
        <v>75</v>
      </c>
      <c r="G711" s="128" t="s">
        <v>75</v>
      </c>
      <c r="H711" s="129" t="s">
        <v>75</v>
      </c>
      <c r="I711" s="130"/>
      <c r="J711" s="131" t="n">
        <v>1</v>
      </c>
      <c r="L711" s="125" t="n">
        <f aca="false">VLOOKUP(C711,'Vacances solaires'!$B$2:$B$239,1,FALSE())</f>
        <v>44778</v>
      </c>
    </row>
    <row r="712" customFormat="false" ht="15.75" hidden="false" customHeight="false" outlineLevel="0" collapsed="false">
      <c r="A712" s="277" t="n">
        <f aca="false">WEEKNUM(C712,21)</f>
        <v>31</v>
      </c>
      <c r="B712" s="113" t="n">
        <f aca="false">C712</f>
        <v>44779</v>
      </c>
      <c r="C712" s="278" t="n">
        <v>44779</v>
      </c>
      <c r="D712" s="128" t="s">
        <v>75</v>
      </c>
      <c r="E712" s="128" t="s">
        <v>75</v>
      </c>
      <c r="F712" s="128" t="s">
        <v>86</v>
      </c>
      <c r="G712" s="128" t="s">
        <v>75</v>
      </c>
      <c r="H712" s="129" t="s">
        <v>86</v>
      </c>
      <c r="I712" s="130"/>
      <c r="J712" s="131" t="n">
        <v>1</v>
      </c>
      <c r="L712" s="125" t="n">
        <f aca="false">VLOOKUP(C712,'Vacances solaires'!$B$2:$B$239,1,FALSE())</f>
        <v>44779</v>
      </c>
    </row>
    <row r="713" customFormat="false" ht="15.75" hidden="false" customHeight="false" outlineLevel="0" collapsed="false">
      <c r="A713" s="277" t="n">
        <f aca="false">WEEKNUM(C713,21)</f>
        <v>31</v>
      </c>
      <c r="B713" s="113" t="n">
        <f aca="false">C713</f>
        <v>44780</v>
      </c>
      <c r="C713" s="278" t="n">
        <v>44780</v>
      </c>
      <c r="D713" s="141" t="s">
        <v>75</v>
      </c>
      <c r="E713" s="141" t="s">
        <v>86</v>
      </c>
      <c r="F713" s="141" t="s">
        <v>86</v>
      </c>
      <c r="G713" s="141" t="s">
        <v>86</v>
      </c>
      <c r="H713" s="142" t="s">
        <v>86</v>
      </c>
      <c r="I713" s="143"/>
      <c r="J713" s="144" t="n">
        <v>1</v>
      </c>
      <c r="L713" s="125" t="n">
        <f aca="false">VLOOKUP(C713,'Vacances solaires'!$B$2:$B$239,1,FALSE())</f>
        <v>44780</v>
      </c>
    </row>
    <row r="714" customFormat="false" ht="15.75" hidden="false" customHeight="false" outlineLevel="0" collapsed="false">
      <c r="A714" s="277" t="n">
        <f aca="false">WEEKNUM(C714,21)</f>
        <v>32</v>
      </c>
      <c r="B714" s="113" t="n">
        <f aca="false">C714</f>
        <v>44781</v>
      </c>
      <c r="C714" s="278" t="n">
        <v>44781</v>
      </c>
      <c r="D714" s="115" t="s">
        <v>75</v>
      </c>
      <c r="E714" s="115" t="s">
        <v>84</v>
      </c>
      <c r="F714" s="115" t="s">
        <v>75</v>
      </c>
      <c r="G714" s="115" t="s">
        <v>75</v>
      </c>
      <c r="H714" s="116" t="s">
        <v>75</v>
      </c>
      <c r="I714" s="117" t="n">
        <v>2</v>
      </c>
      <c r="J714" s="146" t="n">
        <v>1</v>
      </c>
      <c r="L714" s="125" t="n">
        <f aca="false">VLOOKUP(C714,'Vacances solaires'!$B$2:$B$239,1,FALSE())</f>
        <v>44781</v>
      </c>
    </row>
    <row r="715" customFormat="false" ht="15.75" hidden="false" customHeight="false" outlineLevel="0" collapsed="false">
      <c r="A715" s="277" t="n">
        <f aca="false">WEEKNUM(C715,21)</f>
        <v>32</v>
      </c>
      <c r="B715" s="113" t="n">
        <f aca="false">C715</f>
        <v>44782</v>
      </c>
      <c r="C715" s="278" t="n">
        <v>44782</v>
      </c>
      <c r="D715" s="128" t="s">
        <v>86</v>
      </c>
      <c r="E715" s="128" t="s">
        <v>75</v>
      </c>
      <c r="F715" s="128" t="s">
        <v>75</v>
      </c>
      <c r="G715" s="128" t="s">
        <v>75</v>
      </c>
      <c r="H715" s="129" t="s">
        <v>75</v>
      </c>
      <c r="I715" s="130"/>
      <c r="J715" s="131" t="n">
        <v>1</v>
      </c>
      <c r="L715" s="125" t="n">
        <f aca="false">VLOOKUP(C715,'Vacances solaires'!$B$2:$B$239,1,FALSE())</f>
        <v>44782</v>
      </c>
    </row>
    <row r="716" customFormat="false" ht="15.75" hidden="false" customHeight="false" outlineLevel="0" collapsed="false">
      <c r="A716" s="277" t="n">
        <f aca="false">WEEKNUM(C716,21)</f>
        <v>32</v>
      </c>
      <c r="B716" s="113" t="n">
        <f aca="false">C716</f>
        <v>44783</v>
      </c>
      <c r="C716" s="278" t="n">
        <v>44783</v>
      </c>
      <c r="D716" s="128" t="s">
        <v>75</v>
      </c>
      <c r="E716" s="128" t="s">
        <v>75</v>
      </c>
      <c r="F716" s="128" t="s">
        <v>86</v>
      </c>
      <c r="G716" s="128" t="s">
        <v>75</v>
      </c>
      <c r="H716" s="129" t="s">
        <v>75</v>
      </c>
      <c r="I716" s="130"/>
      <c r="J716" s="131" t="n">
        <v>1</v>
      </c>
      <c r="L716" s="125" t="n">
        <f aca="false">VLOOKUP(C716,'Vacances solaires'!$B$2:$B$239,1,FALSE())</f>
        <v>44783</v>
      </c>
    </row>
    <row r="717" customFormat="false" ht="15.75" hidden="false" customHeight="false" outlineLevel="0" collapsed="false">
      <c r="A717" s="277" t="n">
        <f aca="false">WEEKNUM(C717,21)</f>
        <v>32</v>
      </c>
      <c r="B717" s="113" t="n">
        <f aca="false">C717</f>
        <v>44784</v>
      </c>
      <c r="C717" s="278" t="n">
        <v>44784</v>
      </c>
      <c r="D717" s="128" t="s">
        <v>75</v>
      </c>
      <c r="E717" s="128" t="s">
        <v>75</v>
      </c>
      <c r="F717" s="128" t="s">
        <v>75</v>
      </c>
      <c r="G717" s="128" t="s">
        <v>75</v>
      </c>
      <c r="H717" s="129" t="s">
        <v>86</v>
      </c>
      <c r="I717" s="130"/>
      <c r="J717" s="131" t="n">
        <v>1</v>
      </c>
      <c r="L717" s="125" t="n">
        <f aca="false">VLOOKUP(C717,'Vacances solaires'!$B$2:$B$239,1,FALSE())</f>
        <v>44784</v>
      </c>
    </row>
    <row r="718" customFormat="false" ht="15.75" hidden="false" customHeight="false" outlineLevel="0" collapsed="false">
      <c r="A718" s="277" t="n">
        <f aca="false">WEEKNUM(C718,21)</f>
        <v>32</v>
      </c>
      <c r="B718" s="113" t="n">
        <f aca="false">C718</f>
        <v>44785</v>
      </c>
      <c r="C718" s="278" t="n">
        <v>44785</v>
      </c>
      <c r="D718" s="128" t="s">
        <v>75</v>
      </c>
      <c r="E718" s="128" t="s">
        <v>75</v>
      </c>
      <c r="F718" s="128" t="s">
        <v>75</v>
      </c>
      <c r="G718" s="128" t="s">
        <v>75</v>
      </c>
      <c r="H718" s="129" t="s">
        <v>86</v>
      </c>
      <c r="I718" s="130"/>
      <c r="J718" s="131" t="n">
        <v>1</v>
      </c>
      <c r="L718" s="125" t="n">
        <f aca="false">VLOOKUP(C718,'Vacances solaires'!$B$2:$B$239,1,FALSE())</f>
        <v>44785</v>
      </c>
    </row>
    <row r="719" customFormat="false" ht="15.75" hidden="false" customHeight="false" outlineLevel="0" collapsed="false">
      <c r="A719" s="277" t="n">
        <f aca="false">WEEKNUM(C719,21)</f>
        <v>32</v>
      </c>
      <c r="B719" s="113" t="n">
        <f aca="false">C719</f>
        <v>44786</v>
      </c>
      <c r="C719" s="278" t="n">
        <v>44786</v>
      </c>
      <c r="D719" s="128" t="s">
        <v>75</v>
      </c>
      <c r="E719" s="128" t="s">
        <v>86</v>
      </c>
      <c r="F719" s="128" t="s">
        <v>75</v>
      </c>
      <c r="G719" s="128" t="s">
        <v>86</v>
      </c>
      <c r="H719" s="129" t="s">
        <v>75</v>
      </c>
      <c r="I719" s="130"/>
      <c r="J719" s="131" t="n">
        <v>1</v>
      </c>
      <c r="L719" s="125" t="n">
        <f aca="false">VLOOKUP(C719,'Vacances solaires'!$B$2:$B$239,1,FALSE())</f>
        <v>44786</v>
      </c>
    </row>
    <row r="720" customFormat="false" ht="15.75" hidden="false" customHeight="false" outlineLevel="0" collapsed="false">
      <c r="A720" s="277" t="n">
        <f aca="false">WEEKNUM(C720,21)</f>
        <v>32</v>
      </c>
      <c r="B720" s="113" t="n">
        <f aca="false">C720</f>
        <v>44787</v>
      </c>
      <c r="C720" s="278" t="n">
        <v>44787</v>
      </c>
      <c r="D720" s="141" t="s">
        <v>86</v>
      </c>
      <c r="E720" s="141" t="s">
        <v>86</v>
      </c>
      <c r="F720" s="141" t="s">
        <v>86</v>
      </c>
      <c r="G720" s="141" t="s">
        <v>86</v>
      </c>
      <c r="H720" s="142" t="s">
        <v>75</v>
      </c>
      <c r="I720" s="143"/>
      <c r="J720" s="144" t="n">
        <v>1</v>
      </c>
      <c r="L720" s="125" t="n">
        <f aca="false">VLOOKUP(C720,'Vacances solaires'!$B$2:$B$239,1,FALSE())</f>
        <v>44787</v>
      </c>
    </row>
    <row r="721" customFormat="false" ht="15.75" hidden="false" customHeight="false" outlineLevel="0" collapsed="false">
      <c r="A721" s="277" t="n">
        <f aca="false">WEEKNUM(C721,21)</f>
        <v>33</v>
      </c>
      <c r="B721" s="113" t="n">
        <f aca="false">C721</f>
        <v>44788</v>
      </c>
      <c r="C721" s="278" t="n">
        <v>44788</v>
      </c>
      <c r="D721" s="115" t="s">
        <v>84</v>
      </c>
      <c r="E721" s="115" t="s">
        <v>75</v>
      </c>
      <c r="F721" s="115" t="s">
        <v>75</v>
      </c>
      <c r="G721" s="115" t="s">
        <v>75</v>
      </c>
      <c r="H721" s="116" t="s">
        <v>75</v>
      </c>
      <c r="I721" s="117" t="n">
        <v>3</v>
      </c>
      <c r="J721" s="146" t="s">
        <v>41</v>
      </c>
      <c r="L721" s="125" t="n">
        <f aca="false">VLOOKUP(C721,'Vacances solaires'!$B$2:$B$239,1,FALSE())</f>
        <v>44788</v>
      </c>
    </row>
    <row r="722" customFormat="false" ht="15.75" hidden="false" customHeight="false" outlineLevel="0" collapsed="false">
      <c r="A722" s="277" t="n">
        <f aca="false">WEEKNUM(C722,21)</f>
        <v>33</v>
      </c>
      <c r="B722" s="113" t="n">
        <f aca="false">C722</f>
        <v>44789</v>
      </c>
      <c r="C722" s="278" t="n">
        <v>44789</v>
      </c>
      <c r="D722" s="137" t="s">
        <v>75</v>
      </c>
      <c r="E722" s="137" t="s">
        <v>75</v>
      </c>
      <c r="F722" s="137" t="s">
        <v>75</v>
      </c>
      <c r="G722" s="137" t="s">
        <v>75</v>
      </c>
      <c r="H722" s="190" t="s">
        <v>86</v>
      </c>
      <c r="I722" s="191"/>
      <c r="J722" s="131" t="n">
        <v>1</v>
      </c>
      <c r="L722" s="125" t="n">
        <f aca="false">VLOOKUP(C722,'Vacances solaires'!$B$2:$B$239,1,FALSE())</f>
        <v>44789</v>
      </c>
    </row>
    <row r="723" customFormat="false" ht="15.75" hidden="false" customHeight="false" outlineLevel="0" collapsed="false">
      <c r="A723" s="277" t="n">
        <f aca="false">WEEKNUM(C723,21)</f>
        <v>33</v>
      </c>
      <c r="B723" s="113" t="n">
        <f aca="false">C723</f>
        <v>44790</v>
      </c>
      <c r="C723" s="278" t="n">
        <v>44790</v>
      </c>
      <c r="D723" s="221" t="s">
        <v>75</v>
      </c>
      <c r="E723" s="221" t="s">
        <v>86</v>
      </c>
      <c r="F723" s="221" t="s">
        <v>75</v>
      </c>
      <c r="G723" s="221" t="s">
        <v>75</v>
      </c>
      <c r="H723" s="222" t="s">
        <v>75</v>
      </c>
      <c r="I723" s="223"/>
      <c r="J723" s="131" t="n">
        <v>1</v>
      </c>
      <c r="L723" s="125" t="n">
        <f aca="false">VLOOKUP(C723,'Vacances solaires'!$B$2:$B$239,1,FALSE())</f>
        <v>44790</v>
      </c>
    </row>
    <row r="724" customFormat="false" ht="15.75" hidden="false" customHeight="false" outlineLevel="0" collapsed="false">
      <c r="A724" s="277" t="n">
        <f aca="false">WEEKNUM(C724,21)</f>
        <v>33</v>
      </c>
      <c r="B724" s="113" t="n">
        <f aca="false">C724</f>
        <v>44791</v>
      </c>
      <c r="C724" s="278" t="n">
        <v>44791</v>
      </c>
      <c r="D724" s="221" t="s">
        <v>75</v>
      </c>
      <c r="E724" s="221" t="s">
        <v>75</v>
      </c>
      <c r="F724" s="221" t="s">
        <v>75</v>
      </c>
      <c r="G724" s="221" t="s">
        <v>86</v>
      </c>
      <c r="H724" s="222" t="s">
        <v>75</v>
      </c>
      <c r="I724" s="223"/>
      <c r="J724" s="131" t="n">
        <v>1</v>
      </c>
      <c r="L724" s="125" t="n">
        <f aca="false">VLOOKUP(C724,'Vacances solaires'!$B$2:$B$239,1,FALSE())</f>
        <v>44791</v>
      </c>
    </row>
    <row r="725" customFormat="false" ht="15.75" hidden="false" customHeight="false" outlineLevel="0" collapsed="false">
      <c r="A725" s="277" t="n">
        <f aca="false">WEEKNUM(C725,21)</f>
        <v>33</v>
      </c>
      <c r="B725" s="113" t="n">
        <f aca="false">C725</f>
        <v>44792</v>
      </c>
      <c r="C725" s="278" t="n">
        <v>44792</v>
      </c>
      <c r="D725" s="221" t="s">
        <v>75</v>
      </c>
      <c r="E725" s="221" t="s">
        <v>75</v>
      </c>
      <c r="F725" s="221" t="s">
        <v>75</v>
      </c>
      <c r="G725" s="221" t="s">
        <v>86</v>
      </c>
      <c r="H725" s="222" t="s">
        <v>75</v>
      </c>
      <c r="I725" s="223"/>
      <c r="J725" s="131" t="n">
        <v>1</v>
      </c>
      <c r="L725" s="125" t="n">
        <f aca="false">VLOOKUP(C725,'Vacances solaires'!$B$2:$B$239,1,FALSE())</f>
        <v>44792</v>
      </c>
    </row>
    <row r="726" customFormat="false" ht="15.75" hidden="false" customHeight="false" outlineLevel="0" collapsed="false">
      <c r="A726" s="277" t="n">
        <f aca="false">WEEKNUM(C726,21)</f>
        <v>33</v>
      </c>
      <c r="B726" s="113" t="n">
        <f aca="false">C726</f>
        <v>44793</v>
      </c>
      <c r="C726" s="278" t="n">
        <v>44793</v>
      </c>
      <c r="D726" s="221" t="s">
        <v>86</v>
      </c>
      <c r="E726" s="221" t="s">
        <v>75</v>
      </c>
      <c r="F726" s="221" t="s">
        <v>86</v>
      </c>
      <c r="G726" s="221" t="s">
        <v>75</v>
      </c>
      <c r="H726" s="222" t="s">
        <v>75</v>
      </c>
      <c r="I726" s="223"/>
      <c r="J726" s="131" t="n">
        <v>1</v>
      </c>
      <c r="L726" s="125" t="n">
        <f aca="false">VLOOKUP(C726,'Vacances solaires'!$B$2:$B$239,1,FALSE())</f>
        <v>44793</v>
      </c>
    </row>
    <row r="727" customFormat="false" ht="15.75" hidden="false" customHeight="false" outlineLevel="0" collapsed="false">
      <c r="A727" s="277" t="n">
        <f aca="false">WEEKNUM(C727,21)</f>
        <v>33</v>
      </c>
      <c r="B727" s="113" t="n">
        <f aca="false">C727</f>
        <v>44794</v>
      </c>
      <c r="C727" s="278" t="n">
        <v>44794</v>
      </c>
      <c r="D727" s="224" t="s">
        <v>86</v>
      </c>
      <c r="E727" s="224" t="s">
        <v>86</v>
      </c>
      <c r="F727" s="224" t="s">
        <v>86</v>
      </c>
      <c r="G727" s="224" t="s">
        <v>75</v>
      </c>
      <c r="H727" s="225" t="s">
        <v>86</v>
      </c>
      <c r="I727" s="226"/>
      <c r="J727" s="144" t="n">
        <v>1</v>
      </c>
      <c r="L727" s="125" t="n">
        <f aca="false">VLOOKUP(C727,'Vacances solaires'!$B$2:$B$239,1,FALSE())</f>
        <v>44794</v>
      </c>
    </row>
    <row r="728" customFormat="false" ht="15.75" hidden="false" customHeight="false" outlineLevel="0" collapsed="false">
      <c r="A728" s="277" t="n">
        <f aca="false">WEEKNUM(C728,21)</f>
        <v>34</v>
      </c>
      <c r="B728" s="113" t="n">
        <f aca="false">C728</f>
        <v>44795</v>
      </c>
      <c r="C728" s="278" t="n">
        <v>44795</v>
      </c>
      <c r="D728" s="227" t="s">
        <v>75</v>
      </c>
      <c r="E728" s="227" t="s">
        <v>75</v>
      </c>
      <c r="F728" s="227" t="s">
        <v>75</v>
      </c>
      <c r="G728" s="227" t="s">
        <v>75</v>
      </c>
      <c r="H728" s="228" t="s">
        <v>84</v>
      </c>
      <c r="I728" s="223" t="n">
        <v>4</v>
      </c>
      <c r="J728" s="146" t="n">
        <v>1</v>
      </c>
      <c r="L728" s="125" t="n">
        <f aca="false">VLOOKUP(C728,'Vacances solaires'!$B$2:$B$239,1,FALSE())</f>
        <v>44795</v>
      </c>
    </row>
    <row r="729" customFormat="false" ht="15.75" hidden="false" customHeight="false" outlineLevel="0" collapsed="false">
      <c r="A729" s="277" t="n">
        <f aca="false">WEEKNUM(C729,21)</f>
        <v>34</v>
      </c>
      <c r="B729" s="113" t="n">
        <f aca="false">C729</f>
        <v>44796</v>
      </c>
      <c r="C729" s="278" t="n">
        <v>44796</v>
      </c>
      <c r="D729" s="221" t="s">
        <v>75</v>
      </c>
      <c r="E729" s="221" t="s">
        <v>75</v>
      </c>
      <c r="F729" s="221" t="s">
        <v>75</v>
      </c>
      <c r="G729" s="221" t="s">
        <v>86</v>
      </c>
      <c r="H729" s="222" t="s">
        <v>75</v>
      </c>
      <c r="I729" s="223"/>
      <c r="J729" s="131" t="n">
        <v>1</v>
      </c>
      <c r="L729" s="125" t="n">
        <f aca="false">VLOOKUP(C729,'Vacances solaires'!$B$2:$B$239,1,FALSE())</f>
        <v>44796</v>
      </c>
    </row>
    <row r="730" customFormat="false" ht="15.75" hidden="false" customHeight="false" outlineLevel="0" collapsed="false">
      <c r="A730" s="277" t="n">
        <f aca="false">WEEKNUM(C730,21)</f>
        <v>34</v>
      </c>
      <c r="B730" s="113" t="n">
        <f aca="false">C730</f>
        <v>44797</v>
      </c>
      <c r="C730" s="278" t="n">
        <v>44797</v>
      </c>
      <c r="D730" s="137" t="s">
        <v>86</v>
      </c>
      <c r="E730" s="137" t="s">
        <v>75</v>
      </c>
      <c r="F730" s="137" t="s">
        <v>75</v>
      </c>
      <c r="G730" s="137" t="s">
        <v>75</v>
      </c>
      <c r="H730" s="190" t="s">
        <v>75</v>
      </c>
      <c r="I730" s="191"/>
      <c r="J730" s="131" t="n">
        <v>1</v>
      </c>
      <c r="L730" s="125" t="n">
        <f aca="false">VLOOKUP(C730,'Vacances solaires'!$B$2:$B$239,1,FALSE())</f>
        <v>44797</v>
      </c>
    </row>
    <row r="731" customFormat="false" ht="15.75" hidden="false" customHeight="false" outlineLevel="0" collapsed="false">
      <c r="A731" s="277" t="n">
        <f aca="false">WEEKNUM(C731,21)</f>
        <v>34</v>
      </c>
      <c r="B731" s="113" t="n">
        <f aca="false">C731</f>
        <v>44798</v>
      </c>
      <c r="C731" s="278" t="n">
        <v>44798</v>
      </c>
      <c r="D731" s="221" t="s">
        <v>75</v>
      </c>
      <c r="E731" s="221" t="s">
        <v>75</v>
      </c>
      <c r="F731" s="221" t="s">
        <v>86</v>
      </c>
      <c r="G731" s="221" t="s">
        <v>75</v>
      </c>
      <c r="H731" s="222" t="s">
        <v>75</v>
      </c>
      <c r="I731" s="223"/>
      <c r="J731" s="131" t="n">
        <v>1</v>
      </c>
      <c r="L731" s="125" t="n">
        <f aca="false">VLOOKUP(C731,'Vacances solaires'!$B$2:$B$239,1,FALSE())</f>
        <v>44798</v>
      </c>
    </row>
    <row r="732" customFormat="false" ht="15.75" hidden="false" customHeight="false" outlineLevel="0" collapsed="false">
      <c r="A732" s="277" t="n">
        <f aca="false">WEEKNUM(C732,21)</f>
        <v>34</v>
      </c>
      <c r="B732" s="113" t="n">
        <f aca="false">C732</f>
        <v>44799</v>
      </c>
      <c r="C732" s="278" t="n">
        <v>44799</v>
      </c>
      <c r="D732" s="221" t="s">
        <v>75</v>
      </c>
      <c r="E732" s="221" t="s">
        <v>75</v>
      </c>
      <c r="F732" s="221" t="s">
        <v>86</v>
      </c>
      <c r="G732" s="221" t="s">
        <v>75</v>
      </c>
      <c r="H732" s="222" t="s">
        <v>75</v>
      </c>
      <c r="I732" s="223"/>
      <c r="J732" s="131" t="n">
        <v>1</v>
      </c>
      <c r="L732" s="125" t="n">
        <f aca="false">VLOOKUP(C732,'Vacances solaires'!$B$2:$B$239,1,FALSE())</f>
        <v>44799</v>
      </c>
    </row>
    <row r="733" customFormat="false" ht="15.75" hidden="false" customHeight="false" outlineLevel="0" collapsed="false">
      <c r="A733" s="277" t="n">
        <f aca="false">WEEKNUM(C733,21)</f>
        <v>34</v>
      </c>
      <c r="B733" s="113" t="n">
        <f aca="false">C733</f>
        <v>44800</v>
      </c>
      <c r="C733" s="278" t="n">
        <v>44800</v>
      </c>
      <c r="D733" s="221" t="s">
        <v>75</v>
      </c>
      <c r="E733" s="221" t="s">
        <v>86</v>
      </c>
      <c r="F733" s="221" t="s">
        <v>75</v>
      </c>
      <c r="G733" s="221" t="s">
        <v>75</v>
      </c>
      <c r="H733" s="222" t="s">
        <v>86</v>
      </c>
      <c r="I733" s="223"/>
      <c r="J733" s="131" t="n">
        <v>1</v>
      </c>
      <c r="L733" s="125" t="n">
        <f aca="false">VLOOKUP(C733,'Vacances solaires'!$B$2:$B$239,1,FALSE())</f>
        <v>44800</v>
      </c>
    </row>
    <row r="734" customFormat="false" ht="15.75" hidden="false" customHeight="false" outlineLevel="0" collapsed="false">
      <c r="A734" s="277" t="n">
        <f aca="false">WEEKNUM(C734,21)</f>
        <v>34</v>
      </c>
      <c r="B734" s="113" t="n">
        <f aca="false">C734</f>
        <v>44801</v>
      </c>
      <c r="C734" s="278" t="n">
        <v>44801</v>
      </c>
      <c r="D734" s="224" t="s">
        <v>86</v>
      </c>
      <c r="E734" s="224" t="s">
        <v>86</v>
      </c>
      <c r="F734" s="224" t="s">
        <v>75</v>
      </c>
      <c r="G734" s="224" t="s">
        <v>86</v>
      </c>
      <c r="H734" s="225" t="s">
        <v>86</v>
      </c>
      <c r="I734" s="226"/>
      <c r="J734" s="144" t="n">
        <v>1</v>
      </c>
      <c r="L734" s="125" t="n">
        <f aca="false">VLOOKUP(C734,'Vacances solaires'!$B$2:$B$239,1,FALSE())</f>
        <v>44801</v>
      </c>
    </row>
    <row r="735" customFormat="false" ht="15.75" hidden="false" customHeight="false" outlineLevel="0" collapsed="false">
      <c r="A735" s="277" t="n">
        <f aca="false">WEEKNUM(C735,21)</f>
        <v>35</v>
      </c>
      <c r="B735" s="113" t="n">
        <f aca="false">C735</f>
        <v>44802</v>
      </c>
      <c r="C735" s="278" t="n">
        <v>44802</v>
      </c>
      <c r="D735" s="229" t="s">
        <v>75</v>
      </c>
      <c r="E735" s="229" t="s">
        <v>75</v>
      </c>
      <c r="F735" s="229" t="s">
        <v>75</v>
      </c>
      <c r="G735" s="229" t="s">
        <v>84</v>
      </c>
      <c r="H735" s="230" t="s">
        <v>75</v>
      </c>
      <c r="I735" s="231" t="n">
        <v>5</v>
      </c>
      <c r="J735" s="146" t="n">
        <v>1</v>
      </c>
      <c r="L735" s="125" t="n">
        <f aca="false">VLOOKUP(C735,'Vacances solaires'!$B$2:$B$239,1,FALSE())</f>
        <v>44802</v>
      </c>
    </row>
    <row r="736" customFormat="false" ht="15.75" hidden="false" customHeight="false" outlineLevel="0" collapsed="false">
      <c r="A736" s="277" t="n">
        <f aca="false">WEEKNUM(C736,21)</f>
        <v>35</v>
      </c>
      <c r="B736" s="113" t="n">
        <f aca="false">C736</f>
        <v>44803</v>
      </c>
      <c r="C736" s="278" t="n">
        <v>44803</v>
      </c>
      <c r="D736" s="221" t="s">
        <v>75</v>
      </c>
      <c r="E736" s="221" t="s">
        <v>75</v>
      </c>
      <c r="F736" s="221" t="s">
        <v>86</v>
      </c>
      <c r="G736" s="221" t="s">
        <v>75</v>
      </c>
      <c r="H736" s="222" t="s">
        <v>75</v>
      </c>
      <c r="I736" s="223"/>
      <c r="J736" s="131" t="n">
        <v>1</v>
      </c>
      <c r="L736" s="125" t="n">
        <f aca="false">VLOOKUP(C736,'Vacances solaires'!$B$2:$B$239,1,FALSE())</f>
        <v>44803</v>
      </c>
    </row>
    <row r="737" customFormat="false" ht="15.75" hidden="false" customHeight="false" outlineLevel="0" collapsed="false">
      <c r="A737" s="277" t="n">
        <f aca="false">WEEKNUM(C737,21)</f>
        <v>35</v>
      </c>
      <c r="B737" s="113" t="n">
        <f aca="false">C737</f>
        <v>44804</v>
      </c>
      <c r="C737" s="278" t="n">
        <v>44804</v>
      </c>
      <c r="D737" s="221" t="s">
        <v>75</v>
      </c>
      <c r="E737" s="221" t="s">
        <v>75</v>
      </c>
      <c r="F737" s="221" t="s">
        <v>75</v>
      </c>
      <c r="G737" s="221" t="s">
        <v>75</v>
      </c>
      <c r="H737" s="222" t="s">
        <v>86</v>
      </c>
      <c r="I737" s="223"/>
      <c r="J737" s="131" t="n">
        <v>1</v>
      </c>
      <c r="L737" s="125" t="n">
        <f aca="false">VLOOKUP(C737,'Vacances solaires'!$B$2:$B$239,1,FALSE())</f>
        <v>44804</v>
      </c>
    </row>
    <row r="738" customFormat="false" ht="15.75" hidden="false" customHeight="false" outlineLevel="0" collapsed="false">
      <c r="A738" s="277" t="n">
        <f aca="false">WEEKNUM(C738,21)</f>
        <v>35</v>
      </c>
      <c r="B738" s="113" t="n">
        <f aca="false">C738</f>
        <v>44805</v>
      </c>
      <c r="C738" s="278" t="n">
        <v>44805</v>
      </c>
      <c r="D738" s="221" t="s">
        <v>75</v>
      </c>
      <c r="E738" s="221" t="s">
        <v>86</v>
      </c>
      <c r="F738" s="221" t="s">
        <v>75</v>
      </c>
      <c r="G738" s="221" t="s">
        <v>75</v>
      </c>
      <c r="H738" s="222" t="s">
        <v>75</v>
      </c>
      <c r="I738" s="223"/>
      <c r="J738" s="131" t="n">
        <v>1</v>
      </c>
      <c r="L738" s="125" t="n">
        <f aca="false">VLOOKUP(C738,'Vacances solaires'!$B$2:$B$239,1,FALSE())</f>
        <v>44805</v>
      </c>
    </row>
    <row r="739" customFormat="false" ht="15.75" hidden="false" customHeight="false" outlineLevel="0" collapsed="false">
      <c r="A739" s="277" t="n">
        <f aca="false">WEEKNUM(C739,21)</f>
        <v>35</v>
      </c>
      <c r="B739" s="113" t="n">
        <f aca="false">C739</f>
        <v>44806</v>
      </c>
      <c r="C739" s="278" t="n">
        <v>44806</v>
      </c>
      <c r="D739" s="221" t="s">
        <v>75</v>
      </c>
      <c r="E739" s="221" t="s">
        <v>86</v>
      </c>
      <c r="F739" s="221" t="s">
        <v>75</v>
      </c>
      <c r="G739" s="221" t="s">
        <v>75</v>
      </c>
      <c r="H739" s="222" t="s">
        <v>75</v>
      </c>
      <c r="I739" s="223"/>
      <c r="J739" s="131"/>
      <c r="L739" s="125" t="e">
        <f aca="false">VLOOKUP(C739,'Vacances solaires'!$B$2:$B$239,1,FALSE())</f>
        <v>#N/A</v>
      </c>
    </row>
    <row r="740" customFormat="false" ht="15.75" hidden="false" customHeight="false" outlineLevel="0" collapsed="false">
      <c r="A740" s="277" t="n">
        <f aca="false">WEEKNUM(C740,21)</f>
        <v>35</v>
      </c>
      <c r="B740" s="113" t="n">
        <f aca="false">C740</f>
        <v>44807</v>
      </c>
      <c r="C740" s="278" t="n">
        <v>44807</v>
      </c>
      <c r="D740" s="221" t="s">
        <v>86</v>
      </c>
      <c r="E740" s="221" t="s">
        <v>75</v>
      </c>
      <c r="F740" s="221" t="s">
        <v>75</v>
      </c>
      <c r="G740" s="221" t="s">
        <v>86</v>
      </c>
      <c r="H740" s="222" t="s">
        <v>75</v>
      </c>
      <c r="I740" s="223"/>
      <c r="J740" s="131"/>
      <c r="L740" s="125" t="e">
        <f aca="false">VLOOKUP(C740,'Vacances solaires'!$B$2:$B$239,1,FALSE())</f>
        <v>#N/A</v>
      </c>
    </row>
    <row r="741" customFormat="false" ht="15.75" hidden="false" customHeight="false" outlineLevel="0" collapsed="false">
      <c r="A741" s="277" t="n">
        <f aca="false">WEEKNUM(C741,21)</f>
        <v>35</v>
      </c>
      <c r="B741" s="113" t="n">
        <f aca="false">C741</f>
        <v>44808</v>
      </c>
      <c r="C741" s="278" t="n">
        <v>44808</v>
      </c>
      <c r="D741" s="224" t="s">
        <v>86</v>
      </c>
      <c r="E741" s="224" t="s">
        <v>75</v>
      </c>
      <c r="F741" s="224" t="s">
        <v>86</v>
      </c>
      <c r="G741" s="224" t="s">
        <v>86</v>
      </c>
      <c r="H741" s="225" t="s">
        <v>86</v>
      </c>
      <c r="I741" s="226"/>
      <c r="J741" s="144"/>
      <c r="L741" s="125" t="e">
        <f aca="false">VLOOKUP(C741,'Vacances solaires'!$B$2:$B$239,1,FALSE())</f>
        <v>#N/A</v>
      </c>
    </row>
    <row r="742" customFormat="false" ht="15.75" hidden="false" customHeight="false" outlineLevel="0" collapsed="false">
      <c r="A742" s="277" t="n">
        <f aca="false">WEEKNUM(C742,21)</f>
        <v>36</v>
      </c>
      <c r="B742" s="113" t="n">
        <f aca="false">C742</f>
        <v>44809</v>
      </c>
      <c r="C742" s="278" t="n">
        <v>44809</v>
      </c>
      <c r="D742" s="115" t="s">
        <v>75</v>
      </c>
      <c r="E742" s="115" t="s">
        <v>75</v>
      </c>
      <c r="F742" s="115" t="s">
        <v>84</v>
      </c>
      <c r="G742" s="115" t="s">
        <v>75</v>
      </c>
      <c r="H742" s="116" t="s">
        <v>75</v>
      </c>
      <c r="I742" s="117" t="n">
        <v>1</v>
      </c>
      <c r="J742" s="146"/>
      <c r="L742" s="125" t="e">
        <f aca="false">VLOOKUP(C742,'Vacances solaires'!$B$2:$B$239,1,FALSE())</f>
        <v>#N/A</v>
      </c>
    </row>
    <row r="743" customFormat="false" ht="15.75" hidden="false" customHeight="false" outlineLevel="0" collapsed="false">
      <c r="A743" s="277" t="n">
        <f aca="false">WEEKNUM(C743,21)</f>
        <v>36</v>
      </c>
      <c r="B743" s="113" t="n">
        <f aca="false">C743</f>
        <v>44810</v>
      </c>
      <c r="C743" s="278" t="n">
        <v>44810</v>
      </c>
      <c r="D743" s="128" t="s">
        <v>75</v>
      </c>
      <c r="E743" s="128" t="s">
        <v>86</v>
      </c>
      <c r="F743" s="128" t="s">
        <v>75</v>
      </c>
      <c r="G743" s="128" t="s">
        <v>75</v>
      </c>
      <c r="H743" s="129" t="s">
        <v>75</v>
      </c>
      <c r="I743" s="130"/>
      <c r="J743" s="131"/>
      <c r="L743" s="125" t="e">
        <f aca="false">VLOOKUP(C743,'Vacances solaires'!$B$2:$B$239,1,FALSE())</f>
        <v>#N/A</v>
      </c>
    </row>
    <row r="744" customFormat="false" ht="15.75" hidden="false" customHeight="false" outlineLevel="0" collapsed="false">
      <c r="A744" s="277" t="n">
        <f aca="false">WEEKNUM(C744,21)</f>
        <v>36</v>
      </c>
      <c r="B744" s="113" t="n">
        <f aca="false">C744</f>
        <v>44811</v>
      </c>
      <c r="C744" s="278" t="n">
        <v>44811</v>
      </c>
      <c r="D744" s="128" t="s">
        <v>75</v>
      </c>
      <c r="E744" s="128" t="s">
        <v>75</v>
      </c>
      <c r="F744" s="128" t="s">
        <v>75</v>
      </c>
      <c r="G744" s="128" t="s">
        <v>86</v>
      </c>
      <c r="H744" s="129" t="s">
        <v>75</v>
      </c>
      <c r="I744" s="130"/>
      <c r="J744" s="131"/>
      <c r="L744" s="125" t="e">
        <f aca="false">VLOOKUP(C744,'Vacances solaires'!$B$2:$B$239,1,FALSE())</f>
        <v>#N/A</v>
      </c>
    </row>
    <row r="745" customFormat="false" ht="15.75" hidden="false" customHeight="false" outlineLevel="0" collapsed="false">
      <c r="A745" s="277" t="n">
        <f aca="false">WEEKNUM(C745,21)</f>
        <v>36</v>
      </c>
      <c r="B745" s="113" t="n">
        <f aca="false">C745</f>
        <v>44812</v>
      </c>
      <c r="C745" s="278" t="n">
        <v>44812</v>
      </c>
      <c r="D745" s="128" t="s">
        <v>86</v>
      </c>
      <c r="E745" s="128" t="s">
        <v>75</v>
      </c>
      <c r="F745" s="128" t="s">
        <v>75</v>
      </c>
      <c r="G745" s="128" t="s">
        <v>75</v>
      </c>
      <c r="H745" s="129" t="s">
        <v>75</v>
      </c>
      <c r="I745" s="130"/>
      <c r="J745" s="131"/>
      <c r="L745" s="125" t="e">
        <f aca="false">VLOOKUP(C745,'Vacances solaires'!$B$2:$B$239,1,FALSE())</f>
        <v>#N/A</v>
      </c>
    </row>
    <row r="746" customFormat="false" ht="15.75" hidden="false" customHeight="false" outlineLevel="0" collapsed="false">
      <c r="A746" s="277" t="n">
        <f aca="false">WEEKNUM(C746,21)</f>
        <v>36</v>
      </c>
      <c r="B746" s="113" t="n">
        <f aca="false">C746</f>
        <v>44813</v>
      </c>
      <c r="C746" s="278" t="n">
        <v>44813</v>
      </c>
      <c r="D746" s="128" t="s">
        <v>86</v>
      </c>
      <c r="E746" s="128" t="s">
        <v>75</v>
      </c>
      <c r="F746" s="128" t="s">
        <v>75</v>
      </c>
      <c r="G746" s="128" t="s">
        <v>75</v>
      </c>
      <c r="H746" s="129" t="s">
        <v>75</v>
      </c>
      <c r="I746" s="130"/>
      <c r="J746" s="131"/>
      <c r="L746" s="125" t="e">
        <f aca="false">VLOOKUP(C746,'Vacances solaires'!$B$2:$B$239,1,FALSE())</f>
        <v>#N/A</v>
      </c>
    </row>
    <row r="747" customFormat="false" ht="15.75" hidden="false" customHeight="false" outlineLevel="0" collapsed="false">
      <c r="A747" s="277" t="n">
        <f aca="false">WEEKNUM(C747,21)</f>
        <v>36</v>
      </c>
      <c r="B747" s="113" t="n">
        <f aca="false">C747</f>
        <v>44814</v>
      </c>
      <c r="C747" s="278" t="n">
        <v>44814</v>
      </c>
      <c r="D747" s="128" t="s">
        <v>75</v>
      </c>
      <c r="E747" s="128" t="s">
        <v>75</v>
      </c>
      <c r="F747" s="128" t="s">
        <v>86</v>
      </c>
      <c r="G747" s="128" t="s">
        <v>75</v>
      </c>
      <c r="H747" s="129" t="s">
        <v>86</v>
      </c>
      <c r="I747" s="130"/>
      <c r="J747" s="131"/>
      <c r="L747" s="125" t="e">
        <f aca="false">VLOOKUP(C747,'Vacances solaires'!$B$2:$B$239,1,FALSE())</f>
        <v>#N/A</v>
      </c>
    </row>
    <row r="748" customFormat="false" ht="15.75" hidden="false" customHeight="false" outlineLevel="0" collapsed="false">
      <c r="A748" s="277" t="n">
        <f aca="false">WEEKNUM(C748,21)</f>
        <v>36</v>
      </c>
      <c r="B748" s="113" t="n">
        <f aca="false">C748</f>
        <v>44815</v>
      </c>
      <c r="C748" s="278" t="n">
        <v>44815</v>
      </c>
      <c r="D748" s="141" t="s">
        <v>75</v>
      </c>
      <c r="E748" s="141" t="s">
        <v>86</v>
      </c>
      <c r="F748" s="141" t="s">
        <v>86</v>
      </c>
      <c r="G748" s="141" t="s">
        <v>86</v>
      </c>
      <c r="H748" s="142" t="s">
        <v>86</v>
      </c>
      <c r="I748" s="143"/>
      <c r="J748" s="144"/>
      <c r="L748" s="125" t="e">
        <f aca="false">VLOOKUP(C748,'Vacances solaires'!$B$2:$B$239,1,FALSE())</f>
        <v>#N/A</v>
      </c>
    </row>
    <row r="749" customFormat="false" ht="15.75" hidden="false" customHeight="false" outlineLevel="0" collapsed="false">
      <c r="A749" s="277" t="n">
        <f aca="false">WEEKNUM(C749,21)</f>
        <v>37</v>
      </c>
      <c r="B749" s="113" t="n">
        <f aca="false">C749</f>
        <v>44816</v>
      </c>
      <c r="C749" s="278" t="n">
        <v>44816</v>
      </c>
      <c r="D749" s="115" t="s">
        <v>75</v>
      </c>
      <c r="E749" s="115" t="s">
        <v>84</v>
      </c>
      <c r="F749" s="115" t="s">
        <v>75</v>
      </c>
      <c r="G749" s="115" t="s">
        <v>75</v>
      </c>
      <c r="H749" s="116" t="s">
        <v>75</v>
      </c>
      <c r="I749" s="117" t="n">
        <v>2</v>
      </c>
      <c r="J749" s="146"/>
      <c r="L749" s="125" t="e">
        <f aca="false">VLOOKUP(C749,'Vacances solaires'!$B$2:$B$239,1,FALSE())</f>
        <v>#N/A</v>
      </c>
    </row>
    <row r="750" customFormat="false" ht="15.75" hidden="false" customHeight="false" outlineLevel="0" collapsed="false">
      <c r="A750" s="277" t="n">
        <f aca="false">WEEKNUM(C750,21)</f>
        <v>37</v>
      </c>
      <c r="B750" s="113" t="n">
        <f aca="false">C750</f>
        <v>44817</v>
      </c>
      <c r="C750" s="278" t="n">
        <v>44817</v>
      </c>
      <c r="D750" s="128" t="s">
        <v>86</v>
      </c>
      <c r="E750" s="128" t="s">
        <v>75</v>
      </c>
      <c r="F750" s="128" t="s">
        <v>75</v>
      </c>
      <c r="G750" s="128" t="s">
        <v>75</v>
      </c>
      <c r="H750" s="129" t="s">
        <v>75</v>
      </c>
      <c r="I750" s="130"/>
      <c r="J750" s="131"/>
      <c r="L750" s="125" t="e">
        <f aca="false">VLOOKUP(C750,'Vacances solaires'!$B$2:$B$239,1,FALSE())</f>
        <v>#N/A</v>
      </c>
    </row>
    <row r="751" customFormat="false" ht="15.75" hidden="false" customHeight="false" outlineLevel="0" collapsed="false">
      <c r="A751" s="277" t="n">
        <f aca="false">WEEKNUM(C751,21)</f>
        <v>37</v>
      </c>
      <c r="B751" s="113" t="n">
        <f aca="false">C751</f>
        <v>44818</v>
      </c>
      <c r="C751" s="278" t="n">
        <v>44818</v>
      </c>
      <c r="D751" s="128" t="s">
        <v>75</v>
      </c>
      <c r="E751" s="128" t="s">
        <v>75</v>
      </c>
      <c r="F751" s="128" t="s">
        <v>86</v>
      </c>
      <c r="G751" s="128" t="s">
        <v>75</v>
      </c>
      <c r="H751" s="129" t="s">
        <v>75</v>
      </c>
      <c r="I751" s="130"/>
      <c r="J751" s="131"/>
      <c r="L751" s="125" t="e">
        <f aca="false">VLOOKUP(C751,'Vacances solaires'!$B$2:$B$239,1,FALSE())</f>
        <v>#N/A</v>
      </c>
    </row>
    <row r="752" customFormat="false" ht="15.75" hidden="false" customHeight="false" outlineLevel="0" collapsed="false">
      <c r="A752" s="277" t="n">
        <f aca="false">WEEKNUM(C752,21)</f>
        <v>37</v>
      </c>
      <c r="B752" s="113" t="n">
        <f aca="false">C752</f>
        <v>44819</v>
      </c>
      <c r="C752" s="278" t="n">
        <v>44819</v>
      </c>
      <c r="D752" s="128" t="s">
        <v>75</v>
      </c>
      <c r="E752" s="128" t="s">
        <v>75</v>
      </c>
      <c r="F752" s="128" t="s">
        <v>75</v>
      </c>
      <c r="G752" s="128" t="s">
        <v>75</v>
      </c>
      <c r="H752" s="129" t="s">
        <v>86</v>
      </c>
      <c r="I752" s="130"/>
      <c r="J752" s="131"/>
      <c r="L752" s="125" t="e">
        <f aca="false">VLOOKUP(C752,'Vacances solaires'!$B$2:$B$239,1,FALSE())</f>
        <v>#N/A</v>
      </c>
    </row>
    <row r="753" customFormat="false" ht="15.75" hidden="false" customHeight="false" outlineLevel="0" collapsed="false">
      <c r="A753" s="277" t="n">
        <f aca="false">WEEKNUM(C753,21)</f>
        <v>37</v>
      </c>
      <c r="B753" s="113" t="n">
        <f aca="false">C753</f>
        <v>44820</v>
      </c>
      <c r="C753" s="278" t="n">
        <v>44820</v>
      </c>
      <c r="D753" s="128" t="s">
        <v>75</v>
      </c>
      <c r="E753" s="128" t="s">
        <v>75</v>
      </c>
      <c r="F753" s="128" t="s">
        <v>75</v>
      </c>
      <c r="G753" s="128" t="s">
        <v>75</v>
      </c>
      <c r="H753" s="129" t="s">
        <v>86</v>
      </c>
      <c r="I753" s="130"/>
      <c r="J753" s="131"/>
      <c r="L753" s="125" t="e">
        <f aca="false">VLOOKUP(C753,'Vacances solaires'!$B$2:$B$239,1,FALSE())</f>
        <v>#N/A</v>
      </c>
    </row>
    <row r="754" customFormat="false" ht="15.75" hidden="false" customHeight="false" outlineLevel="0" collapsed="false">
      <c r="A754" s="277" t="n">
        <f aca="false">WEEKNUM(C754,21)</f>
        <v>37</v>
      </c>
      <c r="B754" s="113" t="n">
        <f aca="false">C754</f>
        <v>44821</v>
      </c>
      <c r="C754" s="278" t="n">
        <v>44821</v>
      </c>
      <c r="D754" s="128" t="s">
        <v>75</v>
      </c>
      <c r="E754" s="128" t="s">
        <v>86</v>
      </c>
      <c r="F754" s="128" t="s">
        <v>75</v>
      </c>
      <c r="G754" s="128" t="s">
        <v>86</v>
      </c>
      <c r="H754" s="129" t="s">
        <v>75</v>
      </c>
      <c r="I754" s="130"/>
      <c r="J754" s="131"/>
      <c r="L754" s="125" t="e">
        <f aca="false">VLOOKUP(C754,'Vacances solaires'!$B$2:$B$239,1,FALSE())</f>
        <v>#N/A</v>
      </c>
    </row>
    <row r="755" customFormat="false" ht="15.75" hidden="false" customHeight="false" outlineLevel="0" collapsed="false">
      <c r="A755" s="277" t="n">
        <f aca="false">WEEKNUM(C755,21)</f>
        <v>37</v>
      </c>
      <c r="B755" s="113" t="n">
        <f aca="false">C755</f>
        <v>44822</v>
      </c>
      <c r="C755" s="278" t="n">
        <v>44822</v>
      </c>
      <c r="D755" s="141" t="s">
        <v>86</v>
      </c>
      <c r="E755" s="141" t="s">
        <v>86</v>
      </c>
      <c r="F755" s="141" t="s">
        <v>86</v>
      </c>
      <c r="G755" s="141" t="s">
        <v>86</v>
      </c>
      <c r="H755" s="142" t="s">
        <v>75</v>
      </c>
      <c r="I755" s="143"/>
      <c r="J755" s="144"/>
      <c r="L755" s="125" t="e">
        <f aca="false">VLOOKUP(C755,'Vacances solaires'!$B$2:$B$239,1,FALSE())</f>
        <v>#N/A</v>
      </c>
    </row>
    <row r="756" customFormat="false" ht="15.75" hidden="false" customHeight="false" outlineLevel="0" collapsed="false">
      <c r="A756" s="277" t="n">
        <f aca="false">WEEKNUM(C756,21)</f>
        <v>38</v>
      </c>
      <c r="B756" s="113" t="n">
        <f aca="false">C756</f>
        <v>44823</v>
      </c>
      <c r="C756" s="278" t="n">
        <v>44823</v>
      </c>
      <c r="D756" s="115" t="s">
        <v>84</v>
      </c>
      <c r="E756" s="115" t="s">
        <v>75</v>
      </c>
      <c r="F756" s="115" t="s">
        <v>75</v>
      </c>
      <c r="G756" s="115" t="s">
        <v>75</v>
      </c>
      <c r="H756" s="116" t="s">
        <v>75</v>
      </c>
      <c r="I756" s="117" t="n">
        <v>3</v>
      </c>
      <c r="J756" s="146"/>
      <c r="L756" s="125" t="e">
        <f aca="false">VLOOKUP(C756,'Vacances solaires'!$B$2:$B$239,1,FALSE())</f>
        <v>#N/A</v>
      </c>
    </row>
    <row r="757" customFormat="false" ht="15.75" hidden="false" customHeight="false" outlineLevel="0" collapsed="false">
      <c r="A757" s="277" t="n">
        <f aca="false">WEEKNUM(C757,21)</f>
        <v>38</v>
      </c>
      <c r="B757" s="113" t="n">
        <f aca="false">C757</f>
        <v>44824</v>
      </c>
      <c r="C757" s="278" t="n">
        <v>44824</v>
      </c>
      <c r="D757" s="137" t="s">
        <v>75</v>
      </c>
      <c r="E757" s="137" t="s">
        <v>75</v>
      </c>
      <c r="F757" s="137" t="s">
        <v>75</v>
      </c>
      <c r="G757" s="137" t="s">
        <v>75</v>
      </c>
      <c r="H757" s="190" t="s">
        <v>86</v>
      </c>
      <c r="I757" s="191"/>
      <c r="J757" s="131"/>
      <c r="L757" s="125" t="e">
        <f aca="false">VLOOKUP(C757,'Vacances solaires'!$B$2:$B$239,1,FALSE())</f>
        <v>#N/A</v>
      </c>
    </row>
    <row r="758" customFormat="false" ht="15.75" hidden="false" customHeight="false" outlineLevel="0" collapsed="false">
      <c r="A758" s="277" t="n">
        <f aca="false">WEEKNUM(C758,21)</f>
        <v>38</v>
      </c>
      <c r="B758" s="113" t="n">
        <f aca="false">C758</f>
        <v>44825</v>
      </c>
      <c r="C758" s="278" t="n">
        <v>44825</v>
      </c>
      <c r="D758" s="221" t="s">
        <v>75</v>
      </c>
      <c r="E758" s="221" t="s">
        <v>86</v>
      </c>
      <c r="F758" s="221" t="s">
        <v>75</v>
      </c>
      <c r="G758" s="221" t="s">
        <v>75</v>
      </c>
      <c r="H758" s="222" t="s">
        <v>75</v>
      </c>
      <c r="I758" s="223"/>
      <c r="J758" s="131"/>
      <c r="L758" s="125" t="e">
        <f aca="false">VLOOKUP(C758,'Vacances solaires'!$B$2:$B$239,1,FALSE())</f>
        <v>#N/A</v>
      </c>
    </row>
    <row r="759" customFormat="false" ht="15.75" hidden="false" customHeight="false" outlineLevel="0" collapsed="false">
      <c r="A759" s="277" t="n">
        <f aca="false">WEEKNUM(C759,21)</f>
        <v>38</v>
      </c>
      <c r="B759" s="113" t="n">
        <f aca="false">C759</f>
        <v>44826</v>
      </c>
      <c r="C759" s="278" t="n">
        <v>44826</v>
      </c>
      <c r="D759" s="221" t="s">
        <v>75</v>
      </c>
      <c r="E759" s="221" t="s">
        <v>75</v>
      </c>
      <c r="F759" s="221" t="s">
        <v>75</v>
      </c>
      <c r="G759" s="221" t="s">
        <v>86</v>
      </c>
      <c r="H759" s="222" t="s">
        <v>75</v>
      </c>
      <c r="I759" s="223"/>
      <c r="J759" s="131"/>
      <c r="L759" s="125" t="e">
        <f aca="false">VLOOKUP(C759,'Vacances solaires'!$B$2:$B$239,1,FALSE())</f>
        <v>#N/A</v>
      </c>
    </row>
    <row r="760" customFormat="false" ht="15.75" hidden="false" customHeight="false" outlineLevel="0" collapsed="false">
      <c r="A760" s="277" t="n">
        <f aca="false">WEEKNUM(C760,21)</f>
        <v>38</v>
      </c>
      <c r="B760" s="113" t="n">
        <f aca="false">C760</f>
        <v>44827</v>
      </c>
      <c r="C760" s="278" t="n">
        <v>44827</v>
      </c>
      <c r="D760" s="221" t="s">
        <v>75</v>
      </c>
      <c r="E760" s="221" t="s">
        <v>75</v>
      </c>
      <c r="F760" s="221" t="s">
        <v>75</v>
      </c>
      <c r="G760" s="221" t="s">
        <v>86</v>
      </c>
      <c r="H760" s="222" t="s">
        <v>75</v>
      </c>
      <c r="I760" s="223"/>
      <c r="J760" s="131"/>
      <c r="L760" s="125" t="e">
        <f aca="false">VLOOKUP(C760,'Vacances solaires'!$B$2:$B$239,1,FALSE())</f>
        <v>#N/A</v>
      </c>
    </row>
    <row r="761" customFormat="false" ht="15.75" hidden="false" customHeight="false" outlineLevel="0" collapsed="false">
      <c r="A761" s="277" t="n">
        <f aca="false">WEEKNUM(C761,21)</f>
        <v>38</v>
      </c>
      <c r="B761" s="113" t="n">
        <f aca="false">C761</f>
        <v>44828</v>
      </c>
      <c r="C761" s="278" t="n">
        <v>44828</v>
      </c>
      <c r="D761" s="221" t="s">
        <v>86</v>
      </c>
      <c r="E761" s="221" t="s">
        <v>75</v>
      </c>
      <c r="F761" s="221" t="s">
        <v>86</v>
      </c>
      <c r="G761" s="221" t="s">
        <v>75</v>
      </c>
      <c r="H761" s="222" t="s">
        <v>75</v>
      </c>
      <c r="I761" s="223"/>
      <c r="J761" s="131"/>
      <c r="L761" s="125" t="e">
        <f aca="false">VLOOKUP(C761,'Vacances solaires'!$B$2:$B$239,1,FALSE())</f>
        <v>#N/A</v>
      </c>
    </row>
    <row r="762" customFormat="false" ht="15.75" hidden="false" customHeight="false" outlineLevel="0" collapsed="false">
      <c r="A762" s="277" t="n">
        <f aca="false">WEEKNUM(C762,21)</f>
        <v>38</v>
      </c>
      <c r="B762" s="113" t="n">
        <f aca="false">C762</f>
        <v>44829</v>
      </c>
      <c r="C762" s="278" t="n">
        <v>44829</v>
      </c>
      <c r="D762" s="224" t="s">
        <v>86</v>
      </c>
      <c r="E762" s="224" t="s">
        <v>86</v>
      </c>
      <c r="F762" s="224" t="s">
        <v>86</v>
      </c>
      <c r="G762" s="224" t="s">
        <v>75</v>
      </c>
      <c r="H762" s="225" t="s">
        <v>86</v>
      </c>
      <c r="I762" s="226"/>
      <c r="J762" s="144"/>
      <c r="L762" s="125" t="e">
        <f aca="false">VLOOKUP(C762,'Vacances solaires'!$B$2:$B$239,1,FALSE())</f>
        <v>#N/A</v>
      </c>
    </row>
    <row r="763" customFormat="false" ht="15.75" hidden="false" customHeight="false" outlineLevel="0" collapsed="false">
      <c r="A763" s="277" t="n">
        <f aca="false">WEEKNUM(C763,21)</f>
        <v>39</v>
      </c>
      <c r="B763" s="113" t="n">
        <f aca="false">C763</f>
        <v>44830</v>
      </c>
      <c r="C763" s="278" t="n">
        <v>44830</v>
      </c>
      <c r="D763" s="227" t="s">
        <v>75</v>
      </c>
      <c r="E763" s="227" t="s">
        <v>75</v>
      </c>
      <c r="F763" s="227" t="s">
        <v>75</v>
      </c>
      <c r="G763" s="227" t="s">
        <v>75</v>
      </c>
      <c r="H763" s="228" t="s">
        <v>84</v>
      </c>
      <c r="I763" s="223" t="n">
        <v>4</v>
      </c>
      <c r="J763" s="146"/>
      <c r="L763" s="125" t="e">
        <f aca="false">VLOOKUP(C763,'Vacances solaires'!$B$2:$B$239,1,FALSE())</f>
        <v>#N/A</v>
      </c>
    </row>
    <row r="764" customFormat="false" ht="15.75" hidden="false" customHeight="false" outlineLevel="0" collapsed="false">
      <c r="A764" s="277" t="n">
        <f aca="false">WEEKNUM(C764,21)</f>
        <v>39</v>
      </c>
      <c r="B764" s="113" t="n">
        <f aca="false">C764</f>
        <v>44831</v>
      </c>
      <c r="C764" s="278" t="n">
        <v>44831</v>
      </c>
      <c r="D764" s="221" t="s">
        <v>75</v>
      </c>
      <c r="E764" s="221" t="s">
        <v>75</v>
      </c>
      <c r="F764" s="221" t="s">
        <v>75</v>
      </c>
      <c r="G764" s="221" t="s">
        <v>86</v>
      </c>
      <c r="H764" s="222" t="s">
        <v>75</v>
      </c>
      <c r="I764" s="223"/>
      <c r="J764" s="131"/>
      <c r="L764" s="125" t="e">
        <f aca="false">VLOOKUP(C764,'Vacances solaires'!$B$2:$B$239,1,FALSE())</f>
        <v>#N/A</v>
      </c>
    </row>
    <row r="765" customFormat="false" ht="15.75" hidden="false" customHeight="false" outlineLevel="0" collapsed="false">
      <c r="A765" s="277" t="n">
        <f aca="false">WEEKNUM(C765,21)</f>
        <v>39</v>
      </c>
      <c r="B765" s="113" t="n">
        <f aca="false">C765</f>
        <v>44832</v>
      </c>
      <c r="C765" s="278" t="n">
        <v>44832</v>
      </c>
      <c r="D765" s="137" t="s">
        <v>86</v>
      </c>
      <c r="E765" s="137" t="s">
        <v>75</v>
      </c>
      <c r="F765" s="137" t="s">
        <v>75</v>
      </c>
      <c r="G765" s="137" t="s">
        <v>75</v>
      </c>
      <c r="H765" s="190" t="s">
        <v>75</v>
      </c>
      <c r="I765" s="191"/>
      <c r="J765" s="131"/>
      <c r="L765" s="125" t="e">
        <f aca="false">VLOOKUP(C765,'Vacances solaires'!$B$2:$B$239,1,FALSE())</f>
        <v>#N/A</v>
      </c>
    </row>
    <row r="766" customFormat="false" ht="15.75" hidden="false" customHeight="false" outlineLevel="0" collapsed="false">
      <c r="A766" s="277" t="n">
        <f aca="false">WEEKNUM(C766,21)</f>
        <v>39</v>
      </c>
      <c r="B766" s="113" t="n">
        <f aca="false">C766</f>
        <v>44833</v>
      </c>
      <c r="C766" s="278" t="n">
        <v>44833</v>
      </c>
      <c r="D766" s="221" t="s">
        <v>75</v>
      </c>
      <c r="E766" s="221" t="s">
        <v>75</v>
      </c>
      <c r="F766" s="221" t="s">
        <v>86</v>
      </c>
      <c r="G766" s="221" t="s">
        <v>75</v>
      </c>
      <c r="H766" s="222" t="s">
        <v>75</v>
      </c>
      <c r="I766" s="223"/>
      <c r="J766" s="131"/>
      <c r="L766" s="125" t="e">
        <f aca="false">VLOOKUP(C766,'Vacances solaires'!$B$2:$B$239,1,FALSE())</f>
        <v>#N/A</v>
      </c>
    </row>
    <row r="767" customFormat="false" ht="15.75" hidden="false" customHeight="false" outlineLevel="0" collapsed="false">
      <c r="A767" s="277" t="n">
        <f aca="false">WEEKNUM(C767,21)</f>
        <v>39</v>
      </c>
      <c r="B767" s="113" t="n">
        <f aca="false">C767</f>
        <v>44834</v>
      </c>
      <c r="C767" s="278" t="n">
        <v>44834</v>
      </c>
      <c r="D767" s="221" t="s">
        <v>75</v>
      </c>
      <c r="E767" s="221" t="s">
        <v>75</v>
      </c>
      <c r="F767" s="221" t="s">
        <v>86</v>
      </c>
      <c r="G767" s="221" t="s">
        <v>75</v>
      </c>
      <c r="H767" s="222" t="s">
        <v>75</v>
      </c>
      <c r="I767" s="223"/>
      <c r="J767" s="131"/>
      <c r="L767" s="125" t="e">
        <f aca="false">VLOOKUP(C767,'Vacances solaires'!$B$2:$B$239,1,FALSE())</f>
        <v>#N/A</v>
      </c>
    </row>
    <row r="768" customFormat="false" ht="15.75" hidden="false" customHeight="false" outlineLevel="0" collapsed="false">
      <c r="A768" s="277" t="n">
        <f aca="false">WEEKNUM(C768,21)</f>
        <v>39</v>
      </c>
      <c r="B768" s="113" t="n">
        <f aca="false">C768</f>
        <v>44835</v>
      </c>
      <c r="C768" s="278" t="n">
        <v>44835</v>
      </c>
      <c r="D768" s="221" t="s">
        <v>75</v>
      </c>
      <c r="E768" s="221" t="s">
        <v>86</v>
      </c>
      <c r="F768" s="221" t="s">
        <v>75</v>
      </c>
      <c r="G768" s="221" t="s">
        <v>75</v>
      </c>
      <c r="H768" s="222" t="s">
        <v>86</v>
      </c>
      <c r="I768" s="223"/>
      <c r="J768" s="131"/>
      <c r="L768" s="125" t="e">
        <f aca="false">VLOOKUP(C768,'Vacances solaires'!$B$2:$B$239,1,FALSE())</f>
        <v>#N/A</v>
      </c>
    </row>
    <row r="769" customFormat="false" ht="15.75" hidden="false" customHeight="false" outlineLevel="0" collapsed="false">
      <c r="A769" s="277" t="n">
        <f aca="false">WEEKNUM(C769,21)</f>
        <v>39</v>
      </c>
      <c r="B769" s="113" t="n">
        <f aca="false">C769</f>
        <v>44836</v>
      </c>
      <c r="C769" s="278" t="n">
        <v>44836</v>
      </c>
      <c r="D769" s="224" t="s">
        <v>86</v>
      </c>
      <c r="E769" s="224" t="s">
        <v>86</v>
      </c>
      <c r="F769" s="224" t="s">
        <v>75</v>
      </c>
      <c r="G769" s="224" t="s">
        <v>86</v>
      </c>
      <c r="H769" s="225" t="s">
        <v>86</v>
      </c>
      <c r="I769" s="226"/>
      <c r="J769" s="144"/>
      <c r="L769" s="125" t="e">
        <f aca="false">VLOOKUP(C769,'Vacances solaires'!$B$2:$B$239,1,FALSE())</f>
        <v>#N/A</v>
      </c>
    </row>
    <row r="770" customFormat="false" ht="15.75" hidden="false" customHeight="false" outlineLevel="0" collapsed="false">
      <c r="A770" s="277" t="n">
        <f aca="false">WEEKNUM(C770,21)</f>
        <v>40</v>
      </c>
      <c r="B770" s="113" t="n">
        <f aca="false">C770</f>
        <v>44837</v>
      </c>
      <c r="C770" s="278" t="n">
        <v>44837</v>
      </c>
      <c r="D770" s="229" t="s">
        <v>75</v>
      </c>
      <c r="E770" s="229" t="s">
        <v>75</v>
      </c>
      <c r="F770" s="229" t="s">
        <v>75</v>
      </c>
      <c r="G770" s="229" t="s">
        <v>84</v>
      </c>
      <c r="H770" s="230" t="s">
        <v>75</v>
      </c>
      <c r="I770" s="231" t="n">
        <v>5</v>
      </c>
      <c r="J770" s="146"/>
      <c r="L770" s="125" t="e">
        <f aca="false">VLOOKUP(C770,'Vacances solaires'!$B$2:$B$239,1,FALSE())</f>
        <v>#N/A</v>
      </c>
    </row>
    <row r="771" customFormat="false" ht="15.75" hidden="false" customHeight="false" outlineLevel="0" collapsed="false">
      <c r="A771" s="277" t="n">
        <f aca="false">WEEKNUM(C771,21)</f>
        <v>40</v>
      </c>
      <c r="B771" s="113" t="n">
        <f aca="false">C771</f>
        <v>44838</v>
      </c>
      <c r="C771" s="278" t="n">
        <v>44838</v>
      </c>
      <c r="D771" s="221" t="s">
        <v>75</v>
      </c>
      <c r="E771" s="221" t="s">
        <v>75</v>
      </c>
      <c r="F771" s="221" t="s">
        <v>86</v>
      </c>
      <c r="G771" s="221" t="s">
        <v>75</v>
      </c>
      <c r="H771" s="222" t="s">
        <v>75</v>
      </c>
      <c r="I771" s="223"/>
      <c r="J771" s="131"/>
      <c r="L771" s="125" t="e">
        <f aca="false">VLOOKUP(C771,'Vacances solaires'!$B$2:$B$239,1,FALSE())</f>
        <v>#N/A</v>
      </c>
    </row>
    <row r="772" customFormat="false" ht="15.75" hidden="false" customHeight="false" outlineLevel="0" collapsed="false">
      <c r="A772" s="277" t="n">
        <f aca="false">WEEKNUM(C772,21)</f>
        <v>40</v>
      </c>
      <c r="B772" s="113" t="n">
        <f aca="false">C772</f>
        <v>44839</v>
      </c>
      <c r="C772" s="278" t="n">
        <v>44839</v>
      </c>
      <c r="D772" s="221" t="s">
        <v>75</v>
      </c>
      <c r="E772" s="221" t="s">
        <v>75</v>
      </c>
      <c r="F772" s="221" t="s">
        <v>75</v>
      </c>
      <c r="G772" s="221" t="s">
        <v>75</v>
      </c>
      <c r="H772" s="222" t="s">
        <v>86</v>
      </c>
      <c r="I772" s="223"/>
      <c r="J772" s="131"/>
      <c r="L772" s="125" t="e">
        <f aca="false">VLOOKUP(C772,'Vacances solaires'!$B$2:$B$239,1,FALSE())</f>
        <v>#N/A</v>
      </c>
    </row>
    <row r="773" customFormat="false" ht="15.75" hidden="false" customHeight="false" outlineLevel="0" collapsed="false">
      <c r="A773" s="277" t="n">
        <f aca="false">WEEKNUM(C773,21)</f>
        <v>40</v>
      </c>
      <c r="B773" s="113" t="n">
        <f aca="false">C773</f>
        <v>44840</v>
      </c>
      <c r="C773" s="278" t="n">
        <v>44840</v>
      </c>
      <c r="D773" s="221" t="s">
        <v>75</v>
      </c>
      <c r="E773" s="221" t="s">
        <v>86</v>
      </c>
      <c r="F773" s="221" t="s">
        <v>75</v>
      </c>
      <c r="G773" s="221" t="s">
        <v>75</v>
      </c>
      <c r="H773" s="222" t="s">
        <v>75</v>
      </c>
      <c r="I773" s="223"/>
      <c r="J773" s="131"/>
      <c r="L773" s="125" t="e">
        <f aca="false">VLOOKUP(C773,'Vacances solaires'!$B$2:$B$239,1,FALSE())</f>
        <v>#N/A</v>
      </c>
    </row>
    <row r="774" customFormat="false" ht="15.75" hidden="false" customHeight="false" outlineLevel="0" collapsed="false">
      <c r="A774" s="277" t="n">
        <f aca="false">WEEKNUM(C774,21)</f>
        <v>40</v>
      </c>
      <c r="B774" s="113" t="n">
        <f aca="false">C774</f>
        <v>44841</v>
      </c>
      <c r="C774" s="278" t="n">
        <v>44841</v>
      </c>
      <c r="D774" s="221" t="s">
        <v>75</v>
      </c>
      <c r="E774" s="221" t="s">
        <v>86</v>
      </c>
      <c r="F774" s="221" t="s">
        <v>75</v>
      </c>
      <c r="G774" s="221" t="s">
        <v>75</v>
      </c>
      <c r="H774" s="222" t="s">
        <v>75</v>
      </c>
      <c r="I774" s="223"/>
      <c r="J774" s="131"/>
      <c r="L774" s="125" t="e">
        <f aca="false">VLOOKUP(C774,'Vacances solaires'!$B$2:$B$239,1,FALSE())</f>
        <v>#N/A</v>
      </c>
    </row>
    <row r="775" customFormat="false" ht="15.75" hidden="false" customHeight="false" outlineLevel="0" collapsed="false">
      <c r="A775" s="277" t="n">
        <f aca="false">WEEKNUM(C775,21)</f>
        <v>40</v>
      </c>
      <c r="B775" s="113" t="n">
        <f aca="false">C775</f>
        <v>44842</v>
      </c>
      <c r="C775" s="278" t="n">
        <v>44842</v>
      </c>
      <c r="D775" s="221" t="s">
        <v>86</v>
      </c>
      <c r="E775" s="221" t="s">
        <v>75</v>
      </c>
      <c r="F775" s="221" t="s">
        <v>75</v>
      </c>
      <c r="G775" s="221" t="s">
        <v>86</v>
      </c>
      <c r="H775" s="222" t="s">
        <v>75</v>
      </c>
      <c r="I775" s="223"/>
      <c r="J775" s="131"/>
      <c r="L775" s="125" t="e">
        <f aca="false">VLOOKUP(C775,'Vacances solaires'!$B$2:$B$239,1,FALSE())</f>
        <v>#N/A</v>
      </c>
    </row>
    <row r="776" customFormat="false" ht="15.75" hidden="false" customHeight="false" outlineLevel="0" collapsed="false">
      <c r="A776" s="277" t="n">
        <f aca="false">WEEKNUM(C776,21)</f>
        <v>40</v>
      </c>
      <c r="B776" s="113" t="n">
        <f aca="false">C776</f>
        <v>44843</v>
      </c>
      <c r="C776" s="278" t="n">
        <v>44843</v>
      </c>
      <c r="D776" s="224" t="s">
        <v>86</v>
      </c>
      <c r="E776" s="224" t="s">
        <v>75</v>
      </c>
      <c r="F776" s="224" t="s">
        <v>86</v>
      </c>
      <c r="G776" s="224" t="s">
        <v>86</v>
      </c>
      <c r="H776" s="225" t="s">
        <v>86</v>
      </c>
      <c r="I776" s="226"/>
      <c r="J776" s="144"/>
      <c r="L776" s="125" t="e">
        <f aca="false">VLOOKUP(C776,'Vacances solaires'!$B$2:$B$239,1,FALSE())</f>
        <v>#N/A</v>
      </c>
    </row>
    <row r="777" customFormat="false" ht="15.75" hidden="false" customHeight="false" outlineLevel="0" collapsed="false">
      <c r="A777" s="277" t="n">
        <f aca="false">WEEKNUM(C777,21)</f>
        <v>41</v>
      </c>
      <c r="B777" s="113" t="n">
        <f aca="false">C777</f>
        <v>44844</v>
      </c>
      <c r="C777" s="278" t="n">
        <v>44844</v>
      </c>
      <c r="D777" s="115" t="s">
        <v>75</v>
      </c>
      <c r="E777" s="115" t="s">
        <v>75</v>
      </c>
      <c r="F777" s="115" t="s">
        <v>84</v>
      </c>
      <c r="G777" s="115" t="s">
        <v>75</v>
      </c>
      <c r="H777" s="116" t="s">
        <v>75</v>
      </c>
      <c r="I777" s="117" t="n">
        <v>1</v>
      </c>
      <c r="J777" s="146"/>
      <c r="L777" s="125" t="e">
        <f aca="false">VLOOKUP(C777,'Vacances solaires'!$B$2:$B$239,1,FALSE())</f>
        <v>#N/A</v>
      </c>
    </row>
    <row r="778" customFormat="false" ht="15.75" hidden="false" customHeight="false" outlineLevel="0" collapsed="false">
      <c r="A778" s="277" t="n">
        <f aca="false">WEEKNUM(C778,21)</f>
        <v>41</v>
      </c>
      <c r="B778" s="113" t="n">
        <f aca="false">C778</f>
        <v>44845</v>
      </c>
      <c r="C778" s="278" t="n">
        <v>44845</v>
      </c>
      <c r="D778" s="128" t="s">
        <v>75</v>
      </c>
      <c r="E778" s="128" t="s">
        <v>86</v>
      </c>
      <c r="F778" s="128" t="s">
        <v>75</v>
      </c>
      <c r="G778" s="128" t="s">
        <v>75</v>
      </c>
      <c r="H778" s="129" t="s">
        <v>75</v>
      </c>
      <c r="I778" s="130"/>
      <c r="J778" s="131"/>
      <c r="L778" s="125" t="e">
        <f aca="false">VLOOKUP(C778,'Vacances solaires'!$B$2:$B$239,1,FALSE())</f>
        <v>#N/A</v>
      </c>
    </row>
    <row r="779" customFormat="false" ht="15.75" hidden="false" customHeight="false" outlineLevel="0" collapsed="false">
      <c r="A779" s="277" t="n">
        <f aca="false">WEEKNUM(C779,21)</f>
        <v>41</v>
      </c>
      <c r="B779" s="113" t="n">
        <f aca="false">C779</f>
        <v>44846</v>
      </c>
      <c r="C779" s="278" t="n">
        <v>44846</v>
      </c>
      <c r="D779" s="128" t="s">
        <v>75</v>
      </c>
      <c r="E779" s="128" t="s">
        <v>75</v>
      </c>
      <c r="F779" s="128" t="s">
        <v>75</v>
      </c>
      <c r="G779" s="128" t="s">
        <v>86</v>
      </c>
      <c r="H779" s="129" t="s">
        <v>75</v>
      </c>
      <c r="I779" s="130"/>
      <c r="J779" s="131"/>
      <c r="L779" s="125" t="e">
        <f aca="false">VLOOKUP(C779,'Vacances solaires'!$B$2:$B$239,1,FALSE())</f>
        <v>#N/A</v>
      </c>
    </row>
    <row r="780" customFormat="false" ht="15.75" hidden="false" customHeight="false" outlineLevel="0" collapsed="false">
      <c r="A780" s="277" t="n">
        <f aca="false">WEEKNUM(C780,21)</f>
        <v>41</v>
      </c>
      <c r="B780" s="113" t="n">
        <f aca="false">C780</f>
        <v>44847</v>
      </c>
      <c r="C780" s="278" t="n">
        <v>44847</v>
      </c>
      <c r="D780" s="128" t="s">
        <v>86</v>
      </c>
      <c r="E780" s="128" t="s">
        <v>75</v>
      </c>
      <c r="F780" s="128" t="s">
        <v>75</v>
      </c>
      <c r="G780" s="128" t="s">
        <v>75</v>
      </c>
      <c r="H780" s="129" t="s">
        <v>75</v>
      </c>
      <c r="I780" s="130"/>
      <c r="J780" s="131"/>
      <c r="L780" s="125" t="e">
        <f aca="false">VLOOKUP(C780,'Vacances solaires'!$B$2:$B$239,1,FALSE())</f>
        <v>#N/A</v>
      </c>
    </row>
    <row r="781" customFormat="false" ht="15.75" hidden="false" customHeight="false" outlineLevel="0" collapsed="false">
      <c r="A781" s="277" t="n">
        <f aca="false">WEEKNUM(C781,21)</f>
        <v>41</v>
      </c>
      <c r="B781" s="113" t="n">
        <f aca="false">C781</f>
        <v>44848</v>
      </c>
      <c r="C781" s="278" t="n">
        <v>44848</v>
      </c>
      <c r="D781" s="128" t="s">
        <v>86</v>
      </c>
      <c r="E781" s="128" t="s">
        <v>75</v>
      </c>
      <c r="F781" s="128" t="s">
        <v>75</v>
      </c>
      <c r="G781" s="128" t="s">
        <v>75</v>
      </c>
      <c r="H781" s="129" t="s">
        <v>75</v>
      </c>
      <c r="I781" s="130"/>
      <c r="J781" s="131"/>
      <c r="L781" s="125" t="e">
        <f aca="false">VLOOKUP(C781,'Vacances solaires'!$B$2:$B$239,1,FALSE())</f>
        <v>#N/A</v>
      </c>
    </row>
    <row r="782" customFormat="false" ht="15.75" hidden="false" customHeight="false" outlineLevel="0" collapsed="false">
      <c r="A782" s="277" t="n">
        <f aca="false">WEEKNUM(C782,21)</f>
        <v>41</v>
      </c>
      <c r="B782" s="113" t="n">
        <f aca="false">C782</f>
        <v>44849</v>
      </c>
      <c r="C782" s="278" t="n">
        <v>44849</v>
      </c>
      <c r="D782" s="128" t="s">
        <v>75</v>
      </c>
      <c r="E782" s="128" t="s">
        <v>75</v>
      </c>
      <c r="F782" s="128" t="s">
        <v>86</v>
      </c>
      <c r="G782" s="128" t="s">
        <v>75</v>
      </c>
      <c r="H782" s="129" t="s">
        <v>86</v>
      </c>
      <c r="I782" s="130"/>
      <c r="J782" s="131"/>
      <c r="L782" s="125" t="e">
        <f aca="false">VLOOKUP(C782,'Vacances solaires'!$B$2:$B$239,1,FALSE())</f>
        <v>#N/A</v>
      </c>
    </row>
    <row r="783" customFormat="false" ht="15.75" hidden="false" customHeight="false" outlineLevel="0" collapsed="false">
      <c r="A783" s="277" t="n">
        <f aca="false">WEEKNUM(C783,21)</f>
        <v>41</v>
      </c>
      <c r="B783" s="113" t="n">
        <f aca="false">C783</f>
        <v>44850</v>
      </c>
      <c r="C783" s="278" t="n">
        <v>44850</v>
      </c>
      <c r="D783" s="141" t="s">
        <v>75</v>
      </c>
      <c r="E783" s="141" t="s">
        <v>86</v>
      </c>
      <c r="F783" s="141" t="s">
        <v>86</v>
      </c>
      <c r="G783" s="141" t="s">
        <v>86</v>
      </c>
      <c r="H783" s="142" t="s">
        <v>86</v>
      </c>
      <c r="I783" s="143"/>
      <c r="J783" s="144"/>
      <c r="L783" s="125" t="e">
        <f aca="false">VLOOKUP(C783,'Vacances solaires'!$B$2:$B$239,1,FALSE())</f>
        <v>#N/A</v>
      </c>
    </row>
    <row r="784" customFormat="false" ht="15.75" hidden="false" customHeight="false" outlineLevel="0" collapsed="false">
      <c r="A784" s="277" t="n">
        <f aca="false">WEEKNUM(C784,21)</f>
        <v>42</v>
      </c>
      <c r="B784" s="113" t="n">
        <f aca="false">C784</f>
        <v>44851</v>
      </c>
      <c r="C784" s="278" t="n">
        <v>44851</v>
      </c>
      <c r="D784" s="115" t="s">
        <v>75</v>
      </c>
      <c r="E784" s="115" t="s">
        <v>84</v>
      </c>
      <c r="F784" s="115" t="s">
        <v>75</v>
      </c>
      <c r="G784" s="115" t="s">
        <v>75</v>
      </c>
      <c r="H784" s="116" t="s">
        <v>75</v>
      </c>
      <c r="I784" s="117" t="n">
        <v>2</v>
      </c>
      <c r="J784" s="146"/>
      <c r="L784" s="125" t="e">
        <f aca="false">VLOOKUP(C784,'Vacances solaires'!$B$2:$B$239,1,FALSE())</f>
        <v>#N/A</v>
      </c>
    </row>
    <row r="785" customFormat="false" ht="15.75" hidden="false" customHeight="false" outlineLevel="0" collapsed="false">
      <c r="A785" s="277" t="n">
        <f aca="false">WEEKNUM(C785,21)</f>
        <v>42</v>
      </c>
      <c r="B785" s="113" t="n">
        <f aca="false">C785</f>
        <v>44852</v>
      </c>
      <c r="C785" s="278" t="n">
        <v>44852</v>
      </c>
      <c r="D785" s="128" t="s">
        <v>86</v>
      </c>
      <c r="E785" s="128" t="s">
        <v>75</v>
      </c>
      <c r="F785" s="128" t="s">
        <v>75</v>
      </c>
      <c r="G785" s="128" t="s">
        <v>75</v>
      </c>
      <c r="H785" s="129" t="s">
        <v>75</v>
      </c>
      <c r="I785" s="130"/>
      <c r="J785" s="131"/>
      <c r="L785" s="125" t="e">
        <f aca="false">VLOOKUP(C785,'Vacances solaires'!$B$2:$B$239,1,FALSE())</f>
        <v>#N/A</v>
      </c>
    </row>
    <row r="786" customFormat="false" ht="15.75" hidden="false" customHeight="false" outlineLevel="0" collapsed="false">
      <c r="A786" s="277" t="n">
        <f aca="false">WEEKNUM(C786,21)</f>
        <v>42</v>
      </c>
      <c r="B786" s="113" t="n">
        <f aca="false">C786</f>
        <v>44853</v>
      </c>
      <c r="C786" s="278" t="n">
        <v>44853</v>
      </c>
      <c r="D786" s="128" t="s">
        <v>75</v>
      </c>
      <c r="E786" s="128" t="s">
        <v>75</v>
      </c>
      <c r="F786" s="128" t="s">
        <v>86</v>
      </c>
      <c r="G786" s="128" t="s">
        <v>75</v>
      </c>
      <c r="H786" s="129" t="s">
        <v>75</v>
      </c>
      <c r="I786" s="130"/>
      <c r="J786" s="131"/>
      <c r="L786" s="125" t="e">
        <f aca="false">VLOOKUP(C786,'Vacances solaires'!$B$2:$B$239,1,FALSE())</f>
        <v>#N/A</v>
      </c>
    </row>
    <row r="787" customFormat="false" ht="15.75" hidden="false" customHeight="false" outlineLevel="0" collapsed="false">
      <c r="A787" s="277" t="n">
        <f aca="false">WEEKNUM(C787,21)</f>
        <v>42</v>
      </c>
      <c r="B787" s="113" t="n">
        <f aca="false">C787</f>
        <v>44854</v>
      </c>
      <c r="C787" s="278" t="n">
        <v>44854</v>
      </c>
      <c r="D787" s="128" t="s">
        <v>75</v>
      </c>
      <c r="E787" s="128" t="s">
        <v>75</v>
      </c>
      <c r="F787" s="128" t="s">
        <v>75</v>
      </c>
      <c r="G787" s="128" t="s">
        <v>75</v>
      </c>
      <c r="H787" s="129" t="s">
        <v>86</v>
      </c>
      <c r="I787" s="130"/>
      <c r="J787" s="131"/>
      <c r="L787" s="125" t="e">
        <f aca="false">VLOOKUP(C787,'Vacances solaires'!$B$2:$B$239,1,FALSE())</f>
        <v>#N/A</v>
      </c>
    </row>
    <row r="788" customFormat="false" ht="15.75" hidden="false" customHeight="false" outlineLevel="0" collapsed="false">
      <c r="A788" s="277" t="n">
        <f aca="false">WEEKNUM(C788,21)</f>
        <v>42</v>
      </c>
      <c r="B788" s="113" t="n">
        <f aca="false">C788</f>
        <v>44855</v>
      </c>
      <c r="C788" s="278" t="n">
        <v>44855</v>
      </c>
      <c r="D788" s="128" t="s">
        <v>75</v>
      </c>
      <c r="E788" s="128" t="s">
        <v>75</v>
      </c>
      <c r="F788" s="128" t="s">
        <v>75</v>
      </c>
      <c r="G788" s="128" t="s">
        <v>75</v>
      </c>
      <c r="H788" s="129" t="s">
        <v>86</v>
      </c>
      <c r="I788" s="130"/>
      <c r="J788" s="131"/>
      <c r="L788" s="125" t="e">
        <f aca="false">VLOOKUP(C788,'Vacances solaires'!$B$2:$B$239,1,FALSE())</f>
        <v>#N/A</v>
      </c>
    </row>
    <row r="789" customFormat="false" ht="15.75" hidden="false" customHeight="false" outlineLevel="0" collapsed="false">
      <c r="A789" s="277" t="n">
        <f aca="false">WEEKNUM(C789,21)</f>
        <v>42</v>
      </c>
      <c r="B789" s="113" t="n">
        <f aca="false">C789</f>
        <v>44856</v>
      </c>
      <c r="C789" s="278" t="n">
        <v>44856</v>
      </c>
      <c r="D789" s="128" t="s">
        <v>75</v>
      </c>
      <c r="E789" s="128" t="s">
        <v>86</v>
      </c>
      <c r="F789" s="128" t="s">
        <v>75</v>
      </c>
      <c r="G789" s="128" t="s">
        <v>86</v>
      </c>
      <c r="H789" s="129" t="s">
        <v>75</v>
      </c>
      <c r="I789" s="130"/>
      <c r="J789" s="131"/>
      <c r="L789" s="125" t="e">
        <f aca="false">VLOOKUP(C789,'Vacances solaires'!$B$2:$B$239,1,FALSE())</f>
        <v>#N/A</v>
      </c>
    </row>
    <row r="790" customFormat="false" ht="15.75" hidden="false" customHeight="false" outlineLevel="0" collapsed="false">
      <c r="A790" s="277" t="n">
        <f aca="false">WEEKNUM(C790,21)</f>
        <v>42</v>
      </c>
      <c r="B790" s="113" t="n">
        <f aca="false">C790</f>
        <v>44857</v>
      </c>
      <c r="C790" s="278" t="n">
        <v>44857</v>
      </c>
      <c r="D790" s="141" t="s">
        <v>86</v>
      </c>
      <c r="E790" s="141" t="s">
        <v>86</v>
      </c>
      <c r="F790" s="141" t="s">
        <v>86</v>
      </c>
      <c r="G790" s="141" t="s">
        <v>86</v>
      </c>
      <c r="H790" s="142" t="s">
        <v>75</v>
      </c>
      <c r="I790" s="143"/>
      <c r="J790" s="144" t="n">
        <v>1</v>
      </c>
      <c r="L790" s="125" t="n">
        <f aca="false">VLOOKUP(C790,'Vacances solaires'!$B$2:$B$239,1,FALSE())</f>
        <v>44857</v>
      </c>
    </row>
    <row r="791" customFormat="false" ht="15.75" hidden="false" customHeight="false" outlineLevel="0" collapsed="false">
      <c r="A791" s="277" t="n">
        <f aca="false">WEEKNUM(C791,21)</f>
        <v>43</v>
      </c>
      <c r="B791" s="113" t="n">
        <f aca="false">C791</f>
        <v>44858</v>
      </c>
      <c r="C791" s="278" t="n">
        <v>44858</v>
      </c>
      <c r="D791" s="115" t="s">
        <v>84</v>
      </c>
      <c r="E791" s="115" t="s">
        <v>75</v>
      </c>
      <c r="F791" s="115" t="s">
        <v>75</v>
      </c>
      <c r="G791" s="115" t="s">
        <v>75</v>
      </c>
      <c r="H791" s="116" t="s">
        <v>75</v>
      </c>
      <c r="I791" s="117" t="n">
        <v>3</v>
      </c>
      <c r="J791" s="146" t="n">
        <v>1</v>
      </c>
      <c r="L791" s="125" t="n">
        <f aca="false">VLOOKUP(C791,'Vacances solaires'!$B$2:$B$239,1,FALSE())</f>
        <v>44858</v>
      </c>
    </row>
    <row r="792" customFormat="false" ht="15.75" hidden="false" customHeight="false" outlineLevel="0" collapsed="false">
      <c r="A792" s="277" t="n">
        <f aca="false">WEEKNUM(C792,21)</f>
        <v>43</v>
      </c>
      <c r="B792" s="113" t="n">
        <f aca="false">C792</f>
        <v>44859</v>
      </c>
      <c r="C792" s="278" t="n">
        <v>44859</v>
      </c>
      <c r="D792" s="137" t="s">
        <v>75</v>
      </c>
      <c r="E792" s="137" t="s">
        <v>75</v>
      </c>
      <c r="F792" s="137" t="s">
        <v>75</v>
      </c>
      <c r="G792" s="137" t="s">
        <v>75</v>
      </c>
      <c r="H792" s="190" t="s">
        <v>86</v>
      </c>
      <c r="I792" s="191"/>
      <c r="J792" s="131" t="n">
        <v>1</v>
      </c>
      <c r="L792" s="125" t="n">
        <f aca="false">VLOOKUP(C792,'Vacances solaires'!$B$2:$B$239,1,FALSE())</f>
        <v>44859</v>
      </c>
    </row>
    <row r="793" customFormat="false" ht="15.75" hidden="false" customHeight="false" outlineLevel="0" collapsed="false">
      <c r="A793" s="277" t="n">
        <f aca="false">WEEKNUM(C793,21)</f>
        <v>43</v>
      </c>
      <c r="B793" s="113" t="n">
        <f aca="false">C793</f>
        <v>44860</v>
      </c>
      <c r="C793" s="278" t="n">
        <v>44860</v>
      </c>
      <c r="D793" s="221" t="s">
        <v>75</v>
      </c>
      <c r="E793" s="221" t="s">
        <v>86</v>
      </c>
      <c r="F793" s="221" t="s">
        <v>75</v>
      </c>
      <c r="G793" s="221" t="s">
        <v>75</v>
      </c>
      <c r="H793" s="222" t="s">
        <v>75</v>
      </c>
      <c r="I793" s="223"/>
      <c r="J793" s="131" t="n">
        <v>1</v>
      </c>
      <c r="L793" s="125" t="n">
        <f aca="false">VLOOKUP(C793,'Vacances solaires'!$B$2:$B$239,1,FALSE())</f>
        <v>44860</v>
      </c>
    </row>
    <row r="794" customFormat="false" ht="15.75" hidden="false" customHeight="false" outlineLevel="0" collapsed="false">
      <c r="A794" s="277" t="n">
        <f aca="false">WEEKNUM(C794,21)</f>
        <v>43</v>
      </c>
      <c r="B794" s="113" t="n">
        <f aca="false">C794</f>
        <v>44861</v>
      </c>
      <c r="C794" s="278" t="n">
        <v>44861</v>
      </c>
      <c r="D794" s="221" t="s">
        <v>75</v>
      </c>
      <c r="E794" s="221" t="s">
        <v>75</v>
      </c>
      <c r="F794" s="221" t="s">
        <v>75</v>
      </c>
      <c r="G794" s="221" t="s">
        <v>86</v>
      </c>
      <c r="H794" s="222" t="s">
        <v>75</v>
      </c>
      <c r="I794" s="223"/>
      <c r="J794" s="131" t="n">
        <v>1</v>
      </c>
      <c r="L794" s="125" t="n">
        <f aca="false">VLOOKUP(C794,'Vacances solaires'!$B$2:$B$239,1,FALSE())</f>
        <v>44861</v>
      </c>
    </row>
    <row r="795" customFormat="false" ht="15.75" hidden="false" customHeight="false" outlineLevel="0" collapsed="false">
      <c r="A795" s="277" t="n">
        <f aca="false">WEEKNUM(C795,21)</f>
        <v>43</v>
      </c>
      <c r="B795" s="113" t="n">
        <f aca="false">C795</f>
        <v>44862</v>
      </c>
      <c r="C795" s="278" t="n">
        <v>44862</v>
      </c>
      <c r="D795" s="221" t="s">
        <v>75</v>
      </c>
      <c r="E795" s="221" t="s">
        <v>75</v>
      </c>
      <c r="F795" s="221" t="s">
        <v>75</v>
      </c>
      <c r="G795" s="221" t="s">
        <v>86</v>
      </c>
      <c r="H795" s="222" t="s">
        <v>75</v>
      </c>
      <c r="I795" s="223"/>
      <c r="J795" s="131" t="n">
        <v>1</v>
      </c>
      <c r="L795" s="125" t="n">
        <f aca="false">VLOOKUP(C795,'Vacances solaires'!$B$2:$B$239,1,FALSE())</f>
        <v>44862</v>
      </c>
    </row>
    <row r="796" customFormat="false" ht="15.75" hidden="false" customHeight="false" outlineLevel="0" collapsed="false">
      <c r="A796" s="277" t="n">
        <f aca="false">WEEKNUM(C796,21)</f>
        <v>43</v>
      </c>
      <c r="B796" s="113" t="n">
        <f aca="false">C796</f>
        <v>44863</v>
      </c>
      <c r="C796" s="278" t="n">
        <v>44863</v>
      </c>
      <c r="D796" s="221" t="s">
        <v>86</v>
      </c>
      <c r="E796" s="221" t="s">
        <v>75</v>
      </c>
      <c r="F796" s="221" t="s">
        <v>86</v>
      </c>
      <c r="G796" s="221" t="s">
        <v>75</v>
      </c>
      <c r="H796" s="222" t="s">
        <v>75</v>
      </c>
      <c r="I796" s="223"/>
      <c r="J796" s="131" t="n">
        <v>1</v>
      </c>
      <c r="L796" s="125" t="n">
        <f aca="false">VLOOKUP(C796,'Vacances solaires'!$B$2:$B$239,1,FALSE())</f>
        <v>44863</v>
      </c>
    </row>
    <row r="797" customFormat="false" ht="15.75" hidden="false" customHeight="false" outlineLevel="0" collapsed="false">
      <c r="A797" s="277" t="n">
        <f aca="false">WEEKNUM(C797,21)</f>
        <v>43</v>
      </c>
      <c r="B797" s="113" t="n">
        <f aca="false">C797</f>
        <v>44864</v>
      </c>
      <c r="C797" s="278" t="n">
        <v>44864</v>
      </c>
      <c r="D797" s="224" t="s">
        <v>86</v>
      </c>
      <c r="E797" s="224" t="s">
        <v>86</v>
      </c>
      <c r="F797" s="224" t="s">
        <v>86</v>
      </c>
      <c r="G797" s="224" t="s">
        <v>75</v>
      </c>
      <c r="H797" s="225" t="s">
        <v>86</v>
      </c>
      <c r="I797" s="226"/>
      <c r="J797" s="144" t="n">
        <v>1</v>
      </c>
      <c r="L797" s="125" t="n">
        <f aca="false">VLOOKUP(C797,'Vacances solaires'!$B$2:$B$239,1,FALSE())</f>
        <v>44864</v>
      </c>
    </row>
    <row r="798" customFormat="false" ht="15.75" hidden="false" customHeight="false" outlineLevel="0" collapsed="false">
      <c r="A798" s="277" t="n">
        <f aca="false">WEEKNUM(C798,21)</f>
        <v>44</v>
      </c>
      <c r="B798" s="113" t="n">
        <f aca="false">C798</f>
        <v>44865</v>
      </c>
      <c r="C798" s="278" t="n">
        <v>44865</v>
      </c>
      <c r="D798" s="227" t="s">
        <v>75</v>
      </c>
      <c r="E798" s="227" t="s">
        <v>75</v>
      </c>
      <c r="F798" s="227" t="s">
        <v>75</v>
      </c>
      <c r="G798" s="227" t="s">
        <v>75</v>
      </c>
      <c r="H798" s="228" t="s">
        <v>84</v>
      </c>
      <c r="I798" s="223" t="n">
        <v>4</v>
      </c>
      <c r="J798" s="146" t="n">
        <v>1</v>
      </c>
      <c r="L798" s="125" t="n">
        <f aca="false">VLOOKUP(C798,'Vacances solaires'!$B$2:$B$239,1,FALSE())</f>
        <v>44865</v>
      </c>
    </row>
    <row r="799" customFormat="false" ht="15.75" hidden="false" customHeight="false" outlineLevel="0" collapsed="false">
      <c r="A799" s="277" t="n">
        <f aca="false">WEEKNUM(C799,21)</f>
        <v>44</v>
      </c>
      <c r="B799" s="113" t="n">
        <f aca="false">C799</f>
        <v>44866</v>
      </c>
      <c r="C799" s="278" t="n">
        <v>44866</v>
      </c>
      <c r="D799" s="221" t="s">
        <v>75</v>
      </c>
      <c r="E799" s="221" t="s">
        <v>75</v>
      </c>
      <c r="F799" s="221" t="s">
        <v>75</v>
      </c>
      <c r="G799" s="221" t="s">
        <v>86</v>
      </c>
      <c r="H799" s="222" t="s">
        <v>75</v>
      </c>
      <c r="I799" s="223"/>
      <c r="J799" s="131" t="s">
        <v>42</v>
      </c>
      <c r="L799" s="125" t="n">
        <f aca="false">VLOOKUP(C799,'Vacances solaires'!$B$2:$B$239,1,FALSE())</f>
        <v>44866</v>
      </c>
    </row>
    <row r="800" customFormat="false" ht="15.75" hidden="false" customHeight="false" outlineLevel="0" collapsed="false">
      <c r="A800" s="277" t="n">
        <f aca="false">WEEKNUM(C800,21)</f>
        <v>44</v>
      </c>
      <c r="B800" s="113" t="n">
        <f aca="false">C800</f>
        <v>44867</v>
      </c>
      <c r="C800" s="278" t="n">
        <v>44867</v>
      </c>
      <c r="D800" s="137" t="s">
        <v>86</v>
      </c>
      <c r="E800" s="137" t="s">
        <v>75</v>
      </c>
      <c r="F800" s="137" t="s">
        <v>75</v>
      </c>
      <c r="G800" s="137" t="s">
        <v>75</v>
      </c>
      <c r="H800" s="190" t="s">
        <v>75</v>
      </c>
      <c r="I800" s="191"/>
      <c r="J800" s="131" t="n">
        <v>1</v>
      </c>
      <c r="L800" s="125" t="n">
        <f aca="false">VLOOKUP(C800,'Vacances solaires'!$B$2:$B$239,1,FALSE())</f>
        <v>44867</v>
      </c>
    </row>
    <row r="801" customFormat="false" ht="15.75" hidden="false" customHeight="false" outlineLevel="0" collapsed="false">
      <c r="A801" s="277" t="n">
        <f aca="false">WEEKNUM(C801,21)</f>
        <v>44</v>
      </c>
      <c r="B801" s="113" t="n">
        <f aca="false">C801</f>
        <v>44868</v>
      </c>
      <c r="C801" s="278" t="n">
        <v>44868</v>
      </c>
      <c r="D801" s="221" t="s">
        <v>75</v>
      </c>
      <c r="E801" s="221" t="s">
        <v>75</v>
      </c>
      <c r="F801" s="221" t="s">
        <v>86</v>
      </c>
      <c r="G801" s="221" t="s">
        <v>75</v>
      </c>
      <c r="H801" s="222" t="s">
        <v>75</v>
      </c>
      <c r="I801" s="223"/>
      <c r="J801" s="131" t="n">
        <v>1</v>
      </c>
      <c r="L801" s="125" t="n">
        <f aca="false">VLOOKUP(C801,'Vacances solaires'!$B$2:$B$239,1,FALSE())</f>
        <v>44868</v>
      </c>
    </row>
    <row r="802" customFormat="false" ht="15.75" hidden="false" customHeight="false" outlineLevel="0" collapsed="false">
      <c r="A802" s="277" t="n">
        <f aca="false">WEEKNUM(C802,21)</f>
        <v>44</v>
      </c>
      <c r="B802" s="113" t="n">
        <f aca="false">C802</f>
        <v>44869</v>
      </c>
      <c r="C802" s="278" t="n">
        <v>44869</v>
      </c>
      <c r="D802" s="221" t="s">
        <v>75</v>
      </c>
      <c r="E802" s="221" t="s">
        <v>75</v>
      </c>
      <c r="F802" s="221" t="s">
        <v>86</v>
      </c>
      <c r="G802" s="221" t="s">
        <v>75</v>
      </c>
      <c r="H802" s="222" t="s">
        <v>75</v>
      </c>
      <c r="I802" s="223"/>
      <c r="J802" s="131" t="n">
        <v>1</v>
      </c>
      <c r="L802" s="125" t="n">
        <f aca="false">VLOOKUP(C802,'Vacances solaires'!$B$2:$B$239,1,FALSE())</f>
        <v>44869</v>
      </c>
    </row>
    <row r="803" customFormat="false" ht="15.75" hidden="false" customHeight="false" outlineLevel="0" collapsed="false">
      <c r="A803" s="277" t="n">
        <f aca="false">WEEKNUM(C803,21)</f>
        <v>44</v>
      </c>
      <c r="B803" s="113" t="n">
        <f aca="false">C803</f>
        <v>44870</v>
      </c>
      <c r="C803" s="278" t="n">
        <v>44870</v>
      </c>
      <c r="D803" s="221" t="s">
        <v>75</v>
      </c>
      <c r="E803" s="221" t="s">
        <v>86</v>
      </c>
      <c r="F803" s="221" t="s">
        <v>75</v>
      </c>
      <c r="G803" s="221" t="s">
        <v>75</v>
      </c>
      <c r="H803" s="222" t="s">
        <v>86</v>
      </c>
      <c r="I803" s="223"/>
      <c r="J803" s="131" t="n">
        <v>1</v>
      </c>
      <c r="L803" s="125" t="n">
        <f aca="false">VLOOKUP(C803,'Vacances solaires'!$B$2:$B$239,1,FALSE())</f>
        <v>44870</v>
      </c>
    </row>
    <row r="804" customFormat="false" ht="15.75" hidden="false" customHeight="false" outlineLevel="0" collapsed="false">
      <c r="A804" s="277" t="n">
        <f aca="false">WEEKNUM(C804,21)</f>
        <v>44</v>
      </c>
      <c r="B804" s="113" t="n">
        <f aca="false">C804</f>
        <v>44871</v>
      </c>
      <c r="C804" s="278" t="n">
        <v>44871</v>
      </c>
      <c r="D804" s="224" t="s">
        <v>86</v>
      </c>
      <c r="E804" s="224" t="s">
        <v>86</v>
      </c>
      <c r="F804" s="224" t="s">
        <v>75</v>
      </c>
      <c r="G804" s="224" t="s">
        <v>86</v>
      </c>
      <c r="H804" s="225" t="s">
        <v>86</v>
      </c>
      <c r="I804" s="226"/>
      <c r="J804" s="144" t="n">
        <v>1</v>
      </c>
      <c r="L804" s="125" t="n">
        <f aca="false">VLOOKUP(C804,'Vacances solaires'!$B$2:$B$239,1,FALSE())</f>
        <v>44871</v>
      </c>
    </row>
    <row r="805" customFormat="false" ht="15.75" hidden="false" customHeight="false" outlineLevel="0" collapsed="false">
      <c r="A805" s="277" t="n">
        <f aca="false">WEEKNUM(C805,21)</f>
        <v>45</v>
      </c>
      <c r="B805" s="113" t="n">
        <f aca="false">C805</f>
        <v>44872</v>
      </c>
      <c r="C805" s="278" t="n">
        <v>44872</v>
      </c>
      <c r="D805" s="229" t="s">
        <v>75</v>
      </c>
      <c r="E805" s="229" t="s">
        <v>75</v>
      </c>
      <c r="F805" s="229" t="s">
        <v>75</v>
      </c>
      <c r="G805" s="229" t="s">
        <v>84</v>
      </c>
      <c r="H805" s="230" t="s">
        <v>75</v>
      </c>
      <c r="I805" s="231" t="n">
        <v>5</v>
      </c>
      <c r="J805" s="146"/>
      <c r="L805" s="125" t="e">
        <f aca="false">VLOOKUP(C805,'Vacances solaires'!$B$2:$B$239,1,FALSE())</f>
        <v>#N/A</v>
      </c>
    </row>
    <row r="806" customFormat="false" ht="15.75" hidden="false" customHeight="false" outlineLevel="0" collapsed="false">
      <c r="A806" s="277" t="n">
        <f aca="false">WEEKNUM(C806,21)</f>
        <v>45</v>
      </c>
      <c r="B806" s="113" t="n">
        <f aca="false">C806</f>
        <v>44873</v>
      </c>
      <c r="C806" s="278" t="n">
        <v>44873</v>
      </c>
      <c r="D806" s="221" t="s">
        <v>75</v>
      </c>
      <c r="E806" s="221" t="s">
        <v>75</v>
      </c>
      <c r="F806" s="221" t="s">
        <v>86</v>
      </c>
      <c r="G806" s="221" t="s">
        <v>75</v>
      </c>
      <c r="H806" s="222" t="s">
        <v>75</v>
      </c>
      <c r="I806" s="223"/>
      <c r="J806" s="131"/>
      <c r="L806" s="125" t="e">
        <f aca="false">VLOOKUP(C806,'Vacances solaires'!$B$2:$B$239,1,FALSE())</f>
        <v>#N/A</v>
      </c>
    </row>
    <row r="807" customFormat="false" ht="15.75" hidden="false" customHeight="false" outlineLevel="0" collapsed="false">
      <c r="A807" s="277" t="n">
        <f aca="false">WEEKNUM(C807,21)</f>
        <v>45</v>
      </c>
      <c r="B807" s="113" t="n">
        <f aca="false">C807</f>
        <v>44874</v>
      </c>
      <c r="C807" s="278" t="n">
        <v>44874</v>
      </c>
      <c r="D807" s="221" t="s">
        <v>75</v>
      </c>
      <c r="E807" s="221" t="s">
        <v>75</v>
      </c>
      <c r="F807" s="221" t="s">
        <v>75</v>
      </c>
      <c r="G807" s="221" t="s">
        <v>75</v>
      </c>
      <c r="H807" s="222" t="s">
        <v>86</v>
      </c>
      <c r="I807" s="223"/>
      <c r="J807" s="131"/>
      <c r="L807" s="125" t="e">
        <f aca="false">VLOOKUP(C807,'Vacances solaires'!$B$2:$B$239,1,FALSE())</f>
        <v>#N/A</v>
      </c>
    </row>
    <row r="808" customFormat="false" ht="15.75" hidden="false" customHeight="false" outlineLevel="0" collapsed="false">
      <c r="A808" s="277" t="n">
        <f aca="false">WEEKNUM(C808,21)</f>
        <v>45</v>
      </c>
      <c r="B808" s="113" t="n">
        <f aca="false">C808</f>
        <v>44875</v>
      </c>
      <c r="C808" s="278" t="n">
        <v>44875</v>
      </c>
      <c r="D808" s="221" t="s">
        <v>75</v>
      </c>
      <c r="E808" s="221" t="s">
        <v>86</v>
      </c>
      <c r="F808" s="221" t="s">
        <v>75</v>
      </c>
      <c r="G808" s="221" t="s">
        <v>75</v>
      </c>
      <c r="H808" s="222" t="s">
        <v>75</v>
      </c>
      <c r="I808" s="223"/>
      <c r="J808" s="131"/>
      <c r="L808" s="125" t="e">
        <f aca="false">VLOOKUP(C808,'Vacances solaires'!$B$2:$B$239,1,FALSE())</f>
        <v>#N/A</v>
      </c>
    </row>
    <row r="809" customFormat="false" ht="15.75" hidden="false" customHeight="false" outlineLevel="0" collapsed="false">
      <c r="A809" s="277" t="n">
        <f aca="false">WEEKNUM(C809,21)</f>
        <v>45</v>
      </c>
      <c r="B809" s="113" t="n">
        <f aca="false">C809</f>
        <v>44876</v>
      </c>
      <c r="C809" s="278" t="n">
        <v>44876</v>
      </c>
      <c r="D809" s="221" t="s">
        <v>75</v>
      </c>
      <c r="E809" s="221" t="s">
        <v>86</v>
      </c>
      <c r="F809" s="221" t="s">
        <v>75</v>
      </c>
      <c r="G809" s="221" t="s">
        <v>75</v>
      </c>
      <c r="H809" s="222" t="s">
        <v>75</v>
      </c>
      <c r="I809" s="223"/>
      <c r="J809" s="131" t="s">
        <v>43</v>
      </c>
      <c r="L809" s="125" t="e">
        <f aca="false">VLOOKUP(C809,'Vacances solaires'!$B$2:$B$239,1,FALSE())</f>
        <v>#N/A</v>
      </c>
    </row>
    <row r="810" customFormat="false" ht="15.75" hidden="false" customHeight="false" outlineLevel="0" collapsed="false">
      <c r="A810" s="277" t="n">
        <f aca="false">WEEKNUM(C810,21)</f>
        <v>45</v>
      </c>
      <c r="B810" s="113" t="n">
        <f aca="false">C810</f>
        <v>44877</v>
      </c>
      <c r="C810" s="278" t="n">
        <v>44877</v>
      </c>
      <c r="D810" s="221" t="s">
        <v>86</v>
      </c>
      <c r="E810" s="221" t="s">
        <v>75</v>
      </c>
      <c r="F810" s="221" t="s">
        <v>75</v>
      </c>
      <c r="G810" s="221" t="s">
        <v>86</v>
      </c>
      <c r="H810" s="222" t="s">
        <v>75</v>
      </c>
      <c r="I810" s="223"/>
      <c r="J810" s="131"/>
      <c r="L810" s="125" t="e">
        <f aca="false">VLOOKUP(C810,'Vacances solaires'!$B$2:$B$239,1,FALSE())</f>
        <v>#N/A</v>
      </c>
    </row>
    <row r="811" customFormat="false" ht="15.75" hidden="false" customHeight="false" outlineLevel="0" collapsed="false">
      <c r="A811" s="277" t="n">
        <f aca="false">WEEKNUM(C811,21)</f>
        <v>45</v>
      </c>
      <c r="B811" s="113" t="n">
        <f aca="false">C811</f>
        <v>44878</v>
      </c>
      <c r="C811" s="278" t="n">
        <v>44878</v>
      </c>
      <c r="D811" s="224" t="s">
        <v>86</v>
      </c>
      <c r="E811" s="224" t="s">
        <v>75</v>
      </c>
      <c r="F811" s="224" t="s">
        <v>86</v>
      </c>
      <c r="G811" s="224" t="s">
        <v>86</v>
      </c>
      <c r="H811" s="225" t="s">
        <v>86</v>
      </c>
      <c r="I811" s="226"/>
      <c r="J811" s="144"/>
      <c r="L811" s="125" t="e">
        <f aca="false">VLOOKUP(C811,'Vacances solaires'!$B$2:$B$239,1,FALSE())</f>
        <v>#N/A</v>
      </c>
    </row>
    <row r="812" customFormat="false" ht="15.75" hidden="false" customHeight="false" outlineLevel="0" collapsed="false">
      <c r="A812" s="277" t="n">
        <f aca="false">WEEKNUM(C812,21)</f>
        <v>46</v>
      </c>
      <c r="B812" s="113" t="n">
        <f aca="false">C812</f>
        <v>44879</v>
      </c>
      <c r="C812" s="278" t="n">
        <v>44879</v>
      </c>
      <c r="D812" s="115" t="s">
        <v>75</v>
      </c>
      <c r="E812" s="115" t="s">
        <v>75</v>
      </c>
      <c r="F812" s="115" t="s">
        <v>84</v>
      </c>
      <c r="G812" s="115" t="s">
        <v>75</v>
      </c>
      <c r="H812" s="116" t="s">
        <v>75</v>
      </c>
      <c r="I812" s="117" t="n">
        <v>1</v>
      </c>
      <c r="J812" s="146"/>
      <c r="L812" s="125" t="e">
        <f aca="false">VLOOKUP(C812,'Vacances solaires'!$B$2:$B$239,1,FALSE())</f>
        <v>#N/A</v>
      </c>
    </row>
    <row r="813" customFormat="false" ht="15.75" hidden="false" customHeight="false" outlineLevel="0" collapsed="false">
      <c r="A813" s="277" t="n">
        <f aca="false">WEEKNUM(C813,21)</f>
        <v>46</v>
      </c>
      <c r="B813" s="113" t="n">
        <f aca="false">C813</f>
        <v>44880</v>
      </c>
      <c r="C813" s="278" t="n">
        <v>44880</v>
      </c>
      <c r="D813" s="128" t="s">
        <v>75</v>
      </c>
      <c r="E813" s="128" t="s">
        <v>86</v>
      </c>
      <c r="F813" s="128" t="s">
        <v>75</v>
      </c>
      <c r="G813" s="128" t="s">
        <v>75</v>
      </c>
      <c r="H813" s="129" t="s">
        <v>75</v>
      </c>
      <c r="I813" s="130"/>
      <c r="J813" s="131"/>
      <c r="L813" s="125" t="e">
        <f aca="false">VLOOKUP(C813,'Vacances solaires'!$B$2:$B$239,1,FALSE())</f>
        <v>#N/A</v>
      </c>
    </row>
    <row r="814" customFormat="false" ht="15.75" hidden="false" customHeight="false" outlineLevel="0" collapsed="false">
      <c r="A814" s="277" t="n">
        <f aca="false">WEEKNUM(C814,21)</f>
        <v>46</v>
      </c>
      <c r="B814" s="113" t="n">
        <f aca="false">C814</f>
        <v>44881</v>
      </c>
      <c r="C814" s="278" t="n">
        <v>44881</v>
      </c>
      <c r="D814" s="128" t="s">
        <v>75</v>
      </c>
      <c r="E814" s="128" t="s">
        <v>75</v>
      </c>
      <c r="F814" s="128" t="s">
        <v>75</v>
      </c>
      <c r="G814" s="128" t="s">
        <v>86</v>
      </c>
      <c r="H814" s="129" t="s">
        <v>75</v>
      </c>
      <c r="I814" s="130"/>
      <c r="J814" s="131"/>
      <c r="L814" s="125" t="e">
        <f aca="false">VLOOKUP(C814,'Vacances solaires'!$B$2:$B$239,1,FALSE())</f>
        <v>#N/A</v>
      </c>
    </row>
    <row r="815" customFormat="false" ht="15.75" hidden="false" customHeight="false" outlineLevel="0" collapsed="false">
      <c r="A815" s="277" t="n">
        <f aca="false">WEEKNUM(C815,21)</f>
        <v>46</v>
      </c>
      <c r="B815" s="113" t="n">
        <f aca="false">C815</f>
        <v>44882</v>
      </c>
      <c r="C815" s="278" t="n">
        <v>44882</v>
      </c>
      <c r="D815" s="128" t="s">
        <v>86</v>
      </c>
      <c r="E815" s="128" t="s">
        <v>75</v>
      </c>
      <c r="F815" s="128" t="s">
        <v>75</v>
      </c>
      <c r="G815" s="128" t="s">
        <v>75</v>
      </c>
      <c r="H815" s="129" t="s">
        <v>75</v>
      </c>
      <c r="I815" s="130"/>
      <c r="J815" s="131"/>
      <c r="L815" s="125" t="e">
        <f aca="false">VLOOKUP(C815,'Vacances solaires'!$B$2:$B$239,1,FALSE())</f>
        <v>#N/A</v>
      </c>
    </row>
    <row r="816" customFormat="false" ht="15.75" hidden="false" customHeight="false" outlineLevel="0" collapsed="false">
      <c r="A816" s="277" t="n">
        <f aca="false">WEEKNUM(C816,21)</f>
        <v>46</v>
      </c>
      <c r="B816" s="113" t="n">
        <f aca="false">C816</f>
        <v>44883</v>
      </c>
      <c r="C816" s="278" t="n">
        <v>44883</v>
      </c>
      <c r="D816" s="128" t="s">
        <v>86</v>
      </c>
      <c r="E816" s="128" t="s">
        <v>75</v>
      </c>
      <c r="F816" s="128" t="s">
        <v>75</v>
      </c>
      <c r="G816" s="128" t="s">
        <v>75</v>
      </c>
      <c r="H816" s="129" t="s">
        <v>75</v>
      </c>
      <c r="I816" s="130"/>
      <c r="J816" s="131"/>
      <c r="L816" s="125" t="e">
        <f aca="false">VLOOKUP(C816,'Vacances solaires'!$B$2:$B$239,1,FALSE())</f>
        <v>#N/A</v>
      </c>
    </row>
    <row r="817" customFormat="false" ht="15.75" hidden="false" customHeight="false" outlineLevel="0" collapsed="false">
      <c r="A817" s="277" t="n">
        <f aca="false">WEEKNUM(C817,21)</f>
        <v>46</v>
      </c>
      <c r="B817" s="113" t="n">
        <f aca="false">C817</f>
        <v>44884</v>
      </c>
      <c r="C817" s="278" t="n">
        <v>44884</v>
      </c>
      <c r="D817" s="128" t="s">
        <v>75</v>
      </c>
      <c r="E817" s="128" t="s">
        <v>75</v>
      </c>
      <c r="F817" s="128" t="s">
        <v>86</v>
      </c>
      <c r="G817" s="128" t="s">
        <v>75</v>
      </c>
      <c r="H817" s="129" t="s">
        <v>86</v>
      </c>
      <c r="I817" s="130"/>
      <c r="J817" s="131"/>
      <c r="L817" s="125" t="e">
        <f aca="false">VLOOKUP(C817,'Vacances solaires'!$B$2:$B$239,1,FALSE())</f>
        <v>#N/A</v>
      </c>
    </row>
    <row r="818" customFormat="false" ht="15.75" hidden="false" customHeight="false" outlineLevel="0" collapsed="false">
      <c r="A818" s="277" t="n">
        <f aca="false">WEEKNUM(C818,21)</f>
        <v>46</v>
      </c>
      <c r="B818" s="113" t="n">
        <f aca="false">C818</f>
        <v>44885</v>
      </c>
      <c r="C818" s="278" t="n">
        <v>44885</v>
      </c>
      <c r="D818" s="141" t="s">
        <v>75</v>
      </c>
      <c r="E818" s="141" t="s">
        <v>86</v>
      </c>
      <c r="F818" s="141" t="s">
        <v>86</v>
      </c>
      <c r="G818" s="141" t="s">
        <v>86</v>
      </c>
      <c r="H818" s="142" t="s">
        <v>86</v>
      </c>
      <c r="I818" s="143"/>
      <c r="J818" s="144"/>
      <c r="L818" s="125" t="e">
        <f aca="false">VLOOKUP(C818,'Vacances solaires'!$B$2:$B$239,1,FALSE())</f>
        <v>#N/A</v>
      </c>
    </row>
    <row r="819" customFormat="false" ht="15.75" hidden="false" customHeight="false" outlineLevel="0" collapsed="false">
      <c r="A819" s="277" t="n">
        <f aca="false">WEEKNUM(C819,21)</f>
        <v>47</v>
      </c>
      <c r="B819" s="113" t="n">
        <f aca="false">C819</f>
        <v>44886</v>
      </c>
      <c r="C819" s="278" t="n">
        <v>44886</v>
      </c>
      <c r="D819" s="115" t="s">
        <v>75</v>
      </c>
      <c r="E819" s="115" t="s">
        <v>84</v>
      </c>
      <c r="F819" s="115" t="s">
        <v>75</v>
      </c>
      <c r="G819" s="115" t="s">
        <v>75</v>
      </c>
      <c r="H819" s="116" t="s">
        <v>75</v>
      </c>
      <c r="I819" s="117" t="n">
        <v>2</v>
      </c>
      <c r="J819" s="146"/>
      <c r="L819" s="125" t="e">
        <f aca="false">VLOOKUP(C819,'Vacances solaires'!$B$2:$B$239,1,FALSE())</f>
        <v>#N/A</v>
      </c>
    </row>
    <row r="820" customFormat="false" ht="15.75" hidden="false" customHeight="false" outlineLevel="0" collapsed="false">
      <c r="A820" s="277" t="n">
        <f aca="false">WEEKNUM(C820,21)</f>
        <v>47</v>
      </c>
      <c r="B820" s="113" t="n">
        <f aca="false">C820</f>
        <v>44887</v>
      </c>
      <c r="C820" s="278" t="n">
        <v>44887</v>
      </c>
      <c r="D820" s="128" t="s">
        <v>86</v>
      </c>
      <c r="E820" s="128" t="s">
        <v>75</v>
      </c>
      <c r="F820" s="128" t="s">
        <v>75</v>
      </c>
      <c r="G820" s="128" t="s">
        <v>75</v>
      </c>
      <c r="H820" s="129" t="s">
        <v>75</v>
      </c>
      <c r="I820" s="130"/>
      <c r="J820" s="131"/>
      <c r="L820" s="125" t="e">
        <f aca="false">VLOOKUP(C820,'Vacances solaires'!$B$2:$B$239,1,FALSE())</f>
        <v>#N/A</v>
      </c>
    </row>
    <row r="821" customFormat="false" ht="15.75" hidden="false" customHeight="false" outlineLevel="0" collapsed="false">
      <c r="A821" s="277" t="n">
        <f aca="false">WEEKNUM(C821,21)</f>
        <v>47</v>
      </c>
      <c r="B821" s="113" t="n">
        <f aca="false">C821</f>
        <v>44888</v>
      </c>
      <c r="C821" s="278" t="n">
        <v>44888</v>
      </c>
      <c r="D821" s="128" t="s">
        <v>75</v>
      </c>
      <c r="E821" s="128" t="s">
        <v>75</v>
      </c>
      <c r="F821" s="128" t="s">
        <v>86</v>
      </c>
      <c r="G821" s="128" t="s">
        <v>75</v>
      </c>
      <c r="H821" s="129" t="s">
        <v>75</v>
      </c>
      <c r="I821" s="130"/>
      <c r="J821" s="131"/>
      <c r="L821" s="125" t="e">
        <f aca="false">VLOOKUP(C821,'Vacances solaires'!$B$2:$B$239,1,FALSE())</f>
        <v>#N/A</v>
      </c>
    </row>
    <row r="822" customFormat="false" ht="15.75" hidden="false" customHeight="false" outlineLevel="0" collapsed="false">
      <c r="A822" s="277" t="n">
        <f aca="false">WEEKNUM(C822,21)</f>
        <v>47</v>
      </c>
      <c r="B822" s="113" t="n">
        <f aca="false">C822</f>
        <v>44889</v>
      </c>
      <c r="C822" s="278" t="n">
        <v>44889</v>
      </c>
      <c r="D822" s="128" t="s">
        <v>75</v>
      </c>
      <c r="E822" s="128" t="s">
        <v>75</v>
      </c>
      <c r="F822" s="128" t="s">
        <v>75</v>
      </c>
      <c r="G822" s="128" t="s">
        <v>75</v>
      </c>
      <c r="H822" s="129" t="s">
        <v>86</v>
      </c>
      <c r="I822" s="130"/>
      <c r="J822" s="131"/>
      <c r="L822" s="125" t="e">
        <f aca="false">VLOOKUP(C822,'Vacances solaires'!$B$2:$B$239,1,FALSE())</f>
        <v>#N/A</v>
      </c>
    </row>
    <row r="823" customFormat="false" ht="15.75" hidden="false" customHeight="false" outlineLevel="0" collapsed="false">
      <c r="A823" s="277" t="n">
        <f aca="false">WEEKNUM(C823,21)</f>
        <v>47</v>
      </c>
      <c r="B823" s="113" t="n">
        <f aca="false">C823</f>
        <v>44890</v>
      </c>
      <c r="C823" s="278" t="n">
        <v>44890</v>
      </c>
      <c r="D823" s="128" t="s">
        <v>75</v>
      </c>
      <c r="E823" s="128" t="s">
        <v>75</v>
      </c>
      <c r="F823" s="128" t="s">
        <v>75</v>
      </c>
      <c r="G823" s="128" t="s">
        <v>75</v>
      </c>
      <c r="H823" s="129" t="s">
        <v>86</v>
      </c>
      <c r="I823" s="130"/>
      <c r="J823" s="131"/>
      <c r="L823" s="125" t="e">
        <f aca="false">VLOOKUP(C823,'Vacances solaires'!$B$2:$B$239,1,FALSE())</f>
        <v>#N/A</v>
      </c>
    </row>
    <row r="824" customFormat="false" ht="15.75" hidden="false" customHeight="false" outlineLevel="0" collapsed="false">
      <c r="A824" s="277" t="n">
        <f aca="false">WEEKNUM(C824,21)</f>
        <v>47</v>
      </c>
      <c r="B824" s="113" t="n">
        <f aca="false">C824</f>
        <v>44891</v>
      </c>
      <c r="C824" s="278" t="n">
        <v>44891</v>
      </c>
      <c r="D824" s="128" t="s">
        <v>75</v>
      </c>
      <c r="E824" s="128" t="s">
        <v>86</v>
      </c>
      <c r="F824" s="128" t="s">
        <v>75</v>
      </c>
      <c r="G824" s="128" t="s">
        <v>86</v>
      </c>
      <c r="H824" s="129" t="s">
        <v>75</v>
      </c>
      <c r="I824" s="130"/>
      <c r="J824" s="131"/>
      <c r="L824" s="125" t="e">
        <f aca="false">VLOOKUP(C824,'Vacances solaires'!$B$2:$B$239,1,FALSE())</f>
        <v>#N/A</v>
      </c>
    </row>
    <row r="825" customFormat="false" ht="15.75" hidden="false" customHeight="false" outlineLevel="0" collapsed="false">
      <c r="A825" s="277" t="n">
        <f aca="false">WEEKNUM(C825,21)</f>
        <v>47</v>
      </c>
      <c r="B825" s="113" t="n">
        <f aca="false">C825</f>
        <v>44892</v>
      </c>
      <c r="C825" s="278" t="n">
        <v>44892</v>
      </c>
      <c r="D825" s="141" t="s">
        <v>86</v>
      </c>
      <c r="E825" s="141" t="s">
        <v>86</v>
      </c>
      <c r="F825" s="141" t="s">
        <v>86</v>
      </c>
      <c r="G825" s="141" t="s">
        <v>86</v>
      </c>
      <c r="H825" s="142" t="s">
        <v>75</v>
      </c>
      <c r="I825" s="143"/>
      <c r="J825" s="144"/>
      <c r="L825" s="125" t="e">
        <f aca="false">VLOOKUP(C825,'Vacances solaires'!$B$2:$B$239,1,FALSE())</f>
        <v>#N/A</v>
      </c>
    </row>
    <row r="826" customFormat="false" ht="15.75" hidden="false" customHeight="false" outlineLevel="0" collapsed="false">
      <c r="A826" s="277" t="n">
        <f aca="false">WEEKNUM(C826,21)</f>
        <v>48</v>
      </c>
      <c r="B826" s="113" t="n">
        <f aca="false">C826</f>
        <v>44893</v>
      </c>
      <c r="C826" s="278" t="n">
        <v>44893</v>
      </c>
      <c r="D826" s="115" t="s">
        <v>84</v>
      </c>
      <c r="E826" s="115" t="s">
        <v>75</v>
      </c>
      <c r="F826" s="115" t="s">
        <v>75</v>
      </c>
      <c r="G826" s="115" t="s">
        <v>75</v>
      </c>
      <c r="H826" s="116" t="s">
        <v>75</v>
      </c>
      <c r="I826" s="117" t="n">
        <v>3</v>
      </c>
      <c r="J826" s="146"/>
      <c r="L826" s="125" t="e">
        <f aca="false">VLOOKUP(C826,'Vacances solaires'!$B$2:$B$239,1,FALSE())</f>
        <v>#N/A</v>
      </c>
    </row>
    <row r="827" customFormat="false" ht="15.75" hidden="false" customHeight="false" outlineLevel="0" collapsed="false">
      <c r="A827" s="277" t="n">
        <f aca="false">WEEKNUM(C827,21)</f>
        <v>48</v>
      </c>
      <c r="B827" s="113" t="n">
        <f aca="false">C827</f>
        <v>44894</v>
      </c>
      <c r="C827" s="278" t="n">
        <v>44894</v>
      </c>
      <c r="D827" s="137" t="s">
        <v>75</v>
      </c>
      <c r="E827" s="137" t="s">
        <v>75</v>
      </c>
      <c r="F827" s="137" t="s">
        <v>75</v>
      </c>
      <c r="G827" s="137" t="s">
        <v>75</v>
      </c>
      <c r="H827" s="190" t="s">
        <v>86</v>
      </c>
      <c r="I827" s="191"/>
      <c r="J827" s="131"/>
      <c r="L827" s="125" t="e">
        <f aca="false">VLOOKUP(C827,'Vacances solaires'!$B$2:$B$239,1,FALSE())</f>
        <v>#N/A</v>
      </c>
    </row>
    <row r="828" customFormat="false" ht="15.75" hidden="false" customHeight="false" outlineLevel="0" collapsed="false">
      <c r="A828" s="277" t="n">
        <f aca="false">WEEKNUM(C828,21)</f>
        <v>48</v>
      </c>
      <c r="B828" s="113" t="n">
        <f aca="false">C828</f>
        <v>44895</v>
      </c>
      <c r="C828" s="278" t="n">
        <v>44895</v>
      </c>
      <c r="D828" s="221" t="s">
        <v>75</v>
      </c>
      <c r="E828" s="221" t="s">
        <v>86</v>
      </c>
      <c r="F828" s="221" t="s">
        <v>75</v>
      </c>
      <c r="G828" s="221" t="s">
        <v>75</v>
      </c>
      <c r="H828" s="222" t="s">
        <v>75</v>
      </c>
      <c r="I828" s="223"/>
      <c r="J828" s="131"/>
      <c r="L828" s="125" t="e">
        <f aca="false">VLOOKUP(C828,'Vacances solaires'!$B$2:$B$239,1,FALSE())</f>
        <v>#N/A</v>
      </c>
    </row>
    <row r="829" customFormat="false" ht="15.75" hidden="false" customHeight="false" outlineLevel="0" collapsed="false">
      <c r="A829" s="277" t="n">
        <f aca="false">WEEKNUM(C829,21)</f>
        <v>48</v>
      </c>
      <c r="B829" s="113" t="n">
        <f aca="false">C829</f>
        <v>44896</v>
      </c>
      <c r="C829" s="278" t="n">
        <v>44896</v>
      </c>
      <c r="D829" s="221" t="s">
        <v>75</v>
      </c>
      <c r="E829" s="221" t="s">
        <v>75</v>
      </c>
      <c r="F829" s="221" t="s">
        <v>75</v>
      </c>
      <c r="G829" s="221" t="s">
        <v>86</v>
      </c>
      <c r="H829" s="222" t="s">
        <v>75</v>
      </c>
      <c r="I829" s="223"/>
      <c r="J829" s="131"/>
      <c r="L829" s="125" t="e">
        <f aca="false">VLOOKUP(C829,'Vacances solaires'!$B$2:$B$239,1,FALSE())</f>
        <v>#N/A</v>
      </c>
    </row>
    <row r="830" customFormat="false" ht="15.75" hidden="false" customHeight="false" outlineLevel="0" collapsed="false">
      <c r="A830" s="277" t="n">
        <f aca="false">WEEKNUM(C830,21)</f>
        <v>48</v>
      </c>
      <c r="B830" s="113" t="n">
        <f aca="false">C830</f>
        <v>44897</v>
      </c>
      <c r="C830" s="278" t="n">
        <v>44897</v>
      </c>
      <c r="D830" s="221" t="s">
        <v>75</v>
      </c>
      <c r="E830" s="221" t="s">
        <v>75</v>
      </c>
      <c r="F830" s="221" t="s">
        <v>75</v>
      </c>
      <c r="G830" s="221" t="s">
        <v>86</v>
      </c>
      <c r="H830" s="222" t="s">
        <v>75</v>
      </c>
      <c r="I830" s="223"/>
      <c r="J830" s="131"/>
      <c r="L830" s="125" t="e">
        <f aca="false">VLOOKUP(C830,'Vacances solaires'!$B$2:$B$239,1,FALSE())</f>
        <v>#N/A</v>
      </c>
    </row>
    <row r="831" customFormat="false" ht="15.75" hidden="false" customHeight="false" outlineLevel="0" collapsed="false">
      <c r="A831" s="277" t="n">
        <f aca="false">WEEKNUM(C831,21)</f>
        <v>48</v>
      </c>
      <c r="B831" s="113" t="n">
        <f aca="false">C831</f>
        <v>44898</v>
      </c>
      <c r="C831" s="278" t="n">
        <v>44898</v>
      </c>
      <c r="D831" s="221" t="s">
        <v>86</v>
      </c>
      <c r="E831" s="221" t="s">
        <v>75</v>
      </c>
      <c r="F831" s="221" t="s">
        <v>86</v>
      </c>
      <c r="G831" s="221" t="s">
        <v>75</v>
      </c>
      <c r="H831" s="222" t="s">
        <v>75</v>
      </c>
      <c r="I831" s="223"/>
      <c r="J831" s="131"/>
      <c r="L831" s="125" t="e">
        <f aca="false">VLOOKUP(C831,'Vacances solaires'!$B$2:$B$239,1,FALSE())</f>
        <v>#N/A</v>
      </c>
    </row>
    <row r="832" customFormat="false" ht="15.75" hidden="false" customHeight="false" outlineLevel="0" collapsed="false">
      <c r="A832" s="277" t="n">
        <f aca="false">WEEKNUM(C832,21)</f>
        <v>48</v>
      </c>
      <c r="B832" s="113" t="n">
        <f aca="false">C832</f>
        <v>44899</v>
      </c>
      <c r="C832" s="278" t="n">
        <v>44899</v>
      </c>
      <c r="D832" s="224" t="s">
        <v>86</v>
      </c>
      <c r="E832" s="224" t="s">
        <v>86</v>
      </c>
      <c r="F832" s="224" t="s">
        <v>86</v>
      </c>
      <c r="G832" s="224" t="s">
        <v>75</v>
      </c>
      <c r="H832" s="225" t="s">
        <v>86</v>
      </c>
      <c r="I832" s="226"/>
      <c r="J832" s="144"/>
      <c r="L832" s="125" t="e">
        <f aca="false">VLOOKUP(C832,'Vacances solaires'!$B$2:$B$239,1,FALSE())</f>
        <v>#N/A</v>
      </c>
    </row>
    <row r="833" customFormat="false" ht="15.75" hidden="false" customHeight="false" outlineLevel="0" collapsed="false">
      <c r="A833" s="277" t="n">
        <f aca="false">WEEKNUM(C833,21)</f>
        <v>49</v>
      </c>
      <c r="B833" s="113" t="n">
        <f aca="false">C833</f>
        <v>44900</v>
      </c>
      <c r="C833" s="278" t="n">
        <v>44900</v>
      </c>
      <c r="D833" s="227" t="s">
        <v>75</v>
      </c>
      <c r="E833" s="227" t="s">
        <v>75</v>
      </c>
      <c r="F833" s="227" t="s">
        <v>75</v>
      </c>
      <c r="G833" s="227" t="s">
        <v>75</v>
      </c>
      <c r="H833" s="228" t="s">
        <v>84</v>
      </c>
      <c r="I833" s="223" t="n">
        <v>4</v>
      </c>
      <c r="J833" s="146"/>
      <c r="L833" s="125" t="e">
        <f aca="false">VLOOKUP(C833,'Vacances solaires'!$B$2:$B$239,1,FALSE())</f>
        <v>#N/A</v>
      </c>
    </row>
    <row r="834" customFormat="false" ht="15.75" hidden="false" customHeight="false" outlineLevel="0" collapsed="false">
      <c r="A834" s="277" t="n">
        <f aca="false">WEEKNUM(C834,21)</f>
        <v>49</v>
      </c>
      <c r="B834" s="113" t="n">
        <f aca="false">C834</f>
        <v>44901</v>
      </c>
      <c r="C834" s="278" t="n">
        <v>44901</v>
      </c>
      <c r="D834" s="221" t="s">
        <v>75</v>
      </c>
      <c r="E834" s="221" t="s">
        <v>75</v>
      </c>
      <c r="F834" s="221" t="s">
        <v>75</v>
      </c>
      <c r="G834" s="221" t="s">
        <v>86</v>
      </c>
      <c r="H834" s="222" t="s">
        <v>75</v>
      </c>
      <c r="I834" s="223"/>
      <c r="J834" s="131"/>
      <c r="L834" s="125" t="e">
        <f aca="false">VLOOKUP(C834,'Vacances solaires'!$B$2:$B$239,1,FALSE())</f>
        <v>#N/A</v>
      </c>
    </row>
    <row r="835" customFormat="false" ht="15.75" hidden="false" customHeight="false" outlineLevel="0" collapsed="false">
      <c r="A835" s="277" t="n">
        <f aca="false">WEEKNUM(C835,21)</f>
        <v>49</v>
      </c>
      <c r="B835" s="113" t="n">
        <f aca="false">C835</f>
        <v>44902</v>
      </c>
      <c r="C835" s="278" t="n">
        <v>44902</v>
      </c>
      <c r="D835" s="137" t="s">
        <v>86</v>
      </c>
      <c r="E835" s="137" t="s">
        <v>75</v>
      </c>
      <c r="F835" s="137" t="s">
        <v>75</v>
      </c>
      <c r="G835" s="137" t="s">
        <v>75</v>
      </c>
      <c r="H835" s="190" t="s">
        <v>75</v>
      </c>
      <c r="I835" s="191"/>
      <c r="J835" s="131"/>
      <c r="L835" s="125" t="e">
        <f aca="false">VLOOKUP(C835,'Vacances solaires'!$B$2:$B$239,1,FALSE())</f>
        <v>#N/A</v>
      </c>
    </row>
    <row r="836" customFormat="false" ht="15.75" hidden="false" customHeight="false" outlineLevel="0" collapsed="false">
      <c r="A836" s="277" t="n">
        <f aca="false">WEEKNUM(C836,21)</f>
        <v>49</v>
      </c>
      <c r="B836" s="113" t="n">
        <f aca="false">C836</f>
        <v>44903</v>
      </c>
      <c r="C836" s="278" t="n">
        <v>44903</v>
      </c>
      <c r="D836" s="221" t="s">
        <v>75</v>
      </c>
      <c r="E836" s="221" t="s">
        <v>75</v>
      </c>
      <c r="F836" s="221" t="s">
        <v>86</v>
      </c>
      <c r="G836" s="221" t="s">
        <v>75</v>
      </c>
      <c r="H836" s="222" t="s">
        <v>75</v>
      </c>
      <c r="I836" s="223"/>
      <c r="J836" s="131"/>
      <c r="L836" s="125" t="e">
        <f aca="false">VLOOKUP(C836,'Vacances solaires'!$B$2:$B$239,1,FALSE())</f>
        <v>#N/A</v>
      </c>
    </row>
    <row r="837" customFormat="false" ht="15.75" hidden="false" customHeight="false" outlineLevel="0" collapsed="false">
      <c r="A837" s="277" t="n">
        <f aca="false">WEEKNUM(C837,21)</f>
        <v>49</v>
      </c>
      <c r="B837" s="113" t="n">
        <f aca="false">C837</f>
        <v>44904</v>
      </c>
      <c r="C837" s="278" t="n">
        <v>44904</v>
      </c>
      <c r="D837" s="221" t="s">
        <v>75</v>
      </c>
      <c r="E837" s="221" t="s">
        <v>75</v>
      </c>
      <c r="F837" s="221" t="s">
        <v>86</v>
      </c>
      <c r="G837" s="221" t="s">
        <v>75</v>
      </c>
      <c r="H837" s="222" t="s">
        <v>75</v>
      </c>
      <c r="I837" s="223"/>
      <c r="J837" s="131"/>
      <c r="L837" s="125" t="e">
        <f aca="false">VLOOKUP(C837,'Vacances solaires'!$B$2:$B$239,1,FALSE())</f>
        <v>#N/A</v>
      </c>
    </row>
    <row r="838" customFormat="false" ht="15.75" hidden="false" customHeight="false" outlineLevel="0" collapsed="false">
      <c r="A838" s="277" t="n">
        <f aca="false">WEEKNUM(C838,21)</f>
        <v>49</v>
      </c>
      <c r="B838" s="113" t="n">
        <f aca="false">C838</f>
        <v>44905</v>
      </c>
      <c r="C838" s="278" t="n">
        <v>44905</v>
      </c>
      <c r="D838" s="221" t="s">
        <v>75</v>
      </c>
      <c r="E838" s="221" t="s">
        <v>86</v>
      </c>
      <c r="F838" s="221" t="s">
        <v>75</v>
      </c>
      <c r="G838" s="221" t="s">
        <v>75</v>
      </c>
      <c r="H838" s="222" t="s">
        <v>86</v>
      </c>
      <c r="I838" s="223"/>
      <c r="J838" s="131"/>
      <c r="L838" s="125" t="e">
        <f aca="false">VLOOKUP(C838,'Vacances solaires'!$B$2:$B$239,1,FALSE())</f>
        <v>#N/A</v>
      </c>
    </row>
    <row r="839" customFormat="false" ht="15.75" hidden="false" customHeight="false" outlineLevel="0" collapsed="false">
      <c r="A839" s="277" t="n">
        <f aca="false">WEEKNUM(C839,21)</f>
        <v>49</v>
      </c>
      <c r="B839" s="113" t="n">
        <f aca="false">C839</f>
        <v>44906</v>
      </c>
      <c r="C839" s="278" t="n">
        <v>44906</v>
      </c>
      <c r="D839" s="224" t="s">
        <v>86</v>
      </c>
      <c r="E839" s="224" t="s">
        <v>86</v>
      </c>
      <c r="F839" s="224" t="s">
        <v>75</v>
      </c>
      <c r="G839" s="224" t="s">
        <v>86</v>
      </c>
      <c r="H839" s="225" t="s">
        <v>86</v>
      </c>
      <c r="I839" s="226"/>
      <c r="J839" s="144"/>
      <c r="L839" s="125" t="e">
        <f aca="false">VLOOKUP(C839,'Vacances solaires'!$B$2:$B$239,1,FALSE())</f>
        <v>#N/A</v>
      </c>
    </row>
    <row r="840" customFormat="false" ht="15.75" hidden="false" customHeight="false" outlineLevel="0" collapsed="false">
      <c r="A840" s="277" t="n">
        <f aca="false">WEEKNUM(C840,21)</f>
        <v>50</v>
      </c>
      <c r="B840" s="113" t="n">
        <f aca="false">C840</f>
        <v>44907</v>
      </c>
      <c r="C840" s="278" t="n">
        <v>44907</v>
      </c>
      <c r="D840" s="229" t="s">
        <v>75</v>
      </c>
      <c r="E840" s="229" t="s">
        <v>75</v>
      </c>
      <c r="F840" s="229" t="s">
        <v>75</v>
      </c>
      <c r="G840" s="229" t="s">
        <v>84</v>
      </c>
      <c r="H840" s="230" t="s">
        <v>75</v>
      </c>
      <c r="I840" s="231" t="n">
        <v>5</v>
      </c>
      <c r="J840" s="146"/>
      <c r="L840" s="125" t="e">
        <f aca="false">VLOOKUP(C840,'Vacances solaires'!$B$2:$B$239,1,FALSE())</f>
        <v>#N/A</v>
      </c>
    </row>
    <row r="841" customFormat="false" ht="15.75" hidden="false" customHeight="false" outlineLevel="0" collapsed="false">
      <c r="A841" s="277" t="n">
        <f aca="false">WEEKNUM(C841,21)</f>
        <v>50</v>
      </c>
      <c r="B841" s="113" t="n">
        <f aca="false">C841</f>
        <v>44908</v>
      </c>
      <c r="C841" s="278" t="n">
        <v>44908</v>
      </c>
      <c r="D841" s="221" t="s">
        <v>75</v>
      </c>
      <c r="E841" s="221" t="s">
        <v>75</v>
      </c>
      <c r="F841" s="221" t="s">
        <v>86</v>
      </c>
      <c r="G841" s="221" t="s">
        <v>75</v>
      </c>
      <c r="H841" s="222" t="s">
        <v>75</v>
      </c>
      <c r="I841" s="223"/>
      <c r="J841" s="131"/>
      <c r="L841" s="125" t="e">
        <f aca="false">VLOOKUP(C841,'Vacances solaires'!$B$2:$B$239,1,FALSE())</f>
        <v>#N/A</v>
      </c>
    </row>
    <row r="842" customFormat="false" ht="15.75" hidden="false" customHeight="false" outlineLevel="0" collapsed="false">
      <c r="A842" s="277" t="n">
        <f aca="false">WEEKNUM(C842,21)</f>
        <v>50</v>
      </c>
      <c r="B842" s="113" t="n">
        <f aca="false">C842</f>
        <v>44909</v>
      </c>
      <c r="C842" s="278" t="n">
        <v>44909</v>
      </c>
      <c r="D842" s="221" t="s">
        <v>75</v>
      </c>
      <c r="E842" s="221" t="s">
        <v>75</v>
      </c>
      <c r="F842" s="221" t="s">
        <v>75</v>
      </c>
      <c r="G842" s="221" t="s">
        <v>75</v>
      </c>
      <c r="H842" s="222" t="s">
        <v>86</v>
      </c>
      <c r="I842" s="223"/>
      <c r="J842" s="131"/>
      <c r="L842" s="125" t="e">
        <f aca="false">VLOOKUP(C842,'Vacances solaires'!$B$2:$B$239,1,FALSE())</f>
        <v>#N/A</v>
      </c>
    </row>
    <row r="843" customFormat="false" ht="15.75" hidden="false" customHeight="false" outlineLevel="0" collapsed="false">
      <c r="A843" s="277" t="n">
        <f aca="false">WEEKNUM(C843,21)</f>
        <v>50</v>
      </c>
      <c r="B843" s="113" t="n">
        <f aca="false">C843</f>
        <v>44910</v>
      </c>
      <c r="C843" s="278" t="n">
        <v>44910</v>
      </c>
      <c r="D843" s="221" t="s">
        <v>75</v>
      </c>
      <c r="E843" s="221" t="s">
        <v>86</v>
      </c>
      <c r="F843" s="221" t="s">
        <v>75</v>
      </c>
      <c r="G843" s="221" t="s">
        <v>75</v>
      </c>
      <c r="H843" s="222" t="s">
        <v>75</v>
      </c>
      <c r="I843" s="223"/>
      <c r="J843" s="131"/>
      <c r="L843" s="125" t="e">
        <f aca="false">VLOOKUP(C843,'Vacances solaires'!$B$2:$B$239,1,FALSE())</f>
        <v>#N/A</v>
      </c>
    </row>
    <row r="844" customFormat="false" ht="15.75" hidden="false" customHeight="false" outlineLevel="0" collapsed="false">
      <c r="A844" s="277" t="n">
        <f aca="false">WEEKNUM(C844,21)</f>
        <v>50</v>
      </c>
      <c r="B844" s="113" t="n">
        <f aca="false">C844</f>
        <v>44911</v>
      </c>
      <c r="C844" s="278" t="n">
        <v>44911</v>
      </c>
      <c r="D844" s="221" t="s">
        <v>75</v>
      </c>
      <c r="E844" s="221" t="s">
        <v>86</v>
      </c>
      <c r="F844" s="221" t="s">
        <v>75</v>
      </c>
      <c r="G844" s="221" t="s">
        <v>75</v>
      </c>
      <c r="H844" s="222" t="s">
        <v>75</v>
      </c>
      <c r="I844" s="223"/>
      <c r="J844" s="131"/>
      <c r="L844" s="125" t="e">
        <f aca="false">VLOOKUP(C844,'Vacances solaires'!$B$2:$B$239,1,FALSE())</f>
        <v>#N/A</v>
      </c>
    </row>
    <row r="845" customFormat="false" ht="15.75" hidden="false" customHeight="false" outlineLevel="0" collapsed="false">
      <c r="A845" s="277" t="n">
        <f aca="false">WEEKNUM(C845,21)</f>
        <v>50</v>
      </c>
      <c r="B845" s="113" t="n">
        <f aca="false">C845</f>
        <v>44912</v>
      </c>
      <c r="C845" s="278" t="n">
        <v>44912</v>
      </c>
      <c r="D845" s="221" t="s">
        <v>86</v>
      </c>
      <c r="E845" s="221" t="s">
        <v>75</v>
      </c>
      <c r="F845" s="221" t="s">
        <v>75</v>
      </c>
      <c r="G845" s="221" t="s">
        <v>86</v>
      </c>
      <c r="H845" s="222" t="s">
        <v>75</v>
      </c>
      <c r="I845" s="223"/>
      <c r="J845" s="131"/>
      <c r="L845" s="125" t="e">
        <f aca="false">VLOOKUP(C845,'Vacances solaires'!$B$2:$B$239,1,FALSE())</f>
        <v>#N/A</v>
      </c>
    </row>
    <row r="846" customFormat="false" ht="15.75" hidden="false" customHeight="false" outlineLevel="0" collapsed="false">
      <c r="A846" s="277" t="n">
        <f aca="false">WEEKNUM(C846,21)</f>
        <v>50</v>
      </c>
      <c r="B846" s="113" t="n">
        <f aca="false">C846</f>
        <v>44913</v>
      </c>
      <c r="C846" s="278" t="n">
        <v>44913</v>
      </c>
      <c r="D846" s="224" t="s">
        <v>86</v>
      </c>
      <c r="E846" s="224" t="s">
        <v>75</v>
      </c>
      <c r="F846" s="224" t="s">
        <v>86</v>
      </c>
      <c r="G846" s="224" t="s">
        <v>86</v>
      </c>
      <c r="H846" s="225" t="s">
        <v>86</v>
      </c>
      <c r="I846" s="226"/>
      <c r="J846" s="144" t="n">
        <v>1</v>
      </c>
      <c r="L846" s="125" t="n">
        <f aca="false">VLOOKUP(C846,'Vacances solaires'!$B$2:$B$239,1,FALSE())</f>
        <v>44913</v>
      </c>
    </row>
    <row r="847" customFormat="false" ht="15.75" hidden="false" customHeight="false" outlineLevel="0" collapsed="false">
      <c r="A847" s="277" t="n">
        <f aca="false">WEEKNUM(C847,21)</f>
        <v>51</v>
      </c>
      <c r="B847" s="113" t="n">
        <f aca="false">C847</f>
        <v>44914</v>
      </c>
      <c r="C847" s="278" t="n">
        <v>44914</v>
      </c>
      <c r="D847" s="115" t="s">
        <v>75</v>
      </c>
      <c r="E847" s="115" t="s">
        <v>75</v>
      </c>
      <c r="F847" s="115" t="s">
        <v>84</v>
      </c>
      <c r="G847" s="115" t="s">
        <v>75</v>
      </c>
      <c r="H847" s="116" t="s">
        <v>75</v>
      </c>
      <c r="I847" s="117" t="n">
        <v>1</v>
      </c>
      <c r="J847" s="146" t="n">
        <v>1</v>
      </c>
      <c r="L847" s="125" t="n">
        <f aca="false">VLOOKUP(C847,'Vacances solaires'!$B$2:$B$239,1,FALSE())</f>
        <v>44914</v>
      </c>
    </row>
    <row r="848" customFormat="false" ht="15.75" hidden="false" customHeight="false" outlineLevel="0" collapsed="false">
      <c r="A848" s="277" t="n">
        <f aca="false">WEEKNUM(C848,21)</f>
        <v>51</v>
      </c>
      <c r="B848" s="113" t="n">
        <f aca="false">C848</f>
        <v>44915</v>
      </c>
      <c r="C848" s="278" t="n">
        <v>44915</v>
      </c>
      <c r="D848" s="128" t="s">
        <v>75</v>
      </c>
      <c r="E848" s="128" t="s">
        <v>86</v>
      </c>
      <c r="F848" s="128" t="s">
        <v>75</v>
      </c>
      <c r="G848" s="128" t="s">
        <v>75</v>
      </c>
      <c r="H848" s="129" t="s">
        <v>75</v>
      </c>
      <c r="I848" s="130"/>
      <c r="J848" s="131" t="n">
        <v>1</v>
      </c>
      <c r="L848" s="125" t="n">
        <f aca="false">VLOOKUP(C848,'Vacances solaires'!$B$2:$B$239,1,FALSE())</f>
        <v>44915</v>
      </c>
    </row>
    <row r="849" customFormat="false" ht="15.75" hidden="false" customHeight="false" outlineLevel="0" collapsed="false">
      <c r="A849" s="277" t="n">
        <f aca="false">WEEKNUM(C849,21)</f>
        <v>51</v>
      </c>
      <c r="B849" s="113" t="n">
        <f aca="false">C849</f>
        <v>44916</v>
      </c>
      <c r="C849" s="278" t="n">
        <v>44916</v>
      </c>
      <c r="D849" s="128" t="s">
        <v>75</v>
      </c>
      <c r="E849" s="128" t="s">
        <v>75</v>
      </c>
      <c r="F849" s="128" t="s">
        <v>75</v>
      </c>
      <c r="G849" s="128" t="s">
        <v>86</v>
      </c>
      <c r="H849" s="129" t="s">
        <v>75</v>
      </c>
      <c r="I849" s="130"/>
      <c r="J849" s="131" t="n">
        <v>1</v>
      </c>
      <c r="L849" s="125" t="n">
        <f aca="false">VLOOKUP(C849,'Vacances solaires'!$B$2:$B$239,1,FALSE())</f>
        <v>44916</v>
      </c>
    </row>
    <row r="850" customFormat="false" ht="15.75" hidden="false" customHeight="false" outlineLevel="0" collapsed="false">
      <c r="A850" s="277" t="n">
        <f aca="false">WEEKNUM(C850,21)</f>
        <v>51</v>
      </c>
      <c r="B850" s="113" t="n">
        <f aca="false">C850</f>
        <v>44917</v>
      </c>
      <c r="C850" s="278" t="n">
        <v>44917</v>
      </c>
      <c r="D850" s="128" t="s">
        <v>86</v>
      </c>
      <c r="E850" s="128" t="s">
        <v>75</v>
      </c>
      <c r="F850" s="128" t="s">
        <v>75</v>
      </c>
      <c r="G850" s="128" t="s">
        <v>75</v>
      </c>
      <c r="H850" s="129" t="s">
        <v>75</v>
      </c>
      <c r="I850" s="130"/>
      <c r="J850" s="131" t="n">
        <v>1</v>
      </c>
      <c r="L850" s="125" t="n">
        <f aca="false">VLOOKUP(C850,'Vacances solaires'!$B$2:$B$239,1,FALSE())</f>
        <v>44917</v>
      </c>
    </row>
    <row r="851" customFormat="false" ht="15.75" hidden="false" customHeight="false" outlineLevel="0" collapsed="false">
      <c r="A851" s="277" t="n">
        <f aca="false">WEEKNUM(C851,21)</f>
        <v>51</v>
      </c>
      <c r="B851" s="113" t="n">
        <f aca="false">C851</f>
        <v>44918</v>
      </c>
      <c r="C851" s="278" t="n">
        <v>44918</v>
      </c>
      <c r="D851" s="128" t="s">
        <v>86</v>
      </c>
      <c r="E851" s="128" t="s">
        <v>75</v>
      </c>
      <c r="F851" s="128" t="s">
        <v>75</v>
      </c>
      <c r="G851" s="128" t="s">
        <v>75</v>
      </c>
      <c r="H851" s="129" t="s">
        <v>75</v>
      </c>
      <c r="I851" s="130"/>
      <c r="J851" s="131" t="n">
        <v>1</v>
      </c>
      <c r="L851" s="125" t="n">
        <f aca="false">VLOOKUP(C851,'Vacances solaires'!$B$2:$B$239,1,FALSE())</f>
        <v>44918</v>
      </c>
    </row>
    <row r="852" customFormat="false" ht="15.75" hidden="false" customHeight="false" outlineLevel="0" collapsed="false">
      <c r="A852" s="277" t="n">
        <f aca="false">WEEKNUM(C852,21)</f>
        <v>51</v>
      </c>
      <c r="B852" s="113" t="n">
        <f aca="false">C852</f>
        <v>44919</v>
      </c>
      <c r="C852" s="278" t="n">
        <v>44919</v>
      </c>
      <c r="D852" s="128" t="s">
        <v>75</v>
      </c>
      <c r="E852" s="128" t="s">
        <v>75</v>
      </c>
      <c r="F852" s="128" t="s">
        <v>86</v>
      </c>
      <c r="G852" s="128" t="s">
        <v>75</v>
      </c>
      <c r="H852" s="129" t="s">
        <v>86</v>
      </c>
      <c r="I852" s="130"/>
      <c r="J852" s="131" t="n">
        <v>1</v>
      </c>
      <c r="L852" s="125" t="n">
        <f aca="false">VLOOKUP(C852,'Vacances solaires'!$B$2:$B$239,1,FALSE())</f>
        <v>44919</v>
      </c>
    </row>
    <row r="853" customFormat="false" ht="15.75" hidden="false" customHeight="false" outlineLevel="0" collapsed="false">
      <c r="A853" s="277" t="n">
        <f aca="false">WEEKNUM(C853,21)</f>
        <v>51</v>
      </c>
      <c r="B853" s="113" t="n">
        <f aca="false">C853</f>
        <v>44920</v>
      </c>
      <c r="C853" s="278" t="n">
        <v>44920</v>
      </c>
      <c r="D853" s="141" t="s">
        <v>75</v>
      </c>
      <c r="E853" s="141" t="s">
        <v>86</v>
      </c>
      <c r="F853" s="141" t="s">
        <v>86</v>
      </c>
      <c r="G853" s="141" t="s">
        <v>86</v>
      </c>
      <c r="H853" s="142" t="s">
        <v>86</v>
      </c>
      <c r="I853" s="143"/>
      <c r="J853" s="144" t="s">
        <v>44</v>
      </c>
      <c r="L853" s="125" t="n">
        <f aca="false">VLOOKUP(C853,'Vacances solaires'!$B$2:$B$239,1,FALSE())</f>
        <v>44920</v>
      </c>
    </row>
    <row r="854" customFormat="false" ht="15.75" hidden="false" customHeight="false" outlineLevel="0" collapsed="false">
      <c r="A854" s="277" t="n">
        <f aca="false">WEEKNUM(C854,21)</f>
        <v>52</v>
      </c>
      <c r="B854" s="113" t="n">
        <f aca="false">C854</f>
        <v>44921</v>
      </c>
      <c r="C854" s="278" t="n">
        <v>44921</v>
      </c>
      <c r="D854" s="115" t="s">
        <v>75</v>
      </c>
      <c r="E854" s="115" t="s">
        <v>84</v>
      </c>
      <c r="F854" s="115" t="s">
        <v>75</v>
      </c>
      <c r="G854" s="115" t="s">
        <v>75</v>
      </c>
      <c r="H854" s="116" t="s">
        <v>75</v>
      </c>
      <c r="I854" s="117" t="n">
        <v>2</v>
      </c>
      <c r="J854" s="146" t="n">
        <v>1</v>
      </c>
      <c r="L854" s="125" t="n">
        <f aca="false">VLOOKUP(C854,'Vacances solaires'!$B$2:$B$239,1,FALSE())</f>
        <v>44921</v>
      </c>
    </row>
    <row r="855" customFormat="false" ht="15.75" hidden="false" customHeight="false" outlineLevel="0" collapsed="false">
      <c r="A855" s="277" t="n">
        <f aca="false">WEEKNUM(C855,21)</f>
        <v>52</v>
      </c>
      <c r="B855" s="113" t="n">
        <f aca="false">C855</f>
        <v>44922</v>
      </c>
      <c r="C855" s="278" t="n">
        <v>44922</v>
      </c>
      <c r="D855" s="128" t="s">
        <v>86</v>
      </c>
      <c r="E855" s="128" t="s">
        <v>75</v>
      </c>
      <c r="F855" s="128" t="s">
        <v>75</v>
      </c>
      <c r="G855" s="128" t="s">
        <v>75</v>
      </c>
      <c r="H855" s="129" t="s">
        <v>75</v>
      </c>
      <c r="I855" s="130"/>
      <c r="J855" s="131" t="n">
        <v>1</v>
      </c>
      <c r="L855" s="125" t="n">
        <f aca="false">VLOOKUP(C855,'Vacances solaires'!$B$2:$B$239,1,FALSE())</f>
        <v>44922</v>
      </c>
    </row>
    <row r="856" customFormat="false" ht="15.75" hidden="false" customHeight="false" outlineLevel="0" collapsed="false">
      <c r="A856" s="277" t="n">
        <f aca="false">WEEKNUM(C856,21)</f>
        <v>52</v>
      </c>
      <c r="B856" s="113" t="n">
        <f aca="false">C856</f>
        <v>44923</v>
      </c>
      <c r="C856" s="278" t="n">
        <v>44923</v>
      </c>
      <c r="D856" s="128" t="s">
        <v>75</v>
      </c>
      <c r="E856" s="128" t="s">
        <v>75</v>
      </c>
      <c r="F856" s="128" t="s">
        <v>86</v>
      </c>
      <c r="G856" s="128" t="s">
        <v>75</v>
      </c>
      <c r="H856" s="129" t="s">
        <v>75</v>
      </c>
      <c r="I856" s="130"/>
      <c r="J856" s="131" t="n">
        <v>1</v>
      </c>
      <c r="L856" s="125" t="n">
        <f aca="false">VLOOKUP(C856,'Vacances solaires'!$B$2:$B$239,1,FALSE())</f>
        <v>44923</v>
      </c>
    </row>
    <row r="857" customFormat="false" ht="15.75" hidden="false" customHeight="false" outlineLevel="0" collapsed="false">
      <c r="A857" s="277" t="n">
        <f aca="false">WEEKNUM(C857,21)</f>
        <v>52</v>
      </c>
      <c r="B857" s="113" t="n">
        <f aca="false">C857</f>
        <v>44924</v>
      </c>
      <c r="C857" s="278" t="n">
        <v>44924</v>
      </c>
      <c r="D857" s="128" t="s">
        <v>75</v>
      </c>
      <c r="E857" s="128" t="s">
        <v>75</v>
      </c>
      <c r="F857" s="128" t="s">
        <v>75</v>
      </c>
      <c r="G857" s="128" t="s">
        <v>75</v>
      </c>
      <c r="H857" s="129" t="s">
        <v>86</v>
      </c>
      <c r="I857" s="130"/>
      <c r="J857" s="131" t="n">
        <v>1</v>
      </c>
      <c r="L857" s="125" t="n">
        <f aca="false">VLOOKUP(C857,'Vacances solaires'!$B$2:$B$239,1,FALSE())</f>
        <v>44924</v>
      </c>
    </row>
    <row r="858" customFormat="false" ht="15.75" hidden="false" customHeight="false" outlineLevel="0" collapsed="false">
      <c r="A858" s="277" t="n">
        <f aca="false">WEEKNUM(C858,21)</f>
        <v>52</v>
      </c>
      <c r="B858" s="113" t="n">
        <f aca="false">C858</f>
        <v>44925</v>
      </c>
      <c r="C858" s="278" t="n">
        <v>44925</v>
      </c>
      <c r="D858" s="128" t="s">
        <v>75</v>
      </c>
      <c r="E858" s="128" t="s">
        <v>75</v>
      </c>
      <c r="F858" s="128" t="s">
        <v>75</v>
      </c>
      <c r="G858" s="128" t="s">
        <v>75</v>
      </c>
      <c r="H858" s="129" t="s">
        <v>86</v>
      </c>
      <c r="I858" s="130"/>
      <c r="J858" s="131" t="n">
        <v>1</v>
      </c>
      <c r="L858" s="125" t="n">
        <f aca="false">VLOOKUP(C858,'Vacances solaires'!$B$2:$B$239,1,FALSE())</f>
        <v>44925</v>
      </c>
    </row>
    <row r="859" customFormat="false" ht="15.75" hidden="false" customHeight="false" outlineLevel="0" collapsed="false">
      <c r="A859" s="277" t="n">
        <f aca="false">WEEKNUM(C859,21)</f>
        <v>52</v>
      </c>
      <c r="B859" s="113" t="n">
        <f aca="false">C859</f>
        <v>44926</v>
      </c>
      <c r="C859" s="278" t="n">
        <v>44926</v>
      </c>
      <c r="D859" s="128" t="s">
        <v>75</v>
      </c>
      <c r="E859" s="128" t="s">
        <v>86</v>
      </c>
      <c r="F859" s="128" t="s">
        <v>75</v>
      </c>
      <c r="G859" s="128" t="s">
        <v>86</v>
      </c>
      <c r="H859" s="129" t="s">
        <v>75</v>
      </c>
      <c r="I859" s="130"/>
      <c r="J859" s="131" t="n">
        <v>1</v>
      </c>
      <c r="L859" s="125" t="n">
        <f aca="false">VLOOKUP(C859,'Vacances solaires'!$B$2:$B$239,1,FALSE())</f>
        <v>44926</v>
      </c>
    </row>
    <row r="860" customFormat="false" ht="15.75" hidden="false" customHeight="false" outlineLevel="0" collapsed="false">
      <c r="A860" s="277" t="n">
        <f aca="false">WEEKNUM(C860,21)</f>
        <v>52</v>
      </c>
      <c r="B860" s="113" t="n">
        <f aca="false">C860</f>
        <v>44927</v>
      </c>
      <c r="C860" s="278" t="n">
        <v>44927</v>
      </c>
      <c r="D860" s="141" t="s">
        <v>86</v>
      </c>
      <c r="E860" s="141" t="s">
        <v>86</v>
      </c>
      <c r="F860" s="141" t="s">
        <v>86</v>
      </c>
      <c r="G860" s="141" t="s">
        <v>86</v>
      </c>
      <c r="H860" s="142" t="s">
        <v>75</v>
      </c>
      <c r="I860" s="143"/>
      <c r="J860" s="144" t="s">
        <v>32</v>
      </c>
      <c r="L860" s="125" t="n">
        <f aca="false">VLOOKUP(C860,'Vacances solaires'!$B$2:$B$239,1,FALSE())</f>
        <v>44927</v>
      </c>
    </row>
    <row r="861" customFormat="false" ht="15.75" hidden="false" customHeight="false" outlineLevel="0" collapsed="false">
      <c r="A861" s="277" t="n">
        <f aca="false">WEEKNUM(C861,21)</f>
        <v>1</v>
      </c>
      <c r="B861" s="113" t="n">
        <f aca="false">C861</f>
        <v>44928</v>
      </c>
      <c r="C861" s="278" t="n">
        <v>44928</v>
      </c>
      <c r="D861" s="115" t="s">
        <v>84</v>
      </c>
      <c r="E861" s="115" t="s">
        <v>75</v>
      </c>
      <c r="F861" s="115" t="s">
        <v>75</v>
      </c>
      <c r="G861" s="115" t="s">
        <v>75</v>
      </c>
      <c r="H861" s="116" t="s">
        <v>75</v>
      </c>
      <c r="I861" s="117" t="n">
        <v>3</v>
      </c>
      <c r="J861" s="146" t="n">
        <v>1</v>
      </c>
      <c r="L861" s="125" t="n">
        <f aca="false">VLOOKUP(C861,'Vacances solaires'!$B$2:$B$239,1,FALSE())</f>
        <v>44928</v>
      </c>
    </row>
    <row r="862" customFormat="false" ht="15.75" hidden="false" customHeight="false" outlineLevel="0" collapsed="false">
      <c r="A862" s="277" t="n">
        <f aca="false">WEEKNUM(C862,21)</f>
        <v>1</v>
      </c>
      <c r="B862" s="113" t="n">
        <f aca="false">C862</f>
        <v>44929</v>
      </c>
      <c r="C862" s="278" t="n">
        <v>44929</v>
      </c>
      <c r="D862" s="137" t="s">
        <v>75</v>
      </c>
      <c r="E862" s="137" t="s">
        <v>75</v>
      </c>
      <c r="F862" s="137" t="s">
        <v>75</v>
      </c>
      <c r="G862" s="137" t="s">
        <v>75</v>
      </c>
      <c r="H862" s="190" t="s">
        <v>86</v>
      </c>
      <c r="I862" s="191"/>
      <c r="J862" s="131"/>
      <c r="L862" s="125" t="e">
        <f aca="false">VLOOKUP(C862,'Vacances solaires'!$B$2:$B$239,1,FALSE())</f>
        <v>#N/A</v>
      </c>
    </row>
    <row r="863" customFormat="false" ht="15.75" hidden="false" customHeight="false" outlineLevel="0" collapsed="false">
      <c r="A863" s="277" t="n">
        <f aca="false">WEEKNUM(C863,21)</f>
        <v>1</v>
      </c>
      <c r="B863" s="113" t="n">
        <f aca="false">C863</f>
        <v>44930</v>
      </c>
      <c r="C863" s="278" t="n">
        <v>44930</v>
      </c>
      <c r="D863" s="221" t="s">
        <v>75</v>
      </c>
      <c r="E863" s="221" t="s">
        <v>86</v>
      </c>
      <c r="F863" s="221" t="s">
        <v>75</v>
      </c>
      <c r="G863" s="221" t="s">
        <v>75</v>
      </c>
      <c r="H863" s="222" t="s">
        <v>75</v>
      </c>
      <c r="I863" s="223"/>
      <c r="J863" s="131"/>
      <c r="L863" s="125" t="e">
        <f aca="false">VLOOKUP(C863,'Vacances solaires'!$B$2:$B$239,1,FALSE())</f>
        <v>#N/A</v>
      </c>
    </row>
    <row r="864" customFormat="false" ht="15.75" hidden="false" customHeight="false" outlineLevel="0" collapsed="false">
      <c r="A864" s="277" t="n">
        <f aca="false">WEEKNUM(C864,21)</f>
        <v>1</v>
      </c>
      <c r="B864" s="113" t="n">
        <f aca="false">C864</f>
        <v>44931</v>
      </c>
      <c r="C864" s="278" t="n">
        <v>44931</v>
      </c>
      <c r="D864" s="221" t="s">
        <v>75</v>
      </c>
      <c r="E864" s="221" t="s">
        <v>75</v>
      </c>
      <c r="F864" s="221" t="s">
        <v>75</v>
      </c>
      <c r="G864" s="221" t="s">
        <v>86</v>
      </c>
      <c r="H864" s="222" t="s">
        <v>75</v>
      </c>
      <c r="I864" s="223"/>
      <c r="J864" s="131"/>
      <c r="L864" s="125" t="e">
        <f aca="false">VLOOKUP(C864,'Vacances solaires'!$B$2:$B$239,1,FALSE())</f>
        <v>#N/A</v>
      </c>
    </row>
    <row r="865" customFormat="false" ht="15.75" hidden="false" customHeight="false" outlineLevel="0" collapsed="false">
      <c r="A865" s="277" t="n">
        <f aca="false">WEEKNUM(C865,21)</f>
        <v>1</v>
      </c>
      <c r="B865" s="113" t="n">
        <f aca="false">C865</f>
        <v>44932</v>
      </c>
      <c r="C865" s="278" t="n">
        <v>44932</v>
      </c>
      <c r="D865" s="221" t="s">
        <v>75</v>
      </c>
      <c r="E865" s="221" t="s">
        <v>75</v>
      </c>
      <c r="F865" s="221" t="s">
        <v>75</v>
      </c>
      <c r="G865" s="221" t="s">
        <v>86</v>
      </c>
      <c r="H865" s="222" t="s">
        <v>75</v>
      </c>
      <c r="I865" s="223"/>
      <c r="J865" s="131"/>
      <c r="L865" s="125" t="e">
        <f aca="false">VLOOKUP(C865,'Vacances solaires'!$B$2:$B$239,1,FALSE())</f>
        <v>#N/A</v>
      </c>
    </row>
    <row r="866" customFormat="false" ht="15.75" hidden="false" customHeight="false" outlineLevel="0" collapsed="false">
      <c r="A866" s="277" t="n">
        <f aca="false">WEEKNUM(C866,21)</f>
        <v>1</v>
      </c>
      <c r="B866" s="113" t="n">
        <f aca="false">C866</f>
        <v>44933</v>
      </c>
      <c r="C866" s="278" t="n">
        <v>44933</v>
      </c>
      <c r="D866" s="221" t="s">
        <v>86</v>
      </c>
      <c r="E866" s="221" t="s">
        <v>75</v>
      </c>
      <c r="F866" s="221" t="s">
        <v>86</v>
      </c>
      <c r="G866" s="221" t="s">
        <v>75</v>
      </c>
      <c r="H866" s="222" t="s">
        <v>75</v>
      </c>
      <c r="I866" s="223"/>
      <c r="J866" s="131"/>
      <c r="L866" s="125" t="e">
        <f aca="false">VLOOKUP(C866,'Vacances solaires'!$B$2:$B$239,1,FALSE())</f>
        <v>#N/A</v>
      </c>
    </row>
    <row r="867" customFormat="false" ht="15.75" hidden="false" customHeight="false" outlineLevel="0" collapsed="false">
      <c r="A867" s="277" t="n">
        <f aca="false">WEEKNUM(C867,21)</f>
        <v>1</v>
      </c>
      <c r="B867" s="113" t="n">
        <f aca="false">C867</f>
        <v>44934</v>
      </c>
      <c r="C867" s="278" t="n">
        <v>44934</v>
      </c>
      <c r="D867" s="224" t="s">
        <v>86</v>
      </c>
      <c r="E867" s="224" t="s">
        <v>86</v>
      </c>
      <c r="F867" s="224" t="s">
        <v>86</v>
      </c>
      <c r="G867" s="224" t="s">
        <v>75</v>
      </c>
      <c r="H867" s="225" t="s">
        <v>86</v>
      </c>
      <c r="I867" s="226"/>
      <c r="J867" s="144"/>
      <c r="L867" s="125" t="e">
        <f aca="false">VLOOKUP(C867,'Vacances solaires'!$B$2:$B$239,1,FALSE())</f>
        <v>#N/A</v>
      </c>
    </row>
    <row r="868" customFormat="false" ht="15.75" hidden="false" customHeight="false" outlineLevel="0" collapsed="false">
      <c r="A868" s="277" t="n">
        <f aca="false">WEEKNUM(C868,21)</f>
        <v>2</v>
      </c>
      <c r="B868" s="113" t="n">
        <f aca="false">C868</f>
        <v>44935</v>
      </c>
      <c r="C868" s="278" t="n">
        <v>44935</v>
      </c>
      <c r="D868" s="227" t="s">
        <v>75</v>
      </c>
      <c r="E868" s="227" t="s">
        <v>75</v>
      </c>
      <c r="F868" s="227" t="s">
        <v>75</v>
      </c>
      <c r="G868" s="227" t="s">
        <v>75</v>
      </c>
      <c r="H868" s="228" t="s">
        <v>84</v>
      </c>
      <c r="I868" s="223" t="n">
        <v>4</v>
      </c>
      <c r="J868" s="146"/>
      <c r="L868" s="125" t="e">
        <f aca="false">VLOOKUP(C868,'Vacances solaires'!$B$2:$B$239,1,FALSE())</f>
        <v>#N/A</v>
      </c>
    </row>
    <row r="869" customFormat="false" ht="15.75" hidden="false" customHeight="false" outlineLevel="0" collapsed="false">
      <c r="A869" s="277" t="n">
        <f aca="false">WEEKNUM(C869,21)</f>
        <v>2</v>
      </c>
      <c r="B869" s="113" t="n">
        <f aca="false">C869</f>
        <v>44936</v>
      </c>
      <c r="C869" s="278" t="n">
        <v>44936</v>
      </c>
      <c r="D869" s="221" t="s">
        <v>75</v>
      </c>
      <c r="E869" s="221" t="s">
        <v>75</v>
      </c>
      <c r="F869" s="221" t="s">
        <v>75</v>
      </c>
      <c r="G869" s="221" t="s">
        <v>86</v>
      </c>
      <c r="H869" s="222" t="s">
        <v>75</v>
      </c>
      <c r="I869" s="223"/>
      <c r="J869" s="131"/>
      <c r="L869" s="125" t="e">
        <f aca="false">VLOOKUP(C869,'Vacances solaires'!$B$2:$B$239,1,FALSE())</f>
        <v>#N/A</v>
      </c>
    </row>
    <row r="870" customFormat="false" ht="15.75" hidden="false" customHeight="false" outlineLevel="0" collapsed="false">
      <c r="A870" s="277" t="n">
        <f aca="false">WEEKNUM(C870,21)</f>
        <v>2</v>
      </c>
      <c r="B870" s="113" t="n">
        <f aca="false">C870</f>
        <v>44937</v>
      </c>
      <c r="C870" s="278" t="n">
        <v>44937</v>
      </c>
      <c r="D870" s="137" t="s">
        <v>86</v>
      </c>
      <c r="E870" s="137" t="s">
        <v>75</v>
      </c>
      <c r="F870" s="137" t="s">
        <v>75</v>
      </c>
      <c r="G870" s="137" t="s">
        <v>75</v>
      </c>
      <c r="H870" s="190" t="s">
        <v>75</v>
      </c>
      <c r="I870" s="191"/>
      <c r="J870" s="131"/>
      <c r="L870" s="125" t="e">
        <f aca="false">VLOOKUP(C870,'Vacances solaires'!$B$2:$B$239,1,FALSE())</f>
        <v>#N/A</v>
      </c>
    </row>
    <row r="871" customFormat="false" ht="15.75" hidden="false" customHeight="false" outlineLevel="0" collapsed="false">
      <c r="A871" s="277" t="n">
        <f aca="false">WEEKNUM(C871,21)</f>
        <v>2</v>
      </c>
      <c r="B871" s="113" t="n">
        <f aca="false">C871</f>
        <v>44938</v>
      </c>
      <c r="C871" s="278" t="n">
        <v>44938</v>
      </c>
      <c r="D871" s="221" t="s">
        <v>75</v>
      </c>
      <c r="E871" s="221" t="s">
        <v>75</v>
      </c>
      <c r="F871" s="221" t="s">
        <v>86</v>
      </c>
      <c r="G871" s="221" t="s">
        <v>75</v>
      </c>
      <c r="H871" s="222" t="s">
        <v>75</v>
      </c>
      <c r="I871" s="223"/>
      <c r="J871" s="131"/>
      <c r="L871" s="125" t="e">
        <f aca="false">VLOOKUP(C871,'Vacances solaires'!$B$2:$B$239,1,FALSE())</f>
        <v>#N/A</v>
      </c>
    </row>
    <row r="872" customFormat="false" ht="15.75" hidden="false" customHeight="false" outlineLevel="0" collapsed="false">
      <c r="A872" s="277" t="n">
        <f aca="false">WEEKNUM(C872,21)</f>
        <v>2</v>
      </c>
      <c r="B872" s="113" t="n">
        <f aca="false">C872</f>
        <v>44939</v>
      </c>
      <c r="C872" s="278" t="n">
        <v>44939</v>
      </c>
      <c r="D872" s="221" t="s">
        <v>75</v>
      </c>
      <c r="E872" s="221" t="s">
        <v>75</v>
      </c>
      <c r="F872" s="221" t="s">
        <v>86</v>
      </c>
      <c r="G872" s="221" t="s">
        <v>75</v>
      </c>
      <c r="H872" s="222" t="s">
        <v>75</v>
      </c>
      <c r="I872" s="223"/>
      <c r="J872" s="131"/>
      <c r="L872" s="125" t="e">
        <f aca="false">VLOOKUP(C872,'Vacances solaires'!$B$2:$B$239,1,FALSE())</f>
        <v>#N/A</v>
      </c>
    </row>
    <row r="873" customFormat="false" ht="15.75" hidden="false" customHeight="false" outlineLevel="0" collapsed="false">
      <c r="A873" s="277" t="n">
        <f aca="false">WEEKNUM(C873,21)</f>
        <v>2</v>
      </c>
      <c r="B873" s="113" t="n">
        <f aca="false">C873</f>
        <v>44940</v>
      </c>
      <c r="C873" s="278" t="n">
        <v>44940</v>
      </c>
      <c r="D873" s="221" t="s">
        <v>75</v>
      </c>
      <c r="E873" s="221" t="s">
        <v>86</v>
      </c>
      <c r="F873" s="221" t="s">
        <v>75</v>
      </c>
      <c r="G873" s="221" t="s">
        <v>75</v>
      </c>
      <c r="H873" s="222" t="s">
        <v>86</v>
      </c>
      <c r="I873" s="223"/>
      <c r="J873" s="131"/>
      <c r="L873" s="125" t="e">
        <f aca="false">VLOOKUP(C873,'Vacances solaires'!$B$2:$B$239,1,FALSE())</f>
        <v>#N/A</v>
      </c>
    </row>
    <row r="874" customFormat="false" ht="15.75" hidden="false" customHeight="false" outlineLevel="0" collapsed="false">
      <c r="A874" s="277" t="n">
        <f aca="false">WEEKNUM(C874,21)</f>
        <v>2</v>
      </c>
      <c r="B874" s="113" t="n">
        <f aca="false">C874</f>
        <v>44941</v>
      </c>
      <c r="C874" s="278" t="n">
        <v>44941</v>
      </c>
      <c r="D874" s="224" t="s">
        <v>86</v>
      </c>
      <c r="E874" s="224" t="s">
        <v>86</v>
      </c>
      <c r="F874" s="224" t="s">
        <v>75</v>
      </c>
      <c r="G874" s="224" t="s">
        <v>86</v>
      </c>
      <c r="H874" s="225" t="s">
        <v>86</v>
      </c>
      <c r="I874" s="226"/>
      <c r="J874" s="144"/>
      <c r="L874" s="125" t="e">
        <f aca="false">VLOOKUP(C874,'Vacances solaires'!$B$2:$B$239,1,FALSE())</f>
        <v>#N/A</v>
      </c>
    </row>
    <row r="875" customFormat="false" ht="15.75" hidden="false" customHeight="false" outlineLevel="0" collapsed="false">
      <c r="A875" s="277" t="n">
        <f aca="false">WEEKNUM(C875,21)</f>
        <v>3</v>
      </c>
      <c r="B875" s="113" t="n">
        <f aca="false">C875</f>
        <v>44942</v>
      </c>
      <c r="C875" s="278" t="n">
        <v>44942</v>
      </c>
      <c r="D875" s="229" t="s">
        <v>75</v>
      </c>
      <c r="E875" s="229" t="s">
        <v>75</v>
      </c>
      <c r="F875" s="229" t="s">
        <v>75</v>
      </c>
      <c r="G875" s="229" t="s">
        <v>84</v>
      </c>
      <c r="H875" s="230" t="s">
        <v>75</v>
      </c>
      <c r="I875" s="231" t="n">
        <v>5</v>
      </c>
      <c r="J875" s="146"/>
      <c r="L875" s="125" t="e">
        <f aca="false">VLOOKUP(C875,'Vacances solaires'!$B$2:$B$239,1,FALSE())</f>
        <v>#N/A</v>
      </c>
    </row>
    <row r="876" customFormat="false" ht="15.75" hidden="false" customHeight="false" outlineLevel="0" collapsed="false">
      <c r="A876" s="277" t="n">
        <f aca="false">WEEKNUM(C876,21)</f>
        <v>3</v>
      </c>
      <c r="B876" s="113" t="n">
        <f aca="false">C876</f>
        <v>44943</v>
      </c>
      <c r="C876" s="278" t="n">
        <v>44943</v>
      </c>
      <c r="D876" s="221" t="s">
        <v>75</v>
      </c>
      <c r="E876" s="221" t="s">
        <v>75</v>
      </c>
      <c r="F876" s="221" t="s">
        <v>86</v>
      </c>
      <c r="G876" s="221" t="s">
        <v>75</v>
      </c>
      <c r="H876" s="222" t="s">
        <v>75</v>
      </c>
      <c r="I876" s="223"/>
      <c r="J876" s="131"/>
      <c r="L876" s="125" t="e">
        <f aca="false">VLOOKUP(C876,'Vacances solaires'!$B$2:$B$239,1,FALSE())</f>
        <v>#N/A</v>
      </c>
    </row>
    <row r="877" customFormat="false" ht="15.75" hidden="false" customHeight="false" outlineLevel="0" collapsed="false">
      <c r="A877" s="277" t="n">
        <f aca="false">WEEKNUM(C877,21)</f>
        <v>3</v>
      </c>
      <c r="B877" s="113" t="n">
        <f aca="false">C877</f>
        <v>44944</v>
      </c>
      <c r="C877" s="278" t="n">
        <v>44944</v>
      </c>
      <c r="D877" s="221" t="s">
        <v>75</v>
      </c>
      <c r="E877" s="221" t="s">
        <v>75</v>
      </c>
      <c r="F877" s="221" t="s">
        <v>75</v>
      </c>
      <c r="G877" s="221" t="s">
        <v>75</v>
      </c>
      <c r="H877" s="222" t="s">
        <v>86</v>
      </c>
      <c r="I877" s="223"/>
      <c r="J877" s="131"/>
      <c r="L877" s="125" t="e">
        <f aca="false">VLOOKUP(C877,'Vacances solaires'!$B$2:$B$239,1,FALSE())</f>
        <v>#N/A</v>
      </c>
    </row>
    <row r="878" customFormat="false" ht="15.75" hidden="false" customHeight="false" outlineLevel="0" collapsed="false">
      <c r="A878" s="277" t="n">
        <f aca="false">WEEKNUM(C878,21)</f>
        <v>3</v>
      </c>
      <c r="B878" s="113" t="n">
        <f aca="false">C878</f>
        <v>44945</v>
      </c>
      <c r="C878" s="278" t="n">
        <v>44945</v>
      </c>
      <c r="D878" s="221" t="s">
        <v>75</v>
      </c>
      <c r="E878" s="221" t="s">
        <v>86</v>
      </c>
      <c r="F878" s="221" t="s">
        <v>75</v>
      </c>
      <c r="G878" s="221" t="s">
        <v>75</v>
      </c>
      <c r="H878" s="222" t="s">
        <v>75</v>
      </c>
      <c r="I878" s="223"/>
      <c r="J878" s="131"/>
      <c r="L878" s="125" t="e">
        <f aca="false">VLOOKUP(C878,'Vacances solaires'!$B$2:$B$239,1,FALSE())</f>
        <v>#N/A</v>
      </c>
    </row>
    <row r="879" customFormat="false" ht="15.75" hidden="false" customHeight="false" outlineLevel="0" collapsed="false">
      <c r="A879" s="277" t="n">
        <f aca="false">WEEKNUM(C879,21)</f>
        <v>3</v>
      </c>
      <c r="B879" s="113" t="n">
        <f aca="false">C879</f>
        <v>44946</v>
      </c>
      <c r="C879" s="278" t="n">
        <v>44946</v>
      </c>
      <c r="D879" s="221" t="s">
        <v>75</v>
      </c>
      <c r="E879" s="221" t="s">
        <v>86</v>
      </c>
      <c r="F879" s="221" t="s">
        <v>75</v>
      </c>
      <c r="G879" s="221" t="s">
        <v>75</v>
      </c>
      <c r="H879" s="222" t="s">
        <v>75</v>
      </c>
      <c r="I879" s="223"/>
      <c r="J879" s="131"/>
      <c r="L879" s="125" t="e">
        <f aca="false">VLOOKUP(C879,'Vacances solaires'!$B$2:$B$239,1,FALSE())</f>
        <v>#N/A</v>
      </c>
    </row>
    <row r="880" customFormat="false" ht="15.75" hidden="false" customHeight="false" outlineLevel="0" collapsed="false">
      <c r="A880" s="277" t="n">
        <f aca="false">WEEKNUM(C880,21)</f>
        <v>3</v>
      </c>
      <c r="B880" s="113" t="n">
        <f aca="false">C880</f>
        <v>44947</v>
      </c>
      <c r="C880" s="278" t="n">
        <v>44947</v>
      </c>
      <c r="D880" s="221" t="s">
        <v>86</v>
      </c>
      <c r="E880" s="221" t="s">
        <v>75</v>
      </c>
      <c r="F880" s="221" t="s">
        <v>75</v>
      </c>
      <c r="G880" s="221" t="s">
        <v>86</v>
      </c>
      <c r="H880" s="222" t="s">
        <v>75</v>
      </c>
      <c r="I880" s="223"/>
      <c r="J880" s="131"/>
      <c r="L880" s="125" t="e">
        <f aca="false">VLOOKUP(C880,'Vacances solaires'!$B$2:$B$239,1,FALSE())</f>
        <v>#N/A</v>
      </c>
    </row>
    <row r="881" customFormat="false" ht="15.75" hidden="false" customHeight="false" outlineLevel="0" collapsed="false">
      <c r="A881" s="277" t="n">
        <f aca="false">WEEKNUM(C881,21)</f>
        <v>3</v>
      </c>
      <c r="B881" s="113" t="n">
        <f aca="false">C881</f>
        <v>44948</v>
      </c>
      <c r="C881" s="278" t="n">
        <v>44948</v>
      </c>
      <c r="D881" s="224" t="s">
        <v>86</v>
      </c>
      <c r="E881" s="224" t="s">
        <v>75</v>
      </c>
      <c r="F881" s="224" t="s">
        <v>86</v>
      </c>
      <c r="G881" s="224" t="s">
        <v>86</v>
      </c>
      <c r="H881" s="225" t="s">
        <v>86</v>
      </c>
      <c r="I881" s="226"/>
      <c r="J881" s="144"/>
      <c r="L881" s="125" t="e">
        <f aca="false">VLOOKUP(C881,'Vacances solaires'!$B$2:$B$239,1,FALSE())</f>
        <v>#N/A</v>
      </c>
    </row>
    <row r="882" customFormat="false" ht="15.75" hidden="false" customHeight="false" outlineLevel="0" collapsed="false">
      <c r="A882" s="277" t="n">
        <f aca="false">WEEKNUM(C882,21)</f>
        <v>4</v>
      </c>
      <c r="B882" s="113" t="n">
        <f aca="false">C882</f>
        <v>44949</v>
      </c>
      <c r="C882" s="278" t="n">
        <v>44949</v>
      </c>
      <c r="D882" s="115" t="s">
        <v>75</v>
      </c>
      <c r="E882" s="115" t="s">
        <v>75</v>
      </c>
      <c r="F882" s="115" t="s">
        <v>84</v>
      </c>
      <c r="G882" s="115" t="s">
        <v>75</v>
      </c>
      <c r="H882" s="116" t="s">
        <v>75</v>
      </c>
      <c r="I882" s="117" t="n">
        <v>1</v>
      </c>
      <c r="J882" s="146"/>
      <c r="L882" s="125" t="e">
        <f aca="false">VLOOKUP(C882,'Vacances solaires'!$B$2:$B$239,1,FALSE())</f>
        <v>#N/A</v>
      </c>
    </row>
    <row r="883" customFormat="false" ht="15.75" hidden="false" customHeight="false" outlineLevel="0" collapsed="false">
      <c r="A883" s="277" t="n">
        <f aca="false">WEEKNUM(C883,21)</f>
        <v>4</v>
      </c>
      <c r="B883" s="113" t="n">
        <f aca="false">C883</f>
        <v>44950</v>
      </c>
      <c r="C883" s="278" t="n">
        <v>44950</v>
      </c>
      <c r="D883" s="128" t="s">
        <v>75</v>
      </c>
      <c r="E883" s="128" t="s">
        <v>86</v>
      </c>
      <c r="F883" s="128" t="s">
        <v>75</v>
      </c>
      <c r="G883" s="128" t="s">
        <v>75</v>
      </c>
      <c r="H883" s="129" t="s">
        <v>75</v>
      </c>
      <c r="I883" s="130"/>
      <c r="J883" s="131"/>
      <c r="L883" s="125" t="e">
        <f aca="false">VLOOKUP(C883,'Vacances solaires'!$B$2:$B$239,1,FALSE())</f>
        <v>#N/A</v>
      </c>
    </row>
    <row r="884" customFormat="false" ht="15.75" hidden="false" customHeight="false" outlineLevel="0" collapsed="false">
      <c r="A884" s="277" t="n">
        <f aca="false">WEEKNUM(C884,21)</f>
        <v>4</v>
      </c>
      <c r="B884" s="113" t="n">
        <f aca="false">C884</f>
        <v>44951</v>
      </c>
      <c r="C884" s="278" t="n">
        <v>44951</v>
      </c>
      <c r="D884" s="128" t="s">
        <v>75</v>
      </c>
      <c r="E884" s="128" t="s">
        <v>75</v>
      </c>
      <c r="F884" s="128" t="s">
        <v>75</v>
      </c>
      <c r="G884" s="128" t="s">
        <v>86</v>
      </c>
      <c r="H884" s="129" t="s">
        <v>75</v>
      </c>
      <c r="I884" s="130"/>
      <c r="J884" s="131"/>
      <c r="L884" s="125" t="e">
        <f aca="false">VLOOKUP(C884,'Vacances solaires'!$B$2:$B$239,1,FALSE())</f>
        <v>#N/A</v>
      </c>
    </row>
    <row r="885" customFormat="false" ht="15.75" hidden="false" customHeight="false" outlineLevel="0" collapsed="false">
      <c r="A885" s="277" t="n">
        <f aca="false">WEEKNUM(C885,21)</f>
        <v>4</v>
      </c>
      <c r="B885" s="113" t="n">
        <f aca="false">C885</f>
        <v>44952</v>
      </c>
      <c r="C885" s="278" t="n">
        <v>44952</v>
      </c>
      <c r="D885" s="128" t="s">
        <v>86</v>
      </c>
      <c r="E885" s="128" t="s">
        <v>75</v>
      </c>
      <c r="F885" s="128" t="s">
        <v>75</v>
      </c>
      <c r="G885" s="128" t="s">
        <v>75</v>
      </c>
      <c r="H885" s="129" t="s">
        <v>75</v>
      </c>
      <c r="I885" s="130"/>
      <c r="J885" s="131"/>
      <c r="L885" s="125" t="e">
        <f aca="false">VLOOKUP(C885,'Vacances solaires'!$B$2:$B$239,1,FALSE())</f>
        <v>#N/A</v>
      </c>
    </row>
    <row r="886" customFormat="false" ht="15.75" hidden="false" customHeight="false" outlineLevel="0" collapsed="false">
      <c r="A886" s="277" t="n">
        <f aca="false">WEEKNUM(C886,21)</f>
        <v>4</v>
      </c>
      <c r="B886" s="113" t="n">
        <f aca="false">C886</f>
        <v>44953</v>
      </c>
      <c r="C886" s="278" t="n">
        <v>44953</v>
      </c>
      <c r="D886" s="128" t="s">
        <v>86</v>
      </c>
      <c r="E886" s="128" t="s">
        <v>75</v>
      </c>
      <c r="F886" s="128" t="s">
        <v>75</v>
      </c>
      <c r="G886" s="128" t="s">
        <v>75</v>
      </c>
      <c r="H886" s="129" t="s">
        <v>75</v>
      </c>
      <c r="I886" s="130"/>
      <c r="J886" s="131"/>
      <c r="L886" s="125" t="e">
        <f aca="false">VLOOKUP(C886,'Vacances solaires'!$B$2:$B$239,1,FALSE())</f>
        <v>#N/A</v>
      </c>
    </row>
    <row r="887" customFormat="false" ht="15.75" hidden="false" customHeight="false" outlineLevel="0" collapsed="false">
      <c r="A887" s="277" t="n">
        <f aca="false">WEEKNUM(C887,21)</f>
        <v>4</v>
      </c>
      <c r="B887" s="113" t="n">
        <f aca="false">C887</f>
        <v>44954</v>
      </c>
      <c r="C887" s="278" t="n">
        <v>44954</v>
      </c>
      <c r="D887" s="128" t="s">
        <v>75</v>
      </c>
      <c r="E887" s="128" t="s">
        <v>75</v>
      </c>
      <c r="F887" s="128" t="s">
        <v>86</v>
      </c>
      <c r="G887" s="128" t="s">
        <v>75</v>
      </c>
      <c r="H887" s="129" t="s">
        <v>86</v>
      </c>
      <c r="I887" s="130"/>
      <c r="J887" s="131"/>
      <c r="L887" s="125" t="e">
        <f aca="false">VLOOKUP(C887,'Vacances solaires'!$B$2:$B$239,1,FALSE())</f>
        <v>#N/A</v>
      </c>
    </row>
    <row r="888" customFormat="false" ht="15.75" hidden="false" customHeight="false" outlineLevel="0" collapsed="false">
      <c r="A888" s="277" t="n">
        <f aca="false">WEEKNUM(C888,21)</f>
        <v>4</v>
      </c>
      <c r="B888" s="113" t="n">
        <f aca="false">C888</f>
        <v>44955</v>
      </c>
      <c r="C888" s="278" t="n">
        <v>44955</v>
      </c>
      <c r="D888" s="141" t="s">
        <v>75</v>
      </c>
      <c r="E888" s="141" t="s">
        <v>86</v>
      </c>
      <c r="F888" s="141" t="s">
        <v>86</v>
      </c>
      <c r="G888" s="141" t="s">
        <v>86</v>
      </c>
      <c r="H888" s="142" t="s">
        <v>86</v>
      </c>
      <c r="I888" s="143"/>
      <c r="J888" s="144"/>
      <c r="L888" s="125" t="e">
        <f aca="false">VLOOKUP(C888,'Vacances solaires'!$B$2:$B$239,1,FALSE())</f>
        <v>#N/A</v>
      </c>
    </row>
    <row r="889" customFormat="false" ht="15.75" hidden="false" customHeight="false" outlineLevel="0" collapsed="false">
      <c r="A889" s="277" t="n">
        <f aca="false">WEEKNUM(C889,21)</f>
        <v>5</v>
      </c>
      <c r="B889" s="113" t="n">
        <f aca="false">C889</f>
        <v>44956</v>
      </c>
      <c r="C889" s="278" t="n">
        <v>44956</v>
      </c>
      <c r="D889" s="115" t="s">
        <v>75</v>
      </c>
      <c r="E889" s="115" t="s">
        <v>84</v>
      </c>
      <c r="F889" s="115" t="s">
        <v>75</v>
      </c>
      <c r="G889" s="115" t="s">
        <v>75</v>
      </c>
      <c r="H889" s="116" t="s">
        <v>75</v>
      </c>
      <c r="I889" s="117" t="n">
        <v>2</v>
      </c>
      <c r="J889" s="146"/>
      <c r="L889" s="125" t="e">
        <f aca="false">VLOOKUP(C889,'Vacances solaires'!$B$2:$B$239,1,FALSE())</f>
        <v>#N/A</v>
      </c>
    </row>
    <row r="890" customFormat="false" ht="15.75" hidden="false" customHeight="false" outlineLevel="0" collapsed="false">
      <c r="A890" s="277" t="n">
        <f aca="false">WEEKNUM(C890,21)</f>
        <v>5</v>
      </c>
      <c r="B890" s="113" t="n">
        <f aca="false">C890</f>
        <v>44957</v>
      </c>
      <c r="C890" s="278" t="n">
        <v>44957</v>
      </c>
      <c r="D890" s="128" t="s">
        <v>86</v>
      </c>
      <c r="E890" s="128" t="s">
        <v>75</v>
      </c>
      <c r="F890" s="128" t="s">
        <v>75</v>
      </c>
      <c r="G890" s="128" t="s">
        <v>75</v>
      </c>
      <c r="H890" s="129" t="s">
        <v>75</v>
      </c>
      <c r="I890" s="130"/>
      <c r="J890" s="131"/>
      <c r="L890" s="125" t="e">
        <f aca="false">VLOOKUP(C890,'Vacances solaires'!$B$2:$B$239,1,FALSE())</f>
        <v>#N/A</v>
      </c>
    </row>
    <row r="891" customFormat="false" ht="15.75" hidden="false" customHeight="false" outlineLevel="0" collapsed="false">
      <c r="A891" s="277" t="n">
        <f aca="false">WEEKNUM(C891,21)</f>
        <v>5</v>
      </c>
      <c r="B891" s="113" t="n">
        <f aca="false">C891</f>
        <v>44958</v>
      </c>
      <c r="C891" s="278" t="n">
        <v>44958</v>
      </c>
      <c r="D891" s="128" t="s">
        <v>75</v>
      </c>
      <c r="E891" s="128" t="s">
        <v>75</v>
      </c>
      <c r="F891" s="128" t="s">
        <v>86</v>
      </c>
      <c r="G891" s="128" t="s">
        <v>75</v>
      </c>
      <c r="H891" s="129" t="s">
        <v>75</v>
      </c>
      <c r="I891" s="130"/>
      <c r="J891" s="131"/>
      <c r="L891" s="125" t="e">
        <f aca="false">VLOOKUP(C891,'Vacances solaires'!$B$2:$B$239,1,FALSE())</f>
        <v>#N/A</v>
      </c>
    </row>
    <row r="892" customFormat="false" ht="15.75" hidden="false" customHeight="false" outlineLevel="0" collapsed="false">
      <c r="A892" s="277" t="n">
        <f aca="false">WEEKNUM(C892,21)</f>
        <v>5</v>
      </c>
      <c r="B892" s="113" t="n">
        <f aca="false">C892</f>
        <v>44959</v>
      </c>
      <c r="C892" s="278" t="n">
        <v>44959</v>
      </c>
      <c r="D892" s="128" t="s">
        <v>75</v>
      </c>
      <c r="E892" s="128" t="s">
        <v>75</v>
      </c>
      <c r="F892" s="128" t="s">
        <v>75</v>
      </c>
      <c r="G892" s="128" t="s">
        <v>75</v>
      </c>
      <c r="H892" s="129" t="s">
        <v>86</v>
      </c>
      <c r="I892" s="130"/>
      <c r="J892" s="131"/>
      <c r="L892" s="125" t="e">
        <f aca="false">VLOOKUP(C892,'Vacances solaires'!$B$2:$B$239,1,FALSE())</f>
        <v>#N/A</v>
      </c>
    </row>
    <row r="893" customFormat="false" ht="15.75" hidden="false" customHeight="false" outlineLevel="0" collapsed="false">
      <c r="A893" s="277" t="n">
        <f aca="false">WEEKNUM(C893,21)</f>
        <v>5</v>
      </c>
      <c r="B893" s="113" t="n">
        <f aca="false">C893</f>
        <v>44960</v>
      </c>
      <c r="C893" s="278" t="n">
        <v>44960</v>
      </c>
      <c r="D893" s="128" t="s">
        <v>75</v>
      </c>
      <c r="E893" s="128" t="s">
        <v>75</v>
      </c>
      <c r="F893" s="128" t="s">
        <v>75</v>
      </c>
      <c r="G893" s="128" t="s">
        <v>75</v>
      </c>
      <c r="H893" s="129" t="s">
        <v>86</v>
      </c>
      <c r="I893" s="130"/>
      <c r="J893" s="131"/>
      <c r="L893" s="125" t="e">
        <f aca="false">VLOOKUP(C893,'Vacances solaires'!$B$2:$B$239,1,FALSE())</f>
        <v>#N/A</v>
      </c>
    </row>
    <row r="894" customFormat="false" ht="15.75" hidden="false" customHeight="false" outlineLevel="0" collapsed="false">
      <c r="A894" s="277" t="n">
        <f aca="false">WEEKNUM(C894,21)</f>
        <v>5</v>
      </c>
      <c r="B894" s="113" t="n">
        <f aca="false">C894</f>
        <v>44961</v>
      </c>
      <c r="C894" s="278" t="n">
        <v>44961</v>
      </c>
      <c r="D894" s="128" t="s">
        <v>75</v>
      </c>
      <c r="E894" s="128" t="s">
        <v>86</v>
      </c>
      <c r="F894" s="128" t="s">
        <v>75</v>
      </c>
      <c r="G894" s="128" t="s">
        <v>86</v>
      </c>
      <c r="H894" s="129" t="s">
        <v>75</v>
      </c>
      <c r="I894" s="130"/>
      <c r="J894" s="131"/>
      <c r="L894" s="125" t="e">
        <f aca="false">VLOOKUP(C894,'Vacances solaires'!$B$2:$B$239,1,FALSE())</f>
        <v>#N/A</v>
      </c>
    </row>
    <row r="895" customFormat="false" ht="15.75" hidden="false" customHeight="false" outlineLevel="0" collapsed="false">
      <c r="A895" s="277" t="n">
        <f aca="false">WEEKNUM(C895,21)</f>
        <v>5</v>
      </c>
      <c r="B895" s="113" t="n">
        <f aca="false">C895</f>
        <v>44962</v>
      </c>
      <c r="C895" s="278" t="n">
        <v>44962</v>
      </c>
      <c r="D895" s="141" t="s">
        <v>86</v>
      </c>
      <c r="E895" s="141" t="s">
        <v>86</v>
      </c>
      <c r="F895" s="141" t="s">
        <v>86</v>
      </c>
      <c r="G895" s="141" t="s">
        <v>86</v>
      </c>
      <c r="H895" s="142" t="s">
        <v>75</v>
      </c>
      <c r="I895" s="143"/>
      <c r="J895" s="144"/>
      <c r="L895" s="125" t="e">
        <f aca="false">VLOOKUP(C895,'Vacances solaires'!$B$2:$B$239,1,FALSE())</f>
        <v>#N/A</v>
      </c>
    </row>
    <row r="896" customFormat="false" ht="15.75" hidden="false" customHeight="false" outlineLevel="0" collapsed="false">
      <c r="A896" s="277" t="n">
        <f aca="false">WEEKNUM(C896,21)</f>
        <v>6</v>
      </c>
      <c r="B896" s="113" t="n">
        <f aca="false">C896</f>
        <v>44963</v>
      </c>
      <c r="C896" s="278" t="n">
        <v>44963</v>
      </c>
      <c r="D896" s="115" t="s">
        <v>84</v>
      </c>
      <c r="E896" s="115" t="s">
        <v>75</v>
      </c>
      <c r="F896" s="115" t="s">
        <v>75</v>
      </c>
      <c r="G896" s="115" t="s">
        <v>75</v>
      </c>
      <c r="H896" s="116" t="s">
        <v>75</v>
      </c>
      <c r="I896" s="117" t="n">
        <v>3</v>
      </c>
      <c r="J896" s="146"/>
      <c r="L896" s="125" t="e">
        <f aca="false">VLOOKUP(C896,'Vacances solaires'!$B$2:$B$239,1,FALSE())</f>
        <v>#N/A</v>
      </c>
    </row>
    <row r="897" customFormat="false" ht="15.75" hidden="false" customHeight="false" outlineLevel="0" collapsed="false">
      <c r="A897" s="277" t="n">
        <f aca="false">WEEKNUM(C897,21)</f>
        <v>6</v>
      </c>
      <c r="B897" s="113" t="n">
        <f aca="false">C897</f>
        <v>44964</v>
      </c>
      <c r="C897" s="278" t="n">
        <v>44964</v>
      </c>
      <c r="D897" s="137" t="s">
        <v>75</v>
      </c>
      <c r="E897" s="137" t="s">
        <v>75</v>
      </c>
      <c r="F897" s="137" t="s">
        <v>75</v>
      </c>
      <c r="G897" s="137" t="s">
        <v>75</v>
      </c>
      <c r="H897" s="190" t="s">
        <v>86</v>
      </c>
      <c r="I897" s="191"/>
      <c r="J897" s="131"/>
      <c r="L897" s="125" t="e">
        <f aca="false">VLOOKUP(C897,'Vacances solaires'!$B$2:$B$239,1,FALSE())</f>
        <v>#N/A</v>
      </c>
    </row>
    <row r="898" customFormat="false" ht="15.75" hidden="false" customHeight="false" outlineLevel="0" collapsed="false">
      <c r="A898" s="277" t="n">
        <f aca="false">WEEKNUM(C898,21)</f>
        <v>6</v>
      </c>
      <c r="B898" s="113" t="n">
        <f aca="false">C898</f>
        <v>44965</v>
      </c>
      <c r="C898" s="278" t="n">
        <v>44965</v>
      </c>
      <c r="D898" s="221" t="s">
        <v>75</v>
      </c>
      <c r="E898" s="221" t="s">
        <v>86</v>
      </c>
      <c r="F898" s="221" t="s">
        <v>75</v>
      </c>
      <c r="G898" s="221" t="s">
        <v>75</v>
      </c>
      <c r="H898" s="222" t="s">
        <v>75</v>
      </c>
      <c r="I898" s="223"/>
      <c r="J898" s="131"/>
      <c r="L898" s="125" t="e">
        <f aca="false">VLOOKUP(C898,'Vacances solaires'!$B$2:$B$239,1,FALSE())</f>
        <v>#N/A</v>
      </c>
    </row>
    <row r="899" customFormat="false" ht="15.75" hidden="false" customHeight="false" outlineLevel="0" collapsed="false">
      <c r="A899" s="277" t="n">
        <f aca="false">WEEKNUM(C899,21)</f>
        <v>6</v>
      </c>
      <c r="B899" s="113" t="n">
        <f aca="false">C899</f>
        <v>44966</v>
      </c>
      <c r="C899" s="278" t="n">
        <v>44966</v>
      </c>
      <c r="D899" s="221" t="s">
        <v>75</v>
      </c>
      <c r="E899" s="221" t="s">
        <v>75</v>
      </c>
      <c r="F899" s="221" t="s">
        <v>75</v>
      </c>
      <c r="G899" s="221" t="s">
        <v>86</v>
      </c>
      <c r="H899" s="222" t="s">
        <v>75</v>
      </c>
      <c r="I899" s="223"/>
      <c r="J899" s="131"/>
      <c r="L899" s="125" t="e">
        <f aca="false">VLOOKUP(C899,'Vacances solaires'!$B$2:$B$239,1,FALSE())</f>
        <v>#N/A</v>
      </c>
    </row>
    <row r="900" customFormat="false" ht="15.75" hidden="false" customHeight="false" outlineLevel="0" collapsed="false">
      <c r="A900" s="277" t="n">
        <f aca="false">WEEKNUM(C900,21)</f>
        <v>6</v>
      </c>
      <c r="B900" s="113" t="n">
        <f aca="false">C900</f>
        <v>44967</v>
      </c>
      <c r="C900" s="278" t="n">
        <v>44967</v>
      </c>
      <c r="D900" s="221" t="s">
        <v>75</v>
      </c>
      <c r="E900" s="221" t="s">
        <v>75</v>
      </c>
      <c r="F900" s="221" t="s">
        <v>75</v>
      </c>
      <c r="G900" s="221" t="s">
        <v>86</v>
      </c>
      <c r="H900" s="222" t="s">
        <v>75</v>
      </c>
      <c r="I900" s="223"/>
      <c r="J900" s="131"/>
      <c r="L900" s="125" t="e">
        <f aca="false">VLOOKUP(C900,'Vacances solaires'!$B$2:$B$239,1,FALSE())</f>
        <v>#N/A</v>
      </c>
    </row>
    <row r="901" customFormat="false" ht="15.75" hidden="false" customHeight="false" outlineLevel="0" collapsed="false">
      <c r="A901" s="277" t="n">
        <f aca="false">WEEKNUM(C901,21)</f>
        <v>6</v>
      </c>
      <c r="B901" s="113" t="n">
        <f aca="false">C901</f>
        <v>44968</v>
      </c>
      <c r="C901" s="278" t="n">
        <v>44968</v>
      </c>
      <c r="D901" s="221" t="s">
        <v>86</v>
      </c>
      <c r="E901" s="221" t="s">
        <v>75</v>
      </c>
      <c r="F901" s="221" t="s">
        <v>86</v>
      </c>
      <c r="G901" s="221" t="s">
        <v>75</v>
      </c>
      <c r="H901" s="222" t="s">
        <v>75</v>
      </c>
      <c r="I901" s="223"/>
      <c r="J901" s="131"/>
      <c r="L901" s="125" t="e">
        <f aca="false">VLOOKUP(C901,'Vacances solaires'!$B$2:$B$239,1,FALSE())</f>
        <v>#N/A</v>
      </c>
    </row>
    <row r="902" customFormat="false" ht="15.75" hidden="false" customHeight="false" outlineLevel="0" collapsed="false">
      <c r="A902" s="277" t="n">
        <f aca="false">WEEKNUM(C902,21)</f>
        <v>6</v>
      </c>
      <c r="B902" s="113" t="n">
        <f aca="false">C902</f>
        <v>44969</v>
      </c>
      <c r="C902" s="278" t="n">
        <v>44969</v>
      </c>
      <c r="D902" s="224" t="s">
        <v>86</v>
      </c>
      <c r="E902" s="224" t="s">
        <v>86</v>
      </c>
      <c r="F902" s="224" t="s">
        <v>86</v>
      </c>
      <c r="G902" s="224" t="s">
        <v>75</v>
      </c>
      <c r="H902" s="225" t="s">
        <v>86</v>
      </c>
      <c r="I902" s="226"/>
      <c r="J902" s="144" t="n">
        <v>1</v>
      </c>
      <c r="L902" s="125" t="n">
        <f aca="false">VLOOKUP(C902,'Vacances solaires'!$B$2:$B$239,1,FALSE())</f>
        <v>44969</v>
      </c>
    </row>
    <row r="903" customFormat="false" ht="15.75" hidden="false" customHeight="false" outlineLevel="0" collapsed="false">
      <c r="A903" s="277" t="n">
        <f aca="false">WEEKNUM(C903,21)</f>
        <v>7</v>
      </c>
      <c r="B903" s="113" t="n">
        <f aca="false">C903</f>
        <v>44970</v>
      </c>
      <c r="C903" s="278" t="n">
        <v>44970</v>
      </c>
      <c r="D903" s="227" t="s">
        <v>75</v>
      </c>
      <c r="E903" s="227" t="s">
        <v>75</v>
      </c>
      <c r="F903" s="227" t="s">
        <v>75</v>
      </c>
      <c r="G903" s="227" t="s">
        <v>75</v>
      </c>
      <c r="H903" s="228" t="s">
        <v>84</v>
      </c>
      <c r="I903" s="223" t="n">
        <v>4</v>
      </c>
      <c r="J903" s="146" t="n">
        <v>1</v>
      </c>
      <c r="L903" s="125" t="n">
        <f aca="false">VLOOKUP(C903,'Vacances solaires'!$B$2:$B$239,1,FALSE())</f>
        <v>44970</v>
      </c>
    </row>
    <row r="904" customFormat="false" ht="15.75" hidden="false" customHeight="false" outlineLevel="0" collapsed="false">
      <c r="A904" s="277" t="n">
        <f aca="false">WEEKNUM(C904,21)</f>
        <v>7</v>
      </c>
      <c r="B904" s="113" t="n">
        <f aca="false">C904</f>
        <v>44971</v>
      </c>
      <c r="C904" s="278" t="n">
        <v>44971</v>
      </c>
      <c r="D904" s="221" t="s">
        <v>75</v>
      </c>
      <c r="E904" s="221" t="s">
        <v>75</v>
      </c>
      <c r="F904" s="221" t="s">
        <v>75</v>
      </c>
      <c r="G904" s="221" t="s">
        <v>86</v>
      </c>
      <c r="H904" s="222" t="s">
        <v>75</v>
      </c>
      <c r="I904" s="223"/>
      <c r="J904" s="131" t="n">
        <v>1</v>
      </c>
      <c r="L904" s="125" t="n">
        <f aca="false">VLOOKUP(C904,'Vacances solaires'!$B$2:$B$239,1,FALSE())</f>
        <v>44971</v>
      </c>
    </row>
    <row r="905" customFormat="false" ht="15.75" hidden="false" customHeight="false" outlineLevel="0" collapsed="false">
      <c r="A905" s="277" t="n">
        <f aca="false">WEEKNUM(C905,21)</f>
        <v>7</v>
      </c>
      <c r="B905" s="113" t="n">
        <f aca="false">C905</f>
        <v>44972</v>
      </c>
      <c r="C905" s="278" t="n">
        <v>44972</v>
      </c>
      <c r="D905" s="137" t="s">
        <v>86</v>
      </c>
      <c r="E905" s="137" t="s">
        <v>75</v>
      </c>
      <c r="F905" s="137" t="s">
        <v>75</v>
      </c>
      <c r="G905" s="137" t="s">
        <v>75</v>
      </c>
      <c r="H905" s="190" t="s">
        <v>75</v>
      </c>
      <c r="I905" s="191"/>
      <c r="J905" s="131" t="n">
        <v>1</v>
      </c>
      <c r="L905" s="125" t="n">
        <f aca="false">VLOOKUP(C905,'Vacances solaires'!$B$2:$B$239,1,FALSE())</f>
        <v>44972</v>
      </c>
    </row>
    <row r="906" customFormat="false" ht="15.75" hidden="false" customHeight="false" outlineLevel="0" collapsed="false">
      <c r="A906" s="277" t="n">
        <f aca="false">WEEKNUM(C906,21)</f>
        <v>7</v>
      </c>
      <c r="B906" s="113" t="n">
        <f aca="false">C906</f>
        <v>44973</v>
      </c>
      <c r="C906" s="278" t="n">
        <v>44973</v>
      </c>
      <c r="D906" s="221" t="s">
        <v>75</v>
      </c>
      <c r="E906" s="221" t="s">
        <v>75</v>
      </c>
      <c r="F906" s="221" t="s">
        <v>86</v>
      </c>
      <c r="G906" s="221" t="s">
        <v>75</v>
      </c>
      <c r="H906" s="222" t="s">
        <v>75</v>
      </c>
      <c r="I906" s="223"/>
      <c r="J906" s="131" t="n">
        <v>1</v>
      </c>
      <c r="L906" s="125" t="n">
        <f aca="false">VLOOKUP(C906,'Vacances solaires'!$B$2:$B$239,1,FALSE())</f>
        <v>44973</v>
      </c>
    </row>
    <row r="907" customFormat="false" ht="15.75" hidden="false" customHeight="false" outlineLevel="0" collapsed="false">
      <c r="A907" s="277" t="n">
        <f aca="false">WEEKNUM(C907,21)</f>
        <v>7</v>
      </c>
      <c r="B907" s="113" t="n">
        <f aca="false">C907</f>
        <v>44974</v>
      </c>
      <c r="C907" s="278" t="n">
        <v>44974</v>
      </c>
      <c r="D907" s="221" t="s">
        <v>75</v>
      </c>
      <c r="E907" s="221" t="s">
        <v>75</v>
      </c>
      <c r="F907" s="221" t="s">
        <v>86</v>
      </c>
      <c r="G907" s="221" t="s">
        <v>75</v>
      </c>
      <c r="H907" s="222" t="s">
        <v>75</v>
      </c>
      <c r="I907" s="223"/>
      <c r="J907" s="131" t="n">
        <v>1</v>
      </c>
      <c r="L907" s="125" t="n">
        <f aca="false">VLOOKUP(C907,'Vacances solaires'!$B$2:$B$239,1,FALSE())</f>
        <v>44974</v>
      </c>
    </row>
    <row r="908" customFormat="false" ht="15.75" hidden="false" customHeight="false" outlineLevel="0" collapsed="false">
      <c r="A908" s="277" t="n">
        <f aca="false">WEEKNUM(C908,21)</f>
        <v>7</v>
      </c>
      <c r="B908" s="113" t="n">
        <f aca="false">C908</f>
        <v>44975</v>
      </c>
      <c r="C908" s="278" t="n">
        <v>44975</v>
      </c>
      <c r="D908" s="221" t="s">
        <v>75</v>
      </c>
      <c r="E908" s="221" t="s">
        <v>86</v>
      </c>
      <c r="F908" s="221" t="s">
        <v>75</v>
      </c>
      <c r="G908" s="221" t="s">
        <v>75</v>
      </c>
      <c r="H908" s="222" t="s">
        <v>86</v>
      </c>
      <c r="I908" s="223"/>
      <c r="J908" s="131" t="n">
        <v>1</v>
      </c>
      <c r="L908" s="125" t="n">
        <f aca="false">VLOOKUP(C908,'Vacances solaires'!$B$2:$B$239,1,FALSE())</f>
        <v>44975</v>
      </c>
    </row>
    <row r="909" customFormat="false" ht="15.75" hidden="false" customHeight="false" outlineLevel="0" collapsed="false">
      <c r="A909" s="277" t="n">
        <f aca="false">WEEKNUM(C909,21)</f>
        <v>7</v>
      </c>
      <c r="B909" s="113" t="n">
        <f aca="false">C909</f>
        <v>44976</v>
      </c>
      <c r="C909" s="278" t="n">
        <v>44976</v>
      </c>
      <c r="D909" s="224" t="s">
        <v>86</v>
      </c>
      <c r="E909" s="224" t="s">
        <v>86</v>
      </c>
      <c r="F909" s="224" t="s">
        <v>75</v>
      </c>
      <c r="G909" s="224" t="s">
        <v>86</v>
      </c>
      <c r="H909" s="225" t="s">
        <v>86</v>
      </c>
      <c r="I909" s="226"/>
      <c r="J909" s="144" t="n">
        <v>1</v>
      </c>
      <c r="L909" s="125" t="n">
        <f aca="false">VLOOKUP(C909,'Vacances solaires'!$B$2:$B$239,1,FALSE())</f>
        <v>44976</v>
      </c>
    </row>
    <row r="910" customFormat="false" ht="15.75" hidden="false" customHeight="false" outlineLevel="0" collapsed="false">
      <c r="A910" s="277" t="n">
        <f aca="false">WEEKNUM(C910,21)</f>
        <v>8</v>
      </c>
      <c r="B910" s="113" t="n">
        <f aca="false">C910</f>
        <v>44977</v>
      </c>
      <c r="C910" s="278" t="n">
        <v>44977</v>
      </c>
      <c r="D910" s="229" t="s">
        <v>75</v>
      </c>
      <c r="E910" s="229" t="s">
        <v>75</v>
      </c>
      <c r="F910" s="229" t="s">
        <v>75</v>
      </c>
      <c r="G910" s="229" t="s">
        <v>84</v>
      </c>
      <c r="H910" s="230" t="s">
        <v>75</v>
      </c>
      <c r="I910" s="231" t="n">
        <v>5</v>
      </c>
      <c r="J910" s="146" t="n">
        <v>1</v>
      </c>
      <c r="L910" s="125" t="n">
        <f aca="false">VLOOKUP(C910,'Vacances solaires'!$B$2:$B$239,1,FALSE())</f>
        <v>44977</v>
      </c>
    </row>
    <row r="911" customFormat="false" ht="15.75" hidden="false" customHeight="false" outlineLevel="0" collapsed="false">
      <c r="A911" s="277" t="n">
        <f aca="false">WEEKNUM(C911,21)</f>
        <v>8</v>
      </c>
      <c r="B911" s="113" t="n">
        <f aca="false">C911</f>
        <v>44978</v>
      </c>
      <c r="C911" s="278" t="n">
        <v>44978</v>
      </c>
      <c r="D911" s="221" t="s">
        <v>75</v>
      </c>
      <c r="E911" s="221" t="s">
        <v>75</v>
      </c>
      <c r="F911" s="221" t="s">
        <v>86</v>
      </c>
      <c r="G911" s="221" t="s">
        <v>75</v>
      </c>
      <c r="H911" s="222" t="s">
        <v>75</v>
      </c>
      <c r="I911" s="223"/>
      <c r="J911" s="131" t="n">
        <v>1</v>
      </c>
      <c r="L911" s="125" t="n">
        <f aca="false">VLOOKUP(C911,'Vacances solaires'!$B$2:$B$239,1,FALSE())</f>
        <v>44978</v>
      </c>
    </row>
    <row r="912" customFormat="false" ht="15.75" hidden="false" customHeight="false" outlineLevel="0" collapsed="false">
      <c r="A912" s="277" t="n">
        <f aca="false">WEEKNUM(C912,21)</f>
        <v>8</v>
      </c>
      <c r="B912" s="113" t="n">
        <f aca="false">C912</f>
        <v>44979</v>
      </c>
      <c r="C912" s="278" t="n">
        <v>44979</v>
      </c>
      <c r="D912" s="221" t="s">
        <v>75</v>
      </c>
      <c r="E912" s="221" t="s">
        <v>75</v>
      </c>
      <c r="F912" s="221" t="s">
        <v>75</v>
      </c>
      <c r="G912" s="221" t="s">
        <v>75</v>
      </c>
      <c r="H912" s="222" t="s">
        <v>86</v>
      </c>
      <c r="I912" s="223"/>
      <c r="J912" s="131" t="n">
        <v>1</v>
      </c>
      <c r="L912" s="125" t="n">
        <f aca="false">VLOOKUP(C912,'Vacances solaires'!$B$2:$B$239,1,FALSE())</f>
        <v>44979</v>
      </c>
    </row>
    <row r="913" customFormat="false" ht="15.75" hidden="false" customHeight="false" outlineLevel="0" collapsed="false">
      <c r="A913" s="277" t="n">
        <f aca="false">WEEKNUM(C913,21)</f>
        <v>8</v>
      </c>
      <c r="B913" s="113" t="n">
        <f aca="false">C913</f>
        <v>44980</v>
      </c>
      <c r="C913" s="278" t="n">
        <v>44980</v>
      </c>
      <c r="D913" s="221" t="s">
        <v>75</v>
      </c>
      <c r="E913" s="221" t="s">
        <v>86</v>
      </c>
      <c r="F913" s="221" t="s">
        <v>75</v>
      </c>
      <c r="G913" s="221" t="s">
        <v>75</v>
      </c>
      <c r="H913" s="222" t="s">
        <v>75</v>
      </c>
      <c r="I913" s="223"/>
      <c r="J913" s="131" t="n">
        <v>1</v>
      </c>
      <c r="L913" s="125" t="n">
        <f aca="false">VLOOKUP(C913,'Vacances solaires'!$B$2:$B$239,1,FALSE())</f>
        <v>44980</v>
      </c>
    </row>
    <row r="914" customFormat="false" ht="15.75" hidden="false" customHeight="false" outlineLevel="0" collapsed="false">
      <c r="A914" s="277" t="n">
        <f aca="false">WEEKNUM(C914,21)</f>
        <v>8</v>
      </c>
      <c r="B914" s="113" t="n">
        <f aca="false">C914</f>
        <v>44981</v>
      </c>
      <c r="C914" s="278" t="n">
        <v>44981</v>
      </c>
      <c r="D914" s="221" t="s">
        <v>75</v>
      </c>
      <c r="E914" s="221" t="s">
        <v>86</v>
      </c>
      <c r="F914" s="221" t="s">
        <v>75</v>
      </c>
      <c r="G914" s="221" t="s">
        <v>75</v>
      </c>
      <c r="H914" s="222" t="s">
        <v>75</v>
      </c>
      <c r="I914" s="223"/>
      <c r="J914" s="131" t="n">
        <v>1</v>
      </c>
      <c r="L914" s="125" t="n">
        <f aca="false">VLOOKUP(C914,'Vacances solaires'!$B$2:$B$239,1,FALSE())</f>
        <v>44981</v>
      </c>
    </row>
    <row r="915" customFormat="false" ht="15.75" hidden="false" customHeight="false" outlineLevel="0" collapsed="false">
      <c r="A915" s="277" t="n">
        <f aca="false">WEEKNUM(C915,21)</f>
        <v>8</v>
      </c>
      <c r="B915" s="113" t="n">
        <f aca="false">C915</f>
        <v>44982</v>
      </c>
      <c r="C915" s="278" t="n">
        <v>44982</v>
      </c>
      <c r="D915" s="221" t="s">
        <v>86</v>
      </c>
      <c r="E915" s="221" t="s">
        <v>75</v>
      </c>
      <c r="F915" s="221" t="s">
        <v>75</v>
      </c>
      <c r="G915" s="221" t="s">
        <v>86</v>
      </c>
      <c r="H915" s="222" t="s">
        <v>75</v>
      </c>
      <c r="I915" s="223"/>
      <c r="J915" s="131" t="n">
        <v>1</v>
      </c>
      <c r="L915" s="125" t="n">
        <f aca="false">VLOOKUP(C915,'Vacances solaires'!$B$2:$B$239,1,FALSE())</f>
        <v>44982</v>
      </c>
    </row>
    <row r="916" customFormat="false" ht="15.75" hidden="false" customHeight="false" outlineLevel="0" collapsed="false">
      <c r="A916" s="277" t="n">
        <f aca="false">WEEKNUM(C916,21)</f>
        <v>8</v>
      </c>
      <c r="B916" s="113" t="n">
        <f aca="false">C916</f>
        <v>44983</v>
      </c>
      <c r="C916" s="278" t="n">
        <v>44983</v>
      </c>
      <c r="D916" s="224" t="s">
        <v>86</v>
      </c>
      <c r="E916" s="224" t="s">
        <v>75</v>
      </c>
      <c r="F916" s="224" t="s">
        <v>86</v>
      </c>
      <c r="G916" s="224" t="s">
        <v>86</v>
      </c>
      <c r="H916" s="225" t="s">
        <v>86</v>
      </c>
      <c r="I916" s="226"/>
      <c r="J916" s="144" t="n">
        <v>1</v>
      </c>
      <c r="L916" s="125" t="n">
        <f aca="false">VLOOKUP(C916,'Vacances solaires'!$B$2:$B$239,1,FALSE())</f>
        <v>44983</v>
      </c>
    </row>
    <row r="917" customFormat="false" ht="15.75" hidden="false" customHeight="false" outlineLevel="0" collapsed="false">
      <c r="A917" s="277" t="n">
        <f aca="false">WEEKNUM(C917,21)</f>
        <v>9</v>
      </c>
      <c r="B917" s="113" t="n">
        <f aca="false">C917</f>
        <v>44984</v>
      </c>
      <c r="C917" s="278" t="n">
        <v>44984</v>
      </c>
      <c r="D917" s="115" t="s">
        <v>75</v>
      </c>
      <c r="E917" s="115" t="s">
        <v>75</v>
      </c>
      <c r="F917" s="115" t="s">
        <v>84</v>
      </c>
      <c r="G917" s="115" t="s">
        <v>75</v>
      </c>
      <c r="H917" s="116" t="s">
        <v>75</v>
      </c>
      <c r="I917" s="117" t="n">
        <v>1</v>
      </c>
      <c r="J917" s="146"/>
      <c r="L917" s="125" t="e">
        <f aca="false">VLOOKUP(C917,'Vacances solaires'!$B$2:$B$239,1,FALSE())</f>
        <v>#N/A</v>
      </c>
    </row>
    <row r="918" customFormat="false" ht="15.75" hidden="false" customHeight="false" outlineLevel="0" collapsed="false">
      <c r="A918" s="277" t="n">
        <f aca="false">WEEKNUM(C918,21)</f>
        <v>9</v>
      </c>
      <c r="B918" s="113" t="n">
        <f aca="false">C918</f>
        <v>44985</v>
      </c>
      <c r="C918" s="278" t="n">
        <v>44985</v>
      </c>
      <c r="D918" s="128" t="s">
        <v>75</v>
      </c>
      <c r="E918" s="128" t="s">
        <v>86</v>
      </c>
      <c r="F918" s="128" t="s">
        <v>75</v>
      </c>
      <c r="G918" s="128" t="s">
        <v>75</v>
      </c>
      <c r="H918" s="129" t="s">
        <v>75</v>
      </c>
      <c r="I918" s="130"/>
      <c r="J918" s="131"/>
      <c r="L918" s="125" t="e">
        <f aca="false">VLOOKUP(C918,'Vacances solaires'!$B$2:$B$239,1,FALSE())</f>
        <v>#N/A</v>
      </c>
    </row>
    <row r="919" customFormat="false" ht="15.75" hidden="false" customHeight="false" outlineLevel="0" collapsed="false">
      <c r="A919" s="277" t="n">
        <f aca="false">WEEKNUM(C919,21)</f>
        <v>9</v>
      </c>
      <c r="B919" s="113" t="n">
        <f aca="false">C919</f>
        <v>44986</v>
      </c>
      <c r="C919" s="278" t="n">
        <v>44986</v>
      </c>
      <c r="D919" s="128" t="s">
        <v>75</v>
      </c>
      <c r="E919" s="128" t="s">
        <v>75</v>
      </c>
      <c r="F919" s="128" t="s">
        <v>75</v>
      </c>
      <c r="G919" s="128" t="s">
        <v>86</v>
      </c>
      <c r="H919" s="129" t="s">
        <v>75</v>
      </c>
      <c r="I919" s="130"/>
      <c r="J919" s="131"/>
      <c r="L919" s="125" t="e">
        <f aca="false">VLOOKUP(C919,'Vacances solaires'!$B$2:$B$239,1,FALSE())</f>
        <v>#N/A</v>
      </c>
    </row>
    <row r="920" customFormat="false" ht="15.75" hidden="false" customHeight="false" outlineLevel="0" collapsed="false">
      <c r="A920" s="277" t="n">
        <f aca="false">WEEKNUM(C920,21)</f>
        <v>9</v>
      </c>
      <c r="B920" s="113" t="n">
        <f aca="false">C920</f>
        <v>44987</v>
      </c>
      <c r="C920" s="278" t="n">
        <v>44987</v>
      </c>
      <c r="D920" s="128" t="s">
        <v>86</v>
      </c>
      <c r="E920" s="128" t="s">
        <v>75</v>
      </c>
      <c r="F920" s="128" t="s">
        <v>75</v>
      </c>
      <c r="G920" s="128" t="s">
        <v>75</v>
      </c>
      <c r="H920" s="129" t="s">
        <v>75</v>
      </c>
      <c r="I920" s="130"/>
      <c r="J920" s="131"/>
      <c r="L920" s="125" t="e">
        <f aca="false">VLOOKUP(C920,'Vacances solaires'!$B$2:$B$239,1,FALSE())</f>
        <v>#N/A</v>
      </c>
    </row>
    <row r="921" customFormat="false" ht="15.75" hidden="false" customHeight="false" outlineLevel="0" collapsed="false">
      <c r="A921" s="277" t="n">
        <f aca="false">WEEKNUM(C921,21)</f>
        <v>9</v>
      </c>
      <c r="B921" s="113" t="n">
        <f aca="false">C921</f>
        <v>44988</v>
      </c>
      <c r="C921" s="278" t="n">
        <v>44988</v>
      </c>
      <c r="D921" s="128" t="s">
        <v>86</v>
      </c>
      <c r="E921" s="128" t="s">
        <v>75</v>
      </c>
      <c r="F921" s="128" t="s">
        <v>75</v>
      </c>
      <c r="G921" s="128" t="s">
        <v>75</v>
      </c>
      <c r="H921" s="129" t="s">
        <v>75</v>
      </c>
      <c r="I921" s="130"/>
      <c r="J921" s="131"/>
      <c r="L921" s="125" t="e">
        <f aca="false">VLOOKUP(C921,'Vacances solaires'!$B$2:$B$239,1,FALSE())</f>
        <v>#N/A</v>
      </c>
    </row>
    <row r="922" customFormat="false" ht="15.75" hidden="false" customHeight="false" outlineLevel="0" collapsed="false">
      <c r="A922" s="277" t="n">
        <f aca="false">WEEKNUM(C922,21)</f>
        <v>9</v>
      </c>
      <c r="B922" s="113" t="n">
        <f aca="false">C922</f>
        <v>44989</v>
      </c>
      <c r="C922" s="278" t="n">
        <v>44989</v>
      </c>
      <c r="D922" s="128" t="s">
        <v>75</v>
      </c>
      <c r="E922" s="128" t="s">
        <v>75</v>
      </c>
      <c r="F922" s="128" t="s">
        <v>86</v>
      </c>
      <c r="G922" s="128" t="s">
        <v>75</v>
      </c>
      <c r="H922" s="129" t="s">
        <v>86</v>
      </c>
      <c r="I922" s="130"/>
      <c r="J922" s="131"/>
      <c r="L922" s="125" t="e">
        <f aca="false">VLOOKUP(C922,'Vacances solaires'!$B$2:$B$239,1,FALSE())</f>
        <v>#N/A</v>
      </c>
    </row>
    <row r="923" customFormat="false" ht="15.75" hidden="false" customHeight="false" outlineLevel="0" collapsed="false">
      <c r="A923" s="277" t="n">
        <f aca="false">WEEKNUM(C923,21)</f>
        <v>9</v>
      </c>
      <c r="B923" s="113" t="n">
        <f aca="false">C923</f>
        <v>44990</v>
      </c>
      <c r="C923" s="278" t="n">
        <v>44990</v>
      </c>
      <c r="D923" s="141" t="s">
        <v>75</v>
      </c>
      <c r="E923" s="141" t="s">
        <v>86</v>
      </c>
      <c r="F923" s="141" t="s">
        <v>86</v>
      </c>
      <c r="G923" s="141" t="s">
        <v>86</v>
      </c>
      <c r="H923" s="142" t="s">
        <v>86</v>
      </c>
      <c r="I923" s="143"/>
      <c r="J923" s="144"/>
      <c r="L923" s="125" t="e">
        <f aca="false">VLOOKUP(C923,'Vacances solaires'!$B$2:$B$239,1,FALSE())</f>
        <v>#N/A</v>
      </c>
    </row>
    <row r="924" customFormat="false" ht="15.75" hidden="false" customHeight="false" outlineLevel="0" collapsed="false">
      <c r="A924" s="277" t="n">
        <f aca="false">WEEKNUM(C924,21)</f>
        <v>10</v>
      </c>
      <c r="B924" s="113" t="n">
        <f aca="false">C924</f>
        <v>44991</v>
      </c>
      <c r="C924" s="278" t="n">
        <v>44991</v>
      </c>
      <c r="D924" s="115" t="s">
        <v>75</v>
      </c>
      <c r="E924" s="115" t="s">
        <v>84</v>
      </c>
      <c r="F924" s="115" t="s">
        <v>75</v>
      </c>
      <c r="G924" s="115" t="s">
        <v>75</v>
      </c>
      <c r="H924" s="116" t="s">
        <v>75</v>
      </c>
      <c r="I924" s="117" t="n">
        <v>2</v>
      </c>
      <c r="J924" s="146"/>
      <c r="L924" s="125" t="e">
        <f aca="false">VLOOKUP(C924,'Vacances solaires'!$B$2:$B$239,1,FALSE())</f>
        <v>#N/A</v>
      </c>
    </row>
    <row r="925" customFormat="false" ht="15.75" hidden="false" customHeight="false" outlineLevel="0" collapsed="false">
      <c r="A925" s="277" t="n">
        <f aca="false">WEEKNUM(C925,21)</f>
        <v>10</v>
      </c>
      <c r="B925" s="113" t="n">
        <f aca="false">C925</f>
        <v>44992</v>
      </c>
      <c r="C925" s="278" t="n">
        <v>44992</v>
      </c>
      <c r="D925" s="128" t="s">
        <v>86</v>
      </c>
      <c r="E925" s="128" t="s">
        <v>75</v>
      </c>
      <c r="F925" s="128" t="s">
        <v>75</v>
      </c>
      <c r="G925" s="128" t="s">
        <v>75</v>
      </c>
      <c r="H925" s="129" t="s">
        <v>75</v>
      </c>
      <c r="I925" s="130"/>
      <c r="J925" s="131"/>
      <c r="L925" s="125" t="e">
        <f aca="false">VLOOKUP(C925,'Vacances solaires'!$B$2:$B$239,1,FALSE())</f>
        <v>#N/A</v>
      </c>
    </row>
    <row r="926" customFormat="false" ht="15.75" hidden="false" customHeight="false" outlineLevel="0" collapsed="false">
      <c r="A926" s="277" t="n">
        <f aca="false">WEEKNUM(C926,21)</f>
        <v>10</v>
      </c>
      <c r="B926" s="113" t="n">
        <f aca="false">C926</f>
        <v>44993</v>
      </c>
      <c r="C926" s="278" t="n">
        <v>44993</v>
      </c>
      <c r="D926" s="128" t="s">
        <v>75</v>
      </c>
      <c r="E926" s="128" t="s">
        <v>75</v>
      </c>
      <c r="F926" s="128" t="s">
        <v>86</v>
      </c>
      <c r="G926" s="128" t="s">
        <v>75</v>
      </c>
      <c r="H926" s="129" t="s">
        <v>75</v>
      </c>
      <c r="I926" s="130"/>
      <c r="J926" s="131"/>
      <c r="L926" s="125" t="e">
        <f aca="false">VLOOKUP(C926,'Vacances solaires'!$B$2:$B$239,1,FALSE())</f>
        <v>#N/A</v>
      </c>
    </row>
    <row r="927" customFormat="false" ht="15.75" hidden="false" customHeight="false" outlineLevel="0" collapsed="false">
      <c r="A927" s="277" t="n">
        <f aca="false">WEEKNUM(C927,21)</f>
        <v>10</v>
      </c>
      <c r="B927" s="113" t="n">
        <f aca="false">C927</f>
        <v>44994</v>
      </c>
      <c r="C927" s="278" t="n">
        <v>44994</v>
      </c>
      <c r="D927" s="128" t="s">
        <v>75</v>
      </c>
      <c r="E927" s="128" t="s">
        <v>75</v>
      </c>
      <c r="F927" s="128" t="s">
        <v>75</v>
      </c>
      <c r="G927" s="128" t="s">
        <v>75</v>
      </c>
      <c r="H927" s="129" t="s">
        <v>86</v>
      </c>
      <c r="I927" s="130"/>
      <c r="J927" s="131"/>
      <c r="L927" s="125" t="e">
        <f aca="false">VLOOKUP(C927,'Vacances solaires'!$B$2:$B$239,1,FALSE())</f>
        <v>#N/A</v>
      </c>
    </row>
    <row r="928" customFormat="false" ht="15.75" hidden="false" customHeight="false" outlineLevel="0" collapsed="false">
      <c r="A928" s="277" t="n">
        <f aca="false">WEEKNUM(C928,21)</f>
        <v>10</v>
      </c>
      <c r="B928" s="113" t="n">
        <f aca="false">C928</f>
        <v>44995</v>
      </c>
      <c r="C928" s="278" t="n">
        <v>44995</v>
      </c>
      <c r="D928" s="128" t="s">
        <v>75</v>
      </c>
      <c r="E928" s="128" t="s">
        <v>75</v>
      </c>
      <c r="F928" s="128" t="s">
        <v>75</v>
      </c>
      <c r="G928" s="128" t="s">
        <v>75</v>
      </c>
      <c r="H928" s="129" t="s">
        <v>86</v>
      </c>
      <c r="I928" s="130"/>
      <c r="J928" s="131"/>
      <c r="L928" s="125" t="e">
        <f aca="false">VLOOKUP(C928,'Vacances solaires'!$B$2:$B$239,1,FALSE())</f>
        <v>#N/A</v>
      </c>
    </row>
    <row r="929" customFormat="false" ht="15.75" hidden="false" customHeight="false" outlineLevel="0" collapsed="false">
      <c r="A929" s="277" t="n">
        <f aca="false">WEEKNUM(C929,21)</f>
        <v>10</v>
      </c>
      <c r="B929" s="113" t="n">
        <f aca="false">C929</f>
        <v>44996</v>
      </c>
      <c r="C929" s="278" t="n">
        <v>44996</v>
      </c>
      <c r="D929" s="128" t="s">
        <v>75</v>
      </c>
      <c r="E929" s="128" t="s">
        <v>86</v>
      </c>
      <c r="F929" s="128" t="s">
        <v>75</v>
      </c>
      <c r="G929" s="128" t="s">
        <v>86</v>
      </c>
      <c r="H929" s="129" t="s">
        <v>75</v>
      </c>
      <c r="I929" s="130"/>
      <c r="J929" s="131"/>
      <c r="L929" s="125" t="e">
        <f aca="false">VLOOKUP(C929,'Vacances solaires'!$B$2:$B$239,1,FALSE())</f>
        <v>#N/A</v>
      </c>
    </row>
    <row r="930" customFormat="false" ht="15.75" hidden="false" customHeight="false" outlineLevel="0" collapsed="false">
      <c r="A930" s="277" t="n">
        <f aca="false">WEEKNUM(C930,21)</f>
        <v>10</v>
      </c>
      <c r="B930" s="113" t="n">
        <f aca="false">C930</f>
        <v>44997</v>
      </c>
      <c r="C930" s="278" t="n">
        <v>44997</v>
      </c>
      <c r="D930" s="141" t="s">
        <v>86</v>
      </c>
      <c r="E930" s="141" t="s">
        <v>86</v>
      </c>
      <c r="F930" s="141" t="s">
        <v>86</v>
      </c>
      <c r="G930" s="141" t="s">
        <v>86</v>
      </c>
      <c r="H930" s="142" t="s">
        <v>75</v>
      </c>
      <c r="I930" s="143"/>
      <c r="J930" s="144"/>
      <c r="L930" s="125" t="e">
        <f aca="false">VLOOKUP(C930,'Vacances solaires'!$B$2:$B$239,1,FALSE())</f>
        <v>#N/A</v>
      </c>
    </row>
    <row r="931" customFormat="false" ht="15.75" hidden="false" customHeight="false" outlineLevel="0" collapsed="false">
      <c r="A931" s="277" t="n">
        <f aca="false">WEEKNUM(C931,21)</f>
        <v>11</v>
      </c>
      <c r="B931" s="113" t="n">
        <f aca="false">C931</f>
        <v>44998</v>
      </c>
      <c r="C931" s="278" t="n">
        <v>44998</v>
      </c>
      <c r="D931" s="115" t="s">
        <v>84</v>
      </c>
      <c r="E931" s="115" t="s">
        <v>75</v>
      </c>
      <c r="F931" s="115" t="s">
        <v>75</v>
      </c>
      <c r="G931" s="115" t="s">
        <v>75</v>
      </c>
      <c r="H931" s="116" t="s">
        <v>75</v>
      </c>
      <c r="I931" s="117" t="n">
        <v>3</v>
      </c>
      <c r="J931" s="146"/>
      <c r="L931" s="125" t="e">
        <f aca="false">VLOOKUP(C931,'Vacances solaires'!$B$2:$B$239,1,FALSE())</f>
        <v>#N/A</v>
      </c>
    </row>
    <row r="932" customFormat="false" ht="15.75" hidden="false" customHeight="false" outlineLevel="0" collapsed="false">
      <c r="A932" s="277" t="n">
        <f aca="false">WEEKNUM(C932,21)</f>
        <v>11</v>
      </c>
      <c r="B932" s="113" t="n">
        <f aca="false">C932</f>
        <v>44999</v>
      </c>
      <c r="C932" s="278" t="n">
        <v>44999</v>
      </c>
      <c r="D932" s="137" t="s">
        <v>75</v>
      </c>
      <c r="E932" s="137" t="s">
        <v>75</v>
      </c>
      <c r="F932" s="137" t="s">
        <v>75</v>
      </c>
      <c r="G932" s="137" t="s">
        <v>75</v>
      </c>
      <c r="H932" s="190" t="s">
        <v>86</v>
      </c>
      <c r="I932" s="191"/>
      <c r="J932" s="131"/>
      <c r="L932" s="125" t="e">
        <f aca="false">VLOOKUP(C932,'Vacances solaires'!$B$2:$B$239,1,FALSE())</f>
        <v>#N/A</v>
      </c>
    </row>
    <row r="933" customFormat="false" ht="15.75" hidden="false" customHeight="false" outlineLevel="0" collapsed="false">
      <c r="A933" s="277" t="n">
        <f aca="false">WEEKNUM(C933,21)</f>
        <v>11</v>
      </c>
      <c r="B933" s="113" t="n">
        <f aca="false">C933</f>
        <v>45000</v>
      </c>
      <c r="C933" s="278" t="n">
        <v>45000</v>
      </c>
      <c r="D933" s="221" t="s">
        <v>75</v>
      </c>
      <c r="E933" s="221" t="s">
        <v>86</v>
      </c>
      <c r="F933" s="221" t="s">
        <v>75</v>
      </c>
      <c r="G933" s="221" t="s">
        <v>75</v>
      </c>
      <c r="H933" s="222" t="s">
        <v>75</v>
      </c>
      <c r="I933" s="223"/>
      <c r="J933" s="131"/>
      <c r="L933" s="125" t="e">
        <f aca="false">VLOOKUP(C933,'Vacances solaires'!$B$2:$B$239,1,FALSE())</f>
        <v>#N/A</v>
      </c>
    </row>
    <row r="934" customFormat="false" ht="15.75" hidden="false" customHeight="false" outlineLevel="0" collapsed="false">
      <c r="A934" s="277" t="n">
        <f aca="false">WEEKNUM(C934,21)</f>
        <v>11</v>
      </c>
      <c r="B934" s="113" t="n">
        <f aca="false">C934</f>
        <v>45001</v>
      </c>
      <c r="C934" s="278" t="n">
        <v>45001</v>
      </c>
      <c r="D934" s="221" t="s">
        <v>75</v>
      </c>
      <c r="E934" s="221" t="s">
        <v>75</v>
      </c>
      <c r="F934" s="221" t="s">
        <v>75</v>
      </c>
      <c r="G934" s="221" t="s">
        <v>86</v>
      </c>
      <c r="H934" s="222" t="s">
        <v>75</v>
      </c>
      <c r="I934" s="223"/>
      <c r="J934" s="131"/>
      <c r="L934" s="125" t="e">
        <f aca="false">VLOOKUP(C934,'Vacances solaires'!$B$2:$B$239,1,FALSE())</f>
        <v>#N/A</v>
      </c>
    </row>
    <row r="935" customFormat="false" ht="15.75" hidden="false" customHeight="false" outlineLevel="0" collapsed="false">
      <c r="A935" s="277" t="n">
        <f aca="false">WEEKNUM(C935,21)</f>
        <v>11</v>
      </c>
      <c r="B935" s="113" t="n">
        <f aca="false">C935</f>
        <v>45002</v>
      </c>
      <c r="C935" s="278" t="n">
        <v>45002</v>
      </c>
      <c r="D935" s="221" t="s">
        <v>75</v>
      </c>
      <c r="E935" s="221" t="s">
        <v>75</v>
      </c>
      <c r="F935" s="221" t="s">
        <v>75</v>
      </c>
      <c r="G935" s="221" t="s">
        <v>86</v>
      </c>
      <c r="H935" s="222" t="s">
        <v>75</v>
      </c>
      <c r="I935" s="223"/>
      <c r="J935" s="131"/>
      <c r="L935" s="125" t="e">
        <f aca="false">VLOOKUP(C935,'Vacances solaires'!$B$2:$B$239,1,FALSE())</f>
        <v>#N/A</v>
      </c>
    </row>
    <row r="936" customFormat="false" ht="15.75" hidden="false" customHeight="false" outlineLevel="0" collapsed="false">
      <c r="A936" s="277" t="n">
        <f aca="false">WEEKNUM(C936,21)</f>
        <v>11</v>
      </c>
      <c r="B936" s="113" t="n">
        <f aca="false">C936</f>
        <v>45003</v>
      </c>
      <c r="C936" s="278" t="n">
        <v>45003</v>
      </c>
      <c r="D936" s="221" t="s">
        <v>86</v>
      </c>
      <c r="E936" s="221" t="s">
        <v>75</v>
      </c>
      <c r="F936" s="221" t="s">
        <v>86</v>
      </c>
      <c r="G936" s="221" t="s">
        <v>75</v>
      </c>
      <c r="H936" s="222" t="s">
        <v>75</v>
      </c>
      <c r="I936" s="223"/>
      <c r="J936" s="131"/>
      <c r="L936" s="125" t="e">
        <f aca="false">VLOOKUP(C936,'Vacances solaires'!$B$2:$B$239,1,FALSE())</f>
        <v>#N/A</v>
      </c>
    </row>
    <row r="937" customFormat="false" ht="15.75" hidden="false" customHeight="false" outlineLevel="0" collapsed="false">
      <c r="A937" s="277" t="n">
        <f aca="false">WEEKNUM(C937,21)</f>
        <v>11</v>
      </c>
      <c r="B937" s="113" t="n">
        <f aca="false">C937</f>
        <v>45004</v>
      </c>
      <c r="C937" s="278" t="n">
        <v>45004</v>
      </c>
      <c r="D937" s="224" t="s">
        <v>86</v>
      </c>
      <c r="E937" s="224" t="s">
        <v>86</v>
      </c>
      <c r="F937" s="224" t="s">
        <v>86</v>
      </c>
      <c r="G937" s="224" t="s">
        <v>75</v>
      </c>
      <c r="H937" s="225" t="s">
        <v>86</v>
      </c>
      <c r="I937" s="226"/>
      <c r="J937" s="144"/>
      <c r="L937" s="125" t="e">
        <f aca="false">VLOOKUP(C937,'Vacances solaires'!$B$2:$B$239,1,FALSE())</f>
        <v>#N/A</v>
      </c>
    </row>
    <row r="938" customFormat="false" ht="15.75" hidden="false" customHeight="false" outlineLevel="0" collapsed="false">
      <c r="A938" s="277" t="n">
        <f aca="false">WEEKNUM(C938,21)</f>
        <v>12</v>
      </c>
      <c r="B938" s="113" t="n">
        <f aca="false">C938</f>
        <v>45005</v>
      </c>
      <c r="C938" s="278" t="n">
        <v>45005</v>
      </c>
      <c r="D938" s="227" t="s">
        <v>75</v>
      </c>
      <c r="E938" s="227" t="s">
        <v>75</v>
      </c>
      <c r="F938" s="227" t="s">
        <v>75</v>
      </c>
      <c r="G938" s="227" t="s">
        <v>75</v>
      </c>
      <c r="H938" s="228" t="s">
        <v>84</v>
      </c>
      <c r="I938" s="223" t="n">
        <v>4</v>
      </c>
      <c r="J938" s="146"/>
      <c r="L938" s="125" t="e">
        <f aca="false">VLOOKUP(C938,'Vacances solaires'!$B$2:$B$239,1,FALSE())</f>
        <v>#N/A</v>
      </c>
    </row>
    <row r="939" customFormat="false" ht="15.75" hidden="false" customHeight="false" outlineLevel="0" collapsed="false">
      <c r="A939" s="277" t="n">
        <f aca="false">WEEKNUM(C939,21)</f>
        <v>12</v>
      </c>
      <c r="B939" s="113" t="n">
        <f aca="false">C939</f>
        <v>45006</v>
      </c>
      <c r="C939" s="278" t="n">
        <v>45006</v>
      </c>
      <c r="D939" s="221" t="s">
        <v>75</v>
      </c>
      <c r="E939" s="221" t="s">
        <v>75</v>
      </c>
      <c r="F939" s="221" t="s">
        <v>75</v>
      </c>
      <c r="G939" s="221" t="s">
        <v>86</v>
      </c>
      <c r="H939" s="222" t="s">
        <v>75</v>
      </c>
      <c r="I939" s="223"/>
      <c r="J939" s="131"/>
      <c r="L939" s="125" t="e">
        <f aca="false">VLOOKUP(C939,'Vacances solaires'!$B$2:$B$239,1,FALSE())</f>
        <v>#N/A</v>
      </c>
    </row>
    <row r="940" customFormat="false" ht="15.75" hidden="false" customHeight="false" outlineLevel="0" collapsed="false">
      <c r="A940" s="277" t="n">
        <f aca="false">WEEKNUM(C940,21)</f>
        <v>12</v>
      </c>
      <c r="B940" s="113" t="n">
        <f aca="false">C940</f>
        <v>45007</v>
      </c>
      <c r="C940" s="278" t="n">
        <v>45007</v>
      </c>
      <c r="D940" s="137" t="s">
        <v>86</v>
      </c>
      <c r="E940" s="137" t="s">
        <v>75</v>
      </c>
      <c r="F940" s="137" t="s">
        <v>75</v>
      </c>
      <c r="G940" s="137" t="s">
        <v>75</v>
      </c>
      <c r="H940" s="190" t="s">
        <v>75</v>
      </c>
      <c r="I940" s="191"/>
      <c r="J940" s="131"/>
      <c r="L940" s="125" t="e">
        <f aca="false">VLOOKUP(C940,'Vacances solaires'!$B$2:$B$239,1,FALSE())</f>
        <v>#N/A</v>
      </c>
    </row>
    <row r="941" customFormat="false" ht="15.75" hidden="false" customHeight="false" outlineLevel="0" collapsed="false">
      <c r="A941" s="277" t="n">
        <f aca="false">WEEKNUM(C941,21)</f>
        <v>12</v>
      </c>
      <c r="B941" s="113" t="n">
        <f aca="false">C941</f>
        <v>45008</v>
      </c>
      <c r="C941" s="278" t="n">
        <v>45008</v>
      </c>
      <c r="D941" s="221" t="s">
        <v>75</v>
      </c>
      <c r="E941" s="221" t="s">
        <v>75</v>
      </c>
      <c r="F941" s="221" t="s">
        <v>86</v>
      </c>
      <c r="G941" s="221" t="s">
        <v>75</v>
      </c>
      <c r="H941" s="222" t="s">
        <v>75</v>
      </c>
      <c r="I941" s="223"/>
      <c r="J941" s="131"/>
      <c r="L941" s="125" t="e">
        <f aca="false">VLOOKUP(C941,'Vacances solaires'!$B$2:$B$239,1,FALSE())</f>
        <v>#N/A</v>
      </c>
    </row>
    <row r="942" customFormat="false" ht="15.75" hidden="false" customHeight="false" outlineLevel="0" collapsed="false">
      <c r="A942" s="277" t="n">
        <f aca="false">WEEKNUM(C942,21)</f>
        <v>12</v>
      </c>
      <c r="B942" s="113" t="n">
        <f aca="false">C942</f>
        <v>45009</v>
      </c>
      <c r="C942" s="278" t="n">
        <v>45009</v>
      </c>
      <c r="D942" s="221" t="s">
        <v>75</v>
      </c>
      <c r="E942" s="221" t="s">
        <v>75</v>
      </c>
      <c r="F942" s="221" t="s">
        <v>86</v>
      </c>
      <c r="G942" s="221" t="s">
        <v>75</v>
      </c>
      <c r="H942" s="222" t="s">
        <v>75</v>
      </c>
      <c r="I942" s="223"/>
      <c r="J942" s="131"/>
      <c r="L942" s="125" t="e">
        <f aca="false">VLOOKUP(C942,'Vacances solaires'!$B$2:$B$239,1,FALSE())</f>
        <v>#N/A</v>
      </c>
    </row>
    <row r="943" customFormat="false" ht="15.75" hidden="false" customHeight="false" outlineLevel="0" collapsed="false">
      <c r="A943" s="277" t="n">
        <f aca="false">WEEKNUM(C943,21)</f>
        <v>12</v>
      </c>
      <c r="B943" s="113" t="n">
        <f aca="false">C943</f>
        <v>45010</v>
      </c>
      <c r="C943" s="278" t="n">
        <v>45010</v>
      </c>
      <c r="D943" s="221" t="s">
        <v>75</v>
      </c>
      <c r="E943" s="221" t="s">
        <v>86</v>
      </c>
      <c r="F943" s="221" t="s">
        <v>75</v>
      </c>
      <c r="G943" s="221" t="s">
        <v>75</v>
      </c>
      <c r="H943" s="222" t="s">
        <v>86</v>
      </c>
      <c r="I943" s="223"/>
      <c r="J943" s="131"/>
      <c r="L943" s="125" t="e">
        <f aca="false">VLOOKUP(C943,'Vacances solaires'!$B$2:$B$239,1,FALSE())</f>
        <v>#N/A</v>
      </c>
    </row>
    <row r="944" customFormat="false" ht="15.75" hidden="false" customHeight="false" outlineLevel="0" collapsed="false">
      <c r="A944" s="277" t="n">
        <f aca="false">WEEKNUM(C944,21)</f>
        <v>12</v>
      </c>
      <c r="B944" s="113" t="n">
        <f aca="false">C944</f>
        <v>45011</v>
      </c>
      <c r="C944" s="278" t="n">
        <v>45011</v>
      </c>
      <c r="D944" s="224" t="s">
        <v>86</v>
      </c>
      <c r="E944" s="224" t="s">
        <v>86</v>
      </c>
      <c r="F944" s="224" t="s">
        <v>75</v>
      </c>
      <c r="G944" s="224" t="s">
        <v>86</v>
      </c>
      <c r="H944" s="225" t="s">
        <v>86</v>
      </c>
      <c r="I944" s="226"/>
      <c r="J944" s="144"/>
      <c r="L944" s="125" t="e">
        <f aca="false">VLOOKUP(C944,'Vacances solaires'!$B$2:$B$239,1,FALSE())</f>
        <v>#N/A</v>
      </c>
    </row>
    <row r="945" customFormat="false" ht="15.75" hidden="false" customHeight="false" outlineLevel="0" collapsed="false">
      <c r="A945" s="277" t="n">
        <f aca="false">WEEKNUM(C945,21)</f>
        <v>13</v>
      </c>
      <c r="B945" s="113" t="n">
        <f aca="false">C945</f>
        <v>45012</v>
      </c>
      <c r="C945" s="278" t="n">
        <v>45012</v>
      </c>
      <c r="D945" s="229" t="s">
        <v>75</v>
      </c>
      <c r="E945" s="229" t="s">
        <v>75</v>
      </c>
      <c r="F945" s="229" t="s">
        <v>75</v>
      </c>
      <c r="G945" s="229" t="s">
        <v>84</v>
      </c>
      <c r="H945" s="230" t="s">
        <v>75</v>
      </c>
      <c r="I945" s="231" t="n">
        <v>5</v>
      </c>
      <c r="J945" s="146"/>
      <c r="L945" s="125" t="e">
        <f aca="false">VLOOKUP(C945,'Vacances solaires'!$B$2:$B$239,1,FALSE())</f>
        <v>#N/A</v>
      </c>
    </row>
    <row r="946" customFormat="false" ht="15.75" hidden="false" customHeight="false" outlineLevel="0" collapsed="false">
      <c r="A946" s="277" t="n">
        <f aca="false">WEEKNUM(C946,21)</f>
        <v>13</v>
      </c>
      <c r="B946" s="113" t="n">
        <f aca="false">C946</f>
        <v>45013</v>
      </c>
      <c r="C946" s="278" t="n">
        <v>45013</v>
      </c>
      <c r="D946" s="221" t="s">
        <v>75</v>
      </c>
      <c r="E946" s="221" t="s">
        <v>75</v>
      </c>
      <c r="F946" s="221" t="s">
        <v>86</v>
      </c>
      <c r="G946" s="221" t="s">
        <v>75</v>
      </c>
      <c r="H946" s="222" t="s">
        <v>75</v>
      </c>
      <c r="I946" s="223"/>
      <c r="J946" s="131"/>
      <c r="L946" s="125" t="e">
        <f aca="false">VLOOKUP(C946,'Vacances solaires'!$B$2:$B$239,1,FALSE())</f>
        <v>#N/A</v>
      </c>
    </row>
    <row r="947" customFormat="false" ht="15.75" hidden="false" customHeight="false" outlineLevel="0" collapsed="false">
      <c r="A947" s="277" t="n">
        <f aca="false">WEEKNUM(C947,21)</f>
        <v>13</v>
      </c>
      <c r="B947" s="113" t="n">
        <f aca="false">C947</f>
        <v>45014</v>
      </c>
      <c r="C947" s="278" t="n">
        <v>45014</v>
      </c>
      <c r="D947" s="221" t="s">
        <v>75</v>
      </c>
      <c r="E947" s="221" t="s">
        <v>75</v>
      </c>
      <c r="F947" s="221" t="s">
        <v>75</v>
      </c>
      <c r="G947" s="221" t="s">
        <v>75</v>
      </c>
      <c r="H947" s="222" t="s">
        <v>86</v>
      </c>
      <c r="I947" s="223"/>
      <c r="J947" s="131"/>
      <c r="L947" s="125" t="e">
        <f aca="false">VLOOKUP(C947,'Vacances solaires'!$B$2:$B$239,1,FALSE())</f>
        <v>#N/A</v>
      </c>
    </row>
    <row r="948" customFormat="false" ht="15.75" hidden="false" customHeight="false" outlineLevel="0" collapsed="false">
      <c r="A948" s="277" t="n">
        <f aca="false">WEEKNUM(C948,21)</f>
        <v>13</v>
      </c>
      <c r="B948" s="113" t="n">
        <f aca="false">C948</f>
        <v>45015</v>
      </c>
      <c r="C948" s="278" t="n">
        <v>45015</v>
      </c>
      <c r="D948" s="221" t="s">
        <v>75</v>
      </c>
      <c r="E948" s="221" t="s">
        <v>86</v>
      </c>
      <c r="F948" s="221" t="s">
        <v>75</v>
      </c>
      <c r="G948" s="221" t="s">
        <v>75</v>
      </c>
      <c r="H948" s="222" t="s">
        <v>75</v>
      </c>
      <c r="I948" s="223"/>
      <c r="J948" s="131"/>
      <c r="L948" s="125" t="e">
        <f aca="false">VLOOKUP(C948,'Vacances solaires'!$B$2:$B$239,1,FALSE())</f>
        <v>#N/A</v>
      </c>
    </row>
    <row r="949" customFormat="false" ht="15.75" hidden="false" customHeight="false" outlineLevel="0" collapsed="false">
      <c r="A949" s="277" t="n">
        <f aca="false">WEEKNUM(C949,21)</f>
        <v>13</v>
      </c>
      <c r="B949" s="113" t="n">
        <f aca="false">C949</f>
        <v>45016</v>
      </c>
      <c r="C949" s="278" t="n">
        <v>45016</v>
      </c>
      <c r="D949" s="221" t="s">
        <v>75</v>
      </c>
      <c r="E949" s="221" t="s">
        <v>86</v>
      </c>
      <c r="F949" s="221" t="s">
        <v>75</v>
      </c>
      <c r="G949" s="221" t="s">
        <v>75</v>
      </c>
      <c r="H949" s="222" t="s">
        <v>75</v>
      </c>
      <c r="I949" s="223"/>
      <c r="J949" s="131"/>
      <c r="L949" s="125" t="e">
        <f aca="false">VLOOKUP(C949,'Vacances solaires'!$B$2:$B$239,1,FALSE())</f>
        <v>#N/A</v>
      </c>
    </row>
    <row r="950" customFormat="false" ht="15.75" hidden="false" customHeight="false" outlineLevel="0" collapsed="false">
      <c r="A950" s="277" t="n">
        <f aca="false">WEEKNUM(C950,21)</f>
        <v>13</v>
      </c>
      <c r="B950" s="113" t="n">
        <f aca="false">C950</f>
        <v>45017</v>
      </c>
      <c r="C950" s="278" t="n">
        <v>45017</v>
      </c>
      <c r="D950" s="221" t="s">
        <v>86</v>
      </c>
      <c r="E950" s="221" t="s">
        <v>75</v>
      </c>
      <c r="F950" s="221" t="s">
        <v>75</v>
      </c>
      <c r="G950" s="221" t="s">
        <v>86</v>
      </c>
      <c r="H950" s="222" t="s">
        <v>75</v>
      </c>
      <c r="I950" s="223"/>
      <c r="J950" s="131"/>
      <c r="L950" s="125" t="e">
        <f aca="false">VLOOKUP(C950,'Vacances solaires'!$B$2:$B$239,1,FALSE())</f>
        <v>#N/A</v>
      </c>
    </row>
    <row r="951" customFormat="false" ht="15.75" hidden="false" customHeight="false" outlineLevel="0" collapsed="false">
      <c r="A951" s="277" t="n">
        <f aca="false">WEEKNUM(C951,21)</f>
        <v>13</v>
      </c>
      <c r="B951" s="113" t="n">
        <f aca="false">C951</f>
        <v>45018</v>
      </c>
      <c r="C951" s="278" t="n">
        <v>45018</v>
      </c>
      <c r="D951" s="224" t="s">
        <v>86</v>
      </c>
      <c r="E951" s="224" t="s">
        <v>75</v>
      </c>
      <c r="F951" s="224" t="s">
        <v>86</v>
      </c>
      <c r="G951" s="224" t="s">
        <v>86</v>
      </c>
      <c r="H951" s="225" t="s">
        <v>86</v>
      </c>
      <c r="I951" s="226"/>
      <c r="J951" s="144"/>
      <c r="L951" s="125" t="e">
        <f aca="false">VLOOKUP(C951,'Vacances solaires'!$B$2:$B$239,1,FALSE())</f>
        <v>#N/A</v>
      </c>
    </row>
    <row r="952" customFormat="false" ht="15.75" hidden="false" customHeight="false" outlineLevel="0" collapsed="false">
      <c r="A952" s="277" t="n">
        <f aca="false">WEEKNUM(C952,21)</f>
        <v>14</v>
      </c>
      <c r="B952" s="113" t="n">
        <f aca="false">C952</f>
        <v>45019</v>
      </c>
      <c r="C952" s="278" t="n">
        <v>45019</v>
      </c>
      <c r="D952" s="115" t="s">
        <v>75</v>
      </c>
      <c r="E952" s="115" t="s">
        <v>75</v>
      </c>
      <c r="F952" s="115" t="s">
        <v>84</v>
      </c>
      <c r="G952" s="115" t="s">
        <v>75</v>
      </c>
      <c r="H952" s="116" t="s">
        <v>75</v>
      </c>
      <c r="I952" s="117" t="n">
        <v>1</v>
      </c>
      <c r="J952" s="146"/>
      <c r="L952" s="125" t="e">
        <f aca="false">VLOOKUP(C952,'Vacances solaires'!$B$2:$B$239,1,FALSE())</f>
        <v>#N/A</v>
      </c>
    </row>
    <row r="953" customFormat="false" ht="15.75" hidden="false" customHeight="false" outlineLevel="0" collapsed="false">
      <c r="A953" s="277" t="n">
        <f aca="false">WEEKNUM(C953,21)</f>
        <v>14</v>
      </c>
      <c r="B953" s="113" t="n">
        <f aca="false">C953</f>
        <v>45020</v>
      </c>
      <c r="C953" s="278" t="n">
        <v>45020</v>
      </c>
      <c r="D953" s="128" t="s">
        <v>75</v>
      </c>
      <c r="E953" s="128" t="s">
        <v>86</v>
      </c>
      <c r="F953" s="128" t="s">
        <v>75</v>
      </c>
      <c r="G953" s="128" t="s">
        <v>75</v>
      </c>
      <c r="H953" s="129" t="s">
        <v>75</v>
      </c>
      <c r="I953" s="130"/>
      <c r="J953" s="131"/>
      <c r="L953" s="125" t="e">
        <f aca="false">VLOOKUP(C953,'Vacances solaires'!$B$2:$B$239,1,FALSE())</f>
        <v>#N/A</v>
      </c>
    </row>
    <row r="954" customFormat="false" ht="15.75" hidden="false" customHeight="false" outlineLevel="0" collapsed="false">
      <c r="A954" s="277" t="n">
        <f aca="false">WEEKNUM(C954,21)</f>
        <v>14</v>
      </c>
      <c r="B954" s="113" t="n">
        <f aca="false">C954</f>
        <v>45021</v>
      </c>
      <c r="C954" s="278" t="n">
        <v>45021</v>
      </c>
      <c r="D954" s="128" t="s">
        <v>75</v>
      </c>
      <c r="E954" s="128" t="s">
        <v>75</v>
      </c>
      <c r="F954" s="128" t="s">
        <v>75</v>
      </c>
      <c r="G954" s="128" t="s">
        <v>86</v>
      </c>
      <c r="H954" s="129" t="s">
        <v>75</v>
      </c>
      <c r="I954" s="130"/>
      <c r="J954" s="131"/>
      <c r="L954" s="125" t="e">
        <f aca="false">VLOOKUP(C954,'Vacances solaires'!$B$2:$B$239,1,FALSE())</f>
        <v>#N/A</v>
      </c>
    </row>
    <row r="955" customFormat="false" ht="15.75" hidden="false" customHeight="false" outlineLevel="0" collapsed="false">
      <c r="A955" s="277" t="n">
        <f aca="false">WEEKNUM(C955,21)</f>
        <v>14</v>
      </c>
      <c r="B955" s="113" t="n">
        <f aca="false">C955</f>
        <v>45022</v>
      </c>
      <c r="C955" s="278" t="n">
        <v>45022</v>
      </c>
      <c r="D955" s="128" t="s">
        <v>86</v>
      </c>
      <c r="E955" s="128" t="s">
        <v>75</v>
      </c>
      <c r="F955" s="128" t="s">
        <v>75</v>
      </c>
      <c r="G955" s="128" t="s">
        <v>75</v>
      </c>
      <c r="H955" s="129" t="s">
        <v>75</v>
      </c>
      <c r="I955" s="130"/>
      <c r="J955" s="131"/>
      <c r="L955" s="125" t="e">
        <f aca="false">VLOOKUP(C955,'Vacances solaires'!$B$2:$B$239,1,FALSE())</f>
        <v>#N/A</v>
      </c>
    </row>
    <row r="956" customFormat="false" ht="15.75" hidden="false" customHeight="false" outlineLevel="0" collapsed="false">
      <c r="A956" s="277" t="n">
        <f aca="false">WEEKNUM(C956,21)</f>
        <v>14</v>
      </c>
      <c r="B956" s="113" t="n">
        <f aca="false">C956</f>
        <v>45023</v>
      </c>
      <c r="C956" s="278" t="n">
        <v>45023</v>
      </c>
      <c r="D956" s="128" t="s">
        <v>86</v>
      </c>
      <c r="E956" s="128" t="s">
        <v>75</v>
      </c>
      <c r="F956" s="128" t="s">
        <v>75</v>
      </c>
      <c r="G956" s="128" t="s">
        <v>75</v>
      </c>
      <c r="H956" s="129" t="s">
        <v>75</v>
      </c>
      <c r="I956" s="130"/>
      <c r="J956" s="131"/>
      <c r="L956" s="125" t="e">
        <f aca="false">VLOOKUP(C956,'Vacances solaires'!$B$2:$B$239,1,FALSE())</f>
        <v>#N/A</v>
      </c>
    </row>
    <row r="957" customFormat="false" ht="15.75" hidden="false" customHeight="false" outlineLevel="0" collapsed="false">
      <c r="A957" s="277" t="n">
        <f aca="false">WEEKNUM(C957,21)</f>
        <v>14</v>
      </c>
      <c r="B957" s="113" t="n">
        <f aca="false">C957</f>
        <v>45024</v>
      </c>
      <c r="C957" s="278" t="n">
        <v>45024</v>
      </c>
      <c r="D957" s="128" t="s">
        <v>75</v>
      </c>
      <c r="E957" s="128" t="s">
        <v>75</v>
      </c>
      <c r="F957" s="128" t="s">
        <v>86</v>
      </c>
      <c r="G957" s="128" t="s">
        <v>75</v>
      </c>
      <c r="H957" s="129" t="s">
        <v>86</v>
      </c>
      <c r="I957" s="130"/>
      <c r="J957" s="131"/>
      <c r="L957" s="125" t="e">
        <f aca="false">VLOOKUP(C957,'Vacances solaires'!$B$2:$B$239,1,FALSE())</f>
        <v>#N/A</v>
      </c>
    </row>
    <row r="958" customFormat="false" ht="15.75" hidden="false" customHeight="false" outlineLevel="0" collapsed="false">
      <c r="A958" s="277" t="n">
        <f aca="false">WEEKNUM(C958,21)</f>
        <v>14</v>
      </c>
      <c r="B958" s="113" t="n">
        <f aca="false">C958</f>
        <v>45025</v>
      </c>
      <c r="C958" s="278" t="n">
        <v>45025</v>
      </c>
      <c r="D958" s="141" t="s">
        <v>75</v>
      </c>
      <c r="E958" s="141" t="s">
        <v>86</v>
      </c>
      <c r="F958" s="141" t="s">
        <v>86</v>
      </c>
      <c r="G958" s="141" t="s">
        <v>86</v>
      </c>
      <c r="H958" s="142" t="s">
        <v>86</v>
      </c>
      <c r="I958" s="143"/>
      <c r="J958" s="144" t="s">
        <v>33</v>
      </c>
      <c r="L958" s="125" t="e">
        <f aca="false">VLOOKUP(C958,'Vacances solaires'!$B$2:$B$239,1,FALSE())</f>
        <v>#N/A</v>
      </c>
    </row>
    <row r="959" customFormat="false" ht="15.75" hidden="false" customHeight="false" outlineLevel="0" collapsed="false">
      <c r="A959" s="277" t="n">
        <f aca="false">WEEKNUM(C959,21)</f>
        <v>15</v>
      </c>
      <c r="B959" s="113" t="n">
        <f aca="false">C959</f>
        <v>45026</v>
      </c>
      <c r="C959" s="278" t="n">
        <v>45026</v>
      </c>
      <c r="D959" s="115" t="s">
        <v>75</v>
      </c>
      <c r="E959" s="115" t="s">
        <v>84</v>
      </c>
      <c r="F959" s="115" t="s">
        <v>75</v>
      </c>
      <c r="G959" s="115" t="s">
        <v>75</v>
      </c>
      <c r="H959" s="116" t="s">
        <v>75</v>
      </c>
      <c r="I959" s="117" t="n">
        <v>2</v>
      </c>
      <c r="J959" s="146" t="s">
        <v>34</v>
      </c>
      <c r="L959" s="125" t="e">
        <f aca="false">VLOOKUP(C959,'Vacances solaires'!$B$2:$B$239,1,FALSE())</f>
        <v>#N/A</v>
      </c>
    </row>
    <row r="960" customFormat="false" ht="15.75" hidden="false" customHeight="false" outlineLevel="0" collapsed="false">
      <c r="A960" s="277" t="n">
        <f aca="false">WEEKNUM(C960,21)</f>
        <v>15</v>
      </c>
      <c r="B960" s="113" t="n">
        <f aca="false">C960</f>
        <v>45027</v>
      </c>
      <c r="C960" s="278" t="n">
        <v>45027</v>
      </c>
      <c r="D960" s="128" t="s">
        <v>86</v>
      </c>
      <c r="E960" s="128" t="s">
        <v>75</v>
      </c>
      <c r="F960" s="128" t="s">
        <v>75</v>
      </c>
      <c r="G960" s="128" t="s">
        <v>75</v>
      </c>
      <c r="H960" s="129" t="s">
        <v>75</v>
      </c>
      <c r="I960" s="130"/>
      <c r="J960" s="131"/>
      <c r="L960" s="125" t="e">
        <f aca="false">VLOOKUP(C960,'Vacances solaires'!$B$2:$B$239,1,FALSE())</f>
        <v>#N/A</v>
      </c>
    </row>
    <row r="961" customFormat="false" ht="15.75" hidden="false" customHeight="false" outlineLevel="0" collapsed="false">
      <c r="A961" s="277" t="n">
        <f aca="false">WEEKNUM(C961,21)</f>
        <v>15</v>
      </c>
      <c r="B961" s="113" t="n">
        <f aca="false">C961</f>
        <v>45028</v>
      </c>
      <c r="C961" s="278" t="n">
        <v>45028</v>
      </c>
      <c r="D961" s="128" t="s">
        <v>75</v>
      </c>
      <c r="E961" s="128" t="s">
        <v>75</v>
      </c>
      <c r="F961" s="128" t="s">
        <v>86</v>
      </c>
      <c r="G961" s="128" t="s">
        <v>75</v>
      </c>
      <c r="H961" s="129" t="s">
        <v>75</v>
      </c>
      <c r="I961" s="130"/>
      <c r="J961" s="131"/>
      <c r="L961" s="125" t="e">
        <f aca="false">VLOOKUP(C961,'Vacances solaires'!$B$2:$B$239,1,FALSE())</f>
        <v>#N/A</v>
      </c>
    </row>
    <row r="962" customFormat="false" ht="15.75" hidden="false" customHeight="false" outlineLevel="0" collapsed="false">
      <c r="A962" s="277" t="n">
        <f aca="false">WEEKNUM(C962,21)</f>
        <v>15</v>
      </c>
      <c r="B962" s="113" t="n">
        <f aca="false">C962</f>
        <v>45029</v>
      </c>
      <c r="C962" s="278" t="n">
        <v>45029</v>
      </c>
      <c r="D962" s="128" t="s">
        <v>75</v>
      </c>
      <c r="E962" s="128" t="s">
        <v>75</v>
      </c>
      <c r="F962" s="128" t="s">
        <v>75</v>
      </c>
      <c r="G962" s="128" t="s">
        <v>75</v>
      </c>
      <c r="H962" s="129" t="s">
        <v>86</v>
      </c>
      <c r="I962" s="130"/>
      <c r="J962" s="131"/>
      <c r="L962" s="125" t="e">
        <f aca="false">VLOOKUP(C962,'Vacances solaires'!$B$2:$B$239,1,FALSE())</f>
        <v>#N/A</v>
      </c>
    </row>
    <row r="963" customFormat="false" ht="15.75" hidden="false" customHeight="false" outlineLevel="0" collapsed="false">
      <c r="A963" s="277" t="n">
        <f aca="false">WEEKNUM(C963,21)</f>
        <v>15</v>
      </c>
      <c r="B963" s="113" t="n">
        <f aca="false">C963</f>
        <v>45030</v>
      </c>
      <c r="C963" s="278" t="n">
        <v>45030</v>
      </c>
      <c r="D963" s="128" t="s">
        <v>75</v>
      </c>
      <c r="E963" s="128" t="s">
        <v>75</v>
      </c>
      <c r="F963" s="128" t="s">
        <v>75</v>
      </c>
      <c r="G963" s="128" t="s">
        <v>75</v>
      </c>
      <c r="H963" s="129" t="s">
        <v>86</v>
      </c>
      <c r="I963" s="130"/>
      <c r="J963" s="131"/>
      <c r="L963" s="125" t="e">
        <f aca="false">VLOOKUP(C963,'Vacances solaires'!$B$2:$B$239,1,FALSE())</f>
        <v>#N/A</v>
      </c>
    </row>
    <row r="964" customFormat="false" ht="15.75" hidden="false" customHeight="false" outlineLevel="0" collapsed="false">
      <c r="A964" s="277" t="n">
        <f aca="false">WEEKNUM(C964,21)</f>
        <v>15</v>
      </c>
      <c r="B964" s="113" t="n">
        <f aca="false">C964</f>
        <v>45031</v>
      </c>
      <c r="C964" s="278" t="n">
        <v>45031</v>
      </c>
      <c r="D964" s="128" t="s">
        <v>75</v>
      </c>
      <c r="E964" s="128" t="s">
        <v>86</v>
      </c>
      <c r="F964" s="128" t="s">
        <v>75</v>
      </c>
      <c r="G964" s="128" t="s">
        <v>86</v>
      </c>
      <c r="H964" s="129" t="s">
        <v>75</v>
      </c>
      <c r="I964" s="130"/>
      <c r="J964" s="131"/>
      <c r="L964" s="125" t="e">
        <f aca="false">VLOOKUP(C964,'Vacances solaires'!$B$2:$B$239,1,FALSE())</f>
        <v>#N/A</v>
      </c>
    </row>
    <row r="965" customFormat="false" ht="15.75" hidden="false" customHeight="false" outlineLevel="0" collapsed="false">
      <c r="A965" s="277" t="n">
        <f aca="false">WEEKNUM(C965,21)</f>
        <v>15</v>
      </c>
      <c r="B965" s="113" t="n">
        <f aca="false">C965</f>
        <v>45032</v>
      </c>
      <c r="C965" s="278" t="n">
        <v>45032</v>
      </c>
      <c r="D965" s="141" t="s">
        <v>86</v>
      </c>
      <c r="E965" s="141" t="s">
        <v>86</v>
      </c>
      <c r="F965" s="141" t="s">
        <v>86</v>
      </c>
      <c r="G965" s="141" t="s">
        <v>86</v>
      </c>
      <c r="H965" s="142" t="s">
        <v>75</v>
      </c>
      <c r="I965" s="143"/>
      <c r="J965" s="144" t="n">
        <v>1</v>
      </c>
      <c r="L965" s="125" t="n">
        <f aca="false">VLOOKUP(C965,'Vacances solaires'!$B$2:$B$239,1,FALSE())</f>
        <v>45032</v>
      </c>
    </row>
    <row r="966" customFormat="false" ht="15.75" hidden="false" customHeight="false" outlineLevel="0" collapsed="false">
      <c r="A966" s="277" t="n">
        <f aca="false">WEEKNUM(C966,21)</f>
        <v>16</v>
      </c>
      <c r="B966" s="113" t="n">
        <f aca="false">C966</f>
        <v>45033</v>
      </c>
      <c r="C966" s="278" t="n">
        <v>45033</v>
      </c>
      <c r="D966" s="115" t="s">
        <v>84</v>
      </c>
      <c r="E966" s="115" t="s">
        <v>75</v>
      </c>
      <c r="F966" s="115" t="s">
        <v>75</v>
      </c>
      <c r="G966" s="115" t="s">
        <v>75</v>
      </c>
      <c r="H966" s="116" t="s">
        <v>75</v>
      </c>
      <c r="I966" s="117" t="n">
        <v>3</v>
      </c>
      <c r="J966" s="146" t="n">
        <v>1</v>
      </c>
      <c r="L966" s="125" t="n">
        <f aca="false">VLOOKUP(C966,'Vacances solaires'!$B$2:$B$239,1,FALSE())</f>
        <v>45033</v>
      </c>
    </row>
    <row r="967" customFormat="false" ht="15.75" hidden="false" customHeight="false" outlineLevel="0" collapsed="false">
      <c r="A967" s="277" t="n">
        <f aca="false">WEEKNUM(C967,21)</f>
        <v>16</v>
      </c>
      <c r="B967" s="113" t="n">
        <f aca="false">C967</f>
        <v>45034</v>
      </c>
      <c r="C967" s="278" t="n">
        <v>45034</v>
      </c>
      <c r="D967" s="137" t="s">
        <v>75</v>
      </c>
      <c r="E967" s="137" t="s">
        <v>75</v>
      </c>
      <c r="F967" s="137" t="s">
        <v>75</v>
      </c>
      <c r="G967" s="137" t="s">
        <v>75</v>
      </c>
      <c r="H967" s="190" t="s">
        <v>86</v>
      </c>
      <c r="I967" s="191"/>
      <c r="J967" s="131" t="n">
        <v>1</v>
      </c>
      <c r="L967" s="125" t="n">
        <f aca="false">VLOOKUP(C967,'Vacances solaires'!$B$2:$B$239,1,FALSE())</f>
        <v>45034</v>
      </c>
    </row>
    <row r="968" customFormat="false" ht="15.75" hidden="false" customHeight="false" outlineLevel="0" collapsed="false">
      <c r="A968" s="277" t="n">
        <f aca="false">WEEKNUM(C968,21)</f>
        <v>16</v>
      </c>
      <c r="B968" s="113" t="n">
        <f aca="false">C968</f>
        <v>45035</v>
      </c>
      <c r="C968" s="278" t="n">
        <v>45035</v>
      </c>
      <c r="D968" s="221" t="s">
        <v>75</v>
      </c>
      <c r="E968" s="221" t="s">
        <v>86</v>
      </c>
      <c r="F968" s="221" t="s">
        <v>75</v>
      </c>
      <c r="G968" s="221" t="s">
        <v>75</v>
      </c>
      <c r="H968" s="222" t="s">
        <v>75</v>
      </c>
      <c r="I968" s="223"/>
      <c r="J968" s="131" t="n">
        <v>1</v>
      </c>
      <c r="L968" s="125" t="n">
        <f aca="false">VLOOKUP(C968,'Vacances solaires'!$B$2:$B$239,1,FALSE())</f>
        <v>45035</v>
      </c>
    </row>
    <row r="969" customFormat="false" ht="15.75" hidden="false" customHeight="false" outlineLevel="0" collapsed="false">
      <c r="A969" s="277" t="n">
        <f aca="false">WEEKNUM(C969,21)</f>
        <v>16</v>
      </c>
      <c r="B969" s="113" t="n">
        <f aca="false">C969</f>
        <v>45036</v>
      </c>
      <c r="C969" s="278" t="n">
        <v>45036</v>
      </c>
      <c r="D969" s="221" t="s">
        <v>75</v>
      </c>
      <c r="E969" s="221" t="s">
        <v>75</v>
      </c>
      <c r="F969" s="221" t="s">
        <v>75</v>
      </c>
      <c r="G969" s="221" t="s">
        <v>86</v>
      </c>
      <c r="H969" s="222" t="s">
        <v>75</v>
      </c>
      <c r="I969" s="223"/>
      <c r="J969" s="131" t="n">
        <v>1</v>
      </c>
      <c r="L969" s="125" t="n">
        <f aca="false">VLOOKUP(C969,'Vacances solaires'!$B$2:$B$239,1,FALSE())</f>
        <v>45036</v>
      </c>
    </row>
    <row r="970" customFormat="false" ht="15.75" hidden="false" customHeight="false" outlineLevel="0" collapsed="false">
      <c r="A970" s="277" t="n">
        <f aca="false">WEEKNUM(C970,21)</f>
        <v>16</v>
      </c>
      <c r="B970" s="113" t="n">
        <f aca="false">C970</f>
        <v>45037</v>
      </c>
      <c r="C970" s="278" t="n">
        <v>45037</v>
      </c>
      <c r="D970" s="221" t="s">
        <v>75</v>
      </c>
      <c r="E970" s="221" t="s">
        <v>75</v>
      </c>
      <c r="F970" s="221" t="s">
        <v>75</v>
      </c>
      <c r="G970" s="221" t="s">
        <v>86</v>
      </c>
      <c r="H970" s="222" t="s">
        <v>75</v>
      </c>
      <c r="I970" s="223"/>
      <c r="J970" s="131" t="n">
        <v>1</v>
      </c>
      <c r="L970" s="125" t="n">
        <f aca="false">VLOOKUP(C970,'Vacances solaires'!$B$2:$B$239,1,FALSE())</f>
        <v>45037</v>
      </c>
    </row>
    <row r="971" customFormat="false" ht="15.75" hidden="false" customHeight="false" outlineLevel="0" collapsed="false">
      <c r="A971" s="277" t="n">
        <f aca="false">WEEKNUM(C971,21)</f>
        <v>16</v>
      </c>
      <c r="B971" s="113" t="n">
        <f aca="false">C971</f>
        <v>45038</v>
      </c>
      <c r="C971" s="278" t="n">
        <v>45038</v>
      </c>
      <c r="D971" s="221" t="s">
        <v>86</v>
      </c>
      <c r="E971" s="221" t="s">
        <v>75</v>
      </c>
      <c r="F971" s="221" t="s">
        <v>86</v>
      </c>
      <c r="G971" s="221" t="s">
        <v>75</v>
      </c>
      <c r="H971" s="222" t="s">
        <v>75</v>
      </c>
      <c r="I971" s="223"/>
      <c r="J971" s="131" t="n">
        <v>1</v>
      </c>
      <c r="L971" s="125" t="n">
        <f aca="false">VLOOKUP(C971,'Vacances solaires'!$B$2:$B$239,1,FALSE())</f>
        <v>45038</v>
      </c>
    </row>
    <row r="972" customFormat="false" ht="15.75" hidden="false" customHeight="false" outlineLevel="0" collapsed="false">
      <c r="A972" s="277" t="n">
        <f aca="false">WEEKNUM(C972,21)</f>
        <v>16</v>
      </c>
      <c r="B972" s="113" t="n">
        <f aca="false">C972</f>
        <v>45039</v>
      </c>
      <c r="C972" s="278" t="n">
        <v>45039</v>
      </c>
      <c r="D972" s="224" t="s">
        <v>86</v>
      </c>
      <c r="E972" s="224" t="s">
        <v>86</v>
      </c>
      <c r="F972" s="224" t="s">
        <v>86</v>
      </c>
      <c r="G972" s="224" t="s">
        <v>75</v>
      </c>
      <c r="H972" s="225" t="s">
        <v>86</v>
      </c>
      <c r="I972" s="226"/>
      <c r="J972" s="144" t="n">
        <v>1</v>
      </c>
      <c r="L972" s="125" t="n">
        <f aca="false">VLOOKUP(C972,'Vacances solaires'!$B$2:$B$239,1,FALSE())</f>
        <v>45039</v>
      </c>
    </row>
    <row r="973" customFormat="false" ht="15.75" hidden="false" customHeight="false" outlineLevel="0" collapsed="false">
      <c r="A973" s="277" t="n">
        <f aca="false">WEEKNUM(C973,21)</f>
        <v>17</v>
      </c>
      <c r="B973" s="113" t="n">
        <f aca="false">C973</f>
        <v>45040</v>
      </c>
      <c r="C973" s="278" t="n">
        <v>45040</v>
      </c>
      <c r="D973" s="227" t="s">
        <v>75</v>
      </c>
      <c r="E973" s="227" t="s">
        <v>75</v>
      </c>
      <c r="F973" s="227" t="s">
        <v>75</v>
      </c>
      <c r="G973" s="227" t="s">
        <v>75</v>
      </c>
      <c r="H973" s="228" t="s">
        <v>84</v>
      </c>
      <c r="I973" s="223" t="n">
        <v>4</v>
      </c>
      <c r="J973" s="146" t="n">
        <v>1</v>
      </c>
      <c r="L973" s="125" t="n">
        <f aca="false">VLOOKUP(C973,'Vacances solaires'!$B$2:$B$239,1,FALSE())</f>
        <v>45040</v>
      </c>
    </row>
    <row r="974" customFormat="false" ht="15.75" hidden="false" customHeight="false" outlineLevel="0" collapsed="false">
      <c r="A974" s="277" t="n">
        <f aca="false">WEEKNUM(C974,21)</f>
        <v>17</v>
      </c>
      <c r="B974" s="113" t="n">
        <f aca="false">C974</f>
        <v>45041</v>
      </c>
      <c r="C974" s="278" t="n">
        <v>45041</v>
      </c>
      <c r="D974" s="221" t="s">
        <v>75</v>
      </c>
      <c r="E974" s="221" t="s">
        <v>75</v>
      </c>
      <c r="F974" s="221" t="s">
        <v>75</v>
      </c>
      <c r="G974" s="221" t="s">
        <v>86</v>
      </c>
      <c r="H974" s="222" t="s">
        <v>75</v>
      </c>
      <c r="I974" s="223"/>
      <c r="J974" s="131" t="n">
        <v>1</v>
      </c>
      <c r="L974" s="125" t="n">
        <f aca="false">VLOOKUP(C974,'Vacances solaires'!$B$2:$B$239,1,FALSE())</f>
        <v>45041</v>
      </c>
    </row>
    <row r="975" customFormat="false" ht="15.75" hidden="false" customHeight="false" outlineLevel="0" collapsed="false">
      <c r="A975" s="277" t="n">
        <f aca="false">WEEKNUM(C975,21)</f>
        <v>17</v>
      </c>
      <c r="B975" s="113" t="n">
        <f aca="false">C975</f>
        <v>45042</v>
      </c>
      <c r="C975" s="278" t="n">
        <v>45042</v>
      </c>
      <c r="D975" s="137" t="s">
        <v>86</v>
      </c>
      <c r="E975" s="137" t="s">
        <v>75</v>
      </c>
      <c r="F975" s="137" t="s">
        <v>75</v>
      </c>
      <c r="G975" s="137" t="s">
        <v>75</v>
      </c>
      <c r="H975" s="190" t="s">
        <v>75</v>
      </c>
      <c r="I975" s="191"/>
      <c r="J975" s="131" t="n">
        <v>1</v>
      </c>
      <c r="L975" s="125" t="n">
        <f aca="false">VLOOKUP(C975,'Vacances solaires'!$B$2:$B$239,1,FALSE())</f>
        <v>45042</v>
      </c>
    </row>
    <row r="976" customFormat="false" ht="15.75" hidden="false" customHeight="false" outlineLevel="0" collapsed="false">
      <c r="A976" s="277" t="n">
        <f aca="false">WEEKNUM(C976,21)</f>
        <v>17</v>
      </c>
      <c r="B976" s="113" t="n">
        <f aca="false">C976</f>
        <v>45043</v>
      </c>
      <c r="C976" s="278" t="n">
        <v>45043</v>
      </c>
      <c r="D976" s="221" t="s">
        <v>75</v>
      </c>
      <c r="E976" s="221" t="s">
        <v>75</v>
      </c>
      <c r="F976" s="221" t="s">
        <v>86</v>
      </c>
      <c r="G976" s="221" t="s">
        <v>75</v>
      </c>
      <c r="H976" s="222" t="s">
        <v>75</v>
      </c>
      <c r="I976" s="223"/>
      <c r="J976" s="131" t="n">
        <v>1</v>
      </c>
      <c r="L976" s="125" t="n">
        <f aca="false">VLOOKUP(C976,'Vacances solaires'!$B$2:$B$239,1,FALSE())</f>
        <v>45043</v>
      </c>
    </row>
    <row r="977" customFormat="false" ht="15.75" hidden="false" customHeight="false" outlineLevel="0" collapsed="false">
      <c r="A977" s="277" t="n">
        <f aca="false">WEEKNUM(C977,21)</f>
        <v>17</v>
      </c>
      <c r="B977" s="113" t="n">
        <f aca="false">C977</f>
        <v>45044</v>
      </c>
      <c r="C977" s="278" t="n">
        <v>45044</v>
      </c>
      <c r="D977" s="221" t="s">
        <v>75</v>
      </c>
      <c r="E977" s="221" t="s">
        <v>75</v>
      </c>
      <c r="F977" s="221" t="s">
        <v>86</v>
      </c>
      <c r="G977" s="221" t="s">
        <v>75</v>
      </c>
      <c r="H977" s="222" t="s">
        <v>75</v>
      </c>
      <c r="I977" s="223"/>
      <c r="J977" s="131" t="n">
        <v>1</v>
      </c>
      <c r="L977" s="125" t="n">
        <f aca="false">VLOOKUP(C977,'Vacances solaires'!$B$2:$B$239,1,FALSE())</f>
        <v>45044</v>
      </c>
    </row>
    <row r="978" customFormat="false" ht="15.75" hidden="false" customHeight="false" outlineLevel="0" collapsed="false">
      <c r="A978" s="277" t="n">
        <f aca="false">WEEKNUM(C978,21)</f>
        <v>17</v>
      </c>
      <c r="B978" s="113" t="n">
        <f aca="false">C978</f>
        <v>45045</v>
      </c>
      <c r="C978" s="278" t="n">
        <v>45045</v>
      </c>
      <c r="D978" s="221" t="s">
        <v>75</v>
      </c>
      <c r="E978" s="221" t="s">
        <v>86</v>
      </c>
      <c r="F978" s="221" t="s">
        <v>75</v>
      </c>
      <c r="G978" s="221" t="s">
        <v>75</v>
      </c>
      <c r="H978" s="222" t="s">
        <v>86</v>
      </c>
      <c r="I978" s="223"/>
      <c r="J978" s="131" t="n">
        <v>1</v>
      </c>
      <c r="L978" s="125" t="n">
        <f aca="false">VLOOKUP(C978,'Vacances solaires'!$B$2:$B$239,1,FALSE())</f>
        <v>45045</v>
      </c>
    </row>
    <row r="979" customFormat="false" ht="15.75" hidden="false" customHeight="false" outlineLevel="0" collapsed="false">
      <c r="A979" s="277" t="n">
        <f aca="false">WEEKNUM(C979,21)</f>
        <v>17</v>
      </c>
      <c r="B979" s="113" t="n">
        <f aca="false">C979</f>
        <v>45046</v>
      </c>
      <c r="C979" s="278" t="n">
        <v>45046</v>
      </c>
      <c r="D979" s="224" t="s">
        <v>86</v>
      </c>
      <c r="E979" s="224" t="s">
        <v>86</v>
      </c>
      <c r="F979" s="224" t="s">
        <v>75</v>
      </c>
      <c r="G979" s="224" t="s">
        <v>86</v>
      </c>
      <c r="H979" s="225" t="s">
        <v>86</v>
      </c>
      <c r="I979" s="226"/>
      <c r="J979" s="144" t="n">
        <v>1</v>
      </c>
      <c r="L979" s="125" t="n">
        <f aca="false">VLOOKUP(C979,'Vacances solaires'!$B$2:$B$239,1,FALSE())</f>
        <v>45046</v>
      </c>
    </row>
    <row r="980" customFormat="false" ht="15.75" hidden="false" customHeight="false" outlineLevel="0" collapsed="false">
      <c r="A980" s="277" t="n">
        <f aca="false">WEEKNUM(C980,21)</f>
        <v>18</v>
      </c>
      <c r="B980" s="113" t="n">
        <f aca="false">C980</f>
        <v>45047</v>
      </c>
      <c r="C980" s="278" t="n">
        <v>45047</v>
      </c>
      <c r="D980" s="229" t="s">
        <v>75</v>
      </c>
      <c r="E980" s="229" t="s">
        <v>75</v>
      </c>
      <c r="F980" s="229" t="s">
        <v>75</v>
      </c>
      <c r="G980" s="229" t="s">
        <v>84</v>
      </c>
      <c r="H980" s="230" t="s">
        <v>75</v>
      </c>
      <c r="I980" s="231" t="n">
        <v>5</v>
      </c>
      <c r="J980" s="146" t="s">
        <v>35</v>
      </c>
      <c r="L980" s="125" t="n">
        <f aca="false">VLOOKUP(C980,'Vacances solaires'!$B$2:$B$239,1,FALSE())</f>
        <v>45047</v>
      </c>
    </row>
    <row r="981" customFormat="false" ht="15.75" hidden="false" customHeight="false" outlineLevel="0" collapsed="false">
      <c r="A981" s="277" t="n">
        <f aca="false">WEEKNUM(C981,21)</f>
        <v>18</v>
      </c>
      <c r="B981" s="113" t="n">
        <f aca="false">C981</f>
        <v>45048</v>
      </c>
      <c r="C981" s="278" t="n">
        <v>45048</v>
      </c>
      <c r="D981" s="221" t="s">
        <v>75</v>
      </c>
      <c r="E981" s="221" t="s">
        <v>75</v>
      </c>
      <c r="F981" s="221" t="s">
        <v>86</v>
      </c>
      <c r="G981" s="221" t="s">
        <v>75</v>
      </c>
      <c r="H981" s="222" t="s">
        <v>75</v>
      </c>
      <c r="I981" s="223"/>
      <c r="J981" s="131"/>
      <c r="L981" s="125" t="e">
        <f aca="false">VLOOKUP(C981,'Vacances solaires'!$B$2:$B$239,1,FALSE())</f>
        <v>#N/A</v>
      </c>
    </row>
    <row r="982" customFormat="false" ht="15.75" hidden="false" customHeight="false" outlineLevel="0" collapsed="false">
      <c r="A982" s="277" t="n">
        <f aca="false">WEEKNUM(C982,21)</f>
        <v>18</v>
      </c>
      <c r="B982" s="113" t="n">
        <f aca="false">C982</f>
        <v>45049</v>
      </c>
      <c r="C982" s="278" t="n">
        <v>45049</v>
      </c>
      <c r="D982" s="221" t="s">
        <v>75</v>
      </c>
      <c r="E982" s="221" t="s">
        <v>75</v>
      </c>
      <c r="F982" s="221" t="s">
        <v>75</v>
      </c>
      <c r="G982" s="221" t="s">
        <v>75</v>
      </c>
      <c r="H982" s="222" t="s">
        <v>86</v>
      </c>
      <c r="I982" s="223"/>
      <c r="J982" s="131"/>
      <c r="L982" s="125" t="e">
        <f aca="false">VLOOKUP(C982,'Vacances solaires'!$B$2:$B$239,1,FALSE())</f>
        <v>#N/A</v>
      </c>
    </row>
    <row r="983" customFormat="false" ht="15.75" hidden="false" customHeight="false" outlineLevel="0" collapsed="false">
      <c r="A983" s="277" t="n">
        <f aca="false">WEEKNUM(C983,21)</f>
        <v>18</v>
      </c>
      <c r="B983" s="113" t="n">
        <f aca="false">C983</f>
        <v>45050</v>
      </c>
      <c r="C983" s="278" t="n">
        <v>45050</v>
      </c>
      <c r="D983" s="221" t="s">
        <v>75</v>
      </c>
      <c r="E983" s="221" t="s">
        <v>86</v>
      </c>
      <c r="F983" s="221" t="s">
        <v>75</v>
      </c>
      <c r="G983" s="221" t="s">
        <v>75</v>
      </c>
      <c r="H983" s="222" t="s">
        <v>75</v>
      </c>
      <c r="I983" s="223"/>
      <c r="J983" s="131"/>
      <c r="L983" s="125" t="e">
        <f aca="false">VLOOKUP(C983,'Vacances solaires'!$B$2:$B$239,1,FALSE())</f>
        <v>#N/A</v>
      </c>
    </row>
    <row r="984" customFormat="false" ht="15.75" hidden="false" customHeight="false" outlineLevel="0" collapsed="false">
      <c r="A984" s="277" t="n">
        <f aca="false">WEEKNUM(C984,21)</f>
        <v>18</v>
      </c>
      <c r="B984" s="113" t="n">
        <f aca="false">C984</f>
        <v>45051</v>
      </c>
      <c r="C984" s="278" t="n">
        <v>45051</v>
      </c>
      <c r="D984" s="221" t="s">
        <v>75</v>
      </c>
      <c r="E984" s="221" t="s">
        <v>86</v>
      </c>
      <c r="F984" s="221" t="s">
        <v>75</v>
      </c>
      <c r="G984" s="221" t="s">
        <v>75</v>
      </c>
      <c r="H984" s="222" t="s">
        <v>75</v>
      </c>
      <c r="I984" s="223"/>
      <c r="J984" s="131"/>
      <c r="L984" s="125" t="e">
        <f aca="false">VLOOKUP(C984,'Vacances solaires'!$B$2:$B$239,1,FALSE())</f>
        <v>#N/A</v>
      </c>
    </row>
    <row r="985" customFormat="false" ht="15.75" hidden="false" customHeight="false" outlineLevel="0" collapsed="false">
      <c r="A985" s="277" t="n">
        <f aca="false">WEEKNUM(C985,21)</f>
        <v>18</v>
      </c>
      <c r="B985" s="113" t="n">
        <f aca="false">C985</f>
        <v>45052</v>
      </c>
      <c r="C985" s="278" t="n">
        <v>45052</v>
      </c>
      <c r="D985" s="221" t="s">
        <v>86</v>
      </c>
      <c r="E985" s="221" t="s">
        <v>75</v>
      </c>
      <c r="F985" s="221" t="s">
        <v>75</v>
      </c>
      <c r="G985" s="221" t="s">
        <v>86</v>
      </c>
      <c r="H985" s="222" t="s">
        <v>75</v>
      </c>
      <c r="I985" s="223"/>
      <c r="J985" s="131"/>
      <c r="L985" s="125" t="e">
        <f aca="false">VLOOKUP(C985,'Vacances solaires'!$B$2:$B$239,1,FALSE())</f>
        <v>#N/A</v>
      </c>
    </row>
    <row r="986" customFormat="false" ht="15.75" hidden="false" customHeight="false" outlineLevel="0" collapsed="false">
      <c r="A986" s="277" t="n">
        <f aca="false">WEEKNUM(C986,21)</f>
        <v>18</v>
      </c>
      <c r="B986" s="113" t="n">
        <f aca="false">C986</f>
        <v>45053</v>
      </c>
      <c r="C986" s="278" t="n">
        <v>45053</v>
      </c>
      <c r="D986" s="224" t="s">
        <v>86</v>
      </c>
      <c r="E986" s="224" t="s">
        <v>75</v>
      </c>
      <c r="F986" s="224" t="s">
        <v>86</v>
      </c>
      <c r="G986" s="224" t="s">
        <v>86</v>
      </c>
      <c r="H986" s="225" t="s">
        <v>86</v>
      </c>
      <c r="I986" s="226"/>
      <c r="J986" s="144"/>
      <c r="L986" s="125" t="e">
        <f aca="false">VLOOKUP(C986,'Vacances solaires'!$B$2:$B$239,1,FALSE())</f>
        <v>#N/A</v>
      </c>
    </row>
    <row r="987" customFormat="false" ht="15.75" hidden="false" customHeight="false" outlineLevel="0" collapsed="false">
      <c r="A987" s="277" t="n">
        <f aca="false">WEEKNUM(C987,21)</f>
        <v>19</v>
      </c>
      <c r="B987" s="113" t="n">
        <f aca="false">C987</f>
        <v>45054</v>
      </c>
      <c r="C987" s="278" t="n">
        <v>45054</v>
      </c>
      <c r="D987" s="115" t="s">
        <v>75</v>
      </c>
      <c r="E987" s="115" t="s">
        <v>75</v>
      </c>
      <c r="F987" s="115" t="s">
        <v>84</v>
      </c>
      <c r="G987" s="115" t="s">
        <v>75</v>
      </c>
      <c r="H987" s="116" t="s">
        <v>75</v>
      </c>
      <c r="I987" s="117" t="n">
        <v>1</v>
      </c>
      <c r="J987" s="131" t="str">
        <f aca="false">IF(ISERROR(VLOOKUP(C987,'Jour Fériés'!$A$19:$B$57,2,FALSE())),0,VLOOKUP(C987,'Jour Fériés'!$A$19:$B$57,2,FALSE()))</f>
        <v>Victoire 1945</v>
      </c>
      <c r="L987" s="125" t="e">
        <f aca="false">VLOOKUP(C987,'Vacances solaires'!$B$2:$B$239,1,FALSE())</f>
        <v>#N/A</v>
      </c>
    </row>
    <row r="988" customFormat="false" ht="15.75" hidden="false" customHeight="false" outlineLevel="0" collapsed="false">
      <c r="A988" s="277" t="n">
        <f aca="false">WEEKNUM(C988,21)</f>
        <v>19</v>
      </c>
      <c r="B988" s="113" t="n">
        <f aca="false">C988</f>
        <v>45055</v>
      </c>
      <c r="C988" s="278" t="n">
        <v>45055</v>
      </c>
      <c r="D988" s="128" t="s">
        <v>75</v>
      </c>
      <c r="E988" s="128" t="s">
        <v>86</v>
      </c>
      <c r="F988" s="128" t="s">
        <v>75</v>
      </c>
      <c r="G988" s="128" t="s">
        <v>75</v>
      </c>
      <c r="H988" s="129" t="s">
        <v>75</v>
      </c>
      <c r="I988" s="130"/>
      <c r="J988" s="131" t="n">
        <f aca="false">IF(ISERROR(VLOOKUP(C988,'Jour Fériés'!$A$19:$B$57,2,FALSE())),0,VLOOKUP(C988,'Jour Fériés'!$A$19:$B$57,2,FALSE()))</f>
        <v>0</v>
      </c>
      <c r="L988" s="125" t="e">
        <f aca="false">VLOOKUP(C988,'Vacances solaires'!$B$2:$B$239,1,FALSE())</f>
        <v>#N/A</v>
      </c>
    </row>
    <row r="989" customFormat="false" ht="15.75" hidden="false" customHeight="false" outlineLevel="0" collapsed="false">
      <c r="A989" s="277" t="n">
        <f aca="false">WEEKNUM(C989,21)</f>
        <v>19</v>
      </c>
      <c r="B989" s="113" t="n">
        <f aca="false">C989</f>
        <v>45056</v>
      </c>
      <c r="C989" s="278" t="n">
        <v>45056</v>
      </c>
      <c r="D989" s="128" t="s">
        <v>75</v>
      </c>
      <c r="E989" s="128" t="s">
        <v>75</v>
      </c>
      <c r="F989" s="128" t="s">
        <v>75</v>
      </c>
      <c r="G989" s="128" t="s">
        <v>86</v>
      </c>
      <c r="H989" s="129" t="s">
        <v>75</v>
      </c>
      <c r="I989" s="130"/>
      <c r="J989" s="131" t="n">
        <f aca="false">IF(ISERROR(VLOOKUP(C989,'Jour Fériés'!$A$19:$B$57,2,FALSE())),0,VLOOKUP(C989,'Jour Fériés'!$A$19:$B$57,2,FALSE()))</f>
        <v>0</v>
      </c>
      <c r="L989" s="125" t="e">
        <f aca="false">VLOOKUP(C989,'Vacances solaires'!$B$2:$B$239,1,FALSE())</f>
        <v>#N/A</v>
      </c>
    </row>
    <row r="990" customFormat="false" ht="15.75" hidden="false" customHeight="false" outlineLevel="0" collapsed="false">
      <c r="A990" s="277" t="n">
        <f aca="false">WEEKNUM(C990,21)</f>
        <v>19</v>
      </c>
      <c r="B990" s="113" t="n">
        <f aca="false">C990</f>
        <v>45057</v>
      </c>
      <c r="C990" s="278" t="n">
        <v>45057</v>
      </c>
      <c r="D990" s="128" t="s">
        <v>86</v>
      </c>
      <c r="E990" s="128" t="s">
        <v>75</v>
      </c>
      <c r="F990" s="128" t="s">
        <v>75</v>
      </c>
      <c r="G990" s="128" t="s">
        <v>75</v>
      </c>
      <c r="H990" s="129" t="s">
        <v>75</v>
      </c>
      <c r="I990" s="130"/>
      <c r="J990" s="131" t="n">
        <f aca="false">IF(ISERROR(VLOOKUP(C990,'Jour Fériés'!$A$19:$B$57,2,FALSE())),0,VLOOKUP(C990,'Jour Fériés'!$A$19:$B$57,2,FALSE()))</f>
        <v>0</v>
      </c>
      <c r="L990" s="125" t="e">
        <f aca="false">VLOOKUP(C990,'Vacances solaires'!$B$2:$B$239,1,FALSE())</f>
        <v>#N/A</v>
      </c>
    </row>
    <row r="991" customFormat="false" ht="15.75" hidden="false" customHeight="false" outlineLevel="0" collapsed="false">
      <c r="A991" s="277" t="n">
        <f aca="false">WEEKNUM(C991,21)</f>
        <v>19</v>
      </c>
      <c r="B991" s="113" t="n">
        <f aca="false">C991</f>
        <v>45058</v>
      </c>
      <c r="C991" s="278" t="n">
        <v>45058</v>
      </c>
      <c r="D991" s="128" t="s">
        <v>86</v>
      </c>
      <c r="E991" s="128" t="s">
        <v>75</v>
      </c>
      <c r="F991" s="128" t="s">
        <v>75</v>
      </c>
      <c r="G991" s="128" t="s">
        <v>75</v>
      </c>
      <c r="H991" s="129" t="s">
        <v>75</v>
      </c>
      <c r="I991" s="130"/>
      <c r="J991" s="131" t="n">
        <f aca="false">IF(ISERROR(VLOOKUP(C991,'Jour Fériés'!$A$19:$B$57,2,FALSE())),0,VLOOKUP(C991,'Jour Fériés'!$A$19:$B$57,2,FALSE()))</f>
        <v>0</v>
      </c>
      <c r="L991" s="125" t="e">
        <f aca="false">VLOOKUP(C991,'Vacances solaires'!$B$2:$B$239,1,FALSE())</f>
        <v>#N/A</v>
      </c>
    </row>
    <row r="992" customFormat="false" ht="15.75" hidden="false" customHeight="false" outlineLevel="0" collapsed="false">
      <c r="A992" s="277" t="n">
        <f aca="false">WEEKNUM(C992,21)</f>
        <v>19</v>
      </c>
      <c r="B992" s="113" t="n">
        <f aca="false">C992</f>
        <v>45059</v>
      </c>
      <c r="C992" s="278" t="n">
        <v>45059</v>
      </c>
      <c r="D992" s="128" t="s">
        <v>75</v>
      </c>
      <c r="E992" s="128" t="s">
        <v>75</v>
      </c>
      <c r="F992" s="128" t="s">
        <v>86</v>
      </c>
      <c r="G992" s="128" t="s">
        <v>75</v>
      </c>
      <c r="H992" s="129" t="s">
        <v>86</v>
      </c>
      <c r="I992" s="130"/>
      <c r="J992" s="131" t="n">
        <f aca="false">IF(ISERROR(VLOOKUP(C992,'Jour Fériés'!$A$19:$B$57,2,FALSE())),0,VLOOKUP(C992,'Jour Fériés'!$A$19:$B$57,2,FALSE()))</f>
        <v>0</v>
      </c>
      <c r="L992" s="125" t="e">
        <f aca="false">VLOOKUP(C992,'Vacances solaires'!$B$2:$B$239,1,FALSE())</f>
        <v>#N/A</v>
      </c>
    </row>
    <row r="993" customFormat="false" ht="15.75" hidden="false" customHeight="false" outlineLevel="0" collapsed="false">
      <c r="A993" s="277" t="n">
        <f aca="false">WEEKNUM(C993,21)</f>
        <v>19</v>
      </c>
      <c r="B993" s="113" t="n">
        <f aca="false">C993</f>
        <v>45060</v>
      </c>
      <c r="C993" s="278" t="n">
        <v>45060</v>
      </c>
      <c r="D993" s="141" t="s">
        <v>75</v>
      </c>
      <c r="E993" s="141" t="s">
        <v>86</v>
      </c>
      <c r="F993" s="141" t="s">
        <v>86</v>
      </c>
      <c r="G993" s="141" t="s">
        <v>86</v>
      </c>
      <c r="H993" s="142" t="s">
        <v>86</v>
      </c>
      <c r="I993" s="143"/>
      <c r="J993" s="144" t="n">
        <f aca="false">IF(ISERROR(VLOOKUP(C993,'Jour Fériés'!$A$19:$B$57,2,FALSE())),0,VLOOKUP(C993,'Jour Fériés'!$A$19:$B$57,2,FALSE()))</f>
        <v>0</v>
      </c>
      <c r="L993" s="125" t="e">
        <f aca="false">VLOOKUP(C993,'Vacances solaires'!$B$2:$B$239,1,FALSE())</f>
        <v>#N/A</v>
      </c>
    </row>
    <row r="994" customFormat="false" ht="15.75" hidden="false" customHeight="false" outlineLevel="0" collapsed="false">
      <c r="A994" s="277" t="n">
        <f aca="false">WEEKNUM(C994,21)</f>
        <v>20</v>
      </c>
      <c r="B994" s="113" t="n">
        <f aca="false">C994</f>
        <v>45061</v>
      </c>
      <c r="C994" s="278" t="n">
        <v>45061</v>
      </c>
      <c r="D994" s="115" t="s">
        <v>75</v>
      </c>
      <c r="E994" s="115" t="s">
        <v>84</v>
      </c>
      <c r="F994" s="115" t="s">
        <v>75</v>
      </c>
      <c r="G994" s="115" t="s">
        <v>75</v>
      </c>
      <c r="H994" s="116" t="s">
        <v>75</v>
      </c>
      <c r="I994" s="117" t="n">
        <v>2</v>
      </c>
      <c r="J994" s="146" t="n">
        <f aca="false">IF(ISERROR(VLOOKUP(C994,'Jour Fériés'!$A$19:$B$57,2,FALSE())),0,VLOOKUP(C994,'Jour Fériés'!$A$19:$B$57,2,FALSE()))</f>
        <v>0</v>
      </c>
      <c r="L994" s="125" t="e">
        <f aca="false">VLOOKUP(C994,'Vacances solaires'!$B$2:$B$239,1,FALSE())</f>
        <v>#N/A</v>
      </c>
    </row>
    <row r="995" customFormat="false" ht="15.75" hidden="false" customHeight="false" outlineLevel="0" collapsed="false">
      <c r="A995" s="277" t="n">
        <f aca="false">WEEKNUM(C995,21)</f>
        <v>20</v>
      </c>
      <c r="B995" s="113" t="n">
        <f aca="false">C995</f>
        <v>45062</v>
      </c>
      <c r="C995" s="278" t="n">
        <v>45062</v>
      </c>
      <c r="D995" s="128" t="s">
        <v>86</v>
      </c>
      <c r="E995" s="128" t="s">
        <v>75</v>
      </c>
      <c r="F995" s="128" t="s">
        <v>75</v>
      </c>
      <c r="G995" s="128" t="s">
        <v>75</v>
      </c>
      <c r="H995" s="129" t="s">
        <v>75</v>
      </c>
      <c r="I995" s="130"/>
      <c r="J995" s="131" t="n">
        <f aca="false">IF(ISERROR(VLOOKUP(C995,'Jour Fériés'!$A$19:$B$57,2,FALSE())),0,VLOOKUP(C995,'Jour Fériés'!$A$19:$B$57,2,FALSE()))</f>
        <v>0</v>
      </c>
      <c r="L995" s="125" t="e">
        <f aca="false">VLOOKUP(C995,'Vacances solaires'!$B$2:$B$239,1,FALSE())</f>
        <v>#N/A</v>
      </c>
    </row>
    <row r="996" customFormat="false" ht="15.75" hidden="false" customHeight="false" outlineLevel="0" collapsed="false">
      <c r="A996" s="277" t="n">
        <f aca="false">WEEKNUM(C996,21)</f>
        <v>20</v>
      </c>
      <c r="B996" s="113" t="n">
        <f aca="false">C996</f>
        <v>45063</v>
      </c>
      <c r="C996" s="278" t="n">
        <v>45063</v>
      </c>
      <c r="D996" s="128" t="s">
        <v>75</v>
      </c>
      <c r="E996" s="128" t="s">
        <v>75</v>
      </c>
      <c r="F996" s="128" t="s">
        <v>86</v>
      </c>
      <c r="G996" s="128" t="s">
        <v>75</v>
      </c>
      <c r="H996" s="129" t="s">
        <v>75</v>
      </c>
      <c r="I996" s="130"/>
      <c r="J996" s="131" t="n">
        <f aca="false">IF(ISERROR(VLOOKUP(C996,'Jour Fériés'!$A$19:$B$57,2,FALSE())),0,VLOOKUP(C996,'Jour Fériés'!$A$19:$B$57,2,FALSE()))</f>
        <v>0</v>
      </c>
      <c r="L996" s="125" t="e">
        <f aca="false">VLOOKUP(C996,'Vacances solaires'!$B$2:$B$239,1,FALSE())</f>
        <v>#N/A</v>
      </c>
    </row>
    <row r="997" customFormat="false" ht="15.75" hidden="false" customHeight="false" outlineLevel="0" collapsed="false">
      <c r="A997" s="277" t="n">
        <f aca="false">WEEKNUM(C997,21)</f>
        <v>20</v>
      </c>
      <c r="B997" s="113" t="n">
        <f aca="false">C997</f>
        <v>45064</v>
      </c>
      <c r="C997" s="278" t="n">
        <v>45064</v>
      </c>
      <c r="D997" s="128" t="s">
        <v>75</v>
      </c>
      <c r="E997" s="128" t="s">
        <v>75</v>
      </c>
      <c r="F997" s="128" t="s">
        <v>75</v>
      </c>
      <c r="G997" s="128" t="s">
        <v>75</v>
      </c>
      <c r="H997" s="129" t="s">
        <v>86</v>
      </c>
      <c r="I997" s="130"/>
      <c r="J997" s="131" t="str">
        <f aca="false">IF(ISERROR(VLOOKUP(C997,'Jour Fériés'!$A$19:$B$57,2,FALSE())),0,VLOOKUP(C997,'Jour Fériés'!$A$19:$B$57,2,FALSE()))</f>
        <v>Ascension</v>
      </c>
      <c r="L997" s="125" t="e">
        <f aca="false">VLOOKUP(C997,'Vacances solaires'!$B$2:$B$239,1,FALSE())</f>
        <v>#N/A</v>
      </c>
    </row>
    <row r="998" customFormat="false" ht="15.75" hidden="false" customHeight="false" outlineLevel="0" collapsed="false">
      <c r="A998" s="277" t="n">
        <f aca="false">WEEKNUM(C998,21)</f>
        <v>20</v>
      </c>
      <c r="B998" s="113" t="n">
        <f aca="false">C998</f>
        <v>45065</v>
      </c>
      <c r="C998" s="278" t="n">
        <v>45065</v>
      </c>
      <c r="D998" s="128" t="s">
        <v>75</v>
      </c>
      <c r="E998" s="128" t="s">
        <v>75</v>
      </c>
      <c r="F998" s="128" t="s">
        <v>75</v>
      </c>
      <c r="G998" s="128" t="s">
        <v>75</v>
      </c>
      <c r="H998" s="129" t="s">
        <v>86</v>
      </c>
      <c r="I998" s="130"/>
      <c r="J998" s="131" t="n">
        <f aca="false">IF(ISERROR(VLOOKUP(C998,'Jour Fériés'!$A$19:$B$57,2,FALSE())),0,VLOOKUP(C998,'Jour Fériés'!$A$19:$B$57,2,FALSE()))</f>
        <v>0</v>
      </c>
      <c r="L998" s="125" t="e">
        <f aca="false">VLOOKUP(C998,'Vacances solaires'!$B$2:$B$239,1,FALSE())</f>
        <v>#N/A</v>
      </c>
    </row>
    <row r="999" customFormat="false" ht="15.75" hidden="false" customHeight="false" outlineLevel="0" collapsed="false">
      <c r="A999" s="277" t="n">
        <f aca="false">WEEKNUM(C999,21)</f>
        <v>20</v>
      </c>
      <c r="B999" s="113" t="n">
        <f aca="false">C999</f>
        <v>45066</v>
      </c>
      <c r="C999" s="278" t="n">
        <v>45066</v>
      </c>
      <c r="D999" s="128" t="s">
        <v>75</v>
      </c>
      <c r="E999" s="128" t="s">
        <v>86</v>
      </c>
      <c r="F999" s="128" t="s">
        <v>75</v>
      </c>
      <c r="G999" s="128" t="s">
        <v>86</v>
      </c>
      <c r="H999" s="129" t="s">
        <v>75</v>
      </c>
      <c r="I999" s="130"/>
      <c r="J999" s="131" t="n">
        <f aca="false">IF(ISERROR(VLOOKUP(C999,'Jour Fériés'!$A$19:$B$57,2,FALSE())),0,VLOOKUP(C999,'Jour Fériés'!$A$19:$B$57,2,FALSE()))</f>
        <v>0</v>
      </c>
      <c r="L999" s="125" t="e">
        <f aca="false">VLOOKUP(C999,'Vacances solaires'!$B$2:$B$239,1,FALSE())</f>
        <v>#N/A</v>
      </c>
    </row>
    <row r="1000" customFormat="false" ht="15.75" hidden="false" customHeight="false" outlineLevel="0" collapsed="false">
      <c r="A1000" s="277" t="n">
        <f aca="false">WEEKNUM(C1000,21)</f>
        <v>20</v>
      </c>
      <c r="B1000" s="113" t="n">
        <f aca="false">C1000</f>
        <v>45067</v>
      </c>
      <c r="C1000" s="278" t="n">
        <v>45067</v>
      </c>
      <c r="D1000" s="141" t="s">
        <v>86</v>
      </c>
      <c r="E1000" s="141" t="s">
        <v>86</v>
      </c>
      <c r="F1000" s="141" t="s">
        <v>86</v>
      </c>
      <c r="G1000" s="141" t="s">
        <v>86</v>
      </c>
      <c r="H1000" s="142" t="s">
        <v>75</v>
      </c>
      <c r="I1000" s="143"/>
      <c r="J1000" s="144" t="n">
        <f aca="false">IF(ISERROR(VLOOKUP(C1000,'Jour Fériés'!$A$19:$B$57,2,FALSE())),0,VLOOKUP(C1000,'Jour Fériés'!$A$19:$B$57,2,FALSE()))</f>
        <v>0</v>
      </c>
      <c r="L1000" s="125" t="e">
        <f aca="false">VLOOKUP(C1000,'Vacances solaires'!$B$2:$B$239,1,FALSE())</f>
        <v>#N/A</v>
      </c>
    </row>
    <row r="1001" customFormat="false" ht="15.75" hidden="false" customHeight="false" outlineLevel="0" collapsed="false">
      <c r="A1001" s="277" t="n">
        <f aca="false">WEEKNUM(C1001,21)</f>
        <v>21</v>
      </c>
      <c r="B1001" s="113" t="n">
        <f aca="false">C1001</f>
        <v>45068</v>
      </c>
      <c r="C1001" s="278" t="n">
        <v>45068</v>
      </c>
      <c r="D1001" s="115" t="s">
        <v>84</v>
      </c>
      <c r="E1001" s="115" t="s">
        <v>75</v>
      </c>
      <c r="F1001" s="115" t="s">
        <v>75</v>
      </c>
      <c r="G1001" s="115" t="s">
        <v>75</v>
      </c>
      <c r="H1001" s="116" t="s">
        <v>75</v>
      </c>
      <c r="I1001" s="117" t="n">
        <v>3</v>
      </c>
      <c r="J1001" s="146" t="n">
        <f aca="false">IF(ISERROR(VLOOKUP(C1001,'Jour Fériés'!$A$19:$B$57,2,FALSE())),0,VLOOKUP(C1001,'Jour Fériés'!$A$19:$B$57,2,FALSE()))</f>
        <v>0</v>
      </c>
      <c r="L1001" s="125" t="e">
        <f aca="false">VLOOKUP(C1001,'Vacances solaires'!$B$2:$B$239,1,FALSE())</f>
        <v>#N/A</v>
      </c>
    </row>
    <row r="1002" customFormat="false" ht="15.75" hidden="false" customHeight="false" outlineLevel="0" collapsed="false">
      <c r="A1002" s="277" t="n">
        <f aca="false">WEEKNUM(C1002,21)</f>
        <v>21</v>
      </c>
      <c r="B1002" s="113" t="n">
        <f aca="false">C1002</f>
        <v>45069</v>
      </c>
      <c r="C1002" s="278" t="n">
        <v>45069</v>
      </c>
      <c r="D1002" s="137" t="s">
        <v>75</v>
      </c>
      <c r="E1002" s="137" t="s">
        <v>75</v>
      </c>
      <c r="F1002" s="137" t="s">
        <v>75</v>
      </c>
      <c r="G1002" s="137" t="s">
        <v>75</v>
      </c>
      <c r="H1002" s="190" t="s">
        <v>86</v>
      </c>
      <c r="I1002" s="191"/>
      <c r="J1002" s="131" t="n">
        <f aca="false">IF(ISERROR(VLOOKUP(C1002,'Jour Fériés'!$A$19:$B$57,2,FALSE())),0,VLOOKUP(C1002,'Jour Fériés'!$A$19:$B$57,2,FALSE()))</f>
        <v>0</v>
      </c>
      <c r="L1002" s="125" t="e">
        <f aca="false">VLOOKUP(C1002,'Vacances solaires'!$B$2:$B$239,1,FALSE())</f>
        <v>#N/A</v>
      </c>
    </row>
    <row r="1003" customFormat="false" ht="15.75" hidden="false" customHeight="false" outlineLevel="0" collapsed="false">
      <c r="A1003" s="277" t="n">
        <f aca="false">WEEKNUM(C1003,21)</f>
        <v>21</v>
      </c>
      <c r="B1003" s="113" t="n">
        <f aca="false">C1003</f>
        <v>45070</v>
      </c>
      <c r="C1003" s="278" t="n">
        <v>45070</v>
      </c>
      <c r="D1003" s="221" t="s">
        <v>75</v>
      </c>
      <c r="E1003" s="221" t="s">
        <v>86</v>
      </c>
      <c r="F1003" s="221" t="s">
        <v>75</v>
      </c>
      <c r="G1003" s="221" t="s">
        <v>75</v>
      </c>
      <c r="H1003" s="222" t="s">
        <v>75</v>
      </c>
      <c r="I1003" s="223"/>
      <c r="J1003" s="131" t="n">
        <f aca="false">IF(ISERROR(VLOOKUP(C1003,'Jour Fériés'!$A$19:$B$57,2,FALSE())),0,VLOOKUP(C1003,'Jour Fériés'!$A$19:$B$57,2,FALSE()))</f>
        <v>0</v>
      </c>
      <c r="L1003" s="125" t="e">
        <f aca="false">VLOOKUP(C1003,'Vacances solaires'!$B$2:$B$239,1,FALSE())</f>
        <v>#N/A</v>
      </c>
    </row>
    <row r="1004" customFormat="false" ht="15.75" hidden="false" customHeight="false" outlineLevel="0" collapsed="false">
      <c r="A1004" s="277" t="n">
        <f aca="false">WEEKNUM(C1004,21)</f>
        <v>21</v>
      </c>
      <c r="B1004" s="113" t="n">
        <f aca="false">C1004</f>
        <v>45071</v>
      </c>
      <c r="C1004" s="278" t="n">
        <v>45071</v>
      </c>
      <c r="D1004" s="221" t="s">
        <v>75</v>
      </c>
      <c r="E1004" s="221" t="s">
        <v>75</v>
      </c>
      <c r="F1004" s="221" t="s">
        <v>75</v>
      </c>
      <c r="G1004" s="221" t="s">
        <v>86</v>
      </c>
      <c r="H1004" s="222" t="s">
        <v>75</v>
      </c>
      <c r="I1004" s="223"/>
      <c r="J1004" s="131" t="n">
        <f aca="false">IF(ISERROR(VLOOKUP(C1004,'Jour Fériés'!$A$19:$B$57,2,FALSE())),0,VLOOKUP(C1004,'Jour Fériés'!$A$19:$B$57,2,FALSE()))</f>
        <v>0</v>
      </c>
      <c r="L1004" s="125" t="e">
        <f aca="false">VLOOKUP(C1004,'Vacances solaires'!$B$2:$B$239,1,FALSE())</f>
        <v>#N/A</v>
      </c>
    </row>
    <row r="1005" customFormat="false" ht="15.75" hidden="false" customHeight="false" outlineLevel="0" collapsed="false">
      <c r="A1005" s="277" t="n">
        <f aca="false">WEEKNUM(C1005,21)</f>
        <v>21</v>
      </c>
      <c r="B1005" s="113" t="n">
        <f aca="false">C1005</f>
        <v>45072</v>
      </c>
      <c r="C1005" s="278" t="n">
        <v>45072</v>
      </c>
      <c r="D1005" s="221" t="s">
        <v>75</v>
      </c>
      <c r="E1005" s="221" t="s">
        <v>75</v>
      </c>
      <c r="F1005" s="221" t="s">
        <v>75</v>
      </c>
      <c r="G1005" s="221" t="s">
        <v>86</v>
      </c>
      <c r="H1005" s="222" t="s">
        <v>75</v>
      </c>
      <c r="I1005" s="223"/>
      <c r="J1005" s="131" t="n">
        <f aca="false">IF(ISERROR(VLOOKUP(C1005,'Jour Fériés'!$A$19:$B$57,2,FALSE())),0,VLOOKUP(C1005,'Jour Fériés'!$A$19:$B$57,2,FALSE()))</f>
        <v>0</v>
      </c>
      <c r="L1005" s="125" t="e">
        <f aca="false">VLOOKUP(C1005,'Vacances solaires'!$B$2:$B$239,1,FALSE())</f>
        <v>#N/A</v>
      </c>
    </row>
    <row r="1006" customFormat="false" ht="15.75" hidden="false" customHeight="false" outlineLevel="0" collapsed="false">
      <c r="A1006" s="277" t="n">
        <f aca="false">WEEKNUM(C1006,21)</f>
        <v>21</v>
      </c>
      <c r="B1006" s="113" t="n">
        <f aca="false">C1006</f>
        <v>45073</v>
      </c>
      <c r="C1006" s="278" t="n">
        <v>45073</v>
      </c>
      <c r="D1006" s="221" t="s">
        <v>86</v>
      </c>
      <c r="E1006" s="221" t="s">
        <v>75</v>
      </c>
      <c r="F1006" s="221" t="s">
        <v>86</v>
      </c>
      <c r="G1006" s="221" t="s">
        <v>75</v>
      </c>
      <c r="H1006" s="222" t="s">
        <v>75</v>
      </c>
      <c r="I1006" s="223"/>
      <c r="J1006" s="131" t="n">
        <f aca="false">IF(ISERROR(VLOOKUP(C1006,'Jour Fériés'!$A$19:$B$57,2,FALSE())),0,VLOOKUP(C1006,'Jour Fériés'!$A$19:$B$57,2,FALSE()))</f>
        <v>0</v>
      </c>
      <c r="L1006" s="125" t="e">
        <f aca="false">VLOOKUP(C1006,'Vacances solaires'!$B$2:$B$239,1,FALSE())</f>
        <v>#N/A</v>
      </c>
    </row>
    <row r="1007" customFormat="false" ht="15.75" hidden="false" customHeight="false" outlineLevel="0" collapsed="false">
      <c r="A1007" s="277" t="n">
        <f aca="false">WEEKNUM(C1007,21)</f>
        <v>21</v>
      </c>
      <c r="B1007" s="113" t="n">
        <f aca="false">C1007</f>
        <v>45074</v>
      </c>
      <c r="C1007" s="278" t="n">
        <v>45074</v>
      </c>
      <c r="D1007" s="224" t="s">
        <v>86</v>
      </c>
      <c r="E1007" s="224" t="s">
        <v>86</v>
      </c>
      <c r="F1007" s="224" t="s">
        <v>86</v>
      </c>
      <c r="G1007" s="224" t="s">
        <v>75</v>
      </c>
      <c r="H1007" s="225" t="s">
        <v>86</v>
      </c>
      <c r="I1007" s="226"/>
      <c r="J1007" s="144" t="str">
        <f aca="false">IF(ISERROR(VLOOKUP(C1007,'Jour Fériés'!$A$19:$B$57,2,FALSE())),0,VLOOKUP(C1007,'Jour Fériés'!$A$19:$B$57,2,FALSE()))</f>
        <v>Pentecôte</v>
      </c>
      <c r="L1007" s="125" t="e">
        <f aca="false">VLOOKUP(C1007,'Vacances solaires'!$B$2:$B$239,1,FALSE())</f>
        <v>#N/A</v>
      </c>
    </row>
    <row r="1008" customFormat="false" ht="15.75" hidden="false" customHeight="false" outlineLevel="0" collapsed="false">
      <c r="A1008" s="277" t="n">
        <f aca="false">WEEKNUM(C1008,21)</f>
        <v>22</v>
      </c>
      <c r="B1008" s="113" t="n">
        <f aca="false">C1008</f>
        <v>45075</v>
      </c>
      <c r="C1008" s="278" t="n">
        <v>45075</v>
      </c>
      <c r="D1008" s="227" t="s">
        <v>75</v>
      </c>
      <c r="E1008" s="227" t="s">
        <v>75</v>
      </c>
      <c r="F1008" s="227" t="s">
        <v>75</v>
      </c>
      <c r="G1008" s="227" t="s">
        <v>75</v>
      </c>
      <c r="H1008" s="228" t="s">
        <v>84</v>
      </c>
      <c r="I1008" s="223" t="n">
        <v>4</v>
      </c>
      <c r="J1008" s="146" t="str">
        <f aca="false">IF(ISERROR(VLOOKUP(C1008,'Jour Fériés'!$A$19:$B$57,2,FALSE())),0,VLOOKUP(C1008,'Jour Fériés'!$A$19:$B$57,2,FALSE()))</f>
        <v>Lundi de Pentecôte</v>
      </c>
      <c r="L1008" s="125" t="e">
        <f aca="false">VLOOKUP(C1008,'Vacances solaires'!$B$2:$B$239,1,FALSE())</f>
        <v>#N/A</v>
      </c>
    </row>
    <row r="1009" customFormat="false" ht="15.75" hidden="false" customHeight="false" outlineLevel="0" collapsed="false">
      <c r="A1009" s="277" t="n">
        <f aca="false">WEEKNUM(C1009,21)</f>
        <v>22</v>
      </c>
      <c r="B1009" s="113" t="n">
        <f aca="false">C1009</f>
        <v>45076</v>
      </c>
      <c r="C1009" s="278" t="n">
        <v>45076</v>
      </c>
      <c r="D1009" s="221" t="s">
        <v>75</v>
      </c>
      <c r="E1009" s="221" t="s">
        <v>75</v>
      </c>
      <c r="F1009" s="221" t="s">
        <v>75</v>
      </c>
      <c r="G1009" s="221" t="s">
        <v>86</v>
      </c>
      <c r="H1009" s="222" t="s">
        <v>75</v>
      </c>
      <c r="I1009" s="223"/>
      <c r="J1009" s="131" t="n">
        <f aca="false">IF(ISERROR(VLOOKUP(C1009,'Jour Fériés'!$A$19:$B$57,2,FALSE())),0,VLOOKUP(C1009,'Jour Fériés'!$A$19:$B$57,2,FALSE()))</f>
        <v>0</v>
      </c>
      <c r="L1009" s="125" t="e">
        <f aca="false">VLOOKUP(C1009,'Vacances solaires'!$B$2:$B$239,1,FALSE())</f>
        <v>#N/A</v>
      </c>
    </row>
    <row r="1010" customFormat="false" ht="15.75" hidden="false" customHeight="false" outlineLevel="0" collapsed="false">
      <c r="A1010" s="277" t="n">
        <f aca="false">WEEKNUM(C1010,21)</f>
        <v>22</v>
      </c>
      <c r="B1010" s="113" t="n">
        <f aca="false">C1010</f>
        <v>45077</v>
      </c>
      <c r="C1010" s="278" t="n">
        <v>45077</v>
      </c>
      <c r="D1010" s="137" t="s">
        <v>86</v>
      </c>
      <c r="E1010" s="137" t="s">
        <v>75</v>
      </c>
      <c r="F1010" s="137" t="s">
        <v>75</v>
      </c>
      <c r="G1010" s="137" t="s">
        <v>75</v>
      </c>
      <c r="H1010" s="190" t="s">
        <v>75</v>
      </c>
      <c r="I1010" s="191"/>
      <c r="J1010" s="131" t="n">
        <f aca="false">IF(ISERROR(VLOOKUP(C1010,'Jour Fériés'!$A$19:$B$57,2,FALSE())),0,VLOOKUP(C1010,'Jour Fériés'!$A$19:$B$57,2,FALSE()))</f>
        <v>0</v>
      </c>
      <c r="L1010" s="125" t="e">
        <f aca="false">VLOOKUP(C1010,'Vacances solaires'!$B$2:$B$239,1,FALSE())</f>
        <v>#N/A</v>
      </c>
    </row>
    <row r="1011" customFormat="false" ht="15.75" hidden="false" customHeight="false" outlineLevel="0" collapsed="false">
      <c r="A1011" s="277" t="n">
        <f aca="false">WEEKNUM(C1011,21)</f>
        <v>22</v>
      </c>
      <c r="B1011" s="113" t="n">
        <f aca="false">C1011</f>
        <v>45078</v>
      </c>
      <c r="C1011" s="278" t="n">
        <v>45078</v>
      </c>
      <c r="D1011" s="221" t="s">
        <v>75</v>
      </c>
      <c r="E1011" s="221" t="s">
        <v>75</v>
      </c>
      <c r="F1011" s="221" t="s">
        <v>86</v>
      </c>
      <c r="G1011" s="221" t="s">
        <v>75</v>
      </c>
      <c r="H1011" s="222" t="s">
        <v>75</v>
      </c>
      <c r="I1011" s="223"/>
      <c r="J1011" s="131" t="n">
        <f aca="false">IF(ISERROR(VLOOKUP(C1011,'Jour Fériés'!$A$19:$B$57,2,FALSE())),0,VLOOKUP(C1011,'Jour Fériés'!$A$19:$B$57,2,FALSE()))</f>
        <v>0</v>
      </c>
      <c r="L1011" s="125" t="e">
        <f aca="false">VLOOKUP(C1011,'Vacances solaires'!$B$2:$B$239,1,FALSE())</f>
        <v>#N/A</v>
      </c>
    </row>
    <row r="1012" customFormat="false" ht="15.75" hidden="false" customHeight="false" outlineLevel="0" collapsed="false">
      <c r="A1012" s="277" t="n">
        <f aca="false">WEEKNUM(C1012,21)</f>
        <v>22</v>
      </c>
      <c r="B1012" s="113" t="n">
        <f aca="false">C1012</f>
        <v>45079</v>
      </c>
      <c r="C1012" s="278" t="n">
        <v>45079</v>
      </c>
      <c r="D1012" s="221" t="s">
        <v>75</v>
      </c>
      <c r="E1012" s="221" t="s">
        <v>75</v>
      </c>
      <c r="F1012" s="221" t="s">
        <v>86</v>
      </c>
      <c r="G1012" s="221" t="s">
        <v>75</v>
      </c>
      <c r="H1012" s="222" t="s">
        <v>75</v>
      </c>
      <c r="I1012" s="223"/>
      <c r="J1012" s="131" t="n">
        <f aca="false">IF(ISERROR(VLOOKUP(C1012,'Jour Fériés'!$A$19:$B$57,2,FALSE())),0,VLOOKUP(C1012,'Jour Fériés'!$A$19:$B$57,2,FALSE()))</f>
        <v>0</v>
      </c>
      <c r="L1012" s="125" t="e">
        <f aca="false">VLOOKUP(C1012,'Vacances solaires'!$B$2:$B$239,1,FALSE())</f>
        <v>#N/A</v>
      </c>
    </row>
    <row r="1013" customFormat="false" ht="15.75" hidden="false" customHeight="false" outlineLevel="0" collapsed="false">
      <c r="A1013" s="277" t="n">
        <f aca="false">WEEKNUM(C1013,21)</f>
        <v>22</v>
      </c>
      <c r="B1013" s="113" t="n">
        <f aca="false">C1013</f>
        <v>45080</v>
      </c>
      <c r="C1013" s="278" t="n">
        <v>45080</v>
      </c>
      <c r="D1013" s="221" t="s">
        <v>75</v>
      </c>
      <c r="E1013" s="221" t="s">
        <v>86</v>
      </c>
      <c r="F1013" s="221" t="s">
        <v>75</v>
      </c>
      <c r="G1013" s="221" t="s">
        <v>75</v>
      </c>
      <c r="H1013" s="222" t="s">
        <v>86</v>
      </c>
      <c r="I1013" s="223"/>
      <c r="J1013" s="131" t="n">
        <f aca="false">IF(ISERROR(VLOOKUP(C1013,'Jour Fériés'!$A$19:$B$57,2,FALSE())),0,VLOOKUP(C1013,'Jour Fériés'!$A$19:$B$57,2,FALSE()))</f>
        <v>0</v>
      </c>
      <c r="L1013" s="125" t="e">
        <f aca="false">VLOOKUP(C1013,'Vacances solaires'!$B$2:$B$239,1,FALSE())</f>
        <v>#N/A</v>
      </c>
    </row>
    <row r="1014" customFormat="false" ht="15.75" hidden="false" customHeight="false" outlineLevel="0" collapsed="false">
      <c r="A1014" s="277" t="n">
        <f aca="false">WEEKNUM(C1014,21)</f>
        <v>22</v>
      </c>
      <c r="B1014" s="113" t="n">
        <f aca="false">C1014</f>
        <v>45081</v>
      </c>
      <c r="C1014" s="278" t="n">
        <v>45081</v>
      </c>
      <c r="D1014" s="224" t="s">
        <v>86</v>
      </c>
      <c r="E1014" s="224" t="s">
        <v>86</v>
      </c>
      <c r="F1014" s="224" t="s">
        <v>75</v>
      </c>
      <c r="G1014" s="224" t="s">
        <v>86</v>
      </c>
      <c r="H1014" s="225" t="s">
        <v>86</v>
      </c>
      <c r="I1014" s="226"/>
      <c r="J1014" s="144" t="n">
        <f aca="false">IF(ISERROR(VLOOKUP(C1014,'Jour Fériés'!$A$19:$B$57,2,FALSE())),0,VLOOKUP(C1014,'Jour Fériés'!$A$19:$B$57,2,FALSE()))</f>
        <v>0</v>
      </c>
      <c r="L1014" s="125" t="e">
        <f aca="false">VLOOKUP(C1014,'Vacances solaires'!$B$2:$B$239,1,FALSE())</f>
        <v>#N/A</v>
      </c>
    </row>
    <row r="1015" customFormat="false" ht="15.75" hidden="false" customHeight="false" outlineLevel="0" collapsed="false">
      <c r="A1015" s="277" t="n">
        <f aca="false">WEEKNUM(C1015,21)</f>
        <v>23</v>
      </c>
      <c r="B1015" s="113" t="n">
        <f aca="false">C1015</f>
        <v>45082</v>
      </c>
      <c r="C1015" s="278" t="n">
        <v>45082</v>
      </c>
      <c r="D1015" s="229" t="s">
        <v>75</v>
      </c>
      <c r="E1015" s="229" t="s">
        <v>75</v>
      </c>
      <c r="F1015" s="229" t="s">
        <v>75</v>
      </c>
      <c r="G1015" s="229" t="s">
        <v>84</v>
      </c>
      <c r="H1015" s="230" t="s">
        <v>75</v>
      </c>
      <c r="I1015" s="231" t="n">
        <v>5</v>
      </c>
      <c r="J1015" s="146" t="n">
        <f aca="false">IF(ISERROR(VLOOKUP(C1015,'Jour Fériés'!$A$19:$B$57,2,FALSE())),0,VLOOKUP(C1015,'Jour Fériés'!$A$19:$B$57,2,FALSE()))</f>
        <v>0</v>
      </c>
      <c r="L1015" s="125" t="e">
        <f aca="false">VLOOKUP(C1015,'Vacances solaires'!$B$2:$B$239,1,FALSE())</f>
        <v>#N/A</v>
      </c>
    </row>
    <row r="1016" customFormat="false" ht="15.75" hidden="false" customHeight="false" outlineLevel="0" collapsed="false">
      <c r="A1016" s="277" t="n">
        <f aca="false">WEEKNUM(C1016,21)</f>
        <v>23</v>
      </c>
      <c r="B1016" s="113" t="n">
        <f aca="false">C1016</f>
        <v>45083</v>
      </c>
      <c r="C1016" s="278" t="n">
        <v>45083</v>
      </c>
      <c r="D1016" s="221" t="s">
        <v>75</v>
      </c>
      <c r="E1016" s="221" t="s">
        <v>75</v>
      </c>
      <c r="F1016" s="221" t="s">
        <v>86</v>
      </c>
      <c r="G1016" s="221" t="s">
        <v>75</v>
      </c>
      <c r="H1016" s="222" t="s">
        <v>75</v>
      </c>
      <c r="I1016" s="223"/>
      <c r="J1016" s="131" t="n">
        <f aca="false">IF(ISERROR(VLOOKUP(C1016,'Jour Fériés'!$A$19:$B$57,2,FALSE())),0,VLOOKUP(C1016,'Jour Fériés'!$A$19:$B$57,2,FALSE()))</f>
        <v>0</v>
      </c>
      <c r="L1016" s="125" t="e">
        <f aca="false">VLOOKUP(C1016,'Vacances solaires'!$B$2:$B$239,1,FALSE())</f>
        <v>#N/A</v>
      </c>
    </row>
    <row r="1017" customFormat="false" ht="15.75" hidden="false" customHeight="false" outlineLevel="0" collapsed="false">
      <c r="A1017" s="277" t="n">
        <f aca="false">WEEKNUM(C1017,21)</f>
        <v>23</v>
      </c>
      <c r="B1017" s="113" t="n">
        <f aca="false">C1017</f>
        <v>45084</v>
      </c>
      <c r="C1017" s="278" t="n">
        <v>45084</v>
      </c>
      <c r="D1017" s="221" t="s">
        <v>75</v>
      </c>
      <c r="E1017" s="221" t="s">
        <v>75</v>
      </c>
      <c r="F1017" s="221" t="s">
        <v>75</v>
      </c>
      <c r="G1017" s="221" t="s">
        <v>75</v>
      </c>
      <c r="H1017" s="222" t="s">
        <v>86</v>
      </c>
      <c r="I1017" s="223"/>
      <c r="J1017" s="131" t="n">
        <f aca="false">IF(ISERROR(VLOOKUP(C1017,'Jour Fériés'!$A$19:$B$57,2,FALSE())),0,VLOOKUP(C1017,'Jour Fériés'!$A$19:$B$57,2,FALSE()))</f>
        <v>0</v>
      </c>
      <c r="L1017" s="125" t="e">
        <f aca="false">VLOOKUP(C1017,'Vacances solaires'!$B$2:$B$239,1,FALSE())</f>
        <v>#N/A</v>
      </c>
    </row>
    <row r="1018" customFormat="false" ht="15.75" hidden="false" customHeight="false" outlineLevel="0" collapsed="false">
      <c r="A1018" s="277" t="n">
        <f aca="false">WEEKNUM(C1018,21)</f>
        <v>23</v>
      </c>
      <c r="B1018" s="113" t="n">
        <f aca="false">C1018</f>
        <v>45085</v>
      </c>
      <c r="C1018" s="278" t="n">
        <v>45085</v>
      </c>
      <c r="D1018" s="221" t="s">
        <v>75</v>
      </c>
      <c r="E1018" s="221" t="s">
        <v>86</v>
      </c>
      <c r="F1018" s="221" t="s">
        <v>75</v>
      </c>
      <c r="G1018" s="221" t="s">
        <v>75</v>
      </c>
      <c r="H1018" s="222" t="s">
        <v>75</v>
      </c>
      <c r="I1018" s="223"/>
      <c r="J1018" s="131" t="n">
        <f aca="false">IF(ISERROR(VLOOKUP(C1018,'Jour Fériés'!$A$19:$B$57,2,FALSE())),0,VLOOKUP(C1018,'Jour Fériés'!$A$19:$B$57,2,FALSE()))</f>
        <v>0</v>
      </c>
      <c r="L1018" s="125" t="e">
        <f aca="false">VLOOKUP(C1018,'Vacances solaires'!$B$2:$B$239,1,FALSE())</f>
        <v>#N/A</v>
      </c>
    </row>
    <row r="1019" customFormat="false" ht="15.75" hidden="false" customHeight="false" outlineLevel="0" collapsed="false">
      <c r="A1019" s="277" t="n">
        <f aca="false">WEEKNUM(C1019,21)</f>
        <v>23</v>
      </c>
      <c r="B1019" s="113" t="n">
        <f aca="false">C1019</f>
        <v>45086</v>
      </c>
      <c r="C1019" s="278" t="n">
        <v>45086</v>
      </c>
      <c r="D1019" s="221" t="s">
        <v>75</v>
      </c>
      <c r="E1019" s="221" t="s">
        <v>86</v>
      </c>
      <c r="F1019" s="221" t="s">
        <v>75</v>
      </c>
      <c r="G1019" s="221" t="s">
        <v>75</v>
      </c>
      <c r="H1019" s="222" t="s">
        <v>75</v>
      </c>
      <c r="I1019" s="223"/>
      <c r="J1019" s="131" t="n">
        <f aca="false">IF(ISERROR(VLOOKUP(C1019,'Jour Fériés'!$A$19:$B$57,2,FALSE())),0,VLOOKUP(C1019,'Jour Fériés'!$A$19:$B$57,2,FALSE()))</f>
        <v>0</v>
      </c>
      <c r="L1019" s="125" t="e">
        <f aca="false">VLOOKUP(C1019,'Vacances solaires'!$B$2:$B$239,1,FALSE())</f>
        <v>#N/A</v>
      </c>
    </row>
    <row r="1020" customFormat="false" ht="15.75" hidden="false" customHeight="false" outlineLevel="0" collapsed="false">
      <c r="A1020" s="277" t="n">
        <f aca="false">WEEKNUM(C1020,21)</f>
        <v>23</v>
      </c>
      <c r="B1020" s="113" t="n">
        <f aca="false">C1020</f>
        <v>45087</v>
      </c>
      <c r="C1020" s="278" t="n">
        <v>45087</v>
      </c>
      <c r="D1020" s="221" t="s">
        <v>86</v>
      </c>
      <c r="E1020" s="221" t="s">
        <v>75</v>
      </c>
      <c r="F1020" s="221" t="s">
        <v>75</v>
      </c>
      <c r="G1020" s="221" t="s">
        <v>86</v>
      </c>
      <c r="H1020" s="222" t="s">
        <v>75</v>
      </c>
      <c r="I1020" s="223"/>
      <c r="J1020" s="131" t="n">
        <f aca="false">IF(ISERROR(VLOOKUP(C1020,'Jour Fériés'!$A$19:$B$57,2,FALSE())),0,VLOOKUP(C1020,'Jour Fériés'!$A$19:$B$57,2,FALSE()))</f>
        <v>0</v>
      </c>
      <c r="L1020" s="125" t="e">
        <f aca="false">VLOOKUP(C1020,'Vacances solaires'!$B$2:$B$239,1,FALSE())</f>
        <v>#N/A</v>
      </c>
    </row>
    <row r="1021" customFormat="false" ht="15.75" hidden="false" customHeight="false" outlineLevel="0" collapsed="false">
      <c r="A1021" s="277" t="n">
        <f aca="false">WEEKNUM(C1021,21)</f>
        <v>23</v>
      </c>
      <c r="B1021" s="113" t="n">
        <f aca="false">C1021</f>
        <v>45088</v>
      </c>
      <c r="C1021" s="278" t="n">
        <v>45088</v>
      </c>
      <c r="D1021" s="224" t="s">
        <v>86</v>
      </c>
      <c r="E1021" s="224" t="s">
        <v>75</v>
      </c>
      <c r="F1021" s="224" t="s">
        <v>86</v>
      </c>
      <c r="G1021" s="224" t="s">
        <v>86</v>
      </c>
      <c r="H1021" s="225" t="s">
        <v>86</v>
      </c>
      <c r="I1021" s="226"/>
      <c r="J1021" s="144" t="n">
        <f aca="false">IF(ISERROR(VLOOKUP(C1021,'Jour Fériés'!$A$19:$B$57,2,FALSE())),0,VLOOKUP(C1021,'Jour Fériés'!$A$19:$B$57,2,FALSE()))</f>
        <v>0</v>
      </c>
      <c r="L1021" s="125" t="e">
        <f aca="false">VLOOKUP(C1021,'Vacances solaires'!$B$2:$B$239,1,FALSE())</f>
        <v>#N/A</v>
      </c>
    </row>
    <row r="1022" customFormat="false" ht="15.75" hidden="false" customHeight="false" outlineLevel="0" collapsed="false">
      <c r="A1022" s="277" t="n">
        <f aca="false">WEEKNUM(C1022,21)</f>
        <v>24</v>
      </c>
      <c r="B1022" s="113" t="n">
        <f aca="false">C1022</f>
        <v>45089</v>
      </c>
      <c r="C1022" s="278" t="n">
        <v>45089</v>
      </c>
      <c r="D1022" s="115" t="s">
        <v>75</v>
      </c>
      <c r="E1022" s="115" t="s">
        <v>75</v>
      </c>
      <c r="F1022" s="115" t="s">
        <v>84</v>
      </c>
      <c r="G1022" s="115" t="s">
        <v>75</v>
      </c>
      <c r="H1022" s="116" t="s">
        <v>75</v>
      </c>
      <c r="I1022" s="117" t="n">
        <v>1</v>
      </c>
      <c r="J1022" s="146" t="n">
        <f aca="false">IF(ISERROR(VLOOKUP(C1022,'Jour Fériés'!$A$19:$B$57,2,FALSE())),0,VLOOKUP(C1022,'Jour Fériés'!$A$19:$B$57,2,FALSE()))</f>
        <v>0</v>
      </c>
      <c r="L1022" s="125" t="e">
        <f aca="false">VLOOKUP(C1022,'Vacances solaires'!$B$2:$B$239,1,FALSE())</f>
        <v>#N/A</v>
      </c>
    </row>
    <row r="1023" customFormat="false" ht="15.75" hidden="false" customHeight="false" outlineLevel="0" collapsed="false">
      <c r="A1023" s="277" t="n">
        <f aca="false">WEEKNUM(C1023,21)</f>
        <v>24</v>
      </c>
      <c r="B1023" s="113" t="n">
        <f aca="false">C1023</f>
        <v>45090</v>
      </c>
      <c r="C1023" s="278" t="n">
        <v>45090</v>
      </c>
      <c r="D1023" s="128" t="s">
        <v>75</v>
      </c>
      <c r="E1023" s="128" t="s">
        <v>86</v>
      </c>
      <c r="F1023" s="128" t="s">
        <v>75</v>
      </c>
      <c r="G1023" s="128" t="s">
        <v>75</v>
      </c>
      <c r="H1023" s="129" t="s">
        <v>75</v>
      </c>
      <c r="I1023" s="130"/>
      <c r="J1023" s="131" t="n">
        <f aca="false">IF(ISERROR(VLOOKUP(C1023,'Jour Fériés'!$A$19:$B$57,2,FALSE())),0,VLOOKUP(C1023,'Jour Fériés'!$A$19:$B$57,2,FALSE()))</f>
        <v>0</v>
      </c>
      <c r="L1023" s="125" t="e">
        <f aca="false">VLOOKUP(C1023,'Vacances solaires'!$B$2:$B$239,1,FALSE())</f>
        <v>#N/A</v>
      </c>
    </row>
    <row r="1024" customFormat="false" ht="15.75" hidden="false" customHeight="false" outlineLevel="0" collapsed="false">
      <c r="A1024" s="277" t="n">
        <f aca="false">WEEKNUM(C1024,21)</f>
        <v>24</v>
      </c>
      <c r="B1024" s="113" t="n">
        <f aca="false">C1024</f>
        <v>45091</v>
      </c>
      <c r="C1024" s="278" t="n">
        <v>45091</v>
      </c>
      <c r="D1024" s="128" t="s">
        <v>75</v>
      </c>
      <c r="E1024" s="128" t="s">
        <v>75</v>
      </c>
      <c r="F1024" s="128" t="s">
        <v>75</v>
      </c>
      <c r="G1024" s="128" t="s">
        <v>86</v>
      </c>
      <c r="H1024" s="129" t="s">
        <v>75</v>
      </c>
      <c r="I1024" s="130"/>
      <c r="J1024" s="131" t="n">
        <f aca="false">IF(ISERROR(VLOOKUP(C1024,'Jour Fériés'!$A$19:$B$57,2,FALSE())),0,VLOOKUP(C1024,'Jour Fériés'!$A$19:$B$57,2,FALSE()))</f>
        <v>0</v>
      </c>
      <c r="L1024" s="125" t="e">
        <f aca="false">VLOOKUP(C1024,'Vacances solaires'!$B$2:$B$239,1,FALSE())</f>
        <v>#N/A</v>
      </c>
    </row>
    <row r="1025" customFormat="false" ht="15.75" hidden="false" customHeight="false" outlineLevel="0" collapsed="false">
      <c r="A1025" s="277" t="n">
        <f aca="false">WEEKNUM(C1025,21)</f>
        <v>24</v>
      </c>
      <c r="B1025" s="113" t="n">
        <f aca="false">C1025</f>
        <v>45092</v>
      </c>
      <c r="C1025" s="278" t="n">
        <v>45092</v>
      </c>
      <c r="D1025" s="128" t="s">
        <v>86</v>
      </c>
      <c r="E1025" s="128" t="s">
        <v>75</v>
      </c>
      <c r="F1025" s="128" t="s">
        <v>75</v>
      </c>
      <c r="G1025" s="128" t="s">
        <v>75</v>
      </c>
      <c r="H1025" s="129" t="s">
        <v>75</v>
      </c>
      <c r="I1025" s="130"/>
      <c r="J1025" s="131" t="n">
        <f aca="false">IF(ISERROR(VLOOKUP(C1025,'Jour Fériés'!$A$19:$B$57,2,FALSE())),0,VLOOKUP(C1025,'Jour Fériés'!$A$19:$B$57,2,FALSE()))</f>
        <v>0</v>
      </c>
      <c r="L1025" s="125" t="e">
        <f aca="false">VLOOKUP(C1025,'Vacances solaires'!$B$2:$B$239,1,FALSE())</f>
        <v>#N/A</v>
      </c>
    </row>
    <row r="1026" customFormat="false" ht="15.75" hidden="false" customHeight="false" outlineLevel="0" collapsed="false">
      <c r="A1026" s="277" t="n">
        <f aca="false">WEEKNUM(C1026,21)</f>
        <v>24</v>
      </c>
      <c r="B1026" s="113" t="n">
        <f aca="false">C1026</f>
        <v>45093</v>
      </c>
      <c r="C1026" s="278" t="n">
        <v>45093</v>
      </c>
      <c r="D1026" s="128" t="s">
        <v>86</v>
      </c>
      <c r="E1026" s="128" t="s">
        <v>75</v>
      </c>
      <c r="F1026" s="128" t="s">
        <v>75</v>
      </c>
      <c r="G1026" s="128" t="s">
        <v>75</v>
      </c>
      <c r="H1026" s="129" t="s">
        <v>75</v>
      </c>
      <c r="I1026" s="130"/>
      <c r="J1026" s="131" t="n">
        <f aca="false">IF(ISERROR(VLOOKUP(C1026,'Jour Fériés'!$A$19:$B$57,2,FALSE())),0,VLOOKUP(C1026,'Jour Fériés'!$A$19:$B$57,2,FALSE()))</f>
        <v>0</v>
      </c>
      <c r="L1026" s="125" t="e">
        <f aca="false">VLOOKUP(C1026,'Vacances solaires'!$B$2:$B$239,1,FALSE())</f>
        <v>#N/A</v>
      </c>
    </row>
    <row r="1027" customFormat="false" ht="15.75" hidden="false" customHeight="false" outlineLevel="0" collapsed="false">
      <c r="A1027" s="277" t="n">
        <f aca="false">WEEKNUM(C1027,21)</f>
        <v>24</v>
      </c>
      <c r="B1027" s="113" t="n">
        <f aca="false">C1027</f>
        <v>45094</v>
      </c>
      <c r="C1027" s="278" t="n">
        <v>45094</v>
      </c>
      <c r="D1027" s="128" t="s">
        <v>75</v>
      </c>
      <c r="E1027" s="128" t="s">
        <v>75</v>
      </c>
      <c r="F1027" s="128" t="s">
        <v>86</v>
      </c>
      <c r="G1027" s="128" t="s">
        <v>75</v>
      </c>
      <c r="H1027" s="129" t="s">
        <v>86</v>
      </c>
      <c r="I1027" s="130"/>
      <c r="J1027" s="131" t="n">
        <f aca="false">IF(ISERROR(VLOOKUP(C1027,'Jour Fériés'!$A$19:$B$57,2,FALSE())),0,VLOOKUP(C1027,'Jour Fériés'!$A$19:$B$57,2,FALSE()))</f>
        <v>0</v>
      </c>
      <c r="L1027" s="125" t="e">
        <f aca="false">VLOOKUP(C1027,'Vacances solaires'!$B$2:$B$239,1,FALSE())</f>
        <v>#N/A</v>
      </c>
    </row>
    <row r="1028" customFormat="false" ht="15.75" hidden="false" customHeight="false" outlineLevel="0" collapsed="false">
      <c r="A1028" s="277" t="n">
        <f aca="false">WEEKNUM(C1028,21)</f>
        <v>24</v>
      </c>
      <c r="B1028" s="113" t="n">
        <f aca="false">C1028</f>
        <v>45095</v>
      </c>
      <c r="C1028" s="278" t="n">
        <v>45095</v>
      </c>
      <c r="D1028" s="141" t="s">
        <v>75</v>
      </c>
      <c r="E1028" s="141" t="s">
        <v>86</v>
      </c>
      <c r="F1028" s="141" t="s">
        <v>86</v>
      </c>
      <c r="G1028" s="141" t="s">
        <v>86</v>
      </c>
      <c r="H1028" s="142" t="s">
        <v>86</v>
      </c>
      <c r="I1028" s="143"/>
      <c r="J1028" s="144" t="n">
        <f aca="false">IF(ISERROR(VLOOKUP(C1028,'Jour Fériés'!$A$19:$B$57,2,FALSE())),0,VLOOKUP(C1028,'Jour Fériés'!$A$19:$B$57,2,FALSE()))</f>
        <v>0</v>
      </c>
      <c r="L1028" s="125" t="e">
        <f aca="false">VLOOKUP(C1028,'Vacances solaires'!$B$2:$B$239,1,FALSE())</f>
        <v>#N/A</v>
      </c>
    </row>
    <row r="1029" customFormat="false" ht="15.75" hidden="false" customHeight="false" outlineLevel="0" collapsed="false">
      <c r="A1029" s="277" t="n">
        <f aca="false">WEEKNUM(C1029,21)</f>
        <v>25</v>
      </c>
      <c r="B1029" s="113" t="n">
        <f aca="false">C1029</f>
        <v>45096</v>
      </c>
      <c r="C1029" s="278" t="n">
        <v>45096</v>
      </c>
      <c r="D1029" s="115" t="s">
        <v>75</v>
      </c>
      <c r="E1029" s="115" t="s">
        <v>84</v>
      </c>
      <c r="F1029" s="115" t="s">
        <v>75</v>
      </c>
      <c r="G1029" s="115" t="s">
        <v>75</v>
      </c>
      <c r="H1029" s="116" t="s">
        <v>75</v>
      </c>
      <c r="I1029" s="117" t="n">
        <v>2</v>
      </c>
      <c r="J1029" s="146" t="n">
        <f aca="false">IF(ISERROR(VLOOKUP(C1029,'Jour Fériés'!$A$19:$B$57,2,FALSE())),0,VLOOKUP(C1029,'Jour Fériés'!$A$19:$B$57,2,FALSE()))</f>
        <v>0</v>
      </c>
      <c r="L1029" s="125" t="e">
        <f aca="false">VLOOKUP(C1029,'Vacances solaires'!$B$2:$B$239,1,FALSE())</f>
        <v>#N/A</v>
      </c>
    </row>
    <row r="1030" customFormat="false" ht="15.75" hidden="false" customHeight="false" outlineLevel="0" collapsed="false">
      <c r="A1030" s="277" t="n">
        <f aca="false">WEEKNUM(C1030,21)</f>
        <v>25</v>
      </c>
      <c r="B1030" s="113" t="n">
        <f aca="false">C1030</f>
        <v>45097</v>
      </c>
      <c r="C1030" s="278" t="n">
        <v>45097</v>
      </c>
      <c r="D1030" s="128" t="s">
        <v>86</v>
      </c>
      <c r="E1030" s="128" t="s">
        <v>75</v>
      </c>
      <c r="F1030" s="128" t="s">
        <v>75</v>
      </c>
      <c r="G1030" s="128" t="s">
        <v>75</v>
      </c>
      <c r="H1030" s="129" t="s">
        <v>75</v>
      </c>
      <c r="I1030" s="130"/>
      <c r="J1030" s="131" t="n">
        <f aca="false">IF(ISERROR(VLOOKUP(C1030,'Jour Fériés'!$A$19:$B$57,2,FALSE())),0,VLOOKUP(C1030,'Jour Fériés'!$A$19:$B$57,2,FALSE()))</f>
        <v>0</v>
      </c>
      <c r="L1030" s="125" t="e">
        <f aca="false">VLOOKUP(C1030,'Vacances solaires'!$B$2:$B$239,1,FALSE())</f>
        <v>#N/A</v>
      </c>
    </row>
    <row r="1031" customFormat="false" ht="15.75" hidden="false" customHeight="false" outlineLevel="0" collapsed="false">
      <c r="A1031" s="277" t="n">
        <f aca="false">WEEKNUM(C1031,21)</f>
        <v>25</v>
      </c>
      <c r="B1031" s="113" t="n">
        <f aca="false">C1031</f>
        <v>45098</v>
      </c>
      <c r="C1031" s="278" t="n">
        <v>45098</v>
      </c>
      <c r="D1031" s="128" t="s">
        <v>75</v>
      </c>
      <c r="E1031" s="128" t="s">
        <v>75</v>
      </c>
      <c r="F1031" s="128" t="s">
        <v>86</v>
      </c>
      <c r="G1031" s="128" t="s">
        <v>75</v>
      </c>
      <c r="H1031" s="129" t="s">
        <v>75</v>
      </c>
      <c r="I1031" s="130"/>
      <c r="J1031" s="131" t="n">
        <f aca="false">IF(ISERROR(VLOOKUP(C1031,'Jour Fériés'!$A$19:$B$57,2,FALSE())),0,VLOOKUP(C1031,'Jour Fériés'!$A$19:$B$57,2,FALSE()))</f>
        <v>0</v>
      </c>
      <c r="L1031" s="125" t="e">
        <f aca="false">VLOOKUP(C1031,'Vacances solaires'!$B$2:$B$239,1,FALSE())</f>
        <v>#N/A</v>
      </c>
    </row>
    <row r="1032" customFormat="false" ht="15.75" hidden="false" customHeight="false" outlineLevel="0" collapsed="false">
      <c r="A1032" s="277" t="n">
        <f aca="false">WEEKNUM(C1032,21)</f>
        <v>25</v>
      </c>
      <c r="B1032" s="113" t="n">
        <f aca="false">C1032</f>
        <v>45099</v>
      </c>
      <c r="C1032" s="278" t="n">
        <v>45099</v>
      </c>
      <c r="D1032" s="128" t="s">
        <v>75</v>
      </c>
      <c r="E1032" s="128" t="s">
        <v>75</v>
      </c>
      <c r="F1032" s="128" t="s">
        <v>75</v>
      </c>
      <c r="G1032" s="128" t="s">
        <v>75</v>
      </c>
      <c r="H1032" s="129" t="s">
        <v>86</v>
      </c>
      <c r="I1032" s="130"/>
      <c r="J1032" s="131" t="n">
        <f aca="false">IF(ISERROR(VLOOKUP(C1032,'Jour Fériés'!$A$19:$B$57,2,FALSE())),0,VLOOKUP(C1032,'Jour Fériés'!$A$19:$B$57,2,FALSE()))</f>
        <v>0</v>
      </c>
      <c r="L1032" s="125" t="e">
        <f aca="false">VLOOKUP(C1032,'Vacances solaires'!$B$2:$B$239,1,FALSE())</f>
        <v>#N/A</v>
      </c>
    </row>
    <row r="1033" customFormat="false" ht="15.75" hidden="false" customHeight="false" outlineLevel="0" collapsed="false">
      <c r="A1033" s="277" t="n">
        <f aca="false">WEEKNUM(C1033,21)</f>
        <v>25</v>
      </c>
      <c r="B1033" s="113" t="n">
        <f aca="false">C1033</f>
        <v>45100</v>
      </c>
      <c r="C1033" s="278" t="n">
        <v>45100</v>
      </c>
      <c r="D1033" s="128" t="s">
        <v>75</v>
      </c>
      <c r="E1033" s="128" t="s">
        <v>75</v>
      </c>
      <c r="F1033" s="128" t="s">
        <v>75</v>
      </c>
      <c r="G1033" s="128" t="s">
        <v>75</v>
      </c>
      <c r="H1033" s="129" t="s">
        <v>86</v>
      </c>
      <c r="I1033" s="130"/>
      <c r="J1033" s="131" t="n">
        <f aca="false">IF(ISERROR(VLOOKUP(C1033,'Jour Fériés'!$A$19:$B$57,2,FALSE())),0,VLOOKUP(C1033,'Jour Fériés'!$A$19:$B$57,2,FALSE()))</f>
        <v>0</v>
      </c>
      <c r="L1033" s="125" t="e">
        <f aca="false">VLOOKUP(C1033,'Vacances solaires'!$B$2:$B$239,1,FALSE())</f>
        <v>#N/A</v>
      </c>
    </row>
    <row r="1034" customFormat="false" ht="15.75" hidden="false" customHeight="false" outlineLevel="0" collapsed="false">
      <c r="A1034" s="277" t="n">
        <f aca="false">WEEKNUM(C1034,21)</f>
        <v>25</v>
      </c>
      <c r="B1034" s="113" t="n">
        <f aca="false">C1034</f>
        <v>45101</v>
      </c>
      <c r="C1034" s="278" t="n">
        <v>45101</v>
      </c>
      <c r="D1034" s="128" t="s">
        <v>75</v>
      </c>
      <c r="E1034" s="128" t="s">
        <v>86</v>
      </c>
      <c r="F1034" s="128" t="s">
        <v>75</v>
      </c>
      <c r="G1034" s="128" t="s">
        <v>86</v>
      </c>
      <c r="H1034" s="129" t="s">
        <v>75</v>
      </c>
      <c r="I1034" s="130"/>
      <c r="J1034" s="131" t="n">
        <f aca="false">IF(ISERROR(VLOOKUP(C1034,'Jour Fériés'!$A$19:$B$57,2,FALSE())),0,VLOOKUP(C1034,'Jour Fériés'!$A$19:$B$57,2,FALSE()))</f>
        <v>0</v>
      </c>
      <c r="L1034" s="125" t="e">
        <f aca="false">VLOOKUP(C1034,'Vacances solaires'!$B$2:$B$239,1,FALSE())</f>
        <v>#N/A</v>
      </c>
    </row>
    <row r="1035" customFormat="false" ht="15.75" hidden="false" customHeight="false" outlineLevel="0" collapsed="false">
      <c r="A1035" s="277" t="n">
        <f aca="false">WEEKNUM(C1035,21)</f>
        <v>25</v>
      </c>
      <c r="B1035" s="113" t="n">
        <f aca="false">C1035</f>
        <v>45102</v>
      </c>
      <c r="C1035" s="278" t="n">
        <v>45102</v>
      </c>
      <c r="D1035" s="141" t="s">
        <v>86</v>
      </c>
      <c r="E1035" s="141" t="s">
        <v>86</v>
      </c>
      <c r="F1035" s="141" t="s">
        <v>86</v>
      </c>
      <c r="G1035" s="141" t="s">
        <v>86</v>
      </c>
      <c r="H1035" s="142" t="s">
        <v>75</v>
      </c>
      <c r="I1035" s="143"/>
      <c r="J1035" s="144" t="n">
        <f aca="false">IF(ISERROR(VLOOKUP(C1035,'Jour Fériés'!$A$19:$B$57,2,FALSE())),0,VLOOKUP(C1035,'Jour Fériés'!$A$19:$B$57,2,FALSE()))</f>
        <v>0</v>
      </c>
      <c r="L1035" s="125" t="e">
        <f aca="false">VLOOKUP(C1035,'Vacances solaires'!$B$2:$B$239,1,FALSE())</f>
        <v>#N/A</v>
      </c>
    </row>
    <row r="1036" customFormat="false" ht="15.75" hidden="false" customHeight="false" outlineLevel="0" collapsed="false">
      <c r="A1036" s="277" t="n">
        <f aca="false">WEEKNUM(C1036,21)</f>
        <v>26</v>
      </c>
      <c r="B1036" s="113" t="n">
        <f aca="false">C1036</f>
        <v>45103</v>
      </c>
      <c r="C1036" s="278" t="n">
        <v>45103</v>
      </c>
      <c r="D1036" s="115" t="s">
        <v>84</v>
      </c>
      <c r="E1036" s="115" t="s">
        <v>75</v>
      </c>
      <c r="F1036" s="115" t="s">
        <v>75</v>
      </c>
      <c r="G1036" s="115" t="s">
        <v>75</v>
      </c>
      <c r="H1036" s="116" t="s">
        <v>75</v>
      </c>
      <c r="I1036" s="117" t="n">
        <v>3</v>
      </c>
      <c r="J1036" s="146" t="n">
        <f aca="false">IF(ISERROR(VLOOKUP(C1036,'Jour Fériés'!$A$19:$B$57,2,FALSE())),0,VLOOKUP(C1036,'Jour Fériés'!$A$19:$B$57,2,FALSE()))</f>
        <v>0</v>
      </c>
      <c r="L1036" s="125" t="e">
        <f aca="false">VLOOKUP(C1036,'Vacances solaires'!$B$2:$B$239,1,FALSE())</f>
        <v>#N/A</v>
      </c>
    </row>
    <row r="1037" customFormat="false" ht="15.75" hidden="false" customHeight="false" outlineLevel="0" collapsed="false">
      <c r="A1037" s="277" t="n">
        <f aca="false">WEEKNUM(C1037,21)</f>
        <v>26</v>
      </c>
      <c r="B1037" s="113" t="n">
        <f aca="false">C1037</f>
        <v>45104</v>
      </c>
      <c r="C1037" s="278" t="n">
        <v>45104</v>
      </c>
      <c r="D1037" s="137" t="s">
        <v>75</v>
      </c>
      <c r="E1037" s="137" t="s">
        <v>75</v>
      </c>
      <c r="F1037" s="137" t="s">
        <v>75</v>
      </c>
      <c r="G1037" s="137" t="s">
        <v>75</v>
      </c>
      <c r="H1037" s="190" t="s">
        <v>86</v>
      </c>
      <c r="I1037" s="191"/>
      <c r="J1037" s="131" t="n">
        <f aca="false">IF(ISERROR(VLOOKUP(C1037,'Jour Fériés'!$A$19:$B$57,2,FALSE())),0,VLOOKUP(C1037,'Jour Fériés'!$A$19:$B$57,2,FALSE()))</f>
        <v>0</v>
      </c>
      <c r="L1037" s="125" t="e">
        <f aca="false">VLOOKUP(C1037,'Vacances solaires'!$B$2:$B$239,1,FALSE())</f>
        <v>#N/A</v>
      </c>
    </row>
    <row r="1038" customFormat="false" ht="15.75" hidden="false" customHeight="false" outlineLevel="0" collapsed="false">
      <c r="A1038" s="277" t="n">
        <f aca="false">WEEKNUM(C1038,21)</f>
        <v>26</v>
      </c>
      <c r="B1038" s="113" t="n">
        <f aca="false">C1038</f>
        <v>45105</v>
      </c>
      <c r="C1038" s="278" t="n">
        <v>45105</v>
      </c>
      <c r="D1038" s="221" t="s">
        <v>75</v>
      </c>
      <c r="E1038" s="221" t="s">
        <v>86</v>
      </c>
      <c r="F1038" s="221" t="s">
        <v>75</v>
      </c>
      <c r="G1038" s="221" t="s">
        <v>75</v>
      </c>
      <c r="H1038" s="222" t="s">
        <v>75</v>
      </c>
      <c r="I1038" s="223"/>
      <c r="J1038" s="131" t="n">
        <f aca="false">IF(ISERROR(VLOOKUP(C1038,'Jour Fériés'!$A$19:$B$57,2,FALSE())),0,VLOOKUP(C1038,'Jour Fériés'!$A$19:$B$57,2,FALSE()))</f>
        <v>0</v>
      </c>
      <c r="L1038" s="125" t="e">
        <f aca="false">VLOOKUP(C1038,'Vacances solaires'!$B$2:$B$239,1,FALSE())</f>
        <v>#N/A</v>
      </c>
    </row>
    <row r="1039" customFormat="false" ht="15.75" hidden="false" customHeight="false" outlineLevel="0" collapsed="false">
      <c r="A1039" s="277" t="n">
        <f aca="false">WEEKNUM(C1039,21)</f>
        <v>26</v>
      </c>
      <c r="B1039" s="113" t="n">
        <f aca="false">C1039</f>
        <v>45106</v>
      </c>
      <c r="C1039" s="278" t="n">
        <v>45106</v>
      </c>
      <c r="D1039" s="221" t="s">
        <v>75</v>
      </c>
      <c r="E1039" s="221" t="s">
        <v>75</v>
      </c>
      <c r="F1039" s="221" t="s">
        <v>75</v>
      </c>
      <c r="G1039" s="221" t="s">
        <v>86</v>
      </c>
      <c r="H1039" s="222" t="s">
        <v>75</v>
      </c>
      <c r="I1039" s="223"/>
      <c r="J1039" s="131" t="n">
        <f aca="false">IF(ISERROR(VLOOKUP(C1039,'Jour Fériés'!$A$19:$B$57,2,FALSE())),0,VLOOKUP(C1039,'Jour Fériés'!$A$19:$B$57,2,FALSE()))</f>
        <v>0</v>
      </c>
      <c r="L1039" s="125" t="e">
        <f aca="false">VLOOKUP(C1039,'Vacances solaires'!$B$2:$B$239,1,FALSE())</f>
        <v>#N/A</v>
      </c>
    </row>
    <row r="1040" customFormat="false" ht="15.75" hidden="false" customHeight="false" outlineLevel="0" collapsed="false">
      <c r="A1040" s="277" t="n">
        <f aca="false">WEEKNUM(C1040,21)</f>
        <v>26</v>
      </c>
      <c r="B1040" s="113" t="n">
        <f aca="false">C1040</f>
        <v>45107</v>
      </c>
      <c r="C1040" s="278" t="n">
        <v>45107</v>
      </c>
      <c r="D1040" s="221" t="s">
        <v>75</v>
      </c>
      <c r="E1040" s="221" t="s">
        <v>75</v>
      </c>
      <c r="F1040" s="221" t="s">
        <v>75</v>
      </c>
      <c r="G1040" s="221" t="s">
        <v>86</v>
      </c>
      <c r="H1040" s="222" t="s">
        <v>75</v>
      </c>
      <c r="I1040" s="223"/>
      <c r="J1040" s="131" t="n">
        <f aca="false">IF(ISERROR(VLOOKUP(C1040,'Jour Fériés'!$A$19:$B$57,2,FALSE())),0,VLOOKUP(C1040,'Jour Fériés'!$A$19:$B$57,2,FALSE()))</f>
        <v>0</v>
      </c>
      <c r="L1040" s="125" t="e">
        <f aca="false">VLOOKUP(C1040,'Vacances solaires'!$B$2:$B$239,1,FALSE())</f>
        <v>#N/A</v>
      </c>
    </row>
    <row r="1041" customFormat="false" ht="15.75" hidden="false" customHeight="false" outlineLevel="0" collapsed="false">
      <c r="A1041" s="277" t="n">
        <f aca="false">WEEKNUM(C1041,21)</f>
        <v>26</v>
      </c>
      <c r="B1041" s="113" t="n">
        <f aca="false">C1041</f>
        <v>45108</v>
      </c>
      <c r="C1041" s="278" t="n">
        <v>45108</v>
      </c>
      <c r="D1041" s="221" t="s">
        <v>86</v>
      </c>
      <c r="E1041" s="221" t="s">
        <v>75</v>
      </c>
      <c r="F1041" s="221" t="s">
        <v>86</v>
      </c>
      <c r="G1041" s="221" t="s">
        <v>75</v>
      </c>
      <c r="H1041" s="222" t="s">
        <v>75</v>
      </c>
      <c r="I1041" s="223"/>
      <c r="J1041" s="131" t="n">
        <f aca="false">IF(ISERROR(VLOOKUP(C1041,'Jour Fériés'!$A$19:$B$57,2,FALSE())),0,VLOOKUP(C1041,'Jour Fériés'!$A$19:$B$57,2,FALSE()))</f>
        <v>0</v>
      </c>
      <c r="L1041" s="125" t="e">
        <f aca="false">VLOOKUP(C1041,'Vacances solaires'!$B$2:$B$239,1,FALSE())</f>
        <v>#N/A</v>
      </c>
    </row>
    <row r="1042" customFormat="false" ht="15.75" hidden="false" customHeight="false" outlineLevel="0" collapsed="false">
      <c r="A1042" s="277" t="n">
        <f aca="false">WEEKNUM(C1042,21)</f>
        <v>26</v>
      </c>
      <c r="B1042" s="113" t="n">
        <f aca="false">C1042</f>
        <v>45109</v>
      </c>
      <c r="C1042" s="278" t="n">
        <v>45109</v>
      </c>
      <c r="D1042" s="224" t="s">
        <v>86</v>
      </c>
      <c r="E1042" s="224" t="s">
        <v>86</v>
      </c>
      <c r="F1042" s="224" t="s">
        <v>86</v>
      </c>
      <c r="G1042" s="224" t="s">
        <v>75</v>
      </c>
      <c r="H1042" s="225" t="s">
        <v>86</v>
      </c>
      <c r="I1042" s="226"/>
      <c r="J1042" s="144" t="n">
        <f aca="false">IF(ISERROR(VLOOKUP(C1042,'Jour Fériés'!$A$19:$B$57,2,FALSE())),0,VLOOKUP(C1042,'Jour Fériés'!$A$19:$B$57,2,FALSE()))</f>
        <v>0</v>
      </c>
      <c r="L1042" s="125" t="e">
        <f aca="false">VLOOKUP(C1042,'Vacances solaires'!$B$2:$B$239,1,FALSE())</f>
        <v>#N/A</v>
      </c>
    </row>
    <row r="1043" customFormat="false" ht="15.75" hidden="false" customHeight="false" outlineLevel="0" collapsed="false">
      <c r="A1043" s="277" t="n">
        <f aca="false">WEEKNUM(C1043,21)</f>
        <v>27</v>
      </c>
      <c r="B1043" s="113" t="n">
        <f aca="false">C1043</f>
        <v>45110</v>
      </c>
      <c r="C1043" s="278" t="n">
        <v>45110</v>
      </c>
      <c r="D1043" s="227" t="s">
        <v>75</v>
      </c>
      <c r="E1043" s="227" t="s">
        <v>75</v>
      </c>
      <c r="F1043" s="227" t="s">
        <v>75</v>
      </c>
      <c r="G1043" s="227" t="s">
        <v>75</v>
      </c>
      <c r="H1043" s="228" t="s">
        <v>84</v>
      </c>
      <c r="I1043" s="223" t="n">
        <v>4</v>
      </c>
      <c r="J1043" s="146" t="n">
        <f aca="false">IF(ISERROR(VLOOKUP(C1043,'Jour Fériés'!$A$19:$B$57,2,FALSE())),0,VLOOKUP(C1043,'Jour Fériés'!$A$19:$B$57,2,FALSE()))</f>
        <v>0</v>
      </c>
      <c r="L1043" s="125" t="e">
        <f aca="false">VLOOKUP(C1043,'Vacances solaires'!$B$2:$B$239,1,FALSE())</f>
        <v>#N/A</v>
      </c>
    </row>
    <row r="1044" customFormat="false" ht="15.75" hidden="false" customHeight="false" outlineLevel="0" collapsed="false">
      <c r="A1044" s="277" t="n">
        <f aca="false">WEEKNUM(C1044,21)</f>
        <v>27</v>
      </c>
      <c r="B1044" s="113" t="n">
        <f aca="false">C1044</f>
        <v>45111</v>
      </c>
      <c r="C1044" s="278" t="n">
        <v>45111</v>
      </c>
      <c r="D1044" s="221" t="s">
        <v>75</v>
      </c>
      <c r="E1044" s="221" t="s">
        <v>75</v>
      </c>
      <c r="F1044" s="221" t="s">
        <v>75</v>
      </c>
      <c r="G1044" s="221" t="s">
        <v>86</v>
      </c>
      <c r="H1044" s="222" t="s">
        <v>75</v>
      </c>
      <c r="I1044" s="223"/>
      <c r="J1044" s="131" t="n">
        <f aca="false">IF(ISERROR(VLOOKUP(C1044,'Jour Fériés'!$A$19:$B$57,2,FALSE())),0,VLOOKUP(C1044,'Jour Fériés'!$A$19:$B$57,2,FALSE()))</f>
        <v>0</v>
      </c>
      <c r="L1044" s="125" t="e">
        <f aca="false">VLOOKUP(C1044,'Vacances solaires'!$B$2:$B$239,1,FALSE())</f>
        <v>#N/A</v>
      </c>
    </row>
    <row r="1045" customFormat="false" ht="15.75" hidden="false" customHeight="false" outlineLevel="0" collapsed="false">
      <c r="A1045" s="277" t="n">
        <f aca="false">WEEKNUM(C1045,21)</f>
        <v>27</v>
      </c>
      <c r="B1045" s="113" t="n">
        <f aca="false">C1045</f>
        <v>45112</v>
      </c>
      <c r="C1045" s="278" t="n">
        <v>45112</v>
      </c>
      <c r="D1045" s="137" t="s">
        <v>86</v>
      </c>
      <c r="E1045" s="137" t="s">
        <v>75</v>
      </c>
      <c r="F1045" s="137" t="s">
        <v>75</v>
      </c>
      <c r="G1045" s="137" t="s">
        <v>75</v>
      </c>
      <c r="H1045" s="190" t="s">
        <v>75</v>
      </c>
      <c r="I1045" s="191"/>
      <c r="J1045" s="131" t="n">
        <f aca="false">IF(ISERROR(VLOOKUP(C1045,'Jour Fériés'!$A$19:$B$57,2,FALSE())),0,VLOOKUP(C1045,'Jour Fériés'!$A$19:$B$57,2,FALSE()))</f>
        <v>0</v>
      </c>
      <c r="L1045" s="125" t="e">
        <f aca="false">VLOOKUP(C1045,'Vacances solaires'!$B$2:$B$239,1,FALSE())</f>
        <v>#N/A</v>
      </c>
    </row>
    <row r="1046" customFormat="false" ht="15.75" hidden="false" customHeight="false" outlineLevel="0" collapsed="false">
      <c r="A1046" s="277" t="n">
        <f aca="false">WEEKNUM(C1046,21)</f>
        <v>27</v>
      </c>
      <c r="B1046" s="113" t="n">
        <f aca="false">C1046</f>
        <v>45113</v>
      </c>
      <c r="C1046" s="278" t="n">
        <v>45113</v>
      </c>
      <c r="D1046" s="221" t="s">
        <v>75</v>
      </c>
      <c r="E1046" s="221" t="s">
        <v>75</v>
      </c>
      <c r="F1046" s="221" t="s">
        <v>86</v>
      </c>
      <c r="G1046" s="221" t="s">
        <v>75</v>
      </c>
      <c r="H1046" s="222" t="s">
        <v>75</v>
      </c>
      <c r="I1046" s="223"/>
      <c r="J1046" s="131" t="n">
        <f aca="false">IF(ISERROR(VLOOKUP(C1046,'Jour Fériés'!$A$19:$B$57,2,FALSE())),0,VLOOKUP(C1046,'Jour Fériés'!$A$19:$B$57,2,FALSE()))</f>
        <v>0</v>
      </c>
      <c r="L1046" s="125" t="e">
        <f aca="false">VLOOKUP(C1046,'Vacances solaires'!$B$2:$B$239,1,FALSE())</f>
        <v>#N/A</v>
      </c>
    </row>
    <row r="1047" customFormat="false" ht="15.75" hidden="false" customHeight="false" outlineLevel="0" collapsed="false">
      <c r="A1047" s="277" t="n">
        <f aca="false">WEEKNUM(C1047,21)</f>
        <v>27</v>
      </c>
      <c r="B1047" s="113" t="n">
        <f aca="false">C1047</f>
        <v>45114</v>
      </c>
      <c r="C1047" s="278" t="n">
        <v>45114</v>
      </c>
      <c r="D1047" s="221" t="s">
        <v>75</v>
      </c>
      <c r="E1047" s="221" t="s">
        <v>75</v>
      </c>
      <c r="F1047" s="221" t="s">
        <v>86</v>
      </c>
      <c r="G1047" s="221" t="s">
        <v>75</v>
      </c>
      <c r="H1047" s="222" t="s">
        <v>75</v>
      </c>
      <c r="I1047" s="223"/>
      <c r="J1047" s="131" t="n">
        <f aca="false">IF(ISERROR(VLOOKUP(C1047,'Jour Fériés'!$A$19:$B$57,2,FALSE())),0,VLOOKUP(C1047,'Jour Fériés'!$A$19:$B$57,2,FALSE()))</f>
        <v>0</v>
      </c>
      <c r="L1047" s="125" t="e">
        <f aca="false">VLOOKUP(C1047,'Vacances solaires'!$B$2:$B$239,1,FALSE())</f>
        <v>#N/A</v>
      </c>
    </row>
    <row r="1048" customFormat="false" ht="15.75" hidden="false" customHeight="false" outlineLevel="0" collapsed="false">
      <c r="A1048" s="277" t="n">
        <f aca="false">WEEKNUM(C1048,21)</f>
        <v>27</v>
      </c>
      <c r="B1048" s="113" t="n">
        <f aca="false">C1048</f>
        <v>45115</v>
      </c>
      <c r="C1048" s="278" t="n">
        <v>45115</v>
      </c>
      <c r="D1048" s="221" t="s">
        <v>75</v>
      </c>
      <c r="E1048" s="221" t="s">
        <v>86</v>
      </c>
      <c r="F1048" s="221" t="s">
        <v>75</v>
      </c>
      <c r="G1048" s="221" t="s">
        <v>75</v>
      </c>
      <c r="H1048" s="222" t="s">
        <v>86</v>
      </c>
      <c r="I1048" s="223"/>
      <c r="J1048" s="131" t="n">
        <v>1</v>
      </c>
      <c r="L1048" s="125" t="n">
        <f aca="false">VLOOKUP(C1048,'Vacances solaires'!$B$2:$B$239,1,FALSE())</f>
        <v>45115</v>
      </c>
    </row>
    <row r="1049" customFormat="false" ht="15.75" hidden="false" customHeight="false" outlineLevel="0" collapsed="false">
      <c r="A1049" s="277" t="n">
        <f aca="false">WEEKNUM(C1049,21)</f>
        <v>27</v>
      </c>
      <c r="B1049" s="113" t="n">
        <f aca="false">C1049</f>
        <v>45116</v>
      </c>
      <c r="C1049" s="278" t="n">
        <v>45116</v>
      </c>
      <c r="D1049" s="224" t="s">
        <v>86</v>
      </c>
      <c r="E1049" s="224" t="s">
        <v>86</v>
      </c>
      <c r="F1049" s="224" t="s">
        <v>75</v>
      </c>
      <c r="G1049" s="224" t="s">
        <v>86</v>
      </c>
      <c r="H1049" s="225" t="s">
        <v>86</v>
      </c>
      <c r="I1049" s="226"/>
      <c r="J1049" s="144" t="n">
        <v>1</v>
      </c>
      <c r="L1049" s="125" t="n">
        <f aca="false">VLOOKUP(C1049,'Vacances solaires'!$B$2:$B$239,1,FALSE())</f>
        <v>45116</v>
      </c>
    </row>
    <row r="1050" customFormat="false" ht="15.75" hidden="false" customHeight="false" outlineLevel="0" collapsed="false">
      <c r="A1050" s="277" t="n">
        <f aca="false">WEEKNUM(C1050,21)</f>
        <v>28</v>
      </c>
      <c r="B1050" s="113" t="n">
        <f aca="false">C1050</f>
        <v>45117</v>
      </c>
      <c r="C1050" s="278" t="n">
        <v>45117</v>
      </c>
      <c r="D1050" s="229" t="s">
        <v>75</v>
      </c>
      <c r="E1050" s="229" t="s">
        <v>75</v>
      </c>
      <c r="F1050" s="229" t="s">
        <v>75</v>
      </c>
      <c r="G1050" s="229" t="s">
        <v>84</v>
      </c>
      <c r="H1050" s="230" t="s">
        <v>75</v>
      </c>
      <c r="I1050" s="231" t="n">
        <v>5</v>
      </c>
      <c r="J1050" s="146" t="n">
        <v>1</v>
      </c>
      <c r="L1050" s="125" t="n">
        <f aca="false">VLOOKUP(C1050,'Vacances solaires'!$B$2:$B$239,1,FALSE())</f>
        <v>45117</v>
      </c>
    </row>
    <row r="1051" customFormat="false" ht="15.75" hidden="false" customHeight="false" outlineLevel="0" collapsed="false">
      <c r="A1051" s="277" t="n">
        <f aca="false">WEEKNUM(C1051,21)</f>
        <v>28</v>
      </c>
      <c r="B1051" s="113" t="n">
        <f aca="false">C1051</f>
        <v>45118</v>
      </c>
      <c r="C1051" s="278" t="n">
        <v>45118</v>
      </c>
      <c r="D1051" s="221" t="s">
        <v>75</v>
      </c>
      <c r="E1051" s="221" t="s">
        <v>75</v>
      </c>
      <c r="F1051" s="221" t="s">
        <v>86</v>
      </c>
      <c r="G1051" s="221" t="s">
        <v>75</v>
      </c>
      <c r="H1051" s="222" t="s">
        <v>75</v>
      </c>
      <c r="I1051" s="223"/>
      <c r="J1051" s="131" t="n">
        <v>1</v>
      </c>
      <c r="L1051" s="125" t="n">
        <f aca="false">VLOOKUP(C1051,'Vacances solaires'!$B$2:$B$239,1,FALSE())</f>
        <v>45118</v>
      </c>
    </row>
    <row r="1052" customFormat="false" ht="15.75" hidden="false" customHeight="false" outlineLevel="0" collapsed="false">
      <c r="A1052" s="277" t="n">
        <f aca="false">WEEKNUM(C1052,21)</f>
        <v>28</v>
      </c>
      <c r="B1052" s="113" t="n">
        <f aca="false">C1052</f>
        <v>45119</v>
      </c>
      <c r="C1052" s="278" t="n">
        <v>45119</v>
      </c>
      <c r="D1052" s="221" t="s">
        <v>75</v>
      </c>
      <c r="E1052" s="221" t="s">
        <v>75</v>
      </c>
      <c r="F1052" s="221" t="s">
        <v>75</v>
      </c>
      <c r="G1052" s="221" t="s">
        <v>75</v>
      </c>
      <c r="H1052" s="222" t="s">
        <v>86</v>
      </c>
      <c r="I1052" s="223"/>
      <c r="J1052" s="131" t="n">
        <v>1</v>
      </c>
      <c r="L1052" s="125" t="n">
        <f aca="false">VLOOKUP(C1052,'Vacances solaires'!$B$2:$B$239,1,FALSE())</f>
        <v>45119</v>
      </c>
    </row>
    <row r="1053" customFormat="false" ht="15.75" hidden="false" customHeight="false" outlineLevel="0" collapsed="false">
      <c r="A1053" s="277" t="n">
        <f aca="false">WEEKNUM(C1053,21)</f>
        <v>28</v>
      </c>
      <c r="B1053" s="113" t="n">
        <f aca="false">C1053</f>
        <v>45120</v>
      </c>
      <c r="C1053" s="278" t="n">
        <v>45120</v>
      </c>
      <c r="D1053" s="221" t="s">
        <v>75</v>
      </c>
      <c r="E1053" s="221" t="s">
        <v>86</v>
      </c>
      <c r="F1053" s="221" t="s">
        <v>75</v>
      </c>
      <c r="G1053" s="221" t="s">
        <v>75</v>
      </c>
      <c r="H1053" s="222" t="s">
        <v>75</v>
      </c>
      <c r="I1053" s="223"/>
      <c r="J1053" s="131" t="n">
        <v>1</v>
      </c>
      <c r="L1053" s="125" t="n">
        <f aca="false">VLOOKUP(C1053,'Vacances solaires'!$B$2:$B$239,1,FALSE())</f>
        <v>45120</v>
      </c>
    </row>
    <row r="1054" customFormat="false" ht="15.75" hidden="false" customHeight="false" outlineLevel="0" collapsed="false">
      <c r="A1054" s="277" t="n">
        <f aca="false">WEEKNUM(C1054,21)</f>
        <v>28</v>
      </c>
      <c r="B1054" s="113" t="n">
        <f aca="false">C1054</f>
        <v>45121</v>
      </c>
      <c r="C1054" s="278" t="n">
        <v>45121</v>
      </c>
      <c r="D1054" s="221" t="s">
        <v>75</v>
      </c>
      <c r="E1054" s="221" t="s">
        <v>86</v>
      </c>
      <c r="F1054" s="221" t="s">
        <v>75</v>
      </c>
      <c r="G1054" s="221" t="s">
        <v>75</v>
      </c>
      <c r="H1054" s="222" t="s">
        <v>75</v>
      </c>
      <c r="I1054" s="223"/>
      <c r="J1054" s="131" t="str">
        <f aca="false">IF(ISERROR(VLOOKUP(C1054,'Jour Fériés'!$A$19:$B$57,2,FALSE())),0,VLOOKUP(C1054,'Jour Fériés'!$A$19:$B$57,2,FALSE()))</f>
        <v>Fête Nationale</v>
      </c>
      <c r="L1054" s="125" t="n">
        <f aca="false">VLOOKUP(C1054,'Vacances solaires'!$B$2:$B$239,1,FALSE())</f>
        <v>45121</v>
      </c>
    </row>
    <row r="1055" customFormat="false" ht="15.75" hidden="false" customHeight="false" outlineLevel="0" collapsed="false">
      <c r="A1055" s="277" t="n">
        <f aca="false">WEEKNUM(C1055,21)</f>
        <v>28</v>
      </c>
      <c r="B1055" s="113" t="n">
        <f aca="false">C1055</f>
        <v>45122</v>
      </c>
      <c r="C1055" s="278" t="n">
        <v>45122</v>
      </c>
      <c r="D1055" s="221" t="s">
        <v>86</v>
      </c>
      <c r="E1055" s="221" t="s">
        <v>75</v>
      </c>
      <c r="F1055" s="221" t="s">
        <v>75</v>
      </c>
      <c r="G1055" s="221" t="s">
        <v>86</v>
      </c>
      <c r="H1055" s="222" t="s">
        <v>75</v>
      </c>
      <c r="I1055" s="223"/>
      <c r="J1055" s="131" t="n">
        <v>1</v>
      </c>
      <c r="L1055" s="125" t="n">
        <f aca="false">VLOOKUP(C1055,'Vacances solaires'!$B$2:$B$239,1,FALSE())</f>
        <v>45122</v>
      </c>
    </row>
    <row r="1056" customFormat="false" ht="15.75" hidden="false" customHeight="false" outlineLevel="0" collapsed="false">
      <c r="A1056" s="277" t="n">
        <f aca="false">WEEKNUM(C1056,21)</f>
        <v>28</v>
      </c>
      <c r="B1056" s="113" t="n">
        <f aca="false">C1056</f>
        <v>45123</v>
      </c>
      <c r="C1056" s="278" t="n">
        <v>45123</v>
      </c>
      <c r="D1056" s="224" t="s">
        <v>86</v>
      </c>
      <c r="E1056" s="224" t="s">
        <v>75</v>
      </c>
      <c r="F1056" s="224" t="s">
        <v>86</v>
      </c>
      <c r="G1056" s="224" t="s">
        <v>86</v>
      </c>
      <c r="H1056" s="225" t="s">
        <v>86</v>
      </c>
      <c r="I1056" s="226"/>
      <c r="J1056" s="144" t="n">
        <v>1</v>
      </c>
      <c r="L1056" s="125" t="n">
        <f aca="false">VLOOKUP(C1056,'Vacances solaires'!$B$2:$B$239,1,FALSE())</f>
        <v>45123</v>
      </c>
    </row>
    <row r="1057" customFormat="false" ht="15.75" hidden="false" customHeight="false" outlineLevel="0" collapsed="false">
      <c r="A1057" s="277" t="n">
        <f aca="false">WEEKNUM(C1057,21)</f>
        <v>29</v>
      </c>
      <c r="B1057" s="113" t="n">
        <f aca="false">C1057</f>
        <v>45124</v>
      </c>
      <c r="C1057" s="278" t="n">
        <v>45124</v>
      </c>
      <c r="D1057" s="115" t="s">
        <v>75</v>
      </c>
      <c r="E1057" s="115" t="s">
        <v>75</v>
      </c>
      <c r="F1057" s="115" t="s">
        <v>84</v>
      </c>
      <c r="G1057" s="115" t="s">
        <v>75</v>
      </c>
      <c r="H1057" s="116" t="s">
        <v>75</v>
      </c>
      <c r="I1057" s="117" t="n">
        <v>1</v>
      </c>
      <c r="J1057" s="146" t="n">
        <v>1</v>
      </c>
      <c r="L1057" s="125" t="n">
        <f aca="false">VLOOKUP(C1057,'Vacances solaires'!$B$2:$B$239,1,FALSE())</f>
        <v>45124</v>
      </c>
    </row>
    <row r="1058" customFormat="false" ht="15.75" hidden="false" customHeight="false" outlineLevel="0" collapsed="false">
      <c r="A1058" s="277" t="n">
        <f aca="false">WEEKNUM(C1058,21)</f>
        <v>29</v>
      </c>
      <c r="B1058" s="113" t="n">
        <f aca="false">C1058</f>
        <v>45125</v>
      </c>
      <c r="C1058" s="278" t="n">
        <v>45125</v>
      </c>
      <c r="D1058" s="128" t="s">
        <v>75</v>
      </c>
      <c r="E1058" s="128" t="s">
        <v>86</v>
      </c>
      <c r="F1058" s="128" t="s">
        <v>75</v>
      </c>
      <c r="G1058" s="128" t="s">
        <v>75</v>
      </c>
      <c r="H1058" s="129" t="s">
        <v>75</v>
      </c>
      <c r="I1058" s="130"/>
      <c r="J1058" s="131" t="n">
        <v>1</v>
      </c>
      <c r="L1058" s="125" t="n">
        <f aca="false">VLOOKUP(C1058,'Vacances solaires'!$B$2:$B$239,1,FALSE())</f>
        <v>45125</v>
      </c>
    </row>
    <row r="1059" customFormat="false" ht="15.75" hidden="false" customHeight="false" outlineLevel="0" collapsed="false">
      <c r="A1059" s="277" t="n">
        <f aca="false">WEEKNUM(C1059,21)</f>
        <v>29</v>
      </c>
      <c r="B1059" s="113" t="n">
        <f aca="false">C1059</f>
        <v>45126</v>
      </c>
      <c r="C1059" s="278" t="n">
        <v>45126</v>
      </c>
      <c r="D1059" s="128" t="s">
        <v>75</v>
      </c>
      <c r="E1059" s="128" t="s">
        <v>75</v>
      </c>
      <c r="F1059" s="128" t="s">
        <v>75</v>
      </c>
      <c r="G1059" s="128" t="s">
        <v>86</v>
      </c>
      <c r="H1059" s="129" t="s">
        <v>75</v>
      </c>
      <c r="I1059" s="130"/>
      <c r="J1059" s="131" t="n">
        <v>1</v>
      </c>
      <c r="L1059" s="125" t="n">
        <f aca="false">VLOOKUP(C1059,'Vacances solaires'!$B$2:$B$239,1,FALSE())</f>
        <v>45126</v>
      </c>
    </row>
    <row r="1060" customFormat="false" ht="15.75" hidden="false" customHeight="false" outlineLevel="0" collapsed="false">
      <c r="A1060" s="277" t="n">
        <f aca="false">WEEKNUM(C1060,21)</f>
        <v>29</v>
      </c>
      <c r="B1060" s="113" t="n">
        <f aca="false">C1060</f>
        <v>45127</v>
      </c>
      <c r="C1060" s="278" t="n">
        <v>45127</v>
      </c>
      <c r="D1060" s="128" t="s">
        <v>86</v>
      </c>
      <c r="E1060" s="128" t="s">
        <v>75</v>
      </c>
      <c r="F1060" s="128" t="s">
        <v>75</v>
      </c>
      <c r="G1060" s="128" t="s">
        <v>75</v>
      </c>
      <c r="H1060" s="129" t="s">
        <v>75</v>
      </c>
      <c r="I1060" s="130"/>
      <c r="J1060" s="131" t="n">
        <v>1</v>
      </c>
      <c r="L1060" s="125" t="n">
        <f aca="false">VLOOKUP(C1060,'Vacances solaires'!$B$2:$B$239,1,FALSE())</f>
        <v>45127</v>
      </c>
    </row>
    <row r="1061" customFormat="false" ht="15.75" hidden="false" customHeight="false" outlineLevel="0" collapsed="false">
      <c r="A1061" s="277" t="n">
        <f aca="false">WEEKNUM(C1061,21)</f>
        <v>29</v>
      </c>
      <c r="B1061" s="113" t="n">
        <f aca="false">C1061</f>
        <v>45128</v>
      </c>
      <c r="C1061" s="278" t="n">
        <v>45128</v>
      </c>
      <c r="D1061" s="128" t="s">
        <v>86</v>
      </c>
      <c r="E1061" s="128" t="s">
        <v>75</v>
      </c>
      <c r="F1061" s="128" t="s">
        <v>75</v>
      </c>
      <c r="G1061" s="128" t="s">
        <v>75</v>
      </c>
      <c r="H1061" s="129" t="s">
        <v>75</v>
      </c>
      <c r="I1061" s="130"/>
      <c r="J1061" s="131" t="n">
        <v>1</v>
      </c>
      <c r="L1061" s="125" t="n">
        <f aca="false">VLOOKUP(C1061,'Vacances solaires'!$B$2:$B$239,1,FALSE())</f>
        <v>45128</v>
      </c>
    </row>
    <row r="1062" customFormat="false" ht="15.75" hidden="false" customHeight="false" outlineLevel="0" collapsed="false">
      <c r="A1062" s="277" t="n">
        <f aca="false">WEEKNUM(C1062,21)</f>
        <v>29</v>
      </c>
      <c r="B1062" s="113" t="n">
        <f aca="false">C1062</f>
        <v>45129</v>
      </c>
      <c r="C1062" s="278" t="n">
        <v>45129</v>
      </c>
      <c r="D1062" s="128" t="s">
        <v>75</v>
      </c>
      <c r="E1062" s="128" t="s">
        <v>75</v>
      </c>
      <c r="F1062" s="128" t="s">
        <v>86</v>
      </c>
      <c r="G1062" s="128" t="s">
        <v>75</v>
      </c>
      <c r="H1062" s="129" t="s">
        <v>86</v>
      </c>
      <c r="I1062" s="130"/>
      <c r="J1062" s="131" t="n">
        <v>1</v>
      </c>
      <c r="L1062" s="125" t="n">
        <f aca="false">VLOOKUP(C1062,'Vacances solaires'!$B$2:$B$239,1,FALSE())</f>
        <v>45129</v>
      </c>
    </row>
    <row r="1063" customFormat="false" ht="15.75" hidden="false" customHeight="false" outlineLevel="0" collapsed="false">
      <c r="A1063" s="277" t="n">
        <f aca="false">WEEKNUM(C1063,21)</f>
        <v>29</v>
      </c>
      <c r="B1063" s="113" t="n">
        <f aca="false">C1063</f>
        <v>45130</v>
      </c>
      <c r="C1063" s="278" t="n">
        <v>45130</v>
      </c>
      <c r="D1063" s="141" t="s">
        <v>75</v>
      </c>
      <c r="E1063" s="141" t="s">
        <v>86</v>
      </c>
      <c r="F1063" s="141" t="s">
        <v>86</v>
      </c>
      <c r="G1063" s="141" t="s">
        <v>86</v>
      </c>
      <c r="H1063" s="142" t="s">
        <v>86</v>
      </c>
      <c r="I1063" s="143"/>
      <c r="J1063" s="144" t="n">
        <v>1</v>
      </c>
      <c r="L1063" s="125" t="n">
        <f aca="false">VLOOKUP(C1063,'Vacances solaires'!$B$2:$B$239,1,FALSE())</f>
        <v>45130</v>
      </c>
    </row>
    <row r="1064" customFormat="false" ht="15.75" hidden="false" customHeight="false" outlineLevel="0" collapsed="false">
      <c r="A1064" s="277" t="n">
        <f aca="false">WEEKNUM(C1064,21)</f>
        <v>30</v>
      </c>
      <c r="B1064" s="113" t="n">
        <f aca="false">C1064</f>
        <v>45131</v>
      </c>
      <c r="C1064" s="278" t="n">
        <v>45131</v>
      </c>
      <c r="D1064" s="115" t="s">
        <v>75</v>
      </c>
      <c r="E1064" s="115" t="s">
        <v>84</v>
      </c>
      <c r="F1064" s="115" t="s">
        <v>75</v>
      </c>
      <c r="G1064" s="115" t="s">
        <v>75</v>
      </c>
      <c r="H1064" s="116" t="s">
        <v>75</v>
      </c>
      <c r="I1064" s="117" t="n">
        <v>2</v>
      </c>
      <c r="J1064" s="146" t="n">
        <v>1</v>
      </c>
      <c r="L1064" s="125" t="n">
        <f aca="false">VLOOKUP(C1064,'Vacances solaires'!$B$2:$B$239,1,FALSE())</f>
        <v>45131</v>
      </c>
    </row>
    <row r="1065" customFormat="false" ht="15.75" hidden="false" customHeight="false" outlineLevel="0" collapsed="false">
      <c r="A1065" s="277" t="n">
        <f aca="false">WEEKNUM(C1065,21)</f>
        <v>30</v>
      </c>
      <c r="B1065" s="113" t="n">
        <f aca="false">C1065</f>
        <v>45132</v>
      </c>
      <c r="C1065" s="278" t="n">
        <v>45132</v>
      </c>
      <c r="D1065" s="128" t="s">
        <v>86</v>
      </c>
      <c r="E1065" s="128" t="s">
        <v>75</v>
      </c>
      <c r="F1065" s="128" t="s">
        <v>75</v>
      </c>
      <c r="G1065" s="128" t="s">
        <v>75</v>
      </c>
      <c r="H1065" s="129" t="s">
        <v>75</v>
      </c>
      <c r="I1065" s="130"/>
      <c r="J1065" s="131" t="n">
        <v>1</v>
      </c>
      <c r="L1065" s="125" t="n">
        <f aca="false">VLOOKUP(C1065,'Vacances solaires'!$B$2:$B$239,1,FALSE())</f>
        <v>45132</v>
      </c>
    </row>
    <row r="1066" customFormat="false" ht="15.75" hidden="false" customHeight="false" outlineLevel="0" collapsed="false">
      <c r="A1066" s="277" t="n">
        <f aca="false">WEEKNUM(C1066,21)</f>
        <v>30</v>
      </c>
      <c r="B1066" s="113" t="n">
        <f aca="false">C1066</f>
        <v>45133</v>
      </c>
      <c r="C1066" s="278" t="n">
        <v>45133</v>
      </c>
      <c r="D1066" s="128" t="s">
        <v>75</v>
      </c>
      <c r="E1066" s="128" t="s">
        <v>75</v>
      </c>
      <c r="F1066" s="128" t="s">
        <v>86</v>
      </c>
      <c r="G1066" s="128" t="s">
        <v>75</v>
      </c>
      <c r="H1066" s="129" t="s">
        <v>75</v>
      </c>
      <c r="I1066" s="130"/>
      <c r="J1066" s="131" t="n">
        <v>1</v>
      </c>
      <c r="L1066" s="125" t="n">
        <f aca="false">VLOOKUP(C1066,'Vacances solaires'!$B$2:$B$239,1,FALSE())</f>
        <v>45133</v>
      </c>
    </row>
    <row r="1067" customFormat="false" ht="15.75" hidden="false" customHeight="false" outlineLevel="0" collapsed="false">
      <c r="A1067" s="277" t="n">
        <f aca="false">WEEKNUM(C1067,21)</f>
        <v>30</v>
      </c>
      <c r="B1067" s="113" t="n">
        <f aca="false">C1067</f>
        <v>45134</v>
      </c>
      <c r="C1067" s="278" t="n">
        <v>45134</v>
      </c>
      <c r="D1067" s="128" t="s">
        <v>75</v>
      </c>
      <c r="E1067" s="128" t="s">
        <v>75</v>
      </c>
      <c r="F1067" s="128" t="s">
        <v>75</v>
      </c>
      <c r="G1067" s="128" t="s">
        <v>75</v>
      </c>
      <c r="H1067" s="129" t="s">
        <v>86</v>
      </c>
      <c r="I1067" s="130"/>
      <c r="J1067" s="131" t="n">
        <v>1</v>
      </c>
      <c r="L1067" s="125" t="n">
        <f aca="false">VLOOKUP(C1067,'Vacances solaires'!$B$2:$B$239,1,FALSE())</f>
        <v>45134</v>
      </c>
    </row>
    <row r="1068" customFormat="false" ht="15.75" hidden="false" customHeight="false" outlineLevel="0" collapsed="false">
      <c r="A1068" s="277" t="n">
        <f aca="false">WEEKNUM(C1068,21)</f>
        <v>30</v>
      </c>
      <c r="B1068" s="113" t="n">
        <f aca="false">C1068</f>
        <v>45135</v>
      </c>
      <c r="C1068" s="278" t="n">
        <v>45135</v>
      </c>
      <c r="D1068" s="128" t="s">
        <v>75</v>
      </c>
      <c r="E1068" s="128" t="s">
        <v>75</v>
      </c>
      <c r="F1068" s="128" t="s">
        <v>75</v>
      </c>
      <c r="G1068" s="128" t="s">
        <v>75</v>
      </c>
      <c r="H1068" s="129" t="s">
        <v>86</v>
      </c>
      <c r="I1068" s="130"/>
      <c r="J1068" s="131" t="n">
        <v>1</v>
      </c>
      <c r="L1068" s="125" t="n">
        <f aca="false">VLOOKUP(C1068,'Vacances solaires'!$B$2:$B$239,1,FALSE())</f>
        <v>45135</v>
      </c>
    </row>
    <row r="1069" customFormat="false" ht="15.75" hidden="false" customHeight="false" outlineLevel="0" collapsed="false">
      <c r="A1069" s="277" t="n">
        <f aca="false">WEEKNUM(C1069,21)</f>
        <v>30</v>
      </c>
      <c r="B1069" s="113" t="n">
        <f aca="false">C1069</f>
        <v>45136</v>
      </c>
      <c r="C1069" s="278" t="n">
        <v>45136</v>
      </c>
      <c r="D1069" s="128" t="s">
        <v>75</v>
      </c>
      <c r="E1069" s="128" t="s">
        <v>86</v>
      </c>
      <c r="F1069" s="128" t="s">
        <v>75</v>
      </c>
      <c r="G1069" s="128" t="s">
        <v>86</v>
      </c>
      <c r="H1069" s="129" t="s">
        <v>75</v>
      </c>
      <c r="I1069" s="130"/>
      <c r="J1069" s="131" t="n">
        <v>1</v>
      </c>
      <c r="L1069" s="125" t="n">
        <f aca="false">VLOOKUP(C1069,'Vacances solaires'!$B$2:$B$239,1,FALSE())</f>
        <v>45136</v>
      </c>
    </row>
    <row r="1070" customFormat="false" ht="15.75" hidden="false" customHeight="false" outlineLevel="0" collapsed="false">
      <c r="A1070" s="277" t="n">
        <f aca="false">WEEKNUM(C1070,21)</f>
        <v>30</v>
      </c>
      <c r="B1070" s="113" t="n">
        <f aca="false">C1070</f>
        <v>45137</v>
      </c>
      <c r="C1070" s="278" t="n">
        <v>45137</v>
      </c>
      <c r="D1070" s="141" t="s">
        <v>86</v>
      </c>
      <c r="E1070" s="141" t="s">
        <v>86</v>
      </c>
      <c r="F1070" s="141" t="s">
        <v>86</v>
      </c>
      <c r="G1070" s="141" t="s">
        <v>86</v>
      </c>
      <c r="H1070" s="142" t="s">
        <v>75</v>
      </c>
      <c r="I1070" s="143"/>
      <c r="J1070" s="144" t="n">
        <v>1</v>
      </c>
      <c r="L1070" s="125" t="n">
        <f aca="false">VLOOKUP(C1070,'Vacances solaires'!$B$2:$B$239,1,FALSE())</f>
        <v>45137</v>
      </c>
    </row>
    <row r="1071" customFormat="false" ht="15.75" hidden="false" customHeight="false" outlineLevel="0" collapsed="false">
      <c r="A1071" s="277" t="n">
        <f aca="false">WEEKNUM(C1071,21)</f>
        <v>31</v>
      </c>
      <c r="B1071" s="113" t="n">
        <f aca="false">C1071</f>
        <v>45138</v>
      </c>
      <c r="C1071" s="278" t="n">
        <v>45138</v>
      </c>
      <c r="D1071" s="115" t="s">
        <v>84</v>
      </c>
      <c r="E1071" s="115" t="s">
        <v>75</v>
      </c>
      <c r="F1071" s="115" t="s">
        <v>75</v>
      </c>
      <c r="G1071" s="115" t="s">
        <v>75</v>
      </c>
      <c r="H1071" s="116" t="s">
        <v>75</v>
      </c>
      <c r="I1071" s="117" t="n">
        <v>3</v>
      </c>
      <c r="J1071" s="146" t="n">
        <v>1</v>
      </c>
      <c r="L1071" s="125" t="n">
        <f aca="false">VLOOKUP(C1071,'Vacances solaires'!$B$2:$B$239,1,FALSE())</f>
        <v>45138</v>
      </c>
    </row>
    <row r="1072" customFormat="false" ht="15.75" hidden="false" customHeight="false" outlineLevel="0" collapsed="false">
      <c r="A1072" s="277" t="n">
        <f aca="false">WEEKNUM(C1072,21)</f>
        <v>31</v>
      </c>
      <c r="B1072" s="113" t="n">
        <f aca="false">C1072</f>
        <v>45139</v>
      </c>
      <c r="C1072" s="278" t="n">
        <v>45139</v>
      </c>
      <c r="D1072" s="137" t="s">
        <v>75</v>
      </c>
      <c r="E1072" s="137" t="s">
        <v>75</v>
      </c>
      <c r="F1072" s="137" t="s">
        <v>75</v>
      </c>
      <c r="G1072" s="137" t="s">
        <v>75</v>
      </c>
      <c r="H1072" s="190" t="s">
        <v>86</v>
      </c>
      <c r="I1072" s="191"/>
      <c r="J1072" s="131" t="n">
        <v>1</v>
      </c>
      <c r="L1072" s="125" t="n">
        <f aca="false">VLOOKUP(C1072,'Vacances solaires'!$B$2:$B$239,1,FALSE())</f>
        <v>45139</v>
      </c>
    </row>
    <row r="1073" customFormat="false" ht="15.75" hidden="false" customHeight="false" outlineLevel="0" collapsed="false">
      <c r="A1073" s="277" t="n">
        <f aca="false">WEEKNUM(C1073,21)</f>
        <v>31</v>
      </c>
      <c r="B1073" s="113" t="n">
        <f aca="false">C1073</f>
        <v>45140</v>
      </c>
      <c r="C1073" s="278" t="n">
        <v>45140</v>
      </c>
      <c r="D1073" s="221" t="s">
        <v>75</v>
      </c>
      <c r="E1073" s="221" t="s">
        <v>86</v>
      </c>
      <c r="F1073" s="221" t="s">
        <v>75</v>
      </c>
      <c r="G1073" s="221" t="s">
        <v>75</v>
      </c>
      <c r="H1073" s="222" t="s">
        <v>75</v>
      </c>
      <c r="I1073" s="223"/>
      <c r="J1073" s="131" t="n">
        <v>1</v>
      </c>
      <c r="L1073" s="125" t="n">
        <f aca="false">VLOOKUP(C1073,'Vacances solaires'!$B$2:$B$239,1,FALSE())</f>
        <v>45140</v>
      </c>
    </row>
    <row r="1074" customFormat="false" ht="15.75" hidden="false" customHeight="false" outlineLevel="0" collapsed="false">
      <c r="A1074" s="277" t="n">
        <f aca="false">WEEKNUM(C1074,21)</f>
        <v>31</v>
      </c>
      <c r="B1074" s="113" t="n">
        <f aca="false">C1074</f>
        <v>45141</v>
      </c>
      <c r="C1074" s="278" t="n">
        <v>45141</v>
      </c>
      <c r="D1074" s="221" t="s">
        <v>75</v>
      </c>
      <c r="E1074" s="221" t="s">
        <v>75</v>
      </c>
      <c r="F1074" s="221" t="s">
        <v>75</v>
      </c>
      <c r="G1074" s="221" t="s">
        <v>86</v>
      </c>
      <c r="H1074" s="222" t="s">
        <v>75</v>
      </c>
      <c r="I1074" s="223"/>
      <c r="J1074" s="131" t="n">
        <v>1</v>
      </c>
      <c r="L1074" s="125" t="n">
        <f aca="false">VLOOKUP(C1074,'Vacances solaires'!$B$2:$B$239,1,FALSE())</f>
        <v>45141</v>
      </c>
    </row>
    <row r="1075" customFormat="false" ht="15.75" hidden="false" customHeight="false" outlineLevel="0" collapsed="false">
      <c r="A1075" s="277" t="n">
        <f aca="false">WEEKNUM(C1075,21)</f>
        <v>31</v>
      </c>
      <c r="B1075" s="113" t="n">
        <f aca="false">C1075</f>
        <v>45142</v>
      </c>
      <c r="C1075" s="278" t="n">
        <v>45142</v>
      </c>
      <c r="D1075" s="221" t="s">
        <v>75</v>
      </c>
      <c r="E1075" s="221" t="s">
        <v>75</v>
      </c>
      <c r="F1075" s="221" t="s">
        <v>75</v>
      </c>
      <c r="G1075" s="221" t="s">
        <v>86</v>
      </c>
      <c r="H1075" s="222" t="s">
        <v>75</v>
      </c>
      <c r="I1075" s="223"/>
      <c r="J1075" s="131" t="n">
        <v>1</v>
      </c>
      <c r="L1075" s="125" t="n">
        <f aca="false">VLOOKUP(C1075,'Vacances solaires'!$B$2:$B$239,1,FALSE())</f>
        <v>45142</v>
      </c>
    </row>
    <row r="1076" customFormat="false" ht="15.75" hidden="false" customHeight="false" outlineLevel="0" collapsed="false">
      <c r="A1076" s="277" t="n">
        <f aca="false">WEEKNUM(C1076,21)</f>
        <v>31</v>
      </c>
      <c r="B1076" s="113" t="n">
        <f aca="false">C1076</f>
        <v>45143</v>
      </c>
      <c r="C1076" s="278" t="n">
        <v>45143</v>
      </c>
      <c r="D1076" s="221" t="s">
        <v>86</v>
      </c>
      <c r="E1076" s="221" t="s">
        <v>75</v>
      </c>
      <c r="F1076" s="221" t="s">
        <v>86</v>
      </c>
      <c r="G1076" s="221" t="s">
        <v>75</v>
      </c>
      <c r="H1076" s="222" t="s">
        <v>75</v>
      </c>
      <c r="I1076" s="223"/>
      <c r="J1076" s="131" t="n">
        <v>1</v>
      </c>
      <c r="L1076" s="125" t="n">
        <f aca="false">VLOOKUP(C1076,'Vacances solaires'!$B$2:$B$239,1,FALSE())</f>
        <v>45143</v>
      </c>
    </row>
    <row r="1077" customFormat="false" ht="15.75" hidden="false" customHeight="false" outlineLevel="0" collapsed="false">
      <c r="A1077" s="277" t="n">
        <f aca="false">WEEKNUM(C1077,21)</f>
        <v>31</v>
      </c>
      <c r="B1077" s="113" t="n">
        <f aca="false">C1077</f>
        <v>45144</v>
      </c>
      <c r="C1077" s="278" t="n">
        <v>45144</v>
      </c>
      <c r="D1077" s="224" t="s">
        <v>86</v>
      </c>
      <c r="E1077" s="224" t="s">
        <v>86</v>
      </c>
      <c r="F1077" s="224" t="s">
        <v>86</v>
      </c>
      <c r="G1077" s="224" t="s">
        <v>75</v>
      </c>
      <c r="H1077" s="225" t="s">
        <v>86</v>
      </c>
      <c r="I1077" s="226"/>
      <c r="J1077" s="144" t="n">
        <v>1</v>
      </c>
      <c r="L1077" s="125" t="n">
        <f aca="false">VLOOKUP(C1077,'Vacances solaires'!$B$2:$B$239,1,FALSE())</f>
        <v>45144</v>
      </c>
    </row>
    <row r="1078" customFormat="false" ht="15.75" hidden="false" customHeight="false" outlineLevel="0" collapsed="false">
      <c r="A1078" s="277" t="n">
        <f aca="false">WEEKNUM(C1078,21)</f>
        <v>32</v>
      </c>
      <c r="B1078" s="113" t="n">
        <f aca="false">C1078</f>
        <v>45145</v>
      </c>
      <c r="C1078" s="278" t="n">
        <v>45145</v>
      </c>
      <c r="D1078" s="227" t="s">
        <v>75</v>
      </c>
      <c r="E1078" s="227" t="s">
        <v>75</v>
      </c>
      <c r="F1078" s="227" t="s">
        <v>75</v>
      </c>
      <c r="G1078" s="227" t="s">
        <v>75</v>
      </c>
      <c r="H1078" s="228" t="s">
        <v>84</v>
      </c>
      <c r="I1078" s="223" t="n">
        <v>4</v>
      </c>
      <c r="J1078" s="146" t="n">
        <v>1</v>
      </c>
      <c r="L1078" s="125" t="n">
        <f aca="false">VLOOKUP(C1078,'Vacances solaires'!$B$2:$B$239,1,FALSE())</f>
        <v>45145</v>
      </c>
    </row>
    <row r="1079" customFormat="false" ht="15.75" hidden="false" customHeight="false" outlineLevel="0" collapsed="false">
      <c r="A1079" s="277" t="n">
        <f aca="false">WEEKNUM(C1079,21)</f>
        <v>32</v>
      </c>
      <c r="B1079" s="113" t="n">
        <f aca="false">C1079</f>
        <v>45146</v>
      </c>
      <c r="C1079" s="278" t="n">
        <v>45146</v>
      </c>
      <c r="D1079" s="221" t="s">
        <v>75</v>
      </c>
      <c r="E1079" s="221" t="s">
        <v>75</v>
      </c>
      <c r="F1079" s="221" t="s">
        <v>75</v>
      </c>
      <c r="G1079" s="221" t="s">
        <v>86</v>
      </c>
      <c r="H1079" s="222" t="s">
        <v>75</v>
      </c>
      <c r="I1079" s="223"/>
      <c r="J1079" s="131" t="n">
        <v>1</v>
      </c>
      <c r="L1079" s="125" t="n">
        <f aca="false">VLOOKUP(C1079,'Vacances solaires'!$B$2:$B$239,1,FALSE())</f>
        <v>45146</v>
      </c>
    </row>
    <row r="1080" customFormat="false" ht="15.75" hidden="false" customHeight="false" outlineLevel="0" collapsed="false">
      <c r="A1080" s="277" t="n">
        <f aca="false">WEEKNUM(C1080,21)</f>
        <v>32</v>
      </c>
      <c r="B1080" s="113" t="n">
        <f aca="false">C1080</f>
        <v>45147</v>
      </c>
      <c r="C1080" s="278" t="n">
        <v>45147</v>
      </c>
      <c r="D1080" s="137" t="s">
        <v>86</v>
      </c>
      <c r="E1080" s="137" t="s">
        <v>75</v>
      </c>
      <c r="F1080" s="137" t="s">
        <v>75</v>
      </c>
      <c r="G1080" s="137" t="s">
        <v>75</v>
      </c>
      <c r="H1080" s="190" t="s">
        <v>75</v>
      </c>
      <c r="I1080" s="191"/>
      <c r="J1080" s="131" t="n">
        <v>1</v>
      </c>
      <c r="L1080" s="125" t="n">
        <f aca="false">VLOOKUP(C1080,'Vacances solaires'!$B$2:$B$239,1,FALSE())</f>
        <v>45147</v>
      </c>
    </row>
    <row r="1081" customFormat="false" ht="15.75" hidden="false" customHeight="false" outlineLevel="0" collapsed="false">
      <c r="A1081" s="277" t="n">
        <f aca="false">WEEKNUM(C1081,21)</f>
        <v>32</v>
      </c>
      <c r="B1081" s="113" t="n">
        <f aca="false">C1081</f>
        <v>45148</v>
      </c>
      <c r="C1081" s="278" t="n">
        <v>45148</v>
      </c>
      <c r="D1081" s="221" t="s">
        <v>75</v>
      </c>
      <c r="E1081" s="221" t="s">
        <v>75</v>
      </c>
      <c r="F1081" s="221" t="s">
        <v>86</v>
      </c>
      <c r="G1081" s="221" t="s">
        <v>75</v>
      </c>
      <c r="H1081" s="222" t="s">
        <v>75</v>
      </c>
      <c r="I1081" s="223"/>
      <c r="J1081" s="131" t="n">
        <v>1</v>
      </c>
      <c r="L1081" s="125" t="n">
        <f aca="false">VLOOKUP(C1081,'Vacances solaires'!$B$2:$B$239,1,FALSE())</f>
        <v>45148</v>
      </c>
    </row>
    <row r="1082" customFormat="false" ht="15.75" hidden="false" customHeight="false" outlineLevel="0" collapsed="false">
      <c r="A1082" s="277" t="n">
        <f aca="false">WEEKNUM(C1082,21)</f>
        <v>32</v>
      </c>
      <c r="B1082" s="113" t="n">
        <f aca="false">C1082</f>
        <v>45149</v>
      </c>
      <c r="C1082" s="278" t="n">
        <v>45149</v>
      </c>
      <c r="D1082" s="221" t="s">
        <v>75</v>
      </c>
      <c r="E1082" s="221" t="s">
        <v>75</v>
      </c>
      <c r="F1082" s="221" t="s">
        <v>86</v>
      </c>
      <c r="G1082" s="221" t="s">
        <v>75</v>
      </c>
      <c r="H1082" s="222" t="s">
        <v>75</v>
      </c>
      <c r="I1082" s="223"/>
      <c r="J1082" s="131" t="n">
        <v>1</v>
      </c>
      <c r="L1082" s="125" t="n">
        <f aca="false">VLOOKUP(C1082,'Vacances solaires'!$B$2:$B$239,1,FALSE())</f>
        <v>45149</v>
      </c>
    </row>
    <row r="1083" customFormat="false" ht="15.75" hidden="false" customHeight="false" outlineLevel="0" collapsed="false">
      <c r="A1083" s="277" t="n">
        <f aca="false">WEEKNUM(C1083,21)</f>
        <v>32</v>
      </c>
      <c r="B1083" s="113" t="n">
        <f aca="false">C1083</f>
        <v>45150</v>
      </c>
      <c r="C1083" s="278" t="n">
        <v>45150</v>
      </c>
      <c r="D1083" s="221" t="s">
        <v>75</v>
      </c>
      <c r="E1083" s="221" t="s">
        <v>86</v>
      </c>
      <c r="F1083" s="221" t="s">
        <v>75</v>
      </c>
      <c r="G1083" s="221" t="s">
        <v>75</v>
      </c>
      <c r="H1083" s="222" t="s">
        <v>86</v>
      </c>
      <c r="I1083" s="223"/>
      <c r="J1083" s="131" t="n">
        <v>1</v>
      </c>
      <c r="L1083" s="125" t="n">
        <f aca="false">VLOOKUP(C1083,'Vacances solaires'!$B$2:$B$239,1,FALSE())</f>
        <v>45150</v>
      </c>
    </row>
    <row r="1084" customFormat="false" ht="15.75" hidden="false" customHeight="false" outlineLevel="0" collapsed="false">
      <c r="A1084" s="277" t="n">
        <f aca="false">WEEKNUM(C1084,21)</f>
        <v>32</v>
      </c>
      <c r="B1084" s="113" t="n">
        <f aca="false">C1084</f>
        <v>45151</v>
      </c>
      <c r="C1084" s="278" t="n">
        <v>45151</v>
      </c>
      <c r="D1084" s="224" t="s">
        <v>86</v>
      </c>
      <c r="E1084" s="224" t="s">
        <v>86</v>
      </c>
      <c r="F1084" s="224" t="s">
        <v>75</v>
      </c>
      <c r="G1084" s="224" t="s">
        <v>86</v>
      </c>
      <c r="H1084" s="225" t="s">
        <v>86</v>
      </c>
      <c r="I1084" s="226"/>
      <c r="J1084" s="144" t="n">
        <v>1</v>
      </c>
      <c r="L1084" s="125" t="n">
        <f aca="false">VLOOKUP(C1084,'Vacances solaires'!$B$2:$B$239,1,FALSE())</f>
        <v>45151</v>
      </c>
    </row>
    <row r="1085" customFormat="false" ht="15.75" hidden="false" customHeight="false" outlineLevel="0" collapsed="false">
      <c r="A1085" s="277" t="n">
        <f aca="false">WEEKNUM(C1085,21)</f>
        <v>33</v>
      </c>
      <c r="B1085" s="113" t="n">
        <f aca="false">C1085</f>
        <v>45152</v>
      </c>
      <c r="C1085" s="278" t="n">
        <v>45152</v>
      </c>
      <c r="D1085" s="229" t="s">
        <v>75</v>
      </c>
      <c r="E1085" s="229" t="s">
        <v>75</v>
      </c>
      <c r="F1085" s="229" t="s">
        <v>75</v>
      </c>
      <c r="G1085" s="229" t="s">
        <v>84</v>
      </c>
      <c r="H1085" s="230" t="s">
        <v>75</v>
      </c>
      <c r="I1085" s="231" t="n">
        <v>5</v>
      </c>
      <c r="J1085" s="146" t="n">
        <v>1</v>
      </c>
      <c r="L1085" s="125" t="n">
        <f aca="false">VLOOKUP(C1085,'Vacances solaires'!$B$2:$B$239,1,FALSE())</f>
        <v>45152</v>
      </c>
    </row>
    <row r="1086" customFormat="false" ht="15.75" hidden="false" customHeight="false" outlineLevel="0" collapsed="false">
      <c r="A1086" s="277" t="n">
        <f aca="false">WEEKNUM(C1086,21)</f>
        <v>33</v>
      </c>
      <c r="B1086" s="113" t="n">
        <f aca="false">C1086</f>
        <v>45153</v>
      </c>
      <c r="C1086" s="278" t="n">
        <v>45153</v>
      </c>
      <c r="D1086" s="221" t="s">
        <v>75</v>
      </c>
      <c r="E1086" s="221" t="s">
        <v>75</v>
      </c>
      <c r="F1086" s="221" t="s">
        <v>86</v>
      </c>
      <c r="G1086" s="221" t="s">
        <v>75</v>
      </c>
      <c r="H1086" s="222" t="s">
        <v>75</v>
      </c>
      <c r="I1086" s="223"/>
      <c r="J1086" s="131" t="str">
        <f aca="false">IF(ISERROR(VLOOKUP(C1086,'Jour Fériés'!$A$19:$B$57,2,FALSE())),0,VLOOKUP(C1086,'Jour Fériés'!$A$19:$B$57,2,FALSE()))</f>
        <v>Assomption</v>
      </c>
      <c r="L1086" s="125" t="n">
        <f aca="false">VLOOKUP(C1086,'Vacances solaires'!$B$2:$B$239,1,FALSE())</f>
        <v>45153</v>
      </c>
    </row>
    <row r="1087" customFormat="false" ht="15.75" hidden="false" customHeight="false" outlineLevel="0" collapsed="false">
      <c r="A1087" s="277" t="n">
        <f aca="false">WEEKNUM(C1087,21)</f>
        <v>33</v>
      </c>
      <c r="B1087" s="113" t="n">
        <f aca="false">C1087</f>
        <v>45154</v>
      </c>
      <c r="C1087" s="278" t="n">
        <v>45154</v>
      </c>
      <c r="D1087" s="221" t="s">
        <v>75</v>
      </c>
      <c r="E1087" s="221" t="s">
        <v>75</v>
      </c>
      <c r="F1087" s="221" t="s">
        <v>75</v>
      </c>
      <c r="G1087" s="221" t="s">
        <v>75</v>
      </c>
      <c r="H1087" s="222" t="s">
        <v>86</v>
      </c>
      <c r="I1087" s="223"/>
      <c r="J1087" s="131" t="n">
        <v>1</v>
      </c>
      <c r="L1087" s="125" t="n">
        <f aca="false">VLOOKUP(C1087,'Vacances solaires'!$B$2:$B$239,1,FALSE())</f>
        <v>45154</v>
      </c>
    </row>
    <row r="1088" customFormat="false" ht="15.75" hidden="false" customHeight="false" outlineLevel="0" collapsed="false">
      <c r="A1088" s="277" t="n">
        <f aca="false">WEEKNUM(C1088,21)</f>
        <v>33</v>
      </c>
      <c r="B1088" s="113" t="n">
        <f aca="false">C1088</f>
        <v>45155</v>
      </c>
      <c r="C1088" s="278" t="n">
        <v>45155</v>
      </c>
      <c r="D1088" s="221" t="s">
        <v>75</v>
      </c>
      <c r="E1088" s="221" t="s">
        <v>86</v>
      </c>
      <c r="F1088" s="221" t="s">
        <v>75</v>
      </c>
      <c r="G1088" s="221" t="s">
        <v>75</v>
      </c>
      <c r="H1088" s="222" t="s">
        <v>75</v>
      </c>
      <c r="I1088" s="223"/>
      <c r="J1088" s="131" t="n">
        <v>1</v>
      </c>
      <c r="L1088" s="125" t="n">
        <f aca="false">VLOOKUP(C1088,'Vacances solaires'!$B$2:$B$239,1,FALSE())</f>
        <v>45155</v>
      </c>
    </row>
    <row r="1089" customFormat="false" ht="15.75" hidden="false" customHeight="false" outlineLevel="0" collapsed="false">
      <c r="A1089" s="277" t="n">
        <f aca="false">WEEKNUM(C1089,21)</f>
        <v>33</v>
      </c>
      <c r="B1089" s="113" t="n">
        <f aca="false">C1089</f>
        <v>45156</v>
      </c>
      <c r="C1089" s="278" t="n">
        <v>45156</v>
      </c>
      <c r="D1089" s="221" t="s">
        <v>75</v>
      </c>
      <c r="E1089" s="221" t="s">
        <v>86</v>
      </c>
      <c r="F1089" s="221" t="s">
        <v>75</v>
      </c>
      <c r="G1089" s="221" t="s">
        <v>75</v>
      </c>
      <c r="H1089" s="222" t="s">
        <v>75</v>
      </c>
      <c r="I1089" s="223"/>
      <c r="J1089" s="131" t="n">
        <v>1</v>
      </c>
      <c r="L1089" s="125" t="n">
        <f aca="false">VLOOKUP(C1089,'Vacances solaires'!$B$2:$B$239,1,FALSE())</f>
        <v>45156</v>
      </c>
    </row>
    <row r="1090" customFormat="false" ht="15.75" hidden="false" customHeight="false" outlineLevel="0" collapsed="false">
      <c r="A1090" s="277" t="n">
        <f aca="false">WEEKNUM(C1090,21)</f>
        <v>33</v>
      </c>
      <c r="B1090" s="113" t="n">
        <f aca="false">C1090</f>
        <v>45157</v>
      </c>
      <c r="C1090" s="278" t="n">
        <v>45157</v>
      </c>
      <c r="D1090" s="221" t="s">
        <v>86</v>
      </c>
      <c r="E1090" s="221" t="s">
        <v>75</v>
      </c>
      <c r="F1090" s="221" t="s">
        <v>75</v>
      </c>
      <c r="G1090" s="221" t="s">
        <v>86</v>
      </c>
      <c r="H1090" s="222" t="s">
        <v>75</v>
      </c>
      <c r="I1090" s="223"/>
      <c r="J1090" s="131" t="n">
        <v>1</v>
      </c>
      <c r="L1090" s="125" t="n">
        <f aca="false">VLOOKUP(C1090,'Vacances solaires'!$B$2:$B$239,1,FALSE())</f>
        <v>45157</v>
      </c>
    </row>
    <row r="1091" customFormat="false" ht="15.75" hidden="false" customHeight="false" outlineLevel="0" collapsed="false">
      <c r="A1091" s="277" t="n">
        <f aca="false">WEEKNUM(C1091,21)</f>
        <v>33</v>
      </c>
      <c r="B1091" s="113" t="n">
        <f aca="false">C1091</f>
        <v>45158</v>
      </c>
      <c r="C1091" s="278" t="n">
        <v>45158</v>
      </c>
      <c r="D1091" s="224" t="s">
        <v>86</v>
      </c>
      <c r="E1091" s="224" t="s">
        <v>75</v>
      </c>
      <c r="F1091" s="224" t="s">
        <v>86</v>
      </c>
      <c r="G1091" s="224" t="s">
        <v>86</v>
      </c>
      <c r="H1091" s="225" t="s">
        <v>86</v>
      </c>
      <c r="I1091" s="226"/>
      <c r="J1091" s="144" t="n">
        <v>1</v>
      </c>
      <c r="L1091" s="125" t="n">
        <f aca="false">VLOOKUP(C1091,'Vacances solaires'!$B$2:$B$239,1,FALSE())</f>
        <v>45158</v>
      </c>
    </row>
    <row r="1092" customFormat="false" ht="15.75" hidden="false" customHeight="false" outlineLevel="0" collapsed="false">
      <c r="A1092" s="277" t="n">
        <f aca="false">WEEKNUM(C1092,21)</f>
        <v>34</v>
      </c>
      <c r="B1092" s="113" t="n">
        <f aca="false">C1092</f>
        <v>45159</v>
      </c>
      <c r="C1092" s="278" t="n">
        <v>45159</v>
      </c>
      <c r="D1092" s="115" t="s">
        <v>75</v>
      </c>
      <c r="E1092" s="115" t="s">
        <v>75</v>
      </c>
      <c r="F1092" s="115" t="s">
        <v>84</v>
      </c>
      <c r="G1092" s="115" t="s">
        <v>75</v>
      </c>
      <c r="H1092" s="116" t="s">
        <v>75</v>
      </c>
      <c r="I1092" s="117" t="n">
        <v>1</v>
      </c>
      <c r="J1092" s="146" t="n">
        <v>1</v>
      </c>
      <c r="L1092" s="125" t="n">
        <f aca="false">VLOOKUP(C1092,'Vacances solaires'!$B$2:$B$239,1,FALSE())</f>
        <v>45159</v>
      </c>
    </row>
    <row r="1093" customFormat="false" ht="15.75" hidden="false" customHeight="false" outlineLevel="0" collapsed="false">
      <c r="A1093" s="277" t="n">
        <f aca="false">WEEKNUM(C1093,21)</f>
        <v>34</v>
      </c>
      <c r="B1093" s="113" t="n">
        <f aca="false">C1093</f>
        <v>45160</v>
      </c>
      <c r="C1093" s="278" t="n">
        <v>45160</v>
      </c>
      <c r="D1093" s="128" t="s">
        <v>75</v>
      </c>
      <c r="E1093" s="128" t="s">
        <v>86</v>
      </c>
      <c r="F1093" s="128" t="s">
        <v>75</v>
      </c>
      <c r="G1093" s="128" t="s">
        <v>75</v>
      </c>
      <c r="H1093" s="129" t="s">
        <v>75</v>
      </c>
      <c r="I1093" s="130"/>
      <c r="J1093" s="131" t="n">
        <v>1</v>
      </c>
      <c r="L1093" s="125" t="n">
        <f aca="false">VLOOKUP(C1093,'Vacances solaires'!$B$2:$B$239,1,FALSE())</f>
        <v>45160</v>
      </c>
    </row>
    <row r="1094" customFormat="false" ht="15.75" hidden="false" customHeight="false" outlineLevel="0" collapsed="false">
      <c r="A1094" s="277" t="n">
        <f aca="false">WEEKNUM(C1094,21)</f>
        <v>34</v>
      </c>
      <c r="B1094" s="113" t="n">
        <f aca="false">C1094</f>
        <v>45161</v>
      </c>
      <c r="C1094" s="278" t="n">
        <v>45161</v>
      </c>
      <c r="D1094" s="128" t="s">
        <v>75</v>
      </c>
      <c r="E1094" s="128" t="s">
        <v>75</v>
      </c>
      <c r="F1094" s="128" t="s">
        <v>75</v>
      </c>
      <c r="G1094" s="128" t="s">
        <v>86</v>
      </c>
      <c r="H1094" s="129" t="s">
        <v>75</v>
      </c>
      <c r="I1094" s="130"/>
      <c r="J1094" s="131" t="n">
        <v>1</v>
      </c>
      <c r="L1094" s="125" t="n">
        <f aca="false">VLOOKUP(C1094,'Vacances solaires'!$B$2:$B$239,1,FALSE())</f>
        <v>45161</v>
      </c>
    </row>
    <row r="1095" customFormat="false" ht="15.75" hidden="false" customHeight="false" outlineLevel="0" collapsed="false">
      <c r="A1095" s="277" t="n">
        <f aca="false">WEEKNUM(C1095,21)</f>
        <v>34</v>
      </c>
      <c r="B1095" s="113" t="n">
        <f aca="false">C1095</f>
        <v>45162</v>
      </c>
      <c r="C1095" s="278" t="n">
        <v>45162</v>
      </c>
      <c r="D1095" s="128" t="s">
        <v>86</v>
      </c>
      <c r="E1095" s="128" t="s">
        <v>75</v>
      </c>
      <c r="F1095" s="128" t="s">
        <v>75</v>
      </c>
      <c r="G1095" s="128" t="s">
        <v>75</v>
      </c>
      <c r="H1095" s="129" t="s">
        <v>75</v>
      </c>
      <c r="I1095" s="130"/>
      <c r="J1095" s="131" t="n">
        <v>1</v>
      </c>
      <c r="L1095" s="125" t="n">
        <f aca="false">VLOOKUP(C1095,'Vacances solaires'!$B$2:$B$239,1,FALSE())</f>
        <v>45162</v>
      </c>
    </row>
    <row r="1096" customFormat="false" ht="15.75" hidden="false" customHeight="false" outlineLevel="0" collapsed="false">
      <c r="A1096" s="277" t="n">
        <f aca="false">WEEKNUM(C1096,21)</f>
        <v>34</v>
      </c>
      <c r="B1096" s="113" t="n">
        <f aca="false">C1096</f>
        <v>45163</v>
      </c>
      <c r="C1096" s="278" t="n">
        <v>45163</v>
      </c>
      <c r="D1096" s="128" t="s">
        <v>86</v>
      </c>
      <c r="E1096" s="128" t="s">
        <v>75</v>
      </c>
      <c r="F1096" s="128" t="s">
        <v>75</v>
      </c>
      <c r="G1096" s="128" t="s">
        <v>75</v>
      </c>
      <c r="H1096" s="129" t="s">
        <v>75</v>
      </c>
      <c r="I1096" s="130"/>
      <c r="J1096" s="131" t="n">
        <v>1</v>
      </c>
      <c r="L1096" s="125" t="n">
        <f aca="false">VLOOKUP(C1096,'Vacances solaires'!$B$2:$B$239,1,FALSE())</f>
        <v>45163</v>
      </c>
    </row>
    <row r="1097" customFormat="false" ht="15.75" hidden="false" customHeight="false" outlineLevel="0" collapsed="false">
      <c r="A1097" s="277" t="n">
        <f aca="false">WEEKNUM(C1097,21)</f>
        <v>34</v>
      </c>
      <c r="B1097" s="113" t="n">
        <f aca="false">C1097</f>
        <v>45164</v>
      </c>
      <c r="C1097" s="278" t="n">
        <v>45164</v>
      </c>
      <c r="D1097" s="128" t="s">
        <v>75</v>
      </c>
      <c r="E1097" s="128" t="s">
        <v>75</v>
      </c>
      <c r="F1097" s="128" t="s">
        <v>86</v>
      </c>
      <c r="G1097" s="128" t="s">
        <v>75</v>
      </c>
      <c r="H1097" s="129" t="s">
        <v>86</v>
      </c>
      <c r="I1097" s="130"/>
      <c r="J1097" s="131" t="n">
        <v>1</v>
      </c>
      <c r="L1097" s="125" t="n">
        <f aca="false">VLOOKUP(C1097,'Vacances solaires'!$B$2:$B$239,1,FALSE())</f>
        <v>45164</v>
      </c>
    </row>
    <row r="1098" customFormat="false" ht="15.75" hidden="false" customHeight="false" outlineLevel="0" collapsed="false">
      <c r="A1098" s="277" t="n">
        <f aca="false">WEEKNUM(C1098,21)</f>
        <v>34</v>
      </c>
      <c r="B1098" s="113" t="n">
        <f aca="false">C1098</f>
        <v>45165</v>
      </c>
      <c r="C1098" s="278" t="n">
        <v>45165</v>
      </c>
      <c r="D1098" s="141" t="s">
        <v>75</v>
      </c>
      <c r="E1098" s="141" t="s">
        <v>86</v>
      </c>
      <c r="F1098" s="141" t="s">
        <v>86</v>
      </c>
      <c r="G1098" s="141" t="s">
        <v>86</v>
      </c>
      <c r="H1098" s="142" t="s">
        <v>86</v>
      </c>
      <c r="I1098" s="143"/>
      <c r="J1098" s="144" t="n">
        <v>1</v>
      </c>
      <c r="L1098" s="125" t="n">
        <f aca="false">VLOOKUP(C1098,'Vacances solaires'!$B$2:$B$239,1,FALSE())</f>
        <v>45165</v>
      </c>
    </row>
    <row r="1099" customFormat="false" ht="15.75" hidden="false" customHeight="false" outlineLevel="0" collapsed="false">
      <c r="A1099" s="277" t="n">
        <f aca="false">WEEKNUM(C1099,21)</f>
        <v>35</v>
      </c>
      <c r="B1099" s="113" t="n">
        <f aca="false">C1099</f>
        <v>45166</v>
      </c>
      <c r="C1099" s="278" t="n">
        <v>45166</v>
      </c>
      <c r="D1099" s="115" t="s">
        <v>75</v>
      </c>
      <c r="E1099" s="115" t="s">
        <v>84</v>
      </c>
      <c r="F1099" s="115" t="s">
        <v>75</v>
      </c>
      <c r="G1099" s="115" t="s">
        <v>75</v>
      </c>
      <c r="H1099" s="116" t="s">
        <v>75</v>
      </c>
      <c r="I1099" s="117" t="n">
        <v>2</v>
      </c>
      <c r="J1099" s="146" t="n">
        <v>1</v>
      </c>
      <c r="L1099" s="125" t="n">
        <f aca="false">VLOOKUP(C1099,'Vacances solaires'!$B$2:$B$239,1,FALSE())</f>
        <v>45166</v>
      </c>
    </row>
    <row r="1100" customFormat="false" ht="15.75" hidden="false" customHeight="false" outlineLevel="0" collapsed="false">
      <c r="A1100" s="277" t="n">
        <f aca="false">WEEKNUM(C1100,21)</f>
        <v>35</v>
      </c>
      <c r="B1100" s="113" t="n">
        <f aca="false">C1100</f>
        <v>45167</v>
      </c>
      <c r="C1100" s="278" t="n">
        <v>45167</v>
      </c>
      <c r="D1100" s="128" t="s">
        <v>86</v>
      </c>
      <c r="E1100" s="128" t="s">
        <v>75</v>
      </c>
      <c r="F1100" s="128" t="s">
        <v>75</v>
      </c>
      <c r="G1100" s="128" t="s">
        <v>75</v>
      </c>
      <c r="H1100" s="129" t="s">
        <v>75</v>
      </c>
      <c r="I1100" s="130"/>
      <c r="J1100" s="131" t="n">
        <v>1</v>
      </c>
      <c r="L1100" s="125" t="n">
        <f aca="false">VLOOKUP(C1100,'Vacances solaires'!$B$2:$B$239,1,FALSE())</f>
        <v>45167</v>
      </c>
    </row>
    <row r="1101" customFormat="false" ht="15.75" hidden="false" customHeight="false" outlineLevel="0" collapsed="false">
      <c r="A1101" s="277" t="n">
        <f aca="false">WEEKNUM(C1101,21)</f>
        <v>35</v>
      </c>
      <c r="B1101" s="113" t="n">
        <f aca="false">C1101</f>
        <v>45168</v>
      </c>
      <c r="C1101" s="278" t="n">
        <v>45168</v>
      </c>
      <c r="D1101" s="128" t="s">
        <v>75</v>
      </c>
      <c r="E1101" s="128" t="s">
        <v>75</v>
      </c>
      <c r="F1101" s="128" t="s">
        <v>86</v>
      </c>
      <c r="G1101" s="128" t="s">
        <v>75</v>
      </c>
      <c r="H1101" s="129" t="s">
        <v>75</v>
      </c>
      <c r="I1101" s="130"/>
      <c r="J1101" s="131" t="n">
        <v>1</v>
      </c>
      <c r="L1101" s="125" t="n">
        <f aca="false">VLOOKUP(C1101,'Vacances solaires'!$B$2:$B$239,1,FALSE())</f>
        <v>45168</v>
      </c>
    </row>
    <row r="1102" customFormat="false" ht="15.75" hidden="false" customHeight="false" outlineLevel="0" collapsed="false">
      <c r="A1102" s="277" t="n">
        <f aca="false">WEEKNUM(C1102,21)</f>
        <v>35</v>
      </c>
      <c r="B1102" s="113" t="n">
        <f aca="false">C1102</f>
        <v>45169</v>
      </c>
      <c r="C1102" s="278" t="n">
        <v>45169</v>
      </c>
      <c r="D1102" s="128" t="s">
        <v>75</v>
      </c>
      <c r="E1102" s="128" t="s">
        <v>75</v>
      </c>
      <c r="F1102" s="128" t="s">
        <v>75</v>
      </c>
      <c r="G1102" s="128" t="s">
        <v>75</v>
      </c>
      <c r="H1102" s="129" t="s">
        <v>86</v>
      </c>
      <c r="I1102" s="130"/>
      <c r="J1102" s="131" t="n">
        <v>1</v>
      </c>
      <c r="L1102" s="125" t="n">
        <f aca="false">VLOOKUP(C1102,'Vacances solaires'!$B$2:$B$239,1,FALSE())</f>
        <v>45169</v>
      </c>
    </row>
    <row r="1103" customFormat="false" ht="15.75" hidden="false" customHeight="false" outlineLevel="0" collapsed="false">
      <c r="A1103" s="277" t="n">
        <f aca="false">WEEKNUM(C1103,21)</f>
        <v>35</v>
      </c>
      <c r="B1103" s="113" t="n">
        <f aca="false">C1103</f>
        <v>45170</v>
      </c>
      <c r="C1103" s="278" t="n">
        <v>45170</v>
      </c>
      <c r="D1103" s="128" t="s">
        <v>75</v>
      </c>
      <c r="E1103" s="128" t="s">
        <v>75</v>
      </c>
      <c r="F1103" s="128" t="s">
        <v>75</v>
      </c>
      <c r="G1103" s="128" t="s">
        <v>75</v>
      </c>
      <c r="H1103" s="129" t="s">
        <v>86</v>
      </c>
      <c r="I1103" s="130"/>
      <c r="J1103" s="131" t="n">
        <v>1</v>
      </c>
      <c r="L1103" s="125" t="n">
        <f aca="false">VLOOKUP(C1103,'Vacances solaires'!$B$2:$B$239,1,FALSE())</f>
        <v>45170</v>
      </c>
    </row>
    <row r="1104" customFormat="false" ht="15.75" hidden="false" customHeight="false" outlineLevel="0" collapsed="false">
      <c r="A1104" s="277" t="n">
        <f aca="false">WEEKNUM(C1104,21)</f>
        <v>35</v>
      </c>
      <c r="B1104" s="113" t="n">
        <f aca="false">C1104</f>
        <v>45171</v>
      </c>
      <c r="C1104" s="278" t="n">
        <v>45171</v>
      </c>
      <c r="D1104" s="128" t="s">
        <v>75</v>
      </c>
      <c r="E1104" s="128" t="s">
        <v>86</v>
      </c>
      <c r="F1104" s="128" t="s">
        <v>75</v>
      </c>
      <c r="G1104" s="128" t="s">
        <v>86</v>
      </c>
      <c r="H1104" s="129" t="s">
        <v>75</v>
      </c>
      <c r="I1104" s="130"/>
      <c r="J1104" s="131" t="n">
        <v>1</v>
      </c>
      <c r="L1104" s="125" t="n">
        <f aca="false">VLOOKUP(C1104,'Vacances solaires'!$B$2:$B$239,1,FALSE())</f>
        <v>45171</v>
      </c>
    </row>
    <row r="1105" customFormat="false" ht="15.75" hidden="false" customHeight="false" outlineLevel="0" collapsed="false">
      <c r="A1105" s="277" t="n">
        <f aca="false">WEEKNUM(C1105,21)</f>
        <v>35</v>
      </c>
      <c r="B1105" s="113" t="n">
        <f aca="false">C1105</f>
        <v>45172</v>
      </c>
      <c r="C1105" s="278" t="n">
        <v>45172</v>
      </c>
      <c r="D1105" s="141" t="s">
        <v>86</v>
      </c>
      <c r="E1105" s="141" t="s">
        <v>86</v>
      </c>
      <c r="F1105" s="141" t="s">
        <v>86</v>
      </c>
      <c r="G1105" s="141" t="s">
        <v>86</v>
      </c>
      <c r="H1105" s="142" t="s">
        <v>75</v>
      </c>
      <c r="I1105" s="143"/>
      <c r="J1105" s="144" t="n">
        <v>1</v>
      </c>
      <c r="L1105" s="125" t="n">
        <f aca="false">VLOOKUP(C1105,'Vacances solaires'!$B$2:$B$239,1,FALSE())</f>
        <v>45172</v>
      </c>
    </row>
    <row r="1106" customFormat="false" ht="15.75" hidden="false" customHeight="false" outlineLevel="0" collapsed="false">
      <c r="A1106" s="277" t="n">
        <f aca="false">WEEKNUM(C1106,21)</f>
        <v>36</v>
      </c>
      <c r="B1106" s="113" t="n">
        <f aca="false">C1106</f>
        <v>45173</v>
      </c>
      <c r="C1106" s="278" t="n">
        <v>45173</v>
      </c>
      <c r="D1106" s="115" t="s">
        <v>84</v>
      </c>
      <c r="E1106" s="115" t="s">
        <v>75</v>
      </c>
      <c r="F1106" s="115" t="s">
        <v>75</v>
      </c>
      <c r="G1106" s="115" t="s">
        <v>75</v>
      </c>
      <c r="H1106" s="116" t="s">
        <v>75</v>
      </c>
      <c r="I1106" s="117" t="n">
        <v>3</v>
      </c>
      <c r="J1106" s="146" t="n">
        <f aca="false">IF(ISERROR(VLOOKUP(C1106,'Jour Fériés'!$A$19:$B$57,2,FALSE())),0,VLOOKUP(C1106,'Jour Fériés'!$A$19:$B$57,2,FALSE()))</f>
        <v>0</v>
      </c>
      <c r="L1106" s="125" t="e">
        <f aca="false">VLOOKUP(C1106,'Vacances solaires'!$B$2:$B$239,1,FALSE())</f>
        <v>#N/A</v>
      </c>
    </row>
    <row r="1107" customFormat="false" ht="15.75" hidden="false" customHeight="false" outlineLevel="0" collapsed="false">
      <c r="A1107" s="277" t="n">
        <f aca="false">WEEKNUM(C1107,21)</f>
        <v>36</v>
      </c>
      <c r="B1107" s="113" t="n">
        <f aca="false">C1107</f>
        <v>45174</v>
      </c>
      <c r="C1107" s="278" t="n">
        <v>45174</v>
      </c>
      <c r="D1107" s="137" t="s">
        <v>75</v>
      </c>
      <c r="E1107" s="137" t="s">
        <v>75</v>
      </c>
      <c r="F1107" s="137" t="s">
        <v>75</v>
      </c>
      <c r="G1107" s="137" t="s">
        <v>75</v>
      </c>
      <c r="H1107" s="190" t="s">
        <v>86</v>
      </c>
      <c r="I1107" s="191"/>
      <c r="J1107" s="131" t="n">
        <f aca="false">IF(ISERROR(VLOOKUP(C1107,'Jour Fériés'!$A$19:$B$57,2,FALSE())),0,VLOOKUP(C1107,'Jour Fériés'!$A$19:$B$57,2,FALSE()))</f>
        <v>0</v>
      </c>
      <c r="L1107" s="125" t="e">
        <f aca="false">VLOOKUP(C1107,'Vacances solaires'!$B$2:$B$239,1,FALSE())</f>
        <v>#N/A</v>
      </c>
    </row>
    <row r="1108" customFormat="false" ht="15.75" hidden="false" customHeight="false" outlineLevel="0" collapsed="false">
      <c r="A1108" s="277" t="n">
        <f aca="false">WEEKNUM(C1108,21)</f>
        <v>36</v>
      </c>
      <c r="B1108" s="113" t="n">
        <f aca="false">C1108</f>
        <v>45175</v>
      </c>
      <c r="C1108" s="278" t="n">
        <v>45175</v>
      </c>
      <c r="D1108" s="221" t="s">
        <v>75</v>
      </c>
      <c r="E1108" s="221" t="s">
        <v>86</v>
      </c>
      <c r="F1108" s="221" t="s">
        <v>75</v>
      </c>
      <c r="G1108" s="221" t="s">
        <v>75</v>
      </c>
      <c r="H1108" s="222" t="s">
        <v>75</v>
      </c>
      <c r="I1108" s="223"/>
      <c r="J1108" s="131" t="n">
        <f aca="false">IF(ISERROR(VLOOKUP(C1108,'Jour Fériés'!$A$19:$B$57,2,FALSE())),0,VLOOKUP(C1108,'Jour Fériés'!$A$19:$B$57,2,FALSE()))</f>
        <v>0</v>
      </c>
      <c r="L1108" s="125" t="e">
        <f aca="false">VLOOKUP(C1108,'Vacances solaires'!$B$2:$B$239,1,FALSE())</f>
        <v>#N/A</v>
      </c>
    </row>
    <row r="1109" customFormat="false" ht="15.75" hidden="false" customHeight="false" outlineLevel="0" collapsed="false">
      <c r="A1109" s="277" t="n">
        <f aca="false">WEEKNUM(C1109,21)</f>
        <v>36</v>
      </c>
      <c r="B1109" s="113" t="n">
        <f aca="false">C1109</f>
        <v>45176</v>
      </c>
      <c r="C1109" s="278" t="n">
        <v>45176</v>
      </c>
      <c r="D1109" s="221" t="s">
        <v>75</v>
      </c>
      <c r="E1109" s="221" t="s">
        <v>75</v>
      </c>
      <c r="F1109" s="221" t="s">
        <v>75</v>
      </c>
      <c r="G1109" s="221" t="s">
        <v>86</v>
      </c>
      <c r="H1109" s="222" t="s">
        <v>75</v>
      </c>
      <c r="I1109" s="223"/>
      <c r="J1109" s="131" t="n">
        <f aca="false">IF(ISERROR(VLOOKUP(C1109,'Jour Fériés'!$A$19:$B$57,2,FALSE())),0,VLOOKUP(C1109,'Jour Fériés'!$A$19:$B$57,2,FALSE()))</f>
        <v>0</v>
      </c>
      <c r="L1109" s="125" t="e">
        <f aca="false">VLOOKUP(C1109,'Vacances solaires'!$B$2:$B$239,1,FALSE())</f>
        <v>#N/A</v>
      </c>
    </row>
    <row r="1110" customFormat="false" ht="15.75" hidden="false" customHeight="false" outlineLevel="0" collapsed="false">
      <c r="A1110" s="277" t="n">
        <f aca="false">WEEKNUM(C1110,21)</f>
        <v>36</v>
      </c>
      <c r="B1110" s="113" t="n">
        <f aca="false">C1110</f>
        <v>45177</v>
      </c>
      <c r="C1110" s="278" t="n">
        <v>45177</v>
      </c>
      <c r="D1110" s="221" t="s">
        <v>75</v>
      </c>
      <c r="E1110" s="221" t="s">
        <v>75</v>
      </c>
      <c r="F1110" s="221" t="s">
        <v>75</v>
      </c>
      <c r="G1110" s="221" t="s">
        <v>86</v>
      </c>
      <c r="H1110" s="222" t="s">
        <v>75</v>
      </c>
      <c r="I1110" s="223"/>
      <c r="J1110" s="131" t="n">
        <f aca="false">IF(ISERROR(VLOOKUP(C1110,'Jour Fériés'!$A$19:$B$57,2,FALSE())),0,VLOOKUP(C1110,'Jour Fériés'!$A$19:$B$57,2,FALSE()))</f>
        <v>0</v>
      </c>
      <c r="L1110" s="125" t="e">
        <f aca="false">VLOOKUP(C1110,'Vacances solaires'!$B$2:$B$239,1,FALSE())</f>
        <v>#N/A</v>
      </c>
    </row>
    <row r="1111" customFormat="false" ht="15.75" hidden="false" customHeight="false" outlineLevel="0" collapsed="false">
      <c r="A1111" s="277" t="n">
        <f aca="false">WEEKNUM(C1111,21)</f>
        <v>36</v>
      </c>
      <c r="B1111" s="113" t="n">
        <f aca="false">C1111</f>
        <v>45178</v>
      </c>
      <c r="C1111" s="278" t="n">
        <v>45178</v>
      </c>
      <c r="D1111" s="221" t="s">
        <v>86</v>
      </c>
      <c r="E1111" s="221" t="s">
        <v>75</v>
      </c>
      <c r="F1111" s="221" t="s">
        <v>86</v>
      </c>
      <c r="G1111" s="221" t="s">
        <v>75</v>
      </c>
      <c r="H1111" s="222" t="s">
        <v>75</v>
      </c>
      <c r="I1111" s="223"/>
      <c r="J1111" s="131" t="n">
        <f aca="false">IF(ISERROR(VLOOKUP(C1111,'Jour Fériés'!$A$19:$B$57,2,FALSE())),0,VLOOKUP(C1111,'Jour Fériés'!$A$19:$B$57,2,FALSE()))</f>
        <v>0</v>
      </c>
      <c r="L1111" s="125" t="e">
        <f aca="false">VLOOKUP(C1111,'Vacances solaires'!$B$2:$B$239,1,FALSE())</f>
        <v>#N/A</v>
      </c>
    </row>
    <row r="1112" customFormat="false" ht="15.75" hidden="false" customHeight="false" outlineLevel="0" collapsed="false">
      <c r="A1112" s="277" t="n">
        <f aca="false">WEEKNUM(C1112,21)</f>
        <v>36</v>
      </c>
      <c r="B1112" s="113" t="n">
        <f aca="false">C1112</f>
        <v>45179</v>
      </c>
      <c r="C1112" s="278" t="n">
        <v>45179</v>
      </c>
      <c r="D1112" s="224" t="s">
        <v>86</v>
      </c>
      <c r="E1112" s="224" t="s">
        <v>86</v>
      </c>
      <c r="F1112" s="224" t="s">
        <v>86</v>
      </c>
      <c r="G1112" s="224" t="s">
        <v>75</v>
      </c>
      <c r="H1112" s="225" t="s">
        <v>86</v>
      </c>
      <c r="I1112" s="226"/>
      <c r="J1112" s="144" t="n">
        <f aca="false">IF(ISERROR(VLOOKUP(C1112,'Jour Fériés'!$A$19:$B$57,2,FALSE())),0,VLOOKUP(C1112,'Jour Fériés'!$A$19:$B$57,2,FALSE()))</f>
        <v>0</v>
      </c>
      <c r="L1112" s="125" t="e">
        <f aca="false">VLOOKUP(C1112,'Vacances solaires'!$B$2:$B$239,1,FALSE())</f>
        <v>#N/A</v>
      </c>
    </row>
    <row r="1113" customFormat="false" ht="15.75" hidden="false" customHeight="false" outlineLevel="0" collapsed="false">
      <c r="A1113" s="277" t="n">
        <f aca="false">WEEKNUM(C1113,21)</f>
        <v>37</v>
      </c>
      <c r="B1113" s="113" t="n">
        <f aca="false">C1113</f>
        <v>45180</v>
      </c>
      <c r="C1113" s="278" t="n">
        <v>45180</v>
      </c>
      <c r="D1113" s="227" t="s">
        <v>75</v>
      </c>
      <c r="E1113" s="227" t="s">
        <v>75</v>
      </c>
      <c r="F1113" s="227" t="s">
        <v>75</v>
      </c>
      <c r="G1113" s="227" t="s">
        <v>75</v>
      </c>
      <c r="H1113" s="228" t="s">
        <v>84</v>
      </c>
      <c r="I1113" s="223" t="n">
        <v>4</v>
      </c>
      <c r="J1113" s="146" t="n">
        <f aca="false">IF(ISERROR(VLOOKUP(C1113,'Jour Fériés'!$A$19:$B$57,2,FALSE())),0,VLOOKUP(C1113,'Jour Fériés'!$A$19:$B$57,2,FALSE()))</f>
        <v>0</v>
      </c>
      <c r="L1113" s="125" t="e">
        <f aca="false">VLOOKUP(C1113,'Vacances solaires'!$B$2:$B$239,1,FALSE())</f>
        <v>#N/A</v>
      </c>
    </row>
    <row r="1114" customFormat="false" ht="15.75" hidden="false" customHeight="false" outlineLevel="0" collapsed="false">
      <c r="A1114" s="277" t="n">
        <f aca="false">WEEKNUM(C1114,21)</f>
        <v>37</v>
      </c>
      <c r="B1114" s="113" t="n">
        <f aca="false">C1114</f>
        <v>45181</v>
      </c>
      <c r="C1114" s="278" t="n">
        <v>45181</v>
      </c>
      <c r="D1114" s="221" t="s">
        <v>75</v>
      </c>
      <c r="E1114" s="221" t="s">
        <v>75</v>
      </c>
      <c r="F1114" s="221" t="s">
        <v>75</v>
      </c>
      <c r="G1114" s="221" t="s">
        <v>86</v>
      </c>
      <c r="H1114" s="222" t="s">
        <v>75</v>
      </c>
      <c r="I1114" s="223"/>
      <c r="J1114" s="131" t="n">
        <f aca="false">IF(ISERROR(VLOOKUP(C1114,'Jour Fériés'!$A$19:$B$57,2,FALSE())),0,VLOOKUP(C1114,'Jour Fériés'!$A$19:$B$57,2,FALSE()))</f>
        <v>0</v>
      </c>
      <c r="L1114" s="125" t="e">
        <f aca="false">VLOOKUP(C1114,'Vacances solaires'!$B$2:$B$239,1,FALSE())</f>
        <v>#N/A</v>
      </c>
    </row>
    <row r="1115" customFormat="false" ht="15.75" hidden="false" customHeight="false" outlineLevel="0" collapsed="false">
      <c r="A1115" s="277" t="n">
        <f aca="false">WEEKNUM(C1115,21)</f>
        <v>37</v>
      </c>
      <c r="B1115" s="113" t="n">
        <f aca="false">C1115</f>
        <v>45182</v>
      </c>
      <c r="C1115" s="278" t="n">
        <v>45182</v>
      </c>
      <c r="D1115" s="137" t="s">
        <v>86</v>
      </c>
      <c r="E1115" s="137" t="s">
        <v>75</v>
      </c>
      <c r="F1115" s="137" t="s">
        <v>75</v>
      </c>
      <c r="G1115" s="137" t="s">
        <v>75</v>
      </c>
      <c r="H1115" s="190" t="s">
        <v>75</v>
      </c>
      <c r="I1115" s="191"/>
      <c r="J1115" s="131" t="n">
        <f aca="false">IF(ISERROR(VLOOKUP(C1115,'Jour Fériés'!$A$19:$B$57,2,FALSE())),0,VLOOKUP(C1115,'Jour Fériés'!$A$19:$B$57,2,FALSE()))</f>
        <v>0</v>
      </c>
      <c r="L1115" s="125" t="e">
        <f aca="false">VLOOKUP(C1115,'Vacances solaires'!$B$2:$B$239,1,FALSE())</f>
        <v>#N/A</v>
      </c>
    </row>
    <row r="1116" customFormat="false" ht="15.75" hidden="false" customHeight="false" outlineLevel="0" collapsed="false">
      <c r="A1116" s="277" t="n">
        <f aca="false">WEEKNUM(C1116,21)</f>
        <v>37</v>
      </c>
      <c r="B1116" s="113" t="n">
        <f aca="false">C1116</f>
        <v>45183</v>
      </c>
      <c r="C1116" s="278" t="n">
        <v>45183</v>
      </c>
      <c r="D1116" s="221" t="s">
        <v>75</v>
      </c>
      <c r="E1116" s="221" t="s">
        <v>75</v>
      </c>
      <c r="F1116" s="221" t="s">
        <v>86</v>
      </c>
      <c r="G1116" s="221" t="s">
        <v>75</v>
      </c>
      <c r="H1116" s="222" t="s">
        <v>75</v>
      </c>
      <c r="I1116" s="223"/>
      <c r="J1116" s="131" t="n">
        <f aca="false">IF(ISERROR(VLOOKUP(C1116,'Jour Fériés'!$A$19:$B$57,2,FALSE())),0,VLOOKUP(C1116,'Jour Fériés'!$A$19:$B$57,2,FALSE()))</f>
        <v>0</v>
      </c>
      <c r="L1116" s="125" t="e">
        <f aca="false">VLOOKUP(C1116,'Vacances solaires'!$B$2:$B$239,1,FALSE())</f>
        <v>#N/A</v>
      </c>
    </row>
    <row r="1117" customFormat="false" ht="15.75" hidden="false" customHeight="false" outlineLevel="0" collapsed="false">
      <c r="A1117" s="277" t="n">
        <f aca="false">WEEKNUM(C1117,21)</f>
        <v>37</v>
      </c>
      <c r="B1117" s="113" t="n">
        <f aca="false">C1117</f>
        <v>45184</v>
      </c>
      <c r="C1117" s="278" t="n">
        <v>45184</v>
      </c>
      <c r="D1117" s="221" t="s">
        <v>75</v>
      </c>
      <c r="E1117" s="221" t="s">
        <v>75</v>
      </c>
      <c r="F1117" s="221" t="s">
        <v>86</v>
      </c>
      <c r="G1117" s="221" t="s">
        <v>75</v>
      </c>
      <c r="H1117" s="222" t="s">
        <v>75</v>
      </c>
      <c r="I1117" s="223"/>
      <c r="J1117" s="131" t="n">
        <f aca="false">IF(ISERROR(VLOOKUP(C1117,'Jour Fériés'!$A$19:$B$57,2,FALSE())),0,VLOOKUP(C1117,'Jour Fériés'!$A$19:$B$57,2,FALSE()))</f>
        <v>0</v>
      </c>
      <c r="L1117" s="125" t="e">
        <f aca="false">VLOOKUP(C1117,'Vacances solaires'!$B$2:$B$239,1,FALSE())</f>
        <v>#N/A</v>
      </c>
    </row>
    <row r="1118" customFormat="false" ht="15.75" hidden="false" customHeight="false" outlineLevel="0" collapsed="false">
      <c r="A1118" s="277" t="n">
        <f aca="false">WEEKNUM(C1118,21)</f>
        <v>37</v>
      </c>
      <c r="B1118" s="113" t="n">
        <f aca="false">C1118</f>
        <v>45185</v>
      </c>
      <c r="C1118" s="278" t="n">
        <v>45185</v>
      </c>
      <c r="D1118" s="221" t="s">
        <v>75</v>
      </c>
      <c r="E1118" s="221" t="s">
        <v>86</v>
      </c>
      <c r="F1118" s="221" t="s">
        <v>75</v>
      </c>
      <c r="G1118" s="221" t="s">
        <v>75</v>
      </c>
      <c r="H1118" s="222" t="s">
        <v>86</v>
      </c>
      <c r="I1118" s="223"/>
      <c r="J1118" s="131" t="n">
        <f aca="false">IF(ISERROR(VLOOKUP(C1118,'Jour Fériés'!$A$19:$B$57,2,FALSE())),0,VLOOKUP(C1118,'Jour Fériés'!$A$19:$B$57,2,FALSE()))</f>
        <v>0</v>
      </c>
      <c r="L1118" s="125" t="e">
        <f aca="false">VLOOKUP(C1118,'Vacances solaires'!$B$2:$B$239,1,FALSE())</f>
        <v>#N/A</v>
      </c>
    </row>
    <row r="1119" customFormat="false" ht="15.75" hidden="false" customHeight="false" outlineLevel="0" collapsed="false">
      <c r="A1119" s="277" t="n">
        <f aca="false">WEEKNUM(C1119,21)</f>
        <v>37</v>
      </c>
      <c r="B1119" s="113" t="n">
        <f aca="false">C1119</f>
        <v>45186</v>
      </c>
      <c r="C1119" s="278" t="n">
        <v>45186</v>
      </c>
      <c r="D1119" s="224" t="s">
        <v>86</v>
      </c>
      <c r="E1119" s="224" t="s">
        <v>86</v>
      </c>
      <c r="F1119" s="224" t="s">
        <v>75</v>
      </c>
      <c r="G1119" s="224" t="s">
        <v>86</v>
      </c>
      <c r="H1119" s="225" t="s">
        <v>86</v>
      </c>
      <c r="I1119" s="226"/>
      <c r="J1119" s="144" t="n">
        <f aca="false">IF(ISERROR(VLOOKUP(C1119,'Jour Fériés'!$A$19:$B$57,2,FALSE())),0,VLOOKUP(C1119,'Jour Fériés'!$A$19:$B$57,2,FALSE()))</f>
        <v>0</v>
      </c>
      <c r="L1119" s="125" t="e">
        <f aca="false">VLOOKUP(C1119,'Vacances solaires'!$B$2:$B$239,1,FALSE())</f>
        <v>#N/A</v>
      </c>
    </row>
    <row r="1120" customFormat="false" ht="15.75" hidden="false" customHeight="false" outlineLevel="0" collapsed="false">
      <c r="A1120" s="277" t="n">
        <f aca="false">WEEKNUM(C1120,21)</f>
        <v>38</v>
      </c>
      <c r="B1120" s="113" t="n">
        <f aca="false">C1120</f>
        <v>45187</v>
      </c>
      <c r="C1120" s="278" t="n">
        <v>45187</v>
      </c>
      <c r="D1120" s="229" t="s">
        <v>75</v>
      </c>
      <c r="E1120" s="229" t="s">
        <v>75</v>
      </c>
      <c r="F1120" s="229" t="s">
        <v>75</v>
      </c>
      <c r="G1120" s="229" t="s">
        <v>84</v>
      </c>
      <c r="H1120" s="230" t="s">
        <v>75</v>
      </c>
      <c r="I1120" s="231" t="n">
        <v>5</v>
      </c>
      <c r="J1120" s="146" t="n">
        <f aca="false">IF(ISERROR(VLOOKUP(C1120,'Jour Fériés'!$A$19:$B$57,2,FALSE())),0,VLOOKUP(C1120,'Jour Fériés'!$A$19:$B$57,2,FALSE()))</f>
        <v>0</v>
      </c>
      <c r="L1120" s="125" t="e">
        <f aca="false">VLOOKUP(C1120,'Vacances solaires'!$B$2:$B$239,1,FALSE())</f>
        <v>#N/A</v>
      </c>
    </row>
    <row r="1121" customFormat="false" ht="15.75" hidden="false" customHeight="false" outlineLevel="0" collapsed="false">
      <c r="A1121" s="277" t="n">
        <f aca="false">WEEKNUM(C1121,21)</f>
        <v>38</v>
      </c>
      <c r="B1121" s="113" t="n">
        <f aca="false">C1121</f>
        <v>45188</v>
      </c>
      <c r="C1121" s="278" t="n">
        <v>45188</v>
      </c>
      <c r="D1121" s="221" t="s">
        <v>75</v>
      </c>
      <c r="E1121" s="221" t="s">
        <v>75</v>
      </c>
      <c r="F1121" s="221" t="s">
        <v>86</v>
      </c>
      <c r="G1121" s="221" t="s">
        <v>75</v>
      </c>
      <c r="H1121" s="222" t="s">
        <v>75</v>
      </c>
      <c r="I1121" s="223"/>
      <c r="J1121" s="131" t="n">
        <f aca="false">IF(ISERROR(VLOOKUP(C1121,'Jour Fériés'!$A$19:$B$57,2,FALSE())),0,VLOOKUP(C1121,'Jour Fériés'!$A$19:$B$57,2,FALSE()))</f>
        <v>0</v>
      </c>
      <c r="L1121" s="125" t="e">
        <f aca="false">VLOOKUP(C1121,'Vacances solaires'!$B$2:$B$239,1,FALSE())</f>
        <v>#N/A</v>
      </c>
    </row>
    <row r="1122" customFormat="false" ht="15.75" hidden="false" customHeight="false" outlineLevel="0" collapsed="false">
      <c r="A1122" s="277" t="n">
        <f aca="false">WEEKNUM(C1122,21)</f>
        <v>38</v>
      </c>
      <c r="B1122" s="113" t="n">
        <f aca="false">C1122</f>
        <v>45189</v>
      </c>
      <c r="C1122" s="278" t="n">
        <v>45189</v>
      </c>
      <c r="D1122" s="221" t="s">
        <v>75</v>
      </c>
      <c r="E1122" s="221" t="s">
        <v>75</v>
      </c>
      <c r="F1122" s="221" t="s">
        <v>75</v>
      </c>
      <c r="G1122" s="221" t="s">
        <v>75</v>
      </c>
      <c r="H1122" s="222" t="s">
        <v>86</v>
      </c>
      <c r="I1122" s="223"/>
      <c r="J1122" s="131" t="n">
        <f aca="false">IF(ISERROR(VLOOKUP(C1122,'Jour Fériés'!$A$19:$B$57,2,FALSE())),0,VLOOKUP(C1122,'Jour Fériés'!$A$19:$B$57,2,FALSE()))</f>
        <v>0</v>
      </c>
      <c r="L1122" s="125" t="e">
        <f aca="false">VLOOKUP(C1122,'Vacances solaires'!$B$2:$B$239,1,FALSE())</f>
        <v>#N/A</v>
      </c>
    </row>
    <row r="1123" customFormat="false" ht="15.75" hidden="false" customHeight="false" outlineLevel="0" collapsed="false">
      <c r="A1123" s="277" t="n">
        <f aca="false">WEEKNUM(C1123,21)</f>
        <v>38</v>
      </c>
      <c r="B1123" s="113" t="n">
        <f aca="false">C1123</f>
        <v>45190</v>
      </c>
      <c r="C1123" s="278" t="n">
        <v>45190</v>
      </c>
      <c r="D1123" s="221" t="s">
        <v>75</v>
      </c>
      <c r="E1123" s="221" t="s">
        <v>86</v>
      </c>
      <c r="F1123" s="221" t="s">
        <v>75</v>
      </c>
      <c r="G1123" s="221" t="s">
        <v>75</v>
      </c>
      <c r="H1123" s="222" t="s">
        <v>75</v>
      </c>
      <c r="I1123" s="223"/>
      <c r="J1123" s="131" t="n">
        <f aca="false">IF(ISERROR(VLOOKUP(C1123,'Jour Fériés'!$A$19:$B$57,2,FALSE())),0,VLOOKUP(C1123,'Jour Fériés'!$A$19:$B$57,2,FALSE()))</f>
        <v>0</v>
      </c>
      <c r="L1123" s="125" t="e">
        <f aca="false">VLOOKUP(C1123,'Vacances solaires'!$B$2:$B$239,1,FALSE())</f>
        <v>#N/A</v>
      </c>
    </row>
    <row r="1124" customFormat="false" ht="15.75" hidden="false" customHeight="false" outlineLevel="0" collapsed="false">
      <c r="A1124" s="277" t="n">
        <f aca="false">WEEKNUM(C1124,21)</f>
        <v>38</v>
      </c>
      <c r="B1124" s="113" t="n">
        <f aca="false">C1124</f>
        <v>45191</v>
      </c>
      <c r="C1124" s="278" t="n">
        <v>45191</v>
      </c>
      <c r="D1124" s="221" t="s">
        <v>75</v>
      </c>
      <c r="E1124" s="221" t="s">
        <v>86</v>
      </c>
      <c r="F1124" s="221" t="s">
        <v>75</v>
      </c>
      <c r="G1124" s="221" t="s">
        <v>75</v>
      </c>
      <c r="H1124" s="222" t="s">
        <v>75</v>
      </c>
      <c r="I1124" s="223"/>
      <c r="J1124" s="131" t="n">
        <f aca="false">IF(ISERROR(VLOOKUP(C1124,'Jour Fériés'!$A$19:$B$57,2,FALSE())),0,VLOOKUP(C1124,'Jour Fériés'!$A$19:$B$57,2,FALSE()))</f>
        <v>0</v>
      </c>
      <c r="L1124" s="125" t="e">
        <f aca="false">VLOOKUP(C1124,'Vacances solaires'!$B$2:$B$239,1,FALSE())</f>
        <v>#N/A</v>
      </c>
    </row>
    <row r="1125" customFormat="false" ht="15.75" hidden="false" customHeight="false" outlineLevel="0" collapsed="false">
      <c r="A1125" s="277" t="n">
        <f aca="false">WEEKNUM(C1125,21)</f>
        <v>38</v>
      </c>
      <c r="B1125" s="113" t="n">
        <f aca="false">C1125</f>
        <v>45192</v>
      </c>
      <c r="C1125" s="278" t="n">
        <v>45192</v>
      </c>
      <c r="D1125" s="221" t="s">
        <v>86</v>
      </c>
      <c r="E1125" s="221" t="s">
        <v>75</v>
      </c>
      <c r="F1125" s="221" t="s">
        <v>75</v>
      </c>
      <c r="G1125" s="221" t="s">
        <v>86</v>
      </c>
      <c r="H1125" s="222" t="s">
        <v>75</v>
      </c>
      <c r="I1125" s="223"/>
      <c r="J1125" s="131" t="n">
        <f aca="false">IF(ISERROR(VLOOKUP(C1125,'Jour Fériés'!$A$19:$B$57,2,FALSE())),0,VLOOKUP(C1125,'Jour Fériés'!$A$19:$B$57,2,FALSE()))</f>
        <v>0</v>
      </c>
      <c r="L1125" s="125" t="e">
        <f aca="false">VLOOKUP(C1125,'Vacances solaires'!$B$2:$B$239,1,FALSE())</f>
        <v>#N/A</v>
      </c>
    </row>
    <row r="1126" customFormat="false" ht="15.75" hidden="false" customHeight="false" outlineLevel="0" collapsed="false">
      <c r="A1126" s="277" t="n">
        <f aca="false">WEEKNUM(C1126,21)</f>
        <v>38</v>
      </c>
      <c r="B1126" s="113" t="n">
        <f aca="false">C1126</f>
        <v>45193</v>
      </c>
      <c r="C1126" s="278" t="n">
        <v>45193</v>
      </c>
      <c r="D1126" s="224" t="s">
        <v>86</v>
      </c>
      <c r="E1126" s="224" t="s">
        <v>75</v>
      </c>
      <c r="F1126" s="224" t="s">
        <v>86</v>
      </c>
      <c r="G1126" s="224" t="s">
        <v>86</v>
      </c>
      <c r="H1126" s="225" t="s">
        <v>86</v>
      </c>
      <c r="I1126" s="226"/>
      <c r="J1126" s="144" t="n">
        <f aca="false">IF(ISERROR(VLOOKUP(C1126,'Jour Fériés'!$A$19:$B$57,2,FALSE())),0,VLOOKUP(C1126,'Jour Fériés'!$A$19:$B$57,2,FALSE()))</f>
        <v>0</v>
      </c>
      <c r="L1126" s="125" t="e">
        <f aca="false">VLOOKUP(C1126,'Vacances solaires'!$B$2:$B$239,1,FALSE())</f>
        <v>#N/A</v>
      </c>
    </row>
    <row r="1127" customFormat="false" ht="15.75" hidden="false" customHeight="false" outlineLevel="0" collapsed="false">
      <c r="A1127" s="277" t="n">
        <f aca="false">WEEKNUM(C1127,21)</f>
        <v>39</v>
      </c>
      <c r="B1127" s="113" t="n">
        <f aca="false">C1127</f>
        <v>45194</v>
      </c>
      <c r="C1127" s="278" t="n">
        <v>45194</v>
      </c>
      <c r="D1127" s="115" t="s">
        <v>75</v>
      </c>
      <c r="E1127" s="115" t="s">
        <v>75</v>
      </c>
      <c r="F1127" s="115" t="s">
        <v>84</v>
      </c>
      <c r="G1127" s="115" t="s">
        <v>75</v>
      </c>
      <c r="H1127" s="116" t="s">
        <v>75</v>
      </c>
      <c r="I1127" s="117" t="n">
        <v>1</v>
      </c>
      <c r="J1127" s="146" t="n">
        <f aca="false">IF(ISERROR(VLOOKUP(C1127,'Jour Fériés'!$A$19:$B$57,2,FALSE())),0,VLOOKUP(C1127,'Jour Fériés'!$A$19:$B$57,2,FALSE()))</f>
        <v>0</v>
      </c>
      <c r="L1127" s="125" t="e">
        <f aca="false">VLOOKUP(C1127,'Vacances solaires'!$B$2:$B$239,1,FALSE())</f>
        <v>#N/A</v>
      </c>
    </row>
    <row r="1128" customFormat="false" ht="15.75" hidden="false" customHeight="false" outlineLevel="0" collapsed="false">
      <c r="A1128" s="277" t="n">
        <f aca="false">WEEKNUM(C1128,21)</f>
        <v>39</v>
      </c>
      <c r="B1128" s="113" t="n">
        <f aca="false">C1128</f>
        <v>45195</v>
      </c>
      <c r="C1128" s="278" t="n">
        <v>45195</v>
      </c>
      <c r="D1128" s="128" t="s">
        <v>75</v>
      </c>
      <c r="E1128" s="128" t="s">
        <v>86</v>
      </c>
      <c r="F1128" s="128" t="s">
        <v>75</v>
      </c>
      <c r="G1128" s="128" t="s">
        <v>75</v>
      </c>
      <c r="H1128" s="129" t="s">
        <v>75</v>
      </c>
      <c r="I1128" s="130"/>
      <c r="J1128" s="131" t="n">
        <f aca="false">IF(ISERROR(VLOOKUP(C1128,'Jour Fériés'!$A$19:$B$57,2,FALSE())),0,VLOOKUP(C1128,'Jour Fériés'!$A$19:$B$57,2,FALSE()))</f>
        <v>0</v>
      </c>
      <c r="L1128" s="125" t="e">
        <f aca="false">VLOOKUP(C1128,'Vacances solaires'!$B$2:$B$239,1,FALSE())</f>
        <v>#N/A</v>
      </c>
    </row>
    <row r="1129" customFormat="false" ht="15.75" hidden="false" customHeight="false" outlineLevel="0" collapsed="false">
      <c r="A1129" s="277" t="n">
        <f aca="false">WEEKNUM(C1129,21)</f>
        <v>39</v>
      </c>
      <c r="B1129" s="113" t="n">
        <f aca="false">C1129</f>
        <v>45196</v>
      </c>
      <c r="C1129" s="278" t="n">
        <v>45196</v>
      </c>
      <c r="D1129" s="128" t="s">
        <v>75</v>
      </c>
      <c r="E1129" s="128" t="s">
        <v>75</v>
      </c>
      <c r="F1129" s="128" t="s">
        <v>75</v>
      </c>
      <c r="G1129" s="128" t="s">
        <v>86</v>
      </c>
      <c r="H1129" s="129" t="s">
        <v>75</v>
      </c>
      <c r="I1129" s="130"/>
      <c r="J1129" s="131" t="n">
        <f aca="false">IF(ISERROR(VLOOKUP(C1129,'Jour Fériés'!$A$19:$B$57,2,FALSE())),0,VLOOKUP(C1129,'Jour Fériés'!$A$19:$B$57,2,FALSE()))</f>
        <v>0</v>
      </c>
      <c r="L1129" s="125" t="e">
        <f aca="false">VLOOKUP(C1129,'Vacances solaires'!$B$2:$B$239,1,FALSE())</f>
        <v>#N/A</v>
      </c>
    </row>
    <row r="1130" customFormat="false" ht="15.75" hidden="false" customHeight="false" outlineLevel="0" collapsed="false">
      <c r="A1130" s="277" t="n">
        <f aca="false">WEEKNUM(C1130,21)</f>
        <v>39</v>
      </c>
      <c r="B1130" s="113" t="n">
        <f aca="false">C1130</f>
        <v>45197</v>
      </c>
      <c r="C1130" s="278" t="n">
        <v>45197</v>
      </c>
      <c r="D1130" s="128" t="s">
        <v>86</v>
      </c>
      <c r="E1130" s="128" t="s">
        <v>75</v>
      </c>
      <c r="F1130" s="128" t="s">
        <v>75</v>
      </c>
      <c r="G1130" s="128" t="s">
        <v>75</v>
      </c>
      <c r="H1130" s="129" t="s">
        <v>75</v>
      </c>
      <c r="I1130" s="130"/>
      <c r="J1130" s="131" t="n">
        <f aca="false">IF(ISERROR(VLOOKUP(C1130,'Jour Fériés'!$A$19:$B$57,2,FALSE())),0,VLOOKUP(C1130,'Jour Fériés'!$A$19:$B$57,2,FALSE()))</f>
        <v>0</v>
      </c>
      <c r="L1130" s="125" t="e">
        <f aca="false">VLOOKUP(C1130,'Vacances solaires'!$B$2:$B$239,1,FALSE())</f>
        <v>#N/A</v>
      </c>
    </row>
    <row r="1131" customFormat="false" ht="15.75" hidden="false" customHeight="false" outlineLevel="0" collapsed="false">
      <c r="A1131" s="277" t="n">
        <f aca="false">WEEKNUM(C1131,21)</f>
        <v>39</v>
      </c>
      <c r="B1131" s="113" t="n">
        <f aca="false">C1131</f>
        <v>45198</v>
      </c>
      <c r="C1131" s="278" t="n">
        <v>45198</v>
      </c>
      <c r="D1131" s="128" t="s">
        <v>86</v>
      </c>
      <c r="E1131" s="128" t="s">
        <v>75</v>
      </c>
      <c r="F1131" s="128" t="s">
        <v>75</v>
      </c>
      <c r="G1131" s="128" t="s">
        <v>75</v>
      </c>
      <c r="H1131" s="129" t="s">
        <v>75</v>
      </c>
      <c r="I1131" s="130"/>
      <c r="J1131" s="131" t="n">
        <f aca="false">IF(ISERROR(VLOOKUP(C1131,'Jour Fériés'!$A$19:$B$57,2,FALSE())),0,VLOOKUP(C1131,'Jour Fériés'!$A$19:$B$57,2,FALSE()))</f>
        <v>0</v>
      </c>
      <c r="L1131" s="125" t="e">
        <f aca="false">VLOOKUP(C1131,'Vacances solaires'!$B$2:$B$239,1,FALSE())</f>
        <v>#N/A</v>
      </c>
    </row>
    <row r="1132" customFormat="false" ht="15.75" hidden="false" customHeight="false" outlineLevel="0" collapsed="false">
      <c r="A1132" s="277" t="n">
        <f aca="false">WEEKNUM(C1132,21)</f>
        <v>39</v>
      </c>
      <c r="B1132" s="113" t="n">
        <f aca="false">C1132</f>
        <v>45199</v>
      </c>
      <c r="C1132" s="278" t="n">
        <v>45199</v>
      </c>
      <c r="D1132" s="128" t="s">
        <v>75</v>
      </c>
      <c r="E1132" s="128" t="s">
        <v>75</v>
      </c>
      <c r="F1132" s="128" t="s">
        <v>86</v>
      </c>
      <c r="G1132" s="128" t="s">
        <v>75</v>
      </c>
      <c r="H1132" s="129" t="s">
        <v>86</v>
      </c>
      <c r="I1132" s="130"/>
      <c r="J1132" s="131" t="n">
        <f aca="false">IF(ISERROR(VLOOKUP(C1132,'Jour Fériés'!$A$19:$B$57,2,FALSE())),0,VLOOKUP(C1132,'Jour Fériés'!$A$19:$B$57,2,FALSE()))</f>
        <v>0</v>
      </c>
      <c r="L1132" s="125" t="e">
        <f aca="false">VLOOKUP(C1132,'Vacances solaires'!$B$2:$B$239,1,FALSE())</f>
        <v>#N/A</v>
      </c>
    </row>
    <row r="1133" customFormat="false" ht="15.75" hidden="false" customHeight="false" outlineLevel="0" collapsed="false">
      <c r="A1133" s="277" t="n">
        <f aca="false">WEEKNUM(C1133,21)</f>
        <v>39</v>
      </c>
      <c r="B1133" s="113" t="n">
        <f aca="false">C1133</f>
        <v>45200</v>
      </c>
      <c r="C1133" s="278" t="n">
        <v>45200</v>
      </c>
      <c r="D1133" s="141" t="s">
        <v>75</v>
      </c>
      <c r="E1133" s="141" t="s">
        <v>86</v>
      </c>
      <c r="F1133" s="141" t="s">
        <v>86</v>
      </c>
      <c r="G1133" s="141" t="s">
        <v>86</v>
      </c>
      <c r="H1133" s="142" t="s">
        <v>86</v>
      </c>
      <c r="I1133" s="143"/>
      <c r="J1133" s="144" t="n">
        <f aca="false">IF(ISERROR(VLOOKUP(C1133,'Jour Fériés'!$A$19:$B$57,2,FALSE())),0,VLOOKUP(C1133,'Jour Fériés'!$A$19:$B$57,2,FALSE()))</f>
        <v>0</v>
      </c>
      <c r="L1133" s="125" t="e">
        <f aca="false">VLOOKUP(C1133,'Vacances solaires'!$B$2:$B$239,1,FALSE())</f>
        <v>#N/A</v>
      </c>
    </row>
    <row r="1134" customFormat="false" ht="15.75" hidden="false" customHeight="false" outlineLevel="0" collapsed="false">
      <c r="A1134" s="277" t="n">
        <f aca="false">WEEKNUM(C1134,21)</f>
        <v>40</v>
      </c>
      <c r="B1134" s="113" t="n">
        <f aca="false">C1134</f>
        <v>45201</v>
      </c>
      <c r="C1134" s="278" t="n">
        <v>45201</v>
      </c>
      <c r="D1134" s="115" t="s">
        <v>75</v>
      </c>
      <c r="E1134" s="115" t="s">
        <v>84</v>
      </c>
      <c r="F1134" s="115" t="s">
        <v>75</v>
      </c>
      <c r="G1134" s="115" t="s">
        <v>75</v>
      </c>
      <c r="H1134" s="116" t="s">
        <v>75</v>
      </c>
      <c r="I1134" s="117" t="n">
        <v>2</v>
      </c>
      <c r="J1134" s="146" t="n">
        <f aca="false">IF(ISERROR(VLOOKUP(C1134,'Jour Fériés'!$A$19:$B$57,2,FALSE())),0,VLOOKUP(C1134,'Jour Fériés'!$A$19:$B$57,2,FALSE()))</f>
        <v>0</v>
      </c>
      <c r="L1134" s="125" t="e">
        <f aca="false">VLOOKUP(C1134,'Vacances solaires'!$B$2:$B$239,1,FALSE())</f>
        <v>#N/A</v>
      </c>
    </row>
    <row r="1135" customFormat="false" ht="15.75" hidden="false" customHeight="false" outlineLevel="0" collapsed="false">
      <c r="A1135" s="277" t="n">
        <f aca="false">WEEKNUM(C1135,21)</f>
        <v>40</v>
      </c>
      <c r="B1135" s="113" t="n">
        <f aca="false">C1135</f>
        <v>45202</v>
      </c>
      <c r="C1135" s="278" t="n">
        <v>45202</v>
      </c>
      <c r="D1135" s="128" t="s">
        <v>86</v>
      </c>
      <c r="E1135" s="128" t="s">
        <v>75</v>
      </c>
      <c r="F1135" s="128" t="s">
        <v>75</v>
      </c>
      <c r="G1135" s="128" t="s">
        <v>75</v>
      </c>
      <c r="H1135" s="129" t="s">
        <v>75</v>
      </c>
      <c r="I1135" s="130"/>
      <c r="J1135" s="131" t="n">
        <f aca="false">IF(ISERROR(VLOOKUP(C1135,'Jour Fériés'!$A$19:$B$57,2,FALSE())),0,VLOOKUP(C1135,'Jour Fériés'!$A$19:$B$57,2,FALSE()))</f>
        <v>0</v>
      </c>
      <c r="L1135" s="125" t="e">
        <f aca="false">VLOOKUP(C1135,'Vacances solaires'!$B$2:$B$239,1,FALSE())</f>
        <v>#N/A</v>
      </c>
    </row>
    <row r="1136" customFormat="false" ht="15.75" hidden="false" customHeight="false" outlineLevel="0" collapsed="false">
      <c r="A1136" s="277" t="n">
        <f aca="false">WEEKNUM(C1136,21)</f>
        <v>40</v>
      </c>
      <c r="B1136" s="113" t="n">
        <f aca="false">C1136</f>
        <v>45203</v>
      </c>
      <c r="C1136" s="278" t="n">
        <v>45203</v>
      </c>
      <c r="D1136" s="128" t="s">
        <v>75</v>
      </c>
      <c r="E1136" s="128" t="s">
        <v>75</v>
      </c>
      <c r="F1136" s="128" t="s">
        <v>86</v>
      </c>
      <c r="G1136" s="128" t="s">
        <v>75</v>
      </c>
      <c r="H1136" s="129" t="s">
        <v>75</v>
      </c>
      <c r="I1136" s="130"/>
      <c r="J1136" s="131" t="n">
        <f aca="false">IF(ISERROR(VLOOKUP(C1136,'Jour Fériés'!$A$19:$B$57,2,FALSE())),0,VLOOKUP(C1136,'Jour Fériés'!$A$19:$B$57,2,FALSE()))</f>
        <v>0</v>
      </c>
      <c r="L1136" s="125" t="e">
        <f aca="false">VLOOKUP(C1136,'Vacances solaires'!$B$2:$B$239,1,FALSE())</f>
        <v>#N/A</v>
      </c>
    </row>
    <row r="1137" customFormat="false" ht="15.75" hidden="false" customHeight="false" outlineLevel="0" collapsed="false">
      <c r="A1137" s="277" t="n">
        <f aca="false">WEEKNUM(C1137,21)</f>
        <v>40</v>
      </c>
      <c r="B1137" s="113" t="n">
        <f aca="false">C1137</f>
        <v>45204</v>
      </c>
      <c r="C1137" s="278" t="n">
        <v>45204</v>
      </c>
      <c r="D1137" s="128" t="s">
        <v>75</v>
      </c>
      <c r="E1137" s="128" t="s">
        <v>75</v>
      </c>
      <c r="F1137" s="128" t="s">
        <v>75</v>
      </c>
      <c r="G1137" s="128" t="s">
        <v>75</v>
      </c>
      <c r="H1137" s="129" t="s">
        <v>86</v>
      </c>
      <c r="I1137" s="130"/>
      <c r="J1137" s="131" t="n">
        <f aca="false">IF(ISERROR(VLOOKUP(C1137,'Jour Fériés'!$A$19:$B$57,2,FALSE())),0,VLOOKUP(C1137,'Jour Fériés'!$A$19:$B$57,2,FALSE()))</f>
        <v>0</v>
      </c>
      <c r="L1137" s="125" t="e">
        <f aca="false">VLOOKUP(C1137,'Vacances solaires'!$B$2:$B$239,1,FALSE())</f>
        <v>#N/A</v>
      </c>
    </row>
    <row r="1138" customFormat="false" ht="15.75" hidden="false" customHeight="false" outlineLevel="0" collapsed="false">
      <c r="A1138" s="277" t="n">
        <f aca="false">WEEKNUM(C1138,21)</f>
        <v>40</v>
      </c>
      <c r="B1138" s="113" t="n">
        <f aca="false">C1138</f>
        <v>45205</v>
      </c>
      <c r="C1138" s="278" t="n">
        <v>45205</v>
      </c>
      <c r="D1138" s="128" t="s">
        <v>75</v>
      </c>
      <c r="E1138" s="128" t="s">
        <v>75</v>
      </c>
      <c r="F1138" s="128" t="s">
        <v>75</v>
      </c>
      <c r="G1138" s="128" t="s">
        <v>75</v>
      </c>
      <c r="H1138" s="129" t="s">
        <v>86</v>
      </c>
      <c r="I1138" s="130"/>
      <c r="J1138" s="131" t="n">
        <f aca="false">IF(ISERROR(VLOOKUP(C1138,'Jour Fériés'!$A$19:$B$57,2,FALSE())),0,VLOOKUP(C1138,'Jour Fériés'!$A$19:$B$57,2,FALSE()))</f>
        <v>0</v>
      </c>
      <c r="L1138" s="125" t="e">
        <f aca="false">VLOOKUP(C1138,'Vacances solaires'!$B$2:$B$239,1,FALSE())</f>
        <v>#N/A</v>
      </c>
    </row>
    <row r="1139" customFormat="false" ht="15.75" hidden="false" customHeight="false" outlineLevel="0" collapsed="false">
      <c r="A1139" s="277" t="n">
        <f aca="false">WEEKNUM(C1139,21)</f>
        <v>40</v>
      </c>
      <c r="B1139" s="113" t="n">
        <f aca="false">C1139</f>
        <v>45206</v>
      </c>
      <c r="C1139" s="278" t="n">
        <v>45206</v>
      </c>
      <c r="D1139" s="128" t="s">
        <v>75</v>
      </c>
      <c r="E1139" s="128" t="s">
        <v>86</v>
      </c>
      <c r="F1139" s="128" t="s">
        <v>75</v>
      </c>
      <c r="G1139" s="128" t="s">
        <v>86</v>
      </c>
      <c r="H1139" s="129" t="s">
        <v>75</v>
      </c>
      <c r="I1139" s="130"/>
      <c r="J1139" s="131" t="n">
        <f aca="false">IF(ISERROR(VLOOKUP(C1139,'Jour Fériés'!$A$19:$B$57,2,FALSE())),0,VLOOKUP(C1139,'Jour Fériés'!$A$19:$B$57,2,FALSE()))</f>
        <v>0</v>
      </c>
      <c r="L1139" s="125" t="e">
        <f aca="false">VLOOKUP(C1139,'Vacances solaires'!$B$2:$B$239,1,FALSE())</f>
        <v>#N/A</v>
      </c>
    </row>
    <row r="1140" customFormat="false" ht="15.75" hidden="false" customHeight="false" outlineLevel="0" collapsed="false">
      <c r="A1140" s="277" t="n">
        <f aca="false">WEEKNUM(C1140,21)</f>
        <v>40</v>
      </c>
      <c r="B1140" s="113" t="n">
        <f aca="false">C1140</f>
        <v>45207</v>
      </c>
      <c r="C1140" s="278" t="n">
        <v>45207</v>
      </c>
      <c r="D1140" s="141" t="s">
        <v>86</v>
      </c>
      <c r="E1140" s="141" t="s">
        <v>86</v>
      </c>
      <c r="F1140" s="141" t="s">
        <v>86</v>
      </c>
      <c r="G1140" s="141" t="s">
        <v>86</v>
      </c>
      <c r="H1140" s="142" t="s">
        <v>75</v>
      </c>
      <c r="I1140" s="143"/>
      <c r="J1140" s="144" t="n">
        <f aca="false">IF(ISERROR(VLOOKUP(C1140,'Jour Fériés'!$A$19:$B$57,2,FALSE())),0,VLOOKUP(C1140,'Jour Fériés'!$A$19:$B$57,2,FALSE()))</f>
        <v>0</v>
      </c>
      <c r="L1140" s="125" t="e">
        <f aca="false">VLOOKUP(C1140,'Vacances solaires'!$B$2:$B$239,1,FALSE())</f>
        <v>#N/A</v>
      </c>
    </row>
    <row r="1141" customFormat="false" ht="15.75" hidden="false" customHeight="false" outlineLevel="0" collapsed="false">
      <c r="A1141" s="277" t="n">
        <f aca="false">WEEKNUM(C1141,21)</f>
        <v>41</v>
      </c>
      <c r="B1141" s="113" t="n">
        <f aca="false">C1141</f>
        <v>45208</v>
      </c>
      <c r="C1141" s="278" t="n">
        <v>45208</v>
      </c>
      <c r="D1141" s="115" t="s">
        <v>84</v>
      </c>
      <c r="E1141" s="115" t="s">
        <v>75</v>
      </c>
      <c r="F1141" s="115" t="s">
        <v>75</v>
      </c>
      <c r="G1141" s="115" t="s">
        <v>75</v>
      </c>
      <c r="H1141" s="116" t="s">
        <v>75</v>
      </c>
      <c r="I1141" s="117" t="n">
        <v>3</v>
      </c>
      <c r="J1141" s="146" t="n">
        <f aca="false">IF(ISERROR(VLOOKUP(C1141,'Jour Fériés'!$A$19:$B$57,2,FALSE())),0,VLOOKUP(C1141,'Jour Fériés'!$A$19:$B$57,2,FALSE()))</f>
        <v>0</v>
      </c>
      <c r="L1141" s="125" t="e">
        <f aca="false">VLOOKUP(C1141,'Vacances solaires'!$B$2:$B$239,1,FALSE())</f>
        <v>#N/A</v>
      </c>
    </row>
    <row r="1142" customFormat="false" ht="15.75" hidden="false" customHeight="false" outlineLevel="0" collapsed="false">
      <c r="A1142" s="277" t="n">
        <f aca="false">WEEKNUM(C1142,21)</f>
        <v>41</v>
      </c>
      <c r="B1142" s="113" t="n">
        <f aca="false">C1142</f>
        <v>45209</v>
      </c>
      <c r="C1142" s="278" t="n">
        <v>45209</v>
      </c>
      <c r="D1142" s="137" t="s">
        <v>75</v>
      </c>
      <c r="E1142" s="137" t="s">
        <v>75</v>
      </c>
      <c r="F1142" s="137" t="s">
        <v>75</v>
      </c>
      <c r="G1142" s="137" t="s">
        <v>75</v>
      </c>
      <c r="H1142" s="190" t="s">
        <v>86</v>
      </c>
      <c r="I1142" s="191"/>
      <c r="J1142" s="131" t="n">
        <f aca="false">IF(ISERROR(VLOOKUP(C1142,'Jour Fériés'!$A$19:$B$57,2,FALSE())),0,VLOOKUP(C1142,'Jour Fériés'!$A$19:$B$57,2,FALSE()))</f>
        <v>0</v>
      </c>
      <c r="L1142" s="125" t="e">
        <f aca="false">VLOOKUP(C1142,'Vacances solaires'!$B$2:$B$239,1,FALSE())</f>
        <v>#N/A</v>
      </c>
    </row>
    <row r="1143" customFormat="false" ht="15.75" hidden="false" customHeight="false" outlineLevel="0" collapsed="false">
      <c r="A1143" s="277" t="n">
        <f aca="false">WEEKNUM(C1143,21)</f>
        <v>41</v>
      </c>
      <c r="B1143" s="113" t="n">
        <f aca="false">C1143</f>
        <v>45210</v>
      </c>
      <c r="C1143" s="278" t="n">
        <v>45210</v>
      </c>
      <c r="D1143" s="221" t="s">
        <v>75</v>
      </c>
      <c r="E1143" s="221" t="s">
        <v>86</v>
      </c>
      <c r="F1143" s="221" t="s">
        <v>75</v>
      </c>
      <c r="G1143" s="221" t="s">
        <v>75</v>
      </c>
      <c r="H1143" s="222" t="s">
        <v>75</v>
      </c>
      <c r="I1143" s="223"/>
      <c r="J1143" s="131" t="n">
        <f aca="false">IF(ISERROR(VLOOKUP(C1143,'Jour Fériés'!$A$19:$B$57,2,FALSE())),0,VLOOKUP(C1143,'Jour Fériés'!$A$19:$B$57,2,FALSE()))</f>
        <v>0</v>
      </c>
      <c r="L1143" s="125" t="e">
        <f aca="false">VLOOKUP(C1143,'Vacances solaires'!$B$2:$B$239,1,FALSE())</f>
        <v>#N/A</v>
      </c>
    </row>
    <row r="1144" customFormat="false" ht="15.75" hidden="false" customHeight="false" outlineLevel="0" collapsed="false">
      <c r="A1144" s="277" t="n">
        <f aca="false">WEEKNUM(C1144,21)</f>
        <v>41</v>
      </c>
      <c r="B1144" s="113" t="n">
        <f aca="false">C1144</f>
        <v>45211</v>
      </c>
      <c r="C1144" s="278" t="n">
        <v>45211</v>
      </c>
      <c r="D1144" s="221" t="s">
        <v>75</v>
      </c>
      <c r="E1144" s="221" t="s">
        <v>75</v>
      </c>
      <c r="F1144" s="221" t="s">
        <v>75</v>
      </c>
      <c r="G1144" s="221" t="s">
        <v>86</v>
      </c>
      <c r="H1144" s="222" t="s">
        <v>75</v>
      </c>
      <c r="I1144" s="223"/>
      <c r="J1144" s="131" t="n">
        <f aca="false">IF(ISERROR(VLOOKUP(C1144,'Jour Fériés'!$A$19:$B$57,2,FALSE())),0,VLOOKUP(C1144,'Jour Fériés'!$A$19:$B$57,2,FALSE()))</f>
        <v>0</v>
      </c>
      <c r="L1144" s="125" t="e">
        <f aca="false">VLOOKUP(C1144,'Vacances solaires'!$B$2:$B$239,1,FALSE())</f>
        <v>#N/A</v>
      </c>
    </row>
    <row r="1145" customFormat="false" ht="15.75" hidden="false" customHeight="false" outlineLevel="0" collapsed="false">
      <c r="A1145" s="277" t="n">
        <f aca="false">WEEKNUM(C1145,21)</f>
        <v>41</v>
      </c>
      <c r="B1145" s="113" t="n">
        <f aca="false">C1145</f>
        <v>45212</v>
      </c>
      <c r="C1145" s="278" t="n">
        <v>45212</v>
      </c>
      <c r="D1145" s="221" t="s">
        <v>75</v>
      </c>
      <c r="E1145" s="221" t="s">
        <v>75</v>
      </c>
      <c r="F1145" s="221" t="s">
        <v>75</v>
      </c>
      <c r="G1145" s="221" t="s">
        <v>86</v>
      </c>
      <c r="H1145" s="222" t="s">
        <v>75</v>
      </c>
      <c r="I1145" s="223"/>
      <c r="J1145" s="131" t="n">
        <f aca="false">IF(ISERROR(VLOOKUP(C1145,'Jour Fériés'!$A$19:$B$57,2,FALSE())),0,VLOOKUP(C1145,'Jour Fériés'!$A$19:$B$57,2,FALSE()))</f>
        <v>0</v>
      </c>
      <c r="L1145" s="125" t="e">
        <f aca="false">VLOOKUP(C1145,'Vacances solaires'!$B$2:$B$239,1,FALSE())</f>
        <v>#N/A</v>
      </c>
    </row>
    <row r="1146" customFormat="false" ht="15.75" hidden="false" customHeight="false" outlineLevel="0" collapsed="false">
      <c r="A1146" s="277" t="n">
        <f aca="false">WEEKNUM(C1146,21)</f>
        <v>41</v>
      </c>
      <c r="B1146" s="113" t="n">
        <f aca="false">C1146</f>
        <v>45213</v>
      </c>
      <c r="C1146" s="278" t="n">
        <v>45213</v>
      </c>
      <c r="D1146" s="221" t="s">
        <v>86</v>
      </c>
      <c r="E1146" s="221" t="s">
        <v>75</v>
      </c>
      <c r="F1146" s="221" t="s">
        <v>86</v>
      </c>
      <c r="G1146" s="221" t="s">
        <v>75</v>
      </c>
      <c r="H1146" s="222" t="s">
        <v>75</v>
      </c>
      <c r="I1146" s="223"/>
      <c r="J1146" s="131" t="n">
        <f aca="false">IF(ISERROR(VLOOKUP(C1146,'Jour Fériés'!$A$19:$B$57,2,FALSE())),0,VLOOKUP(C1146,'Jour Fériés'!$A$19:$B$57,2,FALSE()))</f>
        <v>0</v>
      </c>
      <c r="L1146" s="125" t="e">
        <f aca="false">VLOOKUP(C1146,'Vacances solaires'!$B$2:$B$239,1,FALSE())</f>
        <v>#N/A</v>
      </c>
    </row>
    <row r="1147" customFormat="false" ht="15.75" hidden="false" customHeight="false" outlineLevel="0" collapsed="false">
      <c r="A1147" s="277" t="n">
        <f aca="false">WEEKNUM(C1147,21)</f>
        <v>41</v>
      </c>
      <c r="B1147" s="113" t="n">
        <f aca="false">C1147</f>
        <v>45214</v>
      </c>
      <c r="C1147" s="278" t="n">
        <v>45214</v>
      </c>
      <c r="D1147" s="224" t="s">
        <v>86</v>
      </c>
      <c r="E1147" s="224" t="s">
        <v>86</v>
      </c>
      <c r="F1147" s="224" t="s">
        <v>86</v>
      </c>
      <c r="G1147" s="224" t="s">
        <v>75</v>
      </c>
      <c r="H1147" s="225" t="s">
        <v>86</v>
      </c>
      <c r="I1147" s="226"/>
      <c r="J1147" s="144" t="n">
        <f aca="false">IF(ISERROR(VLOOKUP(C1147,'Jour Fériés'!$A$19:$B$57,2,FALSE())),0,VLOOKUP(C1147,'Jour Fériés'!$A$19:$B$57,2,FALSE()))</f>
        <v>0</v>
      </c>
      <c r="L1147" s="125" t="e">
        <f aca="false">VLOOKUP(C1147,'Vacances solaires'!$B$2:$B$239,1,FALSE())</f>
        <v>#N/A</v>
      </c>
    </row>
    <row r="1148" customFormat="false" ht="15.75" hidden="false" customHeight="false" outlineLevel="0" collapsed="false">
      <c r="A1148" s="277" t="n">
        <f aca="false">WEEKNUM(C1148,21)</f>
        <v>42</v>
      </c>
      <c r="B1148" s="113" t="n">
        <f aca="false">C1148</f>
        <v>45215</v>
      </c>
      <c r="C1148" s="278" t="n">
        <v>45215</v>
      </c>
      <c r="D1148" s="227" t="s">
        <v>75</v>
      </c>
      <c r="E1148" s="227" t="s">
        <v>75</v>
      </c>
      <c r="F1148" s="227" t="s">
        <v>75</v>
      </c>
      <c r="G1148" s="227" t="s">
        <v>75</v>
      </c>
      <c r="H1148" s="228" t="s">
        <v>84</v>
      </c>
      <c r="I1148" s="223" t="n">
        <v>4</v>
      </c>
      <c r="J1148" s="146" t="n">
        <f aca="false">IF(ISERROR(VLOOKUP(C1148,'Jour Fériés'!$A$19:$B$57,2,FALSE())),0,VLOOKUP(C1148,'Jour Fériés'!$A$19:$B$57,2,FALSE()))</f>
        <v>0</v>
      </c>
      <c r="L1148" s="125" t="e">
        <f aca="false">VLOOKUP(C1148,'Vacances solaires'!$B$2:$B$239,1,FALSE())</f>
        <v>#N/A</v>
      </c>
    </row>
    <row r="1149" customFormat="false" ht="15.75" hidden="false" customHeight="false" outlineLevel="0" collapsed="false">
      <c r="A1149" s="277" t="n">
        <f aca="false">WEEKNUM(C1149,21)</f>
        <v>42</v>
      </c>
      <c r="B1149" s="113" t="n">
        <f aca="false">C1149</f>
        <v>45216</v>
      </c>
      <c r="C1149" s="278" t="n">
        <v>45216</v>
      </c>
      <c r="D1149" s="221" t="s">
        <v>75</v>
      </c>
      <c r="E1149" s="221" t="s">
        <v>75</v>
      </c>
      <c r="F1149" s="221" t="s">
        <v>75</v>
      </c>
      <c r="G1149" s="221" t="s">
        <v>86</v>
      </c>
      <c r="H1149" s="222" t="s">
        <v>75</v>
      </c>
      <c r="I1149" s="223"/>
      <c r="J1149" s="131" t="n">
        <f aca="false">IF(ISERROR(VLOOKUP(C1149,'Jour Fériés'!$A$19:$B$57,2,FALSE())),0,VLOOKUP(C1149,'Jour Fériés'!$A$19:$B$57,2,FALSE()))</f>
        <v>0</v>
      </c>
      <c r="L1149" s="125" t="e">
        <f aca="false">VLOOKUP(C1149,'Vacances solaires'!$B$2:$B$239,1,FALSE())</f>
        <v>#N/A</v>
      </c>
    </row>
    <row r="1150" customFormat="false" ht="15.75" hidden="false" customHeight="false" outlineLevel="0" collapsed="false">
      <c r="A1150" s="277" t="n">
        <f aca="false">WEEKNUM(C1150,21)</f>
        <v>42</v>
      </c>
      <c r="B1150" s="113" t="n">
        <f aca="false">C1150</f>
        <v>45217</v>
      </c>
      <c r="C1150" s="278" t="n">
        <v>45217</v>
      </c>
      <c r="D1150" s="137" t="s">
        <v>86</v>
      </c>
      <c r="E1150" s="137" t="s">
        <v>75</v>
      </c>
      <c r="F1150" s="137" t="s">
        <v>75</v>
      </c>
      <c r="G1150" s="137" t="s">
        <v>75</v>
      </c>
      <c r="H1150" s="190" t="s">
        <v>75</v>
      </c>
      <c r="I1150" s="191"/>
      <c r="J1150" s="131" t="n">
        <f aca="false">IF(ISERROR(VLOOKUP(C1150,'Jour Fériés'!$A$19:$B$57,2,FALSE())),0,VLOOKUP(C1150,'Jour Fériés'!$A$19:$B$57,2,FALSE()))</f>
        <v>0</v>
      </c>
      <c r="L1150" s="125" t="e">
        <f aca="false">VLOOKUP(C1150,'Vacances solaires'!$B$2:$B$239,1,FALSE())</f>
        <v>#N/A</v>
      </c>
    </row>
    <row r="1151" customFormat="false" ht="15.75" hidden="false" customHeight="false" outlineLevel="0" collapsed="false">
      <c r="A1151" s="277" t="n">
        <f aca="false">WEEKNUM(C1151,21)</f>
        <v>42</v>
      </c>
      <c r="B1151" s="113" t="n">
        <f aca="false">C1151</f>
        <v>45218</v>
      </c>
      <c r="C1151" s="278" t="n">
        <v>45218</v>
      </c>
      <c r="D1151" s="221" t="s">
        <v>75</v>
      </c>
      <c r="E1151" s="221" t="s">
        <v>75</v>
      </c>
      <c r="F1151" s="221" t="s">
        <v>86</v>
      </c>
      <c r="G1151" s="221" t="s">
        <v>75</v>
      </c>
      <c r="H1151" s="222" t="s">
        <v>75</v>
      </c>
      <c r="I1151" s="223"/>
      <c r="J1151" s="131" t="n">
        <f aca="false">IF(ISERROR(VLOOKUP(C1151,'Jour Fériés'!$A$19:$B$57,2,FALSE())),0,VLOOKUP(C1151,'Jour Fériés'!$A$19:$B$57,2,FALSE()))</f>
        <v>0</v>
      </c>
      <c r="L1151" s="125" t="e">
        <f aca="false">VLOOKUP(C1151,'Vacances solaires'!$B$2:$B$239,1,FALSE())</f>
        <v>#N/A</v>
      </c>
    </row>
    <row r="1152" customFormat="false" ht="15.75" hidden="false" customHeight="false" outlineLevel="0" collapsed="false">
      <c r="A1152" s="277" t="n">
        <f aca="false">WEEKNUM(C1152,21)</f>
        <v>42</v>
      </c>
      <c r="B1152" s="113" t="n">
        <f aca="false">C1152</f>
        <v>45219</v>
      </c>
      <c r="C1152" s="278" t="n">
        <v>45219</v>
      </c>
      <c r="D1152" s="221" t="s">
        <v>75</v>
      </c>
      <c r="E1152" s="221" t="s">
        <v>75</v>
      </c>
      <c r="F1152" s="221" t="s">
        <v>86</v>
      </c>
      <c r="G1152" s="221" t="s">
        <v>75</v>
      </c>
      <c r="H1152" s="222" t="s">
        <v>75</v>
      </c>
      <c r="I1152" s="223"/>
      <c r="J1152" s="131" t="n">
        <f aca="false">IF(ISERROR(VLOOKUP(C1152,'Jour Fériés'!$A$19:$B$57,2,FALSE())),0,VLOOKUP(C1152,'Jour Fériés'!$A$19:$B$57,2,FALSE()))</f>
        <v>0</v>
      </c>
      <c r="L1152" s="125" t="e">
        <f aca="false">VLOOKUP(C1152,'Vacances solaires'!$B$2:$B$239,1,FALSE())</f>
        <v>#N/A</v>
      </c>
    </row>
    <row r="1153" customFormat="false" ht="15.75" hidden="false" customHeight="false" outlineLevel="0" collapsed="false">
      <c r="A1153" s="277" t="n">
        <f aca="false">WEEKNUM(C1153,21)</f>
        <v>42</v>
      </c>
      <c r="B1153" s="113" t="n">
        <f aca="false">C1153</f>
        <v>45220</v>
      </c>
      <c r="C1153" s="278" t="n">
        <v>45220</v>
      </c>
      <c r="D1153" s="221" t="s">
        <v>75</v>
      </c>
      <c r="E1153" s="221" t="s">
        <v>86</v>
      </c>
      <c r="F1153" s="221" t="s">
        <v>75</v>
      </c>
      <c r="G1153" s="221" t="s">
        <v>75</v>
      </c>
      <c r="H1153" s="222" t="s">
        <v>86</v>
      </c>
      <c r="I1153" s="223"/>
      <c r="J1153" s="131" t="n">
        <f aca="false">IF(ISERROR(VLOOKUP(C1153,'Jour Fériés'!$A$19:$B$57,2,FALSE())),0,VLOOKUP(C1153,'Jour Fériés'!$A$19:$B$57,2,FALSE()))</f>
        <v>0</v>
      </c>
      <c r="L1153" s="125" t="e">
        <f aca="false">VLOOKUP(C1153,'Vacances solaires'!$B$2:$B$239,1,FALSE())</f>
        <v>#N/A</v>
      </c>
    </row>
    <row r="1154" customFormat="false" ht="15.75" hidden="false" customHeight="false" outlineLevel="0" collapsed="false">
      <c r="A1154" s="277" t="n">
        <f aca="false">WEEKNUM(C1154,21)</f>
        <v>42</v>
      </c>
      <c r="B1154" s="113" t="n">
        <f aca="false">C1154</f>
        <v>45221</v>
      </c>
      <c r="C1154" s="278" t="n">
        <v>45221</v>
      </c>
      <c r="D1154" s="224" t="s">
        <v>86</v>
      </c>
      <c r="E1154" s="224" t="s">
        <v>86</v>
      </c>
      <c r="F1154" s="224" t="s">
        <v>75</v>
      </c>
      <c r="G1154" s="224" t="s">
        <v>86</v>
      </c>
      <c r="H1154" s="225" t="s">
        <v>86</v>
      </c>
      <c r="I1154" s="226"/>
      <c r="J1154" s="144" t="n">
        <f aca="false">IF(ISERROR(VLOOKUP(C1154,'Jour Fériés'!$A$19:$B$57,2,FALSE())),0,VLOOKUP(C1154,'Jour Fériés'!$A$19:$B$57,2,FALSE()))</f>
        <v>0</v>
      </c>
      <c r="L1154" s="125" t="e">
        <f aca="false">VLOOKUP(C1154,'Vacances solaires'!$B$2:$B$239,1,FALSE())</f>
        <v>#N/A</v>
      </c>
    </row>
    <row r="1155" customFormat="false" ht="15.75" hidden="false" customHeight="false" outlineLevel="0" collapsed="false">
      <c r="A1155" s="277" t="n">
        <f aca="false">WEEKNUM(C1155,21)</f>
        <v>43</v>
      </c>
      <c r="B1155" s="113" t="n">
        <f aca="false">C1155</f>
        <v>45222</v>
      </c>
      <c r="C1155" s="278" t="n">
        <v>45222</v>
      </c>
      <c r="D1155" s="229" t="s">
        <v>75</v>
      </c>
      <c r="E1155" s="229" t="s">
        <v>75</v>
      </c>
      <c r="F1155" s="229" t="s">
        <v>75</v>
      </c>
      <c r="G1155" s="229" t="s">
        <v>84</v>
      </c>
      <c r="H1155" s="230" t="s">
        <v>75</v>
      </c>
      <c r="I1155" s="231" t="n">
        <v>5</v>
      </c>
      <c r="J1155" s="146" t="n">
        <f aca="false">IF(ISERROR(VLOOKUP(C1155,'Jour Fériés'!$A$19:$B$57,2,FALSE())),0,VLOOKUP(C1155,'Jour Fériés'!$A$19:$B$57,2,FALSE()))</f>
        <v>0</v>
      </c>
      <c r="L1155" s="125" t="e">
        <f aca="false">VLOOKUP(C1155,'Vacances solaires'!$B$2:$B$239,1,FALSE())</f>
        <v>#N/A</v>
      </c>
    </row>
    <row r="1156" customFormat="false" ht="15.75" hidden="false" customHeight="false" outlineLevel="0" collapsed="false">
      <c r="A1156" s="277" t="n">
        <f aca="false">WEEKNUM(C1156,21)</f>
        <v>43</v>
      </c>
      <c r="B1156" s="113" t="n">
        <f aca="false">C1156</f>
        <v>45223</v>
      </c>
      <c r="C1156" s="278" t="n">
        <v>45223</v>
      </c>
      <c r="D1156" s="221" t="s">
        <v>75</v>
      </c>
      <c r="E1156" s="221" t="s">
        <v>75</v>
      </c>
      <c r="F1156" s="221" t="s">
        <v>86</v>
      </c>
      <c r="G1156" s="221" t="s">
        <v>75</v>
      </c>
      <c r="H1156" s="222" t="s">
        <v>75</v>
      </c>
      <c r="I1156" s="223"/>
      <c r="J1156" s="131" t="n">
        <f aca="false">IF(ISERROR(VLOOKUP(C1156,'Jour Fériés'!$A$19:$B$57,2,FALSE())),0,VLOOKUP(C1156,'Jour Fériés'!$A$19:$B$57,2,FALSE()))</f>
        <v>0</v>
      </c>
      <c r="L1156" s="125" t="e">
        <f aca="false">VLOOKUP(C1156,'Vacances solaires'!$B$2:$B$239,1,FALSE())</f>
        <v>#N/A</v>
      </c>
    </row>
    <row r="1157" customFormat="false" ht="15.75" hidden="false" customHeight="false" outlineLevel="0" collapsed="false">
      <c r="A1157" s="277" t="n">
        <f aca="false">WEEKNUM(C1157,21)</f>
        <v>43</v>
      </c>
      <c r="B1157" s="113" t="n">
        <f aca="false">C1157</f>
        <v>45224</v>
      </c>
      <c r="C1157" s="278" t="n">
        <v>45224</v>
      </c>
      <c r="D1157" s="221" t="s">
        <v>75</v>
      </c>
      <c r="E1157" s="221" t="s">
        <v>75</v>
      </c>
      <c r="F1157" s="221" t="s">
        <v>75</v>
      </c>
      <c r="G1157" s="221" t="s">
        <v>75</v>
      </c>
      <c r="H1157" s="222" t="s">
        <v>86</v>
      </c>
      <c r="I1157" s="223"/>
      <c r="J1157" s="131" t="n">
        <f aca="false">IF(ISERROR(VLOOKUP(C1157,'Jour Fériés'!$A$19:$B$57,2,FALSE())),0,VLOOKUP(C1157,'Jour Fériés'!$A$19:$B$57,2,FALSE()))</f>
        <v>0</v>
      </c>
      <c r="L1157" s="125" t="e">
        <f aca="false">VLOOKUP(C1157,'Vacances solaires'!$B$2:$B$239,1,FALSE())</f>
        <v>#N/A</v>
      </c>
    </row>
    <row r="1158" customFormat="false" ht="15.75" hidden="false" customHeight="false" outlineLevel="0" collapsed="false">
      <c r="A1158" s="277" t="n">
        <f aca="false">WEEKNUM(C1158,21)</f>
        <v>43</v>
      </c>
      <c r="B1158" s="113" t="n">
        <f aca="false">C1158</f>
        <v>45225</v>
      </c>
      <c r="C1158" s="278" t="n">
        <v>45225</v>
      </c>
      <c r="D1158" s="221" t="s">
        <v>75</v>
      </c>
      <c r="E1158" s="221" t="s">
        <v>86</v>
      </c>
      <c r="F1158" s="221" t="s">
        <v>75</v>
      </c>
      <c r="G1158" s="221" t="s">
        <v>75</v>
      </c>
      <c r="H1158" s="222" t="s">
        <v>75</v>
      </c>
      <c r="I1158" s="223"/>
      <c r="J1158" s="131" t="n">
        <f aca="false">IF(ISERROR(VLOOKUP(C1158,'Jour Fériés'!$A$19:$B$57,2,FALSE())),0,VLOOKUP(C1158,'Jour Fériés'!$A$19:$B$57,2,FALSE()))</f>
        <v>0</v>
      </c>
      <c r="L1158" s="125" t="e">
        <f aca="false">VLOOKUP(C1158,'Vacances solaires'!$B$2:$B$239,1,FALSE())</f>
        <v>#N/A</v>
      </c>
    </row>
    <row r="1159" customFormat="false" ht="15.75" hidden="false" customHeight="false" outlineLevel="0" collapsed="false">
      <c r="A1159" s="277" t="n">
        <f aca="false">WEEKNUM(C1159,21)</f>
        <v>43</v>
      </c>
      <c r="B1159" s="113" t="n">
        <f aca="false">C1159</f>
        <v>45226</v>
      </c>
      <c r="C1159" s="278" t="n">
        <v>45226</v>
      </c>
      <c r="D1159" s="221" t="s">
        <v>75</v>
      </c>
      <c r="E1159" s="221" t="s">
        <v>86</v>
      </c>
      <c r="F1159" s="221" t="s">
        <v>75</v>
      </c>
      <c r="G1159" s="221" t="s">
        <v>75</v>
      </c>
      <c r="H1159" s="222" t="s">
        <v>75</v>
      </c>
      <c r="I1159" s="223"/>
      <c r="J1159" s="131" t="n">
        <f aca="false">IF(ISERROR(VLOOKUP(C1159,'Jour Fériés'!$A$19:$B$57,2,FALSE())),0,VLOOKUP(C1159,'Jour Fériés'!$A$19:$B$57,2,FALSE()))</f>
        <v>0</v>
      </c>
      <c r="L1159" s="125" t="e">
        <f aca="false">VLOOKUP(C1159,'Vacances solaires'!$B$2:$B$239,1,FALSE())</f>
        <v>#N/A</v>
      </c>
    </row>
    <row r="1160" customFormat="false" ht="15.75" hidden="false" customHeight="false" outlineLevel="0" collapsed="false">
      <c r="A1160" s="277" t="n">
        <f aca="false">WEEKNUM(C1160,21)</f>
        <v>43</v>
      </c>
      <c r="B1160" s="113" t="n">
        <f aca="false">C1160</f>
        <v>45227</v>
      </c>
      <c r="C1160" s="278" t="n">
        <v>45227</v>
      </c>
      <c r="D1160" s="221" t="s">
        <v>86</v>
      </c>
      <c r="E1160" s="221" t="s">
        <v>75</v>
      </c>
      <c r="F1160" s="221" t="s">
        <v>75</v>
      </c>
      <c r="G1160" s="221" t="s">
        <v>86</v>
      </c>
      <c r="H1160" s="222" t="s">
        <v>75</v>
      </c>
      <c r="I1160" s="223"/>
      <c r="J1160" s="131" t="n">
        <f aca="false">IF(ISERROR(VLOOKUP(C1160,'Jour Fériés'!$A$19:$B$57,2,FALSE())),0,VLOOKUP(C1160,'Jour Fériés'!$A$19:$B$57,2,FALSE()))</f>
        <v>0</v>
      </c>
      <c r="L1160" s="125" t="e">
        <f aca="false">VLOOKUP(C1160,'Vacances solaires'!$B$2:$B$239,1,FALSE())</f>
        <v>#N/A</v>
      </c>
    </row>
    <row r="1161" customFormat="false" ht="15.75" hidden="false" customHeight="false" outlineLevel="0" collapsed="false">
      <c r="A1161" s="277" t="n">
        <f aca="false">WEEKNUM(C1161,21)</f>
        <v>43</v>
      </c>
      <c r="B1161" s="113" t="n">
        <f aca="false">C1161</f>
        <v>45228</v>
      </c>
      <c r="C1161" s="278" t="n">
        <v>45228</v>
      </c>
      <c r="D1161" s="224" t="s">
        <v>86</v>
      </c>
      <c r="E1161" s="224" t="s">
        <v>75</v>
      </c>
      <c r="F1161" s="224" t="s">
        <v>86</v>
      </c>
      <c r="G1161" s="224" t="s">
        <v>86</v>
      </c>
      <c r="H1161" s="225" t="s">
        <v>86</v>
      </c>
      <c r="I1161" s="226"/>
      <c r="J1161" s="144" t="n">
        <f aca="false">IF(ISERROR(VLOOKUP(C1161,'Jour Fériés'!$A$19:$B$57,2,FALSE())),0,VLOOKUP(C1161,'Jour Fériés'!$A$19:$B$57,2,FALSE()))</f>
        <v>0</v>
      </c>
      <c r="L1161" s="125" t="e">
        <f aca="false">VLOOKUP(C1161,'Vacances solaires'!$B$2:$B$239,1,FALSE())</f>
        <v>#N/A</v>
      </c>
    </row>
    <row r="1162" customFormat="false" ht="15.75" hidden="false" customHeight="false" outlineLevel="0" collapsed="false">
      <c r="A1162" s="277" t="n">
        <f aca="false">WEEKNUM(C1162,21)</f>
        <v>44</v>
      </c>
      <c r="B1162" s="113" t="n">
        <f aca="false">C1162</f>
        <v>45229</v>
      </c>
      <c r="C1162" s="278" t="n">
        <v>45229</v>
      </c>
      <c r="D1162" s="115" t="s">
        <v>75</v>
      </c>
      <c r="E1162" s="115" t="s">
        <v>75</v>
      </c>
      <c r="F1162" s="115" t="s">
        <v>84</v>
      </c>
      <c r="G1162" s="115" t="s">
        <v>75</v>
      </c>
      <c r="H1162" s="116" t="s">
        <v>75</v>
      </c>
      <c r="I1162" s="117" t="n">
        <v>1</v>
      </c>
      <c r="J1162" s="146" t="n">
        <f aca="false">IF(ISERROR(VLOOKUP(C1162,'Jour Fériés'!$A$19:$B$57,2,FALSE())),0,VLOOKUP(C1162,'Jour Fériés'!$A$19:$B$57,2,FALSE()))</f>
        <v>0</v>
      </c>
      <c r="L1162" s="125" t="e">
        <f aca="false">VLOOKUP(C1162,'Vacances solaires'!$B$2:$B$239,1,FALSE())</f>
        <v>#N/A</v>
      </c>
    </row>
    <row r="1163" customFormat="false" ht="15.75" hidden="false" customHeight="false" outlineLevel="0" collapsed="false">
      <c r="A1163" s="277" t="n">
        <f aca="false">WEEKNUM(C1163,21)</f>
        <v>44</v>
      </c>
      <c r="B1163" s="113" t="n">
        <f aca="false">C1163</f>
        <v>45230</v>
      </c>
      <c r="C1163" s="278" t="n">
        <v>45230</v>
      </c>
      <c r="D1163" s="128" t="s">
        <v>75</v>
      </c>
      <c r="E1163" s="128" t="s">
        <v>86</v>
      </c>
      <c r="F1163" s="128" t="s">
        <v>75</v>
      </c>
      <c r="G1163" s="128" t="s">
        <v>75</v>
      </c>
      <c r="H1163" s="129" t="s">
        <v>75</v>
      </c>
      <c r="I1163" s="130"/>
      <c r="J1163" s="131" t="n">
        <f aca="false">IF(ISERROR(VLOOKUP(C1163,'Jour Fériés'!$A$19:$B$57,2,FALSE())),0,VLOOKUP(C1163,'Jour Fériés'!$A$19:$B$57,2,FALSE()))</f>
        <v>0</v>
      </c>
      <c r="L1163" s="125" t="e">
        <f aca="false">VLOOKUP(C1163,'Vacances solaires'!$B$2:$B$239,1,FALSE())</f>
        <v>#N/A</v>
      </c>
    </row>
    <row r="1164" customFormat="false" ht="15.75" hidden="false" customHeight="false" outlineLevel="0" collapsed="false">
      <c r="A1164" s="277" t="n">
        <f aca="false">WEEKNUM(C1164,21)</f>
        <v>44</v>
      </c>
      <c r="B1164" s="113" t="n">
        <f aca="false">C1164</f>
        <v>45231</v>
      </c>
      <c r="C1164" s="278" t="n">
        <v>45231</v>
      </c>
      <c r="D1164" s="128" t="s">
        <v>75</v>
      </c>
      <c r="E1164" s="128" t="s">
        <v>75</v>
      </c>
      <c r="F1164" s="128" t="s">
        <v>75</v>
      </c>
      <c r="G1164" s="128" t="s">
        <v>86</v>
      </c>
      <c r="H1164" s="129" t="s">
        <v>75</v>
      </c>
      <c r="I1164" s="130"/>
      <c r="J1164" s="131" t="str">
        <f aca="false">IF(ISERROR(VLOOKUP(C1164,'Jour Fériés'!$A$19:$B$57,2,FALSE())),0,VLOOKUP(C1164,'Jour Fériés'!$A$19:$B$57,2,FALSE()))</f>
        <v>Toussaint</v>
      </c>
      <c r="L1164" s="125" t="e">
        <f aca="false">VLOOKUP(C1164,'Vacances solaires'!$B$2:$B$239,1,FALSE())</f>
        <v>#N/A</v>
      </c>
    </row>
    <row r="1165" customFormat="false" ht="15.75" hidden="false" customHeight="false" outlineLevel="0" collapsed="false">
      <c r="A1165" s="277" t="n">
        <f aca="false">WEEKNUM(C1165,21)</f>
        <v>44</v>
      </c>
      <c r="B1165" s="113" t="n">
        <f aca="false">C1165</f>
        <v>45232</v>
      </c>
      <c r="C1165" s="278" t="n">
        <v>45232</v>
      </c>
      <c r="D1165" s="128" t="s">
        <v>86</v>
      </c>
      <c r="E1165" s="128" t="s">
        <v>75</v>
      </c>
      <c r="F1165" s="128" t="s">
        <v>75</v>
      </c>
      <c r="G1165" s="128" t="s">
        <v>75</v>
      </c>
      <c r="H1165" s="129" t="s">
        <v>75</v>
      </c>
      <c r="I1165" s="130"/>
      <c r="J1165" s="131" t="n">
        <f aca="false">IF(ISERROR(VLOOKUP(C1165,'Jour Fériés'!$A$19:$B$57,2,FALSE())),0,VLOOKUP(C1165,'Jour Fériés'!$A$19:$B$57,2,FALSE()))</f>
        <v>0</v>
      </c>
      <c r="L1165" s="125" t="e">
        <f aca="false">VLOOKUP(C1165,'Vacances solaires'!$B$2:$B$239,1,FALSE())</f>
        <v>#N/A</v>
      </c>
    </row>
    <row r="1166" customFormat="false" ht="15.75" hidden="false" customHeight="false" outlineLevel="0" collapsed="false">
      <c r="A1166" s="277" t="n">
        <f aca="false">WEEKNUM(C1166,21)</f>
        <v>44</v>
      </c>
      <c r="B1166" s="113" t="n">
        <f aca="false">C1166</f>
        <v>45233</v>
      </c>
      <c r="C1166" s="278" t="n">
        <v>45233</v>
      </c>
      <c r="D1166" s="128" t="s">
        <v>86</v>
      </c>
      <c r="E1166" s="128" t="s">
        <v>75</v>
      </c>
      <c r="F1166" s="128" t="s">
        <v>75</v>
      </c>
      <c r="G1166" s="128" t="s">
        <v>75</v>
      </c>
      <c r="H1166" s="129" t="s">
        <v>75</v>
      </c>
      <c r="I1166" s="130"/>
      <c r="J1166" s="131" t="n">
        <f aca="false">IF(ISERROR(VLOOKUP(C1166,'Jour Fériés'!$A$19:$B$57,2,FALSE())),0,VLOOKUP(C1166,'Jour Fériés'!$A$19:$B$57,2,FALSE()))</f>
        <v>0</v>
      </c>
      <c r="L1166" s="125" t="e">
        <f aca="false">VLOOKUP(C1166,'Vacances solaires'!$B$2:$B$239,1,FALSE())</f>
        <v>#N/A</v>
      </c>
    </row>
    <row r="1167" customFormat="false" ht="15.75" hidden="false" customHeight="false" outlineLevel="0" collapsed="false">
      <c r="A1167" s="277" t="n">
        <f aca="false">WEEKNUM(C1167,21)</f>
        <v>44</v>
      </c>
      <c r="B1167" s="113" t="n">
        <f aca="false">C1167</f>
        <v>45234</v>
      </c>
      <c r="C1167" s="278" t="n">
        <v>45234</v>
      </c>
      <c r="D1167" s="128" t="s">
        <v>75</v>
      </c>
      <c r="E1167" s="128" t="s">
        <v>75</v>
      </c>
      <c r="F1167" s="128" t="s">
        <v>86</v>
      </c>
      <c r="G1167" s="128" t="s">
        <v>75</v>
      </c>
      <c r="H1167" s="129" t="s">
        <v>86</v>
      </c>
      <c r="I1167" s="130"/>
      <c r="J1167" s="131" t="n">
        <f aca="false">IF(ISERROR(VLOOKUP(C1167,'Jour Fériés'!$A$19:$B$57,2,FALSE())),0,VLOOKUP(C1167,'Jour Fériés'!$A$19:$B$57,2,FALSE()))</f>
        <v>0</v>
      </c>
      <c r="L1167" s="125" t="e">
        <f aca="false">VLOOKUP(C1167,'Vacances solaires'!$B$2:$B$239,1,FALSE())</f>
        <v>#N/A</v>
      </c>
    </row>
    <row r="1168" customFormat="false" ht="15.75" hidden="false" customHeight="false" outlineLevel="0" collapsed="false">
      <c r="A1168" s="277" t="n">
        <f aca="false">WEEKNUM(C1168,21)</f>
        <v>44</v>
      </c>
      <c r="B1168" s="113" t="n">
        <f aca="false">C1168</f>
        <v>45235</v>
      </c>
      <c r="C1168" s="278" t="n">
        <v>45235</v>
      </c>
      <c r="D1168" s="141" t="s">
        <v>75</v>
      </c>
      <c r="E1168" s="141" t="s">
        <v>86</v>
      </c>
      <c r="F1168" s="141" t="s">
        <v>86</v>
      </c>
      <c r="G1168" s="141" t="s">
        <v>86</v>
      </c>
      <c r="H1168" s="142" t="s">
        <v>86</v>
      </c>
      <c r="I1168" s="143"/>
      <c r="J1168" s="144" t="n">
        <f aca="false">IF(ISERROR(VLOOKUP(C1168,'Jour Fériés'!$A$19:$B$57,2,FALSE())),0,VLOOKUP(C1168,'Jour Fériés'!$A$19:$B$57,2,FALSE()))</f>
        <v>0</v>
      </c>
      <c r="L1168" s="125" t="e">
        <f aca="false">VLOOKUP(C1168,'Vacances solaires'!$B$2:$B$239,1,FALSE())</f>
        <v>#N/A</v>
      </c>
    </row>
    <row r="1169" customFormat="false" ht="15.75" hidden="false" customHeight="false" outlineLevel="0" collapsed="false">
      <c r="A1169" s="277" t="n">
        <f aca="false">WEEKNUM(C1169,21)</f>
        <v>45</v>
      </c>
      <c r="B1169" s="113" t="n">
        <f aca="false">C1169</f>
        <v>45236</v>
      </c>
      <c r="C1169" s="278" t="n">
        <v>45236</v>
      </c>
      <c r="D1169" s="115" t="s">
        <v>75</v>
      </c>
      <c r="E1169" s="115" t="s">
        <v>84</v>
      </c>
      <c r="F1169" s="115" t="s">
        <v>75</v>
      </c>
      <c r="G1169" s="115" t="s">
        <v>75</v>
      </c>
      <c r="H1169" s="116" t="s">
        <v>75</v>
      </c>
      <c r="I1169" s="117" t="n">
        <v>2</v>
      </c>
      <c r="J1169" s="146" t="n">
        <f aca="false">IF(ISERROR(VLOOKUP(C1169,'Jour Fériés'!$A$19:$B$57,2,FALSE())),0,VLOOKUP(C1169,'Jour Fériés'!$A$19:$B$57,2,FALSE()))</f>
        <v>0</v>
      </c>
      <c r="L1169" s="125" t="e">
        <f aca="false">VLOOKUP(C1169,'Vacances solaires'!$B$2:$B$239,1,FALSE())</f>
        <v>#N/A</v>
      </c>
    </row>
    <row r="1170" customFormat="false" ht="15.75" hidden="false" customHeight="false" outlineLevel="0" collapsed="false">
      <c r="A1170" s="277" t="n">
        <f aca="false">WEEKNUM(C1170,21)</f>
        <v>45</v>
      </c>
      <c r="B1170" s="113" t="n">
        <f aca="false">C1170</f>
        <v>45237</v>
      </c>
      <c r="C1170" s="278" t="n">
        <v>45237</v>
      </c>
      <c r="D1170" s="128" t="s">
        <v>86</v>
      </c>
      <c r="E1170" s="128" t="s">
        <v>75</v>
      </c>
      <c r="F1170" s="128" t="s">
        <v>75</v>
      </c>
      <c r="G1170" s="128" t="s">
        <v>75</v>
      </c>
      <c r="H1170" s="129" t="s">
        <v>75</v>
      </c>
      <c r="I1170" s="130"/>
      <c r="J1170" s="131" t="n">
        <f aca="false">IF(ISERROR(VLOOKUP(C1170,'Jour Fériés'!$A$19:$B$57,2,FALSE())),0,VLOOKUP(C1170,'Jour Fériés'!$A$19:$B$57,2,FALSE()))</f>
        <v>0</v>
      </c>
      <c r="L1170" s="125" t="e">
        <f aca="false">VLOOKUP(C1170,'Vacances solaires'!$B$2:$B$239,1,FALSE())</f>
        <v>#N/A</v>
      </c>
    </row>
    <row r="1171" customFormat="false" ht="15.75" hidden="false" customHeight="false" outlineLevel="0" collapsed="false">
      <c r="A1171" s="277" t="n">
        <f aca="false">WEEKNUM(C1171,21)</f>
        <v>45</v>
      </c>
      <c r="B1171" s="113" t="n">
        <f aca="false">C1171</f>
        <v>45238</v>
      </c>
      <c r="C1171" s="278" t="n">
        <v>45238</v>
      </c>
      <c r="D1171" s="128" t="s">
        <v>75</v>
      </c>
      <c r="E1171" s="128" t="s">
        <v>75</v>
      </c>
      <c r="F1171" s="128" t="s">
        <v>86</v>
      </c>
      <c r="G1171" s="128" t="s">
        <v>75</v>
      </c>
      <c r="H1171" s="129" t="s">
        <v>75</v>
      </c>
      <c r="I1171" s="130"/>
      <c r="J1171" s="131" t="n">
        <f aca="false">IF(ISERROR(VLOOKUP(C1171,'Jour Fériés'!$A$19:$B$57,2,FALSE())),0,VLOOKUP(C1171,'Jour Fériés'!$A$19:$B$57,2,FALSE()))</f>
        <v>0</v>
      </c>
      <c r="L1171" s="125" t="e">
        <f aca="false">VLOOKUP(C1171,'Vacances solaires'!$B$2:$B$239,1,FALSE())</f>
        <v>#N/A</v>
      </c>
    </row>
    <row r="1172" customFormat="false" ht="15.75" hidden="false" customHeight="false" outlineLevel="0" collapsed="false">
      <c r="A1172" s="277" t="n">
        <f aca="false">WEEKNUM(C1172,21)</f>
        <v>45</v>
      </c>
      <c r="B1172" s="113" t="n">
        <f aca="false">C1172</f>
        <v>45239</v>
      </c>
      <c r="C1172" s="278" t="n">
        <v>45239</v>
      </c>
      <c r="D1172" s="128" t="s">
        <v>75</v>
      </c>
      <c r="E1172" s="128" t="s">
        <v>75</v>
      </c>
      <c r="F1172" s="128" t="s">
        <v>75</v>
      </c>
      <c r="G1172" s="128" t="s">
        <v>75</v>
      </c>
      <c r="H1172" s="129" t="s">
        <v>86</v>
      </c>
      <c r="I1172" s="130"/>
      <c r="J1172" s="131" t="n">
        <f aca="false">IF(ISERROR(VLOOKUP(C1172,'Jour Fériés'!$A$19:$B$57,2,FALSE())),0,VLOOKUP(C1172,'Jour Fériés'!$A$19:$B$57,2,FALSE()))</f>
        <v>0</v>
      </c>
      <c r="L1172" s="125" t="e">
        <f aca="false">VLOOKUP(C1172,'Vacances solaires'!$B$2:$B$239,1,FALSE())</f>
        <v>#N/A</v>
      </c>
    </row>
    <row r="1173" customFormat="false" ht="15.75" hidden="false" customHeight="false" outlineLevel="0" collapsed="false">
      <c r="A1173" s="277" t="n">
        <f aca="false">WEEKNUM(C1173,21)</f>
        <v>45</v>
      </c>
      <c r="B1173" s="113" t="n">
        <f aca="false">C1173</f>
        <v>45240</v>
      </c>
      <c r="C1173" s="278" t="n">
        <v>45240</v>
      </c>
      <c r="D1173" s="128" t="s">
        <v>75</v>
      </c>
      <c r="E1173" s="128" t="s">
        <v>75</v>
      </c>
      <c r="F1173" s="128" t="s">
        <v>75</v>
      </c>
      <c r="G1173" s="128" t="s">
        <v>75</v>
      </c>
      <c r="H1173" s="129" t="s">
        <v>86</v>
      </c>
      <c r="I1173" s="130"/>
      <c r="J1173" s="131" t="n">
        <f aca="false">IF(ISERROR(VLOOKUP(C1173,'Jour Fériés'!$A$19:$B$57,2,FALSE())),0,VLOOKUP(C1173,'Jour Fériés'!$A$19:$B$57,2,FALSE()))</f>
        <v>0</v>
      </c>
      <c r="L1173" s="125" t="e">
        <f aca="false">VLOOKUP(C1173,'Vacances solaires'!$B$2:$B$239,1,FALSE())</f>
        <v>#N/A</v>
      </c>
    </row>
    <row r="1174" customFormat="false" ht="15.75" hidden="false" customHeight="false" outlineLevel="0" collapsed="false">
      <c r="A1174" s="277" t="n">
        <f aca="false">WEEKNUM(C1174,21)</f>
        <v>45</v>
      </c>
      <c r="B1174" s="113" t="n">
        <f aca="false">C1174</f>
        <v>45241</v>
      </c>
      <c r="C1174" s="278" t="n">
        <v>45241</v>
      </c>
      <c r="D1174" s="128" t="s">
        <v>75</v>
      </c>
      <c r="E1174" s="128" t="s">
        <v>86</v>
      </c>
      <c r="F1174" s="128" t="s">
        <v>75</v>
      </c>
      <c r="G1174" s="128" t="s">
        <v>86</v>
      </c>
      <c r="H1174" s="129" t="s">
        <v>75</v>
      </c>
      <c r="I1174" s="130"/>
      <c r="J1174" s="131" t="str">
        <f aca="false">IF(ISERROR(VLOOKUP(C1174,'Jour Fériés'!$A$19:$B$57,2,FALSE())),0,VLOOKUP(C1174,'Jour Fériés'!$A$19:$B$57,2,FALSE()))</f>
        <v>Armistice</v>
      </c>
      <c r="L1174" s="125" t="e">
        <f aca="false">VLOOKUP(C1174,'Vacances solaires'!$B$2:$B$239,1,FALSE())</f>
        <v>#N/A</v>
      </c>
    </row>
    <row r="1175" customFormat="false" ht="15.75" hidden="false" customHeight="false" outlineLevel="0" collapsed="false">
      <c r="A1175" s="277" t="n">
        <f aca="false">WEEKNUM(C1175,21)</f>
        <v>45</v>
      </c>
      <c r="B1175" s="113" t="n">
        <f aca="false">C1175</f>
        <v>45242</v>
      </c>
      <c r="C1175" s="278" t="n">
        <v>45242</v>
      </c>
      <c r="D1175" s="141" t="s">
        <v>86</v>
      </c>
      <c r="E1175" s="141" t="s">
        <v>86</v>
      </c>
      <c r="F1175" s="141" t="s">
        <v>86</v>
      </c>
      <c r="G1175" s="141" t="s">
        <v>86</v>
      </c>
      <c r="H1175" s="142" t="s">
        <v>75</v>
      </c>
      <c r="I1175" s="143"/>
      <c r="J1175" s="144" t="n">
        <f aca="false">IF(ISERROR(VLOOKUP(C1175,'Jour Fériés'!$A$19:$B$57,2,FALSE())),0,VLOOKUP(C1175,'Jour Fériés'!$A$19:$B$57,2,FALSE()))</f>
        <v>0</v>
      </c>
      <c r="L1175" s="125" t="e">
        <f aca="false">VLOOKUP(C1175,'Vacances solaires'!$B$2:$B$239,1,FALSE())</f>
        <v>#N/A</v>
      </c>
    </row>
    <row r="1176" customFormat="false" ht="15.75" hidden="false" customHeight="false" outlineLevel="0" collapsed="false">
      <c r="A1176" s="277" t="n">
        <f aca="false">WEEKNUM(C1176,21)</f>
        <v>46</v>
      </c>
      <c r="B1176" s="113" t="n">
        <f aca="false">C1176</f>
        <v>45243</v>
      </c>
      <c r="C1176" s="278" t="n">
        <v>45243</v>
      </c>
      <c r="D1176" s="115" t="s">
        <v>84</v>
      </c>
      <c r="E1176" s="115" t="s">
        <v>75</v>
      </c>
      <c r="F1176" s="115" t="s">
        <v>75</v>
      </c>
      <c r="G1176" s="115" t="s">
        <v>75</v>
      </c>
      <c r="H1176" s="116" t="s">
        <v>75</v>
      </c>
      <c r="I1176" s="117" t="n">
        <v>3</v>
      </c>
      <c r="J1176" s="146" t="n">
        <f aca="false">IF(ISERROR(VLOOKUP(C1176,'Jour Fériés'!$A$19:$B$57,2,FALSE())),0,VLOOKUP(C1176,'Jour Fériés'!$A$19:$B$57,2,FALSE()))</f>
        <v>0</v>
      </c>
      <c r="L1176" s="125" t="e">
        <f aca="false">VLOOKUP(C1176,'Vacances solaires'!$B$2:$B$239,1,FALSE())</f>
        <v>#N/A</v>
      </c>
    </row>
    <row r="1177" customFormat="false" ht="15.75" hidden="false" customHeight="false" outlineLevel="0" collapsed="false">
      <c r="A1177" s="277" t="n">
        <f aca="false">WEEKNUM(C1177,21)</f>
        <v>46</v>
      </c>
      <c r="B1177" s="113" t="n">
        <f aca="false">C1177</f>
        <v>45244</v>
      </c>
      <c r="C1177" s="278" t="n">
        <v>45244</v>
      </c>
      <c r="D1177" s="137" t="s">
        <v>75</v>
      </c>
      <c r="E1177" s="137" t="s">
        <v>75</v>
      </c>
      <c r="F1177" s="137" t="s">
        <v>75</v>
      </c>
      <c r="G1177" s="137" t="s">
        <v>75</v>
      </c>
      <c r="H1177" s="190" t="s">
        <v>86</v>
      </c>
      <c r="I1177" s="191"/>
      <c r="J1177" s="131" t="n">
        <f aca="false">IF(ISERROR(VLOOKUP(C1177,'Jour Fériés'!$A$19:$B$57,2,FALSE())),0,VLOOKUP(C1177,'Jour Fériés'!$A$19:$B$57,2,FALSE()))</f>
        <v>0</v>
      </c>
      <c r="L1177" s="125" t="e">
        <f aca="false">VLOOKUP(C1177,'Vacances solaires'!$B$2:$B$239,1,FALSE())</f>
        <v>#N/A</v>
      </c>
    </row>
    <row r="1178" customFormat="false" ht="15.75" hidden="false" customHeight="false" outlineLevel="0" collapsed="false">
      <c r="A1178" s="277" t="n">
        <f aca="false">WEEKNUM(C1178,21)</f>
        <v>46</v>
      </c>
      <c r="B1178" s="113" t="n">
        <f aca="false">C1178</f>
        <v>45245</v>
      </c>
      <c r="C1178" s="278" t="n">
        <v>45245</v>
      </c>
      <c r="D1178" s="221" t="s">
        <v>75</v>
      </c>
      <c r="E1178" s="221" t="s">
        <v>86</v>
      </c>
      <c r="F1178" s="221" t="s">
        <v>75</v>
      </c>
      <c r="G1178" s="221" t="s">
        <v>75</v>
      </c>
      <c r="H1178" s="222" t="s">
        <v>75</v>
      </c>
      <c r="I1178" s="223"/>
      <c r="J1178" s="131" t="n">
        <f aca="false">IF(ISERROR(VLOOKUP(C1178,'Jour Fériés'!$A$19:$B$57,2,FALSE())),0,VLOOKUP(C1178,'Jour Fériés'!$A$19:$B$57,2,FALSE()))</f>
        <v>0</v>
      </c>
      <c r="L1178" s="125" t="e">
        <f aca="false">VLOOKUP(C1178,'Vacances solaires'!$B$2:$B$239,1,FALSE())</f>
        <v>#N/A</v>
      </c>
    </row>
    <row r="1179" customFormat="false" ht="15.75" hidden="false" customHeight="false" outlineLevel="0" collapsed="false">
      <c r="A1179" s="277" t="n">
        <f aca="false">WEEKNUM(C1179,21)</f>
        <v>46</v>
      </c>
      <c r="B1179" s="113" t="n">
        <f aca="false">C1179</f>
        <v>45246</v>
      </c>
      <c r="C1179" s="278" t="n">
        <v>45246</v>
      </c>
      <c r="D1179" s="221" t="s">
        <v>75</v>
      </c>
      <c r="E1179" s="221" t="s">
        <v>75</v>
      </c>
      <c r="F1179" s="221" t="s">
        <v>75</v>
      </c>
      <c r="G1179" s="221" t="s">
        <v>86</v>
      </c>
      <c r="H1179" s="222" t="s">
        <v>75</v>
      </c>
      <c r="I1179" s="223"/>
      <c r="J1179" s="131" t="n">
        <f aca="false">IF(ISERROR(VLOOKUP(C1179,'Jour Fériés'!$A$19:$B$57,2,FALSE())),0,VLOOKUP(C1179,'Jour Fériés'!$A$19:$B$57,2,FALSE()))</f>
        <v>0</v>
      </c>
      <c r="L1179" s="125" t="e">
        <f aca="false">VLOOKUP(C1179,'Vacances solaires'!$B$2:$B$239,1,FALSE())</f>
        <v>#N/A</v>
      </c>
    </row>
    <row r="1180" customFormat="false" ht="15.75" hidden="false" customHeight="false" outlineLevel="0" collapsed="false">
      <c r="A1180" s="277" t="n">
        <f aca="false">WEEKNUM(C1180,21)</f>
        <v>46</v>
      </c>
      <c r="B1180" s="113" t="n">
        <f aca="false">C1180</f>
        <v>45247</v>
      </c>
      <c r="C1180" s="278" t="n">
        <v>45247</v>
      </c>
      <c r="D1180" s="221" t="s">
        <v>75</v>
      </c>
      <c r="E1180" s="221" t="s">
        <v>75</v>
      </c>
      <c r="F1180" s="221" t="s">
        <v>75</v>
      </c>
      <c r="G1180" s="221" t="s">
        <v>86</v>
      </c>
      <c r="H1180" s="222" t="s">
        <v>75</v>
      </c>
      <c r="I1180" s="223"/>
      <c r="J1180" s="131" t="n">
        <f aca="false">IF(ISERROR(VLOOKUP(C1180,'Jour Fériés'!$A$19:$B$57,2,FALSE())),0,VLOOKUP(C1180,'Jour Fériés'!$A$19:$B$57,2,FALSE()))</f>
        <v>0</v>
      </c>
      <c r="L1180" s="125" t="e">
        <f aca="false">VLOOKUP(C1180,'Vacances solaires'!$B$2:$B$239,1,FALSE())</f>
        <v>#N/A</v>
      </c>
    </row>
    <row r="1181" customFormat="false" ht="15.75" hidden="false" customHeight="false" outlineLevel="0" collapsed="false">
      <c r="A1181" s="277" t="n">
        <f aca="false">WEEKNUM(C1181,21)</f>
        <v>46</v>
      </c>
      <c r="B1181" s="113" t="n">
        <f aca="false">C1181</f>
        <v>45248</v>
      </c>
      <c r="C1181" s="278" t="n">
        <v>45248</v>
      </c>
      <c r="D1181" s="221" t="s">
        <v>86</v>
      </c>
      <c r="E1181" s="221" t="s">
        <v>75</v>
      </c>
      <c r="F1181" s="221" t="s">
        <v>86</v>
      </c>
      <c r="G1181" s="221" t="s">
        <v>75</v>
      </c>
      <c r="H1181" s="222" t="s">
        <v>75</v>
      </c>
      <c r="I1181" s="223"/>
      <c r="J1181" s="131" t="n">
        <f aca="false">IF(ISERROR(VLOOKUP(C1181,'Jour Fériés'!$A$19:$B$57,2,FALSE())),0,VLOOKUP(C1181,'Jour Fériés'!$A$19:$B$57,2,FALSE()))</f>
        <v>0</v>
      </c>
      <c r="L1181" s="125" t="e">
        <f aca="false">VLOOKUP(C1181,'Vacances solaires'!$B$2:$B$239,1,FALSE())</f>
        <v>#N/A</v>
      </c>
    </row>
    <row r="1182" customFormat="false" ht="15.75" hidden="false" customHeight="false" outlineLevel="0" collapsed="false">
      <c r="A1182" s="277" t="n">
        <f aca="false">WEEKNUM(C1182,21)</f>
        <v>46</v>
      </c>
      <c r="B1182" s="113" t="n">
        <f aca="false">C1182</f>
        <v>45249</v>
      </c>
      <c r="C1182" s="278" t="n">
        <v>45249</v>
      </c>
      <c r="D1182" s="224" t="s">
        <v>86</v>
      </c>
      <c r="E1182" s="224" t="s">
        <v>86</v>
      </c>
      <c r="F1182" s="224" t="s">
        <v>86</v>
      </c>
      <c r="G1182" s="224" t="s">
        <v>75</v>
      </c>
      <c r="H1182" s="225" t="s">
        <v>86</v>
      </c>
      <c r="I1182" s="226"/>
      <c r="J1182" s="144" t="n">
        <f aca="false">IF(ISERROR(VLOOKUP(C1182,'Jour Fériés'!$A$19:$B$57,2,FALSE())),0,VLOOKUP(C1182,'Jour Fériés'!$A$19:$B$57,2,FALSE()))</f>
        <v>0</v>
      </c>
      <c r="L1182" s="125" t="e">
        <f aca="false">VLOOKUP(C1182,'Vacances solaires'!$B$2:$B$239,1,FALSE())</f>
        <v>#N/A</v>
      </c>
    </row>
    <row r="1183" customFormat="false" ht="15.75" hidden="false" customHeight="false" outlineLevel="0" collapsed="false">
      <c r="A1183" s="277" t="n">
        <f aca="false">WEEKNUM(C1183,21)</f>
        <v>47</v>
      </c>
      <c r="B1183" s="113" t="n">
        <f aca="false">C1183</f>
        <v>45250</v>
      </c>
      <c r="C1183" s="278" t="n">
        <v>45250</v>
      </c>
      <c r="D1183" s="227" t="s">
        <v>75</v>
      </c>
      <c r="E1183" s="227" t="s">
        <v>75</v>
      </c>
      <c r="F1183" s="227" t="s">
        <v>75</v>
      </c>
      <c r="G1183" s="227" t="s">
        <v>75</v>
      </c>
      <c r="H1183" s="228" t="s">
        <v>84</v>
      </c>
      <c r="I1183" s="223" t="n">
        <v>4</v>
      </c>
      <c r="J1183" s="146" t="n">
        <f aca="false">IF(ISERROR(VLOOKUP(C1183,'Jour Fériés'!$A$19:$B$57,2,FALSE())),0,VLOOKUP(C1183,'Jour Fériés'!$A$19:$B$57,2,FALSE()))</f>
        <v>0</v>
      </c>
      <c r="L1183" s="125" t="e">
        <f aca="false">VLOOKUP(C1183,'Vacances solaires'!$B$2:$B$239,1,FALSE())</f>
        <v>#N/A</v>
      </c>
    </row>
    <row r="1184" customFormat="false" ht="15.75" hidden="false" customHeight="false" outlineLevel="0" collapsed="false">
      <c r="A1184" s="277" t="n">
        <f aca="false">WEEKNUM(C1184,21)</f>
        <v>47</v>
      </c>
      <c r="B1184" s="113" t="n">
        <f aca="false">C1184</f>
        <v>45251</v>
      </c>
      <c r="C1184" s="278" t="n">
        <v>45251</v>
      </c>
      <c r="D1184" s="221" t="s">
        <v>75</v>
      </c>
      <c r="E1184" s="221" t="s">
        <v>75</v>
      </c>
      <c r="F1184" s="221" t="s">
        <v>75</v>
      </c>
      <c r="G1184" s="221" t="s">
        <v>86</v>
      </c>
      <c r="H1184" s="222" t="s">
        <v>75</v>
      </c>
      <c r="I1184" s="223"/>
      <c r="J1184" s="131" t="n">
        <f aca="false">IF(ISERROR(VLOOKUP(C1184,'Jour Fériés'!$A$19:$B$57,2,FALSE())),0,VLOOKUP(C1184,'Jour Fériés'!$A$19:$B$57,2,FALSE()))</f>
        <v>0</v>
      </c>
      <c r="L1184" s="125" t="e">
        <f aca="false">VLOOKUP(C1184,'Vacances solaires'!$B$2:$B$239,1,FALSE())</f>
        <v>#N/A</v>
      </c>
    </row>
    <row r="1185" customFormat="false" ht="15.75" hidden="false" customHeight="false" outlineLevel="0" collapsed="false">
      <c r="A1185" s="277" t="n">
        <f aca="false">WEEKNUM(C1185,21)</f>
        <v>47</v>
      </c>
      <c r="B1185" s="113" t="n">
        <f aca="false">C1185</f>
        <v>45252</v>
      </c>
      <c r="C1185" s="278" t="n">
        <v>45252</v>
      </c>
      <c r="D1185" s="137" t="s">
        <v>86</v>
      </c>
      <c r="E1185" s="137" t="s">
        <v>75</v>
      </c>
      <c r="F1185" s="137" t="s">
        <v>75</v>
      </c>
      <c r="G1185" s="137" t="s">
        <v>75</v>
      </c>
      <c r="H1185" s="190" t="s">
        <v>75</v>
      </c>
      <c r="I1185" s="191"/>
      <c r="J1185" s="131" t="n">
        <f aca="false">IF(ISERROR(VLOOKUP(C1185,'Jour Fériés'!$A$19:$B$57,2,FALSE())),0,VLOOKUP(C1185,'Jour Fériés'!$A$19:$B$57,2,FALSE()))</f>
        <v>0</v>
      </c>
      <c r="L1185" s="125" t="e">
        <f aca="false">VLOOKUP(C1185,'Vacances solaires'!$B$2:$B$239,1,FALSE())</f>
        <v>#N/A</v>
      </c>
    </row>
    <row r="1186" customFormat="false" ht="15.75" hidden="false" customHeight="false" outlineLevel="0" collapsed="false">
      <c r="A1186" s="277" t="n">
        <f aca="false">WEEKNUM(C1186,21)</f>
        <v>47</v>
      </c>
      <c r="B1186" s="113" t="n">
        <f aca="false">C1186</f>
        <v>45253</v>
      </c>
      <c r="C1186" s="278" t="n">
        <v>45253</v>
      </c>
      <c r="D1186" s="221" t="s">
        <v>75</v>
      </c>
      <c r="E1186" s="221" t="s">
        <v>75</v>
      </c>
      <c r="F1186" s="221" t="s">
        <v>86</v>
      </c>
      <c r="G1186" s="221" t="s">
        <v>75</v>
      </c>
      <c r="H1186" s="222" t="s">
        <v>75</v>
      </c>
      <c r="I1186" s="223"/>
      <c r="J1186" s="131" t="n">
        <f aca="false">IF(ISERROR(VLOOKUP(C1186,'Jour Fériés'!$A$19:$B$57,2,FALSE())),0,VLOOKUP(C1186,'Jour Fériés'!$A$19:$B$57,2,FALSE()))</f>
        <v>0</v>
      </c>
      <c r="L1186" s="125" t="e">
        <f aca="false">VLOOKUP(C1186,'Vacances solaires'!$B$2:$B$239,1,FALSE())</f>
        <v>#N/A</v>
      </c>
    </row>
    <row r="1187" customFormat="false" ht="15.75" hidden="false" customHeight="false" outlineLevel="0" collapsed="false">
      <c r="A1187" s="277" t="n">
        <f aca="false">WEEKNUM(C1187,21)</f>
        <v>47</v>
      </c>
      <c r="B1187" s="113" t="n">
        <f aca="false">C1187</f>
        <v>45254</v>
      </c>
      <c r="C1187" s="278" t="n">
        <v>45254</v>
      </c>
      <c r="D1187" s="221" t="s">
        <v>75</v>
      </c>
      <c r="E1187" s="221" t="s">
        <v>75</v>
      </c>
      <c r="F1187" s="221" t="s">
        <v>86</v>
      </c>
      <c r="G1187" s="221" t="s">
        <v>75</v>
      </c>
      <c r="H1187" s="222" t="s">
        <v>75</v>
      </c>
      <c r="I1187" s="223"/>
      <c r="J1187" s="131" t="n">
        <f aca="false">IF(ISERROR(VLOOKUP(C1187,'Jour Fériés'!$A$19:$B$57,2,FALSE())),0,VLOOKUP(C1187,'Jour Fériés'!$A$19:$B$57,2,FALSE()))</f>
        <v>0</v>
      </c>
      <c r="L1187" s="125" t="e">
        <f aca="false">VLOOKUP(C1187,'Vacances solaires'!$B$2:$B$239,1,FALSE())</f>
        <v>#N/A</v>
      </c>
    </row>
    <row r="1188" customFormat="false" ht="15.75" hidden="false" customHeight="false" outlineLevel="0" collapsed="false">
      <c r="A1188" s="277" t="n">
        <f aca="false">WEEKNUM(C1188,21)</f>
        <v>47</v>
      </c>
      <c r="B1188" s="113" t="n">
        <f aca="false">C1188</f>
        <v>45255</v>
      </c>
      <c r="C1188" s="278" t="n">
        <v>45255</v>
      </c>
      <c r="D1188" s="221" t="s">
        <v>75</v>
      </c>
      <c r="E1188" s="221" t="s">
        <v>86</v>
      </c>
      <c r="F1188" s="221" t="s">
        <v>75</v>
      </c>
      <c r="G1188" s="221" t="s">
        <v>75</v>
      </c>
      <c r="H1188" s="222" t="s">
        <v>86</v>
      </c>
      <c r="I1188" s="223"/>
      <c r="J1188" s="131" t="n">
        <f aca="false">IF(ISERROR(VLOOKUP(C1188,'Jour Fériés'!$A$19:$B$57,2,FALSE())),0,VLOOKUP(C1188,'Jour Fériés'!$A$19:$B$57,2,FALSE()))</f>
        <v>0</v>
      </c>
      <c r="L1188" s="125" t="e">
        <f aca="false">VLOOKUP(C1188,'Vacances solaires'!$B$2:$B$239,1,FALSE())</f>
        <v>#N/A</v>
      </c>
    </row>
    <row r="1189" customFormat="false" ht="15.75" hidden="false" customHeight="false" outlineLevel="0" collapsed="false">
      <c r="A1189" s="277" t="n">
        <f aca="false">WEEKNUM(C1189,21)</f>
        <v>47</v>
      </c>
      <c r="B1189" s="113" t="n">
        <f aca="false">C1189</f>
        <v>45256</v>
      </c>
      <c r="C1189" s="278" t="n">
        <v>45256</v>
      </c>
      <c r="D1189" s="224" t="s">
        <v>86</v>
      </c>
      <c r="E1189" s="224" t="s">
        <v>86</v>
      </c>
      <c r="F1189" s="224" t="s">
        <v>75</v>
      </c>
      <c r="G1189" s="224" t="s">
        <v>86</v>
      </c>
      <c r="H1189" s="225" t="s">
        <v>86</v>
      </c>
      <c r="I1189" s="226"/>
      <c r="J1189" s="144" t="n">
        <f aca="false">IF(ISERROR(VLOOKUP(C1189,'Jour Fériés'!$A$19:$B$57,2,FALSE())),0,VLOOKUP(C1189,'Jour Fériés'!$A$19:$B$57,2,FALSE()))</f>
        <v>0</v>
      </c>
      <c r="L1189" s="125" t="e">
        <f aca="false">VLOOKUP(C1189,'Vacances solaires'!$B$2:$B$239,1,FALSE())</f>
        <v>#N/A</v>
      </c>
    </row>
    <row r="1190" customFormat="false" ht="15.75" hidden="false" customHeight="false" outlineLevel="0" collapsed="false">
      <c r="A1190" s="277" t="n">
        <f aca="false">WEEKNUM(C1190,21)</f>
        <v>48</v>
      </c>
      <c r="B1190" s="113" t="n">
        <f aca="false">C1190</f>
        <v>45257</v>
      </c>
      <c r="C1190" s="278" t="n">
        <v>45257</v>
      </c>
      <c r="D1190" s="229" t="s">
        <v>75</v>
      </c>
      <c r="E1190" s="229" t="s">
        <v>75</v>
      </c>
      <c r="F1190" s="229" t="s">
        <v>75</v>
      </c>
      <c r="G1190" s="229" t="s">
        <v>84</v>
      </c>
      <c r="H1190" s="230" t="s">
        <v>75</v>
      </c>
      <c r="I1190" s="231" t="n">
        <v>5</v>
      </c>
      <c r="J1190" s="146" t="n">
        <f aca="false">IF(ISERROR(VLOOKUP(C1190,'Jour Fériés'!$A$19:$B$57,2,FALSE())),0,VLOOKUP(C1190,'Jour Fériés'!$A$19:$B$57,2,FALSE()))</f>
        <v>0</v>
      </c>
      <c r="L1190" s="125" t="e">
        <f aca="false">VLOOKUP(C1190,'Vacances solaires'!$B$2:$B$239,1,FALSE())</f>
        <v>#N/A</v>
      </c>
    </row>
    <row r="1191" customFormat="false" ht="15.75" hidden="false" customHeight="false" outlineLevel="0" collapsed="false">
      <c r="A1191" s="277" t="n">
        <f aca="false">WEEKNUM(C1191,21)</f>
        <v>48</v>
      </c>
      <c r="B1191" s="113" t="n">
        <f aca="false">C1191</f>
        <v>45258</v>
      </c>
      <c r="C1191" s="278" t="n">
        <v>45258</v>
      </c>
      <c r="D1191" s="221" t="s">
        <v>75</v>
      </c>
      <c r="E1191" s="221" t="s">
        <v>75</v>
      </c>
      <c r="F1191" s="221" t="s">
        <v>86</v>
      </c>
      <c r="G1191" s="221" t="s">
        <v>75</v>
      </c>
      <c r="H1191" s="222" t="s">
        <v>75</v>
      </c>
      <c r="I1191" s="223"/>
      <c r="J1191" s="131" t="n">
        <f aca="false">IF(ISERROR(VLOOKUP(C1191,'Jour Fériés'!$A$19:$B$57,2,FALSE())),0,VLOOKUP(C1191,'Jour Fériés'!$A$19:$B$57,2,FALSE()))</f>
        <v>0</v>
      </c>
      <c r="L1191" s="125" t="e">
        <f aca="false">VLOOKUP(C1191,'Vacances solaires'!$B$2:$B$239,1,FALSE())</f>
        <v>#N/A</v>
      </c>
    </row>
    <row r="1192" customFormat="false" ht="15.75" hidden="false" customHeight="false" outlineLevel="0" collapsed="false">
      <c r="A1192" s="277" t="n">
        <f aca="false">WEEKNUM(C1192,21)</f>
        <v>48</v>
      </c>
      <c r="B1192" s="113" t="n">
        <f aca="false">C1192</f>
        <v>45259</v>
      </c>
      <c r="C1192" s="278" t="n">
        <v>45259</v>
      </c>
      <c r="D1192" s="221" t="s">
        <v>75</v>
      </c>
      <c r="E1192" s="221" t="s">
        <v>75</v>
      </c>
      <c r="F1192" s="221" t="s">
        <v>75</v>
      </c>
      <c r="G1192" s="221" t="s">
        <v>75</v>
      </c>
      <c r="H1192" s="222" t="s">
        <v>86</v>
      </c>
      <c r="I1192" s="223"/>
      <c r="J1192" s="131" t="n">
        <f aca="false">IF(ISERROR(VLOOKUP(C1192,'Jour Fériés'!$A$19:$B$57,2,FALSE())),0,VLOOKUP(C1192,'Jour Fériés'!$A$19:$B$57,2,FALSE()))</f>
        <v>0</v>
      </c>
      <c r="L1192" s="125" t="e">
        <f aca="false">VLOOKUP(C1192,'Vacances solaires'!$B$2:$B$239,1,FALSE())</f>
        <v>#N/A</v>
      </c>
    </row>
    <row r="1193" customFormat="false" ht="15.75" hidden="false" customHeight="false" outlineLevel="0" collapsed="false">
      <c r="A1193" s="277" t="n">
        <f aca="false">WEEKNUM(C1193,21)</f>
        <v>48</v>
      </c>
      <c r="B1193" s="113" t="n">
        <f aca="false">C1193</f>
        <v>45260</v>
      </c>
      <c r="C1193" s="278" t="n">
        <v>45260</v>
      </c>
      <c r="D1193" s="221" t="s">
        <v>75</v>
      </c>
      <c r="E1193" s="221" t="s">
        <v>86</v>
      </c>
      <c r="F1193" s="221" t="s">
        <v>75</v>
      </c>
      <c r="G1193" s="221" t="s">
        <v>75</v>
      </c>
      <c r="H1193" s="222" t="s">
        <v>75</v>
      </c>
      <c r="I1193" s="223"/>
      <c r="J1193" s="131" t="n">
        <f aca="false">IF(ISERROR(VLOOKUP(C1193,'Jour Fériés'!$A$19:$B$57,2,FALSE())),0,VLOOKUP(C1193,'Jour Fériés'!$A$19:$B$57,2,FALSE()))</f>
        <v>0</v>
      </c>
      <c r="L1193" s="125" t="e">
        <f aca="false">VLOOKUP(C1193,'Vacances solaires'!$B$2:$B$239,1,FALSE())</f>
        <v>#N/A</v>
      </c>
    </row>
    <row r="1194" customFormat="false" ht="15.75" hidden="false" customHeight="false" outlineLevel="0" collapsed="false">
      <c r="A1194" s="277" t="n">
        <f aca="false">WEEKNUM(C1194,21)</f>
        <v>48</v>
      </c>
      <c r="B1194" s="113" t="n">
        <f aca="false">C1194</f>
        <v>45261</v>
      </c>
      <c r="C1194" s="278" t="n">
        <v>45261</v>
      </c>
      <c r="D1194" s="221" t="s">
        <v>75</v>
      </c>
      <c r="E1194" s="221" t="s">
        <v>86</v>
      </c>
      <c r="F1194" s="221" t="s">
        <v>75</v>
      </c>
      <c r="G1194" s="221" t="s">
        <v>75</v>
      </c>
      <c r="H1194" s="222" t="s">
        <v>75</v>
      </c>
      <c r="I1194" s="223"/>
      <c r="J1194" s="131" t="n">
        <f aca="false">IF(ISERROR(VLOOKUP(C1194,'Jour Fériés'!$A$19:$B$57,2,FALSE())),0,VLOOKUP(C1194,'Jour Fériés'!$A$19:$B$57,2,FALSE()))</f>
        <v>0</v>
      </c>
      <c r="L1194" s="125" t="e">
        <f aca="false">VLOOKUP(C1194,'Vacances solaires'!$B$2:$B$239,1,FALSE())</f>
        <v>#N/A</v>
      </c>
    </row>
    <row r="1195" customFormat="false" ht="15.75" hidden="false" customHeight="false" outlineLevel="0" collapsed="false">
      <c r="A1195" s="277" t="n">
        <f aca="false">WEEKNUM(C1195,21)</f>
        <v>48</v>
      </c>
      <c r="B1195" s="113" t="n">
        <f aca="false">C1195</f>
        <v>45262</v>
      </c>
      <c r="C1195" s="278" t="n">
        <v>45262</v>
      </c>
      <c r="D1195" s="221" t="s">
        <v>86</v>
      </c>
      <c r="E1195" s="221" t="s">
        <v>75</v>
      </c>
      <c r="F1195" s="221" t="s">
        <v>75</v>
      </c>
      <c r="G1195" s="221" t="s">
        <v>86</v>
      </c>
      <c r="H1195" s="222" t="s">
        <v>75</v>
      </c>
      <c r="I1195" s="223"/>
      <c r="J1195" s="131" t="n">
        <f aca="false">IF(ISERROR(VLOOKUP(C1195,'Jour Fériés'!$A$19:$B$57,2,FALSE())),0,VLOOKUP(C1195,'Jour Fériés'!$A$19:$B$57,2,FALSE()))</f>
        <v>0</v>
      </c>
      <c r="L1195" s="125" t="e">
        <f aca="false">VLOOKUP(C1195,'Vacances solaires'!$B$2:$B$239,1,FALSE())</f>
        <v>#N/A</v>
      </c>
    </row>
    <row r="1196" customFormat="false" ht="15.75" hidden="false" customHeight="false" outlineLevel="0" collapsed="false">
      <c r="A1196" s="277" t="n">
        <f aca="false">WEEKNUM(C1196,21)</f>
        <v>48</v>
      </c>
      <c r="B1196" s="113" t="n">
        <f aca="false">C1196</f>
        <v>45263</v>
      </c>
      <c r="C1196" s="278" t="n">
        <v>45263</v>
      </c>
      <c r="D1196" s="224" t="s">
        <v>86</v>
      </c>
      <c r="E1196" s="224" t="s">
        <v>75</v>
      </c>
      <c r="F1196" s="224" t="s">
        <v>86</v>
      </c>
      <c r="G1196" s="224" t="s">
        <v>86</v>
      </c>
      <c r="H1196" s="225" t="s">
        <v>86</v>
      </c>
      <c r="I1196" s="226"/>
      <c r="J1196" s="144" t="n">
        <f aca="false">IF(ISERROR(VLOOKUP(C1196,'Jour Fériés'!$A$19:$B$57,2,FALSE())),0,VLOOKUP(C1196,'Jour Fériés'!$A$19:$B$57,2,FALSE()))</f>
        <v>0</v>
      </c>
      <c r="L1196" s="125" t="e">
        <f aca="false">VLOOKUP(C1196,'Vacances solaires'!$B$2:$B$239,1,FALSE())</f>
        <v>#N/A</v>
      </c>
    </row>
    <row r="1197" customFormat="false" ht="15.75" hidden="false" customHeight="false" outlineLevel="0" collapsed="false">
      <c r="A1197" s="277" t="n">
        <f aca="false">WEEKNUM(C1197,21)</f>
        <v>49</v>
      </c>
      <c r="B1197" s="113" t="n">
        <f aca="false">C1197</f>
        <v>45264</v>
      </c>
      <c r="C1197" s="278" t="n">
        <v>45264</v>
      </c>
      <c r="D1197" s="115" t="s">
        <v>75</v>
      </c>
      <c r="E1197" s="115" t="s">
        <v>75</v>
      </c>
      <c r="F1197" s="115" t="s">
        <v>84</v>
      </c>
      <c r="G1197" s="115" t="s">
        <v>75</v>
      </c>
      <c r="H1197" s="116" t="s">
        <v>75</v>
      </c>
      <c r="I1197" s="117" t="n">
        <v>1</v>
      </c>
      <c r="J1197" s="146" t="n">
        <f aca="false">IF(ISERROR(VLOOKUP(C1197,'Jour Fériés'!$A$19:$B$57,2,FALSE())),0,VLOOKUP(C1197,'Jour Fériés'!$A$19:$B$57,2,FALSE()))</f>
        <v>0</v>
      </c>
      <c r="L1197" s="125" t="e">
        <f aca="false">VLOOKUP(C1197,'Vacances solaires'!$B$2:$B$239,1,FALSE())</f>
        <v>#N/A</v>
      </c>
    </row>
    <row r="1198" customFormat="false" ht="15.75" hidden="false" customHeight="false" outlineLevel="0" collapsed="false">
      <c r="A1198" s="277" t="n">
        <f aca="false">WEEKNUM(C1198,21)</f>
        <v>49</v>
      </c>
      <c r="B1198" s="113" t="n">
        <f aca="false">C1198</f>
        <v>45265</v>
      </c>
      <c r="C1198" s="278" t="n">
        <v>45265</v>
      </c>
      <c r="D1198" s="128" t="s">
        <v>75</v>
      </c>
      <c r="E1198" s="128" t="s">
        <v>86</v>
      </c>
      <c r="F1198" s="128" t="s">
        <v>75</v>
      </c>
      <c r="G1198" s="128" t="s">
        <v>75</v>
      </c>
      <c r="H1198" s="129" t="s">
        <v>75</v>
      </c>
      <c r="I1198" s="130"/>
      <c r="J1198" s="131" t="n">
        <f aca="false">IF(ISERROR(VLOOKUP(C1198,'Jour Fériés'!$A$19:$B$57,2,FALSE())),0,VLOOKUP(C1198,'Jour Fériés'!$A$19:$B$57,2,FALSE()))</f>
        <v>0</v>
      </c>
      <c r="L1198" s="125" t="e">
        <f aca="false">VLOOKUP(C1198,'Vacances solaires'!$B$2:$B$239,1,FALSE())</f>
        <v>#N/A</v>
      </c>
    </row>
    <row r="1199" customFormat="false" ht="15.75" hidden="false" customHeight="false" outlineLevel="0" collapsed="false">
      <c r="A1199" s="277" t="n">
        <f aca="false">WEEKNUM(C1199,21)</f>
        <v>49</v>
      </c>
      <c r="B1199" s="113" t="n">
        <f aca="false">C1199</f>
        <v>45266</v>
      </c>
      <c r="C1199" s="278" t="n">
        <v>45266</v>
      </c>
      <c r="D1199" s="128" t="s">
        <v>75</v>
      </c>
      <c r="E1199" s="128" t="s">
        <v>75</v>
      </c>
      <c r="F1199" s="128" t="s">
        <v>75</v>
      </c>
      <c r="G1199" s="128" t="s">
        <v>86</v>
      </c>
      <c r="H1199" s="129" t="s">
        <v>75</v>
      </c>
      <c r="I1199" s="130"/>
      <c r="J1199" s="131" t="n">
        <f aca="false">IF(ISERROR(VLOOKUP(C1199,'Jour Fériés'!$A$19:$B$57,2,FALSE())),0,VLOOKUP(C1199,'Jour Fériés'!$A$19:$B$57,2,FALSE()))</f>
        <v>0</v>
      </c>
      <c r="L1199" s="125" t="e">
        <f aca="false">VLOOKUP(C1199,'Vacances solaires'!$B$2:$B$239,1,FALSE())</f>
        <v>#N/A</v>
      </c>
    </row>
    <row r="1200" customFormat="false" ht="15.75" hidden="false" customHeight="false" outlineLevel="0" collapsed="false">
      <c r="A1200" s="277" t="n">
        <f aca="false">WEEKNUM(C1200,21)</f>
        <v>49</v>
      </c>
      <c r="B1200" s="113" t="n">
        <f aca="false">C1200</f>
        <v>45267</v>
      </c>
      <c r="C1200" s="278" t="n">
        <v>45267</v>
      </c>
      <c r="D1200" s="128" t="s">
        <v>86</v>
      </c>
      <c r="E1200" s="128" t="s">
        <v>75</v>
      </c>
      <c r="F1200" s="128" t="s">
        <v>75</v>
      </c>
      <c r="G1200" s="128" t="s">
        <v>75</v>
      </c>
      <c r="H1200" s="129" t="s">
        <v>75</v>
      </c>
      <c r="I1200" s="130"/>
      <c r="J1200" s="131" t="n">
        <f aca="false">IF(ISERROR(VLOOKUP(C1200,'Jour Fériés'!$A$19:$B$57,2,FALSE())),0,VLOOKUP(C1200,'Jour Fériés'!$A$19:$B$57,2,FALSE()))</f>
        <v>0</v>
      </c>
      <c r="L1200" s="125" t="e">
        <f aca="false">VLOOKUP(C1200,'Vacances solaires'!$B$2:$B$239,1,FALSE())</f>
        <v>#N/A</v>
      </c>
    </row>
    <row r="1201" customFormat="false" ht="15.75" hidden="false" customHeight="false" outlineLevel="0" collapsed="false">
      <c r="A1201" s="277" t="n">
        <f aca="false">WEEKNUM(C1201,21)</f>
        <v>49</v>
      </c>
      <c r="B1201" s="113" t="n">
        <f aca="false">C1201</f>
        <v>45268</v>
      </c>
      <c r="C1201" s="278" t="n">
        <v>45268</v>
      </c>
      <c r="D1201" s="128" t="s">
        <v>86</v>
      </c>
      <c r="E1201" s="128" t="s">
        <v>75</v>
      </c>
      <c r="F1201" s="128" t="s">
        <v>75</v>
      </c>
      <c r="G1201" s="128" t="s">
        <v>75</v>
      </c>
      <c r="H1201" s="129" t="s">
        <v>75</v>
      </c>
      <c r="I1201" s="130"/>
      <c r="J1201" s="131" t="n">
        <f aca="false">IF(ISERROR(VLOOKUP(C1201,'Jour Fériés'!$A$19:$B$57,2,FALSE())),0,VLOOKUP(C1201,'Jour Fériés'!$A$19:$B$57,2,FALSE()))</f>
        <v>0</v>
      </c>
      <c r="L1201" s="125" t="e">
        <f aca="false">VLOOKUP(C1201,'Vacances solaires'!$B$2:$B$239,1,FALSE())</f>
        <v>#N/A</v>
      </c>
    </row>
    <row r="1202" customFormat="false" ht="15.75" hidden="false" customHeight="false" outlineLevel="0" collapsed="false">
      <c r="A1202" s="277" t="n">
        <f aca="false">WEEKNUM(C1202,21)</f>
        <v>49</v>
      </c>
      <c r="B1202" s="113" t="n">
        <f aca="false">C1202</f>
        <v>45269</v>
      </c>
      <c r="C1202" s="278" t="n">
        <v>45269</v>
      </c>
      <c r="D1202" s="128" t="s">
        <v>75</v>
      </c>
      <c r="E1202" s="128" t="s">
        <v>75</v>
      </c>
      <c r="F1202" s="128" t="s">
        <v>86</v>
      </c>
      <c r="G1202" s="128" t="s">
        <v>75</v>
      </c>
      <c r="H1202" s="129" t="s">
        <v>86</v>
      </c>
      <c r="I1202" s="130"/>
      <c r="J1202" s="131" t="n">
        <f aca="false">IF(ISERROR(VLOOKUP(C1202,'Jour Fériés'!$A$19:$B$57,2,FALSE())),0,VLOOKUP(C1202,'Jour Fériés'!$A$19:$B$57,2,FALSE()))</f>
        <v>0</v>
      </c>
      <c r="L1202" s="125" t="e">
        <f aca="false">VLOOKUP(C1202,'Vacances solaires'!$B$2:$B$239,1,FALSE())</f>
        <v>#N/A</v>
      </c>
    </row>
    <row r="1203" customFormat="false" ht="15.75" hidden="false" customHeight="false" outlineLevel="0" collapsed="false">
      <c r="A1203" s="277" t="n">
        <f aca="false">WEEKNUM(C1203,21)</f>
        <v>49</v>
      </c>
      <c r="B1203" s="113" t="n">
        <f aca="false">C1203</f>
        <v>45270</v>
      </c>
      <c r="C1203" s="278" t="n">
        <v>45270</v>
      </c>
      <c r="D1203" s="141" t="s">
        <v>75</v>
      </c>
      <c r="E1203" s="141" t="s">
        <v>86</v>
      </c>
      <c r="F1203" s="141" t="s">
        <v>86</v>
      </c>
      <c r="G1203" s="141" t="s">
        <v>86</v>
      </c>
      <c r="H1203" s="142" t="s">
        <v>86</v>
      </c>
      <c r="I1203" s="143"/>
      <c r="J1203" s="144" t="n">
        <f aca="false">IF(ISERROR(VLOOKUP(C1203,'Jour Fériés'!$A$19:$B$57,2,FALSE())),0,VLOOKUP(C1203,'Jour Fériés'!$A$19:$B$57,2,FALSE()))</f>
        <v>0</v>
      </c>
      <c r="L1203" s="125" t="e">
        <f aca="false">VLOOKUP(C1203,'Vacances solaires'!$B$2:$B$239,1,FALSE())</f>
        <v>#N/A</v>
      </c>
    </row>
    <row r="1204" customFormat="false" ht="15.75" hidden="false" customHeight="false" outlineLevel="0" collapsed="false">
      <c r="A1204" s="277" t="n">
        <f aca="false">WEEKNUM(C1204,21)</f>
        <v>50</v>
      </c>
      <c r="B1204" s="113" t="n">
        <f aca="false">C1204</f>
        <v>45271</v>
      </c>
      <c r="C1204" s="278" t="n">
        <v>45271</v>
      </c>
      <c r="D1204" s="115" t="s">
        <v>75</v>
      </c>
      <c r="E1204" s="115" t="s">
        <v>84</v>
      </c>
      <c r="F1204" s="115" t="s">
        <v>75</v>
      </c>
      <c r="G1204" s="115" t="s">
        <v>75</v>
      </c>
      <c r="H1204" s="116" t="s">
        <v>75</v>
      </c>
      <c r="I1204" s="117" t="n">
        <v>2</v>
      </c>
      <c r="J1204" s="146" t="n">
        <f aca="false">IF(ISERROR(VLOOKUP(C1204,'Jour Fériés'!$A$19:$B$57,2,FALSE())),0,VLOOKUP(C1204,'Jour Fériés'!$A$19:$B$57,2,FALSE()))</f>
        <v>0</v>
      </c>
      <c r="L1204" s="125" t="e">
        <f aca="false">VLOOKUP(C1204,'Vacances solaires'!$B$2:$B$239,1,FALSE())</f>
        <v>#N/A</v>
      </c>
    </row>
    <row r="1205" customFormat="false" ht="15.75" hidden="false" customHeight="false" outlineLevel="0" collapsed="false">
      <c r="A1205" s="277" t="n">
        <f aca="false">WEEKNUM(C1205,21)</f>
        <v>50</v>
      </c>
      <c r="B1205" s="113" t="n">
        <f aca="false">C1205</f>
        <v>45272</v>
      </c>
      <c r="C1205" s="278" t="n">
        <v>45272</v>
      </c>
      <c r="D1205" s="128" t="s">
        <v>86</v>
      </c>
      <c r="E1205" s="128" t="s">
        <v>75</v>
      </c>
      <c r="F1205" s="128" t="s">
        <v>75</v>
      </c>
      <c r="G1205" s="128" t="s">
        <v>75</v>
      </c>
      <c r="H1205" s="129" t="s">
        <v>75</v>
      </c>
      <c r="I1205" s="130"/>
      <c r="J1205" s="131" t="n">
        <f aca="false">IF(ISERROR(VLOOKUP(C1205,'Jour Fériés'!$A$19:$B$57,2,FALSE())),0,VLOOKUP(C1205,'Jour Fériés'!$A$19:$B$57,2,FALSE()))</f>
        <v>0</v>
      </c>
      <c r="L1205" s="125" t="e">
        <f aca="false">VLOOKUP(C1205,'Vacances solaires'!$B$2:$B$239,1,FALSE())</f>
        <v>#N/A</v>
      </c>
    </row>
    <row r="1206" customFormat="false" ht="15.75" hidden="false" customHeight="false" outlineLevel="0" collapsed="false">
      <c r="A1206" s="277" t="n">
        <f aca="false">WEEKNUM(C1206,21)</f>
        <v>50</v>
      </c>
      <c r="B1206" s="113" t="n">
        <f aca="false">C1206</f>
        <v>45273</v>
      </c>
      <c r="C1206" s="278" t="n">
        <v>45273</v>
      </c>
      <c r="D1206" s="128" t="s">
        <v>75</v>
      </c>
      <c r="E1206" s="128" t="s">
        <v>75</v>
      </c>
      <c r="F1206" s="128" t="s">
        <v>86</v>
      </c>
      <c r="G1206" s="128" t="s">
        <v>75</v>
      </c>
      <c r="H1206" s="129" t="s">
        <v>75</v>
      </c>
      <c r="I1206" s="130"/>
      <c r="J1206" s="131" t="n">
        <f aca="false">IF(ISERROR(VLOOKUP(C1206,'Jour Fériés'!$A$19:$B$57,2,FALSE())),0,VLOOKUP(C1206,'Jour Fériés'!$A$19:$B$57,2,FALSE()))</f>
        <v>0</v>
      </c>
      <c r="L1206" s="125" t="e">
        <f aca="false">VLOOKUP(C1206,'Vacances solaires'!$B$2:$B$239,1,FALSE())</f>
        <v>#N/A</v>
      </c>
    </row>
    <row r="1207" customFormat="false" ht="15.75" hidden="false" customHeight="false" outlineLevel="0" collapsed="false">
      <c r="A1207" s="277" t="n">
        <f aca="false">WEEKNUM(C1207,21)</f>
        <v>50</v>
      </c>
      <c r="B1207" s="113" t="n">
        <f aca="false">C1207</f>
        <v>45274</v>
      </c>
      <c r="C1207" s="278" t="n">
        <v>45274</v>
      </c>
      <c r="D1207" s="128" t="s">
        <v>75</v>
      </c>
      <c r="E1207" s="128" t="s">
        <v>75</v>
      </c>
      <c r="F1207" s="128" t="s">
        <v>75</v>
      </c>
      <c r="G1207" s="128" t="s">
        <v>75</v>
      </c>
      <c r="H1207" s="129" t="s">
        <v>86</v>
      </c>
      <c r="I1207" s="130"/>
      <c r="J1207" s="131" t="n">
        <f aca="false">IF(ISERROR(VLOOKUP(C1207,'Jour Fériés'!$A$19:$B$57,2,FALSE())),0,VLOOKUP(C1207,'Jour Fériés'!$A$19:$B$57,2,FALSE()))</f>
        <v>0</v>
      </c>
      <c r="L1207" s="125" t="e">
        <f aca="false">VLOOKUP(C1207,'Vacances solaires'!$B$2:$B$239,1,FALSE())</f>
        <v>#N/A</v>
      </c>
    </row>
    <row r="1208" customFormat="false" ht="15.75" hidden="false" customHeight="false" outlineLevel="0" collapsed="false">
      <c r="A1208" s="277" t="n">
        <f aca="false">WEEKNUM(C1208,21)</f>
        <v>50</v>
      </c>
      <c r="B1208" s="113" t="n">
        <f aca="false">C1208</f>
        <v>45275</v>
      </c>
      <c r="C1208" s="278" t="n">
        <v>45275</v>
      </c>
      <c r="D1208" s="128" t="s">
        <v>75</v>
      </c>
      <c r="E1208" s="128" t="s">
        <v>75</v>
      </c>
      <c r="F1208" s="128" t="s">
        <v>75</v>
      </c>
      <c r="G1208" s="128" t="s">
        <v>75</v>
      </c>
      <c r="H1208" s="129" t="s">
        <v>86</v>
      </c>
      <c r="I1208" s="130"/>
      <c r="J1208" s="131" t="n">
        <f aca="false">IF(ISERROR(VLOOKUP(C1208,'Jour Fériés'!$A$19:$B$57,2,FALSE())),0,VLOOKUP(C1208,'Jour Fériés'!$A$19:$B$57,2,FALSE()))</f>
        <v>0</v>
      </c>
      <c r="L1208" s="125" t="e">
        <f aca="false">VLOOKUP(C1208,'Vacances solaires'!$B$2:$B$239,1,FALSE())</f>
        <v>#N/A</v>
      </c>
    </row>
    <row r="1209" customFormat="false" ht="15.75" hidden="false" customHeight="false" outlineLevel="0" collapsed="false">
      <c r="A1209" s="277" t="n">
        <f aca="false">WEEKNUM(C1209,21)</f>
        <v>50</v>
      </c>
      <c r="B1209" s="113" t="n">
        <f aca="false">C1209</f>
        <v>45276</v>
      </c>
      <c r="C1209" s="278" t="n">
        <v>45276</v>
      </c>
      <c r="D1209" s="128" t="s">
        <v>75</v>
      </c>
      <c r="E1209" s="128" t="s">
        <v>86</v>
      </c>
      <c r="F1209" s="128" t="s">
        <v>75</v>
      </c>
      <c r="G1209" s="128" t="s">
        <v>86</v>
      </c>
      <c r="H1209" s="129" t="s">
        <v>75</v>
      </c>
      <c r="I1209" s="130"/>
      <c r="J1209" s="131" t="n">
        <f aca="false">IF(ISERROR(VLOOKUP(C1209,'Jour Fériés'!$A$19:$B$57,2,FALSE())),0,VLOOKUP(C1209,'Jour Fériés'!$A$19:$B$57,2,FALSE()))</f>
        <v>0</v>
      </c>
      <c r="L1209" s="125" t="e">
        <f aca="false">VLOOKUP(C1209,'Vacances solaires'!$B$2:$B$239,1,FALSE())</f>
        <v>#N/A</v>
      </c>
    </row>
    <row r="1210" customFormat="false" ht="15.75" hidden="false" customHeight="false" outlineLevel="0" collapsed="false">
      <c r="A1210" s="277" t="n">
        <f aca="false">WEEKNUM(C1210,21)</f>
        <v>50</v>
      </c>
      <c r="B1210" s="113" t="n">
        <f aca="false">C1210</f>
        <v>45277</v>
      </c>
      <c r="C1210" s="278" t="n">
        <v>45277</v>
      </c>
      <c r="D1210" s="141" t="s">
        <v>86</v>
      </c>
      <c r="E1210" s="141" t="s">
        <v>86</v>
      </c>
      <c r="F1210" s="141" t="s">
        <v>86</v>
      </c>
      <c r="G1210" s="141" t="s">
        <v>86</v>
      </c>
      <c r="H1210" s="142" t="s">
        <v>75</v>
      </c>
      <c r="I1210" s="143"/>
      <c r="J1210" s="144" t="n">
        <f aca="false">IF(ISERROR(VLOOKUP(C1210,'Jour Fériés'!$A$19:$B$57,2,FALSE())),0,VLOOKUP(C1210,'Jour Fériés'!$A$19:$B$57,2,FALSE()))</f>
        <v>0</v>
      </c>
      <c r="L1210" s="125" t="e">
        <f aca="false">VLOOKUP(C1210,'Vacances solaires'!$B$2:$B$239,1,FALSE())</f>
        <v>#N/A</v>
      </c>
    </row>
    <row r="1211" customFormat="false" ht="15.75" hidden="false" customHeight="false" outlineLevel="0" collapsed="false">
      <c r="A1211" s="277" t="n">
        <f aca="false">WEEKNUM(C1211,21)</f>
        <v>51</v>
      </c>
      <c r="B1211" s="113" t="n">
        <f aca="false">C1211</f>
        <v>45278</v>
      </c>
      <c r="C1211" s="278" t="n">
        <v>45278</v>
      </c>
      <c r="D1211" s="115" t="s">
        <v>84</v>
      </c>
      <c r="E1211" s="115" t="s">
        <v>75</v>
      </c>
      <c r="F1211" s="115" t="s">
        <v>75</v>
      </c>
      <c r="G1211" s="115" t="s">
        <v>75</v>
      </c>
      <c r="H1211" s="116" t="s">
        <v>75</v>
      </c>
      <c r="I1211" s="117" t="n">
        <v>3</v>
      </c>
      <c r="J1211" s="146" t="n">
        <f aca="false">IF(ISERROR(VLOOKUP(C1211,'Jour Fériés'!$A$19:$B$57,2,FALSE())),0,VLOOKUP(C1211,'Jour Fériés'!$A$19:$B$57,2,FALSE()))</f>
        <v>0</v>
      </c>
      <c r="L1211" s="125" t="e">
        <f aca="false">VLOOKUP(C1211,'Vacances solaires'!$B$2:$B$239,1,FALSE())</f>
        <v>#N/A</v>
      </c>
    </row>
    <row r="1212" customFormat="false" ht="15.75" hidden="false" customHeight="false" outlineLevel="0" collapsed="false">
      <c r="A1212" s="277" t="n">
        <f aca="false">WEEKNUM(C1212,21)</f>
        <v>51</v>
      </c>
      <c r="B1212" s="113" t="n">
        <f aca="false">C1212</f>
        <v>45279</v>
      </c>
      <c r="C1212" s="278" t="n">
        <v>45279</v>
      </c>
      <c r="D1212" s="137" t="s">
        <v>75</v>
      </c>
      <c r="E1212" s="137" t="s">
        <v>75</v>
      </c>
      <c r="F1212" s="137" t="s">
        <v>75</v>
      </c>
      <c r="G1212" s="137" t="s">
        <v>75</v>
      </c>
      <c r="H1212" s="190" t="s">
        <v>86</v>
      </c>
      <c r="I1212" s="191"/>
      <c r="J1212" s="131" t="n">
        <f aca="false">IF(ISERROR(VLOOKUP(C1212,'Jour Fériés'!$A$19:$B$57,2,FALSE())),0,VLOOKUP(C1212,'Jour Fériés'!$A$19:$B$57,2,FALSE()))</f>
        <v>0</v>
      </c>
      <c r="L1212" s="125" t="e">
        <f aca="false">VLOOKUP(C1212,'Vacances solaires'!$B$2:$B$239,1,FALSE())</f>
        <v>#N/A</v>
      </c>
    </row>
    <row r="1213" customFormat="false" ht="15.75" hidden="false" customHeight="false" outlineLevel="0" collapsed="false">
      <c r="A1213" s="277" t="n">
        <f aca="false">WEEKNUM(C1213,21)</f>
        <v>51</v>
      </c>
      <c r="B1213" s="113" t="n">
        <f aca="false">C1213</f>
        <v>45280</v>
      </c>
      <c r="C1213" s="278" t="n">
        <v>45280</v>
      </c>
      <c r="D1213" s="221" t="s">
        <v>75</v>
      </c>
      <c r="E1213" s="221" t="s">
        <v>86</v>
      </c>
      <c r="F1213" s="221" t="s">
        <v>75</v>
      </c>
      <c r="G1213" s="221" t="s">
        <v>75</v>
      </c>
      <c r="H1213" s="222" t="s">
        <v>75</v>
      </c>
      <c r="I1213" s="223"/>
      <c r="J1213" s="131" t="n">
        <f aca="false">IF(ISERROR(VLOOKUP(C1213,'Jour Fériés'!$A$19:$B$57,2,FALSE())),0,VLOOKUP(C1213,'Jour Fériés'!$A$19:$B$57,2,FALSE()))</f>
        <v>0</v>
      </c>
      <c r="L1213" s="125" t="e">
        <f aca="false">VLOOKUP(C1213,'Vacances solaires'!$B$2:$B$239,1,FALSE())</f>
        <v>#N/A</v>
      </c>
    </row>
    <row r="1214" customFormat="false" ht="15.75" hidden="false" customHeight="false" outlineLevel="0" collapsed="false">
      <c r="A1214" s="277" t="n">
        <f aca="false">WEEKNUM(C1214,21)</f>
        <v>51</v>
      </c>
      <c r="B1214" s="113" t="n">
        <f aca="false">C1214</f>
        <v>45281</v>
      </c>
      <c r="C1214" s="278" t="n">
        <v>45281</v>
      </c>
      <c r="D1214" s="221" t="s">
        <v>75</v>
      </c>
      <c r="E1214" s="221" t="s">
        <v>75</v>
      </c>
      <c r="F1214" s="221" t="s">
        <v>75</v>
      </c>
      <c r="G1214" s="221" t="s">
        <v>86</v>
      </c>
      <c r="H1214" s="222" t="s">
        <v>75</v>
      </c>
      <c r="I1214" s="223"/>
      <c r="J1214" s="131" t="n">
        <f aca="false">IF(ISERROR(VLOOKUP(C1214,'Jour Fériés'!$A$19:$B$57,2,FALSE())),0,VLOOKUP(C1214,'Jour Fériés'!$A$19:$B$57,2,FALSE()))</f>
        <v>0</v>
      </c>
      <c r="L1214" s="125" t="e">
        <f aca="false">VLOOKUP(C1214,'Vacances solaires'!$B$2:$B$239,1,FALSE())</f>
        <v>#N/A</v>
      </c>
    </row>
    <row r="1215" customFormat="false" ht="15.75" hidden="false" customHeight="false" outlineLevel="0" collapsed="false">
      <c r="A1215" s="277" t="n">
        <f aca="false">WEEKNUM(C1215,21)</f>
        <v>51</v>
      </c>
      <c r="B1215" s="113" t="n">
        <f aca="false">C1215</f>
        <v>45282</v>
      </c>
      <c r="C1215" s="278" t="n">
        <v>45282</v>
      </c>
      <c r="D1215" s="221" t="s">
        <v>75</v>
      </c>
      <c r="E1215" s="221" t="s">
        <v>75</v>
      </c>
      <c r="F1215" s="221" t="s">
        <v>75</v>
      </c>
      <c r="G1215" s="221" t="s">
        <v>86</v>
      </c>
      <c r="H1215" s="222" t="s">
        <v>75</v>
      </c>
      <c r="I1215" s="223"/>
      <c r="J1215" s="131" t="n">
        <f aca="false">IF(ISERROR(VLOOKUP(C1215,'Jour Fériés'!$A$19:$B$57,2,FALSE())),0,VLOOKUP(C1215,'Jour Fériés'!$A$19:$B$57,2,FALSE()))</f>
        <v>0</v>
      </c>
      <c r="L1215" s="125" t="e">
        <f aca="false">VLOOKUP(C1215,'Vacances solaires'!$B$2:$B$239,1,FALSE())</f>
        <v>#N/A</v>
      </c>
    </row>
    <row r="1216" customFormat="false" ht="15.75" hidden="false" customHeight="false" outlineLevel="0" collapsed="false">
      <c r="A1216" s="277" t="n">
        <f aca="false">WEEKNUM(C1216,21)</f>
        <v>51</v>
      </c>
      <c r="B1216" s="113" t="n">
        <f aca="false">C1216</f>
        <v>45283</v>
      </c>
      <c r="C1216" s="278" t="n">
        <v>45283</v>
      </c>
      <c r="D1216" s="221" t="s">
        <v>86</v>
      </c>
      <c r="E1216" s="221" t="s">
        <v>75</v>
      </c>
      <c r="F1216" s="221" t="s">
        <v>86</v>
      </c>
      <c r="G1216" s="221" t="s">
        <v>75</v>
      </c>
      <c r="H1216" s="222" t="s">
        <v>75</v>
      </c>
      <c r="I1216" s="223"/>
      <c r="J1216" s="131" t="n">
        <f aca="false">IF(ISERROR(VLOOKUP(C1216,'Jour Fériés'!$A$19:$B$57,2,FALSE())),0,VLOOKUP(C1216,'Jour Fériés'!$A$19:$B$57,2,FALSE()))</f>
        <v>0</v>
      </c>
      <c r="L1216" s="125" t="e">
        <f aca="false">VLOOKUP(C1216,'Vacances solaires'!$B$2:$B$239,1,FALSE())</f>
        <v>#N/A</v>
      </c>
    </row>
    <row r="1217" customFormat="false" ht="15.75" hidden="false" customHeight="false" outlineLevel="0" collapsed="false">
      <c r="A1217" s="277" t="n">
        <f aca="false">WEEKNUM(C1217,21)</f>
        <v>51</v>
      </c>
      <c r="B1217" s="113" t="n">
        <f aca="false">C1217</f>
        <v>45284</v>
      </c>
      <c r="C1217" s="278" t="n">
        <v>45284</v>
      </c>
      <c r="D1217" s="224" t="s">
        <v>86</v>
      </c>
      <c r="E1217" s="224" t="s">
        <v>86</v>
      </c>
      <c r="F1217" s="224" t="s">
        <v>86</v>
      </c>
      <c r="G1217" s="224" t="s">
        <v>75</v>
      </c>
      <c r="H1217" s="225" t="s">
        <v>86</v>
      </c>
      <c r="I1217" s="226"/>
      <c r="J1217" s="144" t="n">
        <f aca="false">IF(ISERROR(VLOOKUP(C1217,'Jour Fériés'!$A$19:$B$57,2,FALSE())),0,VLOOKUP(C1217,'Jour Fériés'!$A$19:$B$57,2,FALSE()))</f>
        <v>0</v>
      </c>
      <c r="L1217" s="125" t="e">
        <f aca="false">VLOOKUP(C1217,'Vacances solaires'!$B$2:$B$239,1,FALSE())</f>
        <v>#N/A</v>
      </c>
    </row>
    <row r="1218" customFormat="false" ht="15.75" hidden="false" customHeight="false" outlineLevel="0" collapsed="false">
      <c r="A1218" s="277" t="n">
        <f aca="false">WEEKNUM(C1218,21)</f>
        <v>52</v>
      </c>
      <c r="B1218" s="113" t="n">
        <f aca="false">C1218</f>
        <v>45285</v>
      </c>
      <c r="C1218" s="278" t="n">
        <v>45285</v>
      </c>
      <c r="D1218" s="227" t="s">
        <v>75</v>
      </c>
      <c r="E1218" s="227" t="s">
        <v>75</v>
      </c>
      <c r="F1218" s="227" t="s">
        <v>75</v>
      </c>
      <c r="G1218" s="227" t="s">
        <v>75</v>
      </c>
      <c r="H1218" s="228" t="s">
        <v>84</v>
      </c>
      <c r="I1218" s="223" t="n">
        <v>4</v>
      </c>
      <c r="J1218" s="146" t="str">
        <f aca="false">IF(ISERROR(VLOOKUP(C1218,'Jour Fériés'!$A$19:$B$57,2,FALSE())),0,VLOOKUP(C1218,'Jour Fériés'!$A$19:$B$57,2,FALSE()))</f>
        <v>Noel</v>
      </c>
      <c r="L1218" s="125" t="e">
        <f aca="false">VLOOKUP(C1218,'Vacances solaires'!$B$2:$B$239,1,FALSE())</f>
        <v>#N/A</v>
      </c>
    </row>
    <row r="1219" customFormat="false" ht="15.75" hidden="false" customHeight="false" outlineLevel="0" collapsed="false">
      <c r="A1219" s="277" t="n">
        <f aca="false">WEEKNUM(C1219,21)</f>
        <v>52</v>
      </c>
      <c r="B1219" s="113" t="n">
        <f aca="false">C1219</f>
        <v>45286</v>
      </c>
      <c r="C1219" s="278" t="n">
        <v>45286</v>
      </c>
      <c r="D1219" s="221" t="s">
        <v>75</v>
      </c>
      <c r="E1219" s="221" t="s">
        <v>75</v>
      </c>
      <c r="F1219" s="221" t="s">
        <v>75</v>
      </c>
      <c r="G1219" s="221" t="s">
        <v>86</v>
      </c>
      <c r="H1219" s="222" t="s">
        <v>75</v>
      </c>
      <c r="I1219" s="223"/>
      <c r="J1219" s="131" t="n">
        <f aca="false">IF(ISERROR(VLOOKUP(C1219,'Jour Fériés'!$A$19:$B$57,2,FALSE())),0,VLOOKUP(C1219,'Jour Fériés'!$A$19:$B$57,2,FALSE()))</f>
        <v>0</v>
      </c>
      <c r="L1219" s="125" t="e">
        <f aca="false">VLOOKUP(C1219,'Vacances solaires'!$B$2:$B$239,1,FALSE())</f>
        <v>#N/A</v>
      </c>
    </row>
    <row r="1220" customFormat="false" ht="15.75" hidden="false" customHeight="false" outlineLevel="0" collapsed="false">
      <c r="A1220" s="277" t="n">
        <f aca="false">WEEKNUM(C1220,21)</f>
        <v>52</v>
      </c>
      <c r="B1220" s="113" t="n">
        <f aca="false">C1220</f>
        <v>45287</v>
      </c>
      <c r="C1220" s="278" t="n">
        <v>45287</v>
      </c>
      <c r="D1220" s="137" t="s">
        <v>86</v>
      </c>
      <c r="E1220" s="137" t="s">
        <v>75</v>
      </c>
      <c r="F1220" s="137" t="s">
        <v>75</v>
      </c>
      <c r="G1220" s="137" t="s">
        <v>75</v>
      </c>
      <c r="H1220" s="190" t="s">
        <v>75</v>
      </c>
      <c r="I1220" s="191"/>
      <c r="J1220" s="131" t="n">
        <f aca="false">IF(ISERROR(VLOOKUP(C1220,'Jour Fériés'!$A$19:$B$57,2,FALSE())),0,VLOOKUP(C1220,'Jour Fériés'!$A$19:$B$57,2,FALSE()))</f>
        <v>0</v>
      </c>
      <c r="L1220" s="125" t="e">
        <f aca="false">VLOOKUP(C1220,'Vacances solaires'!$B$2:$B$239,1,FALSE())</f>
        <v>#N/A</v>
      </c>
    </row>
    <row r="1221" customFormat="false" ht="15.75" hidden="false" customHeight="false" outlineLevel="0" collapsed="false">
      <c r="A1221" s="277" t="n">
        <f aca="false">WEEKNUM(C1221,21)</f>
        <v>52</v>
      </c>
      <c r="B1221" s="113" t="n">
        <f aca="false">C1221</f>
        <v>45288</v>
      </c>
      <c r="C1221" s="278" t="n">
        <v>45288</v>
      </c>
      <c r="D1221" s="221" t="s">
        <v>75</v>
      </c>
      <c r="E1221" s="221" t="s">
        <v>75</v>
      </c>
      <c r="F1221" s="221" t="s">
        <v>86</v>
      </c>
      <c r="G1221" s="221" t="s">
        <v>75</v>
      </c>
      <c r="H1221" s="222" t="s">
        <v>75</v>
      </c>
      <c r="I1221" s="223"/>
      <c r="J1221" s="131" t="n">
        <f aca="false">IF(ISERROR(VLOOKUP(C1221,'Jour Fériés'!$A$19:$B$57,2,FALSE())),0,VLOOKUP(C1221,'Jour Fériés'!$A$19:$B$57,2,FALSE()))</f>
        <v>0</v>
      </c>
      <c r="L1221" s="125" t="e">
        <f aca="false">VLOOKUP(C1221,'Vacances solaires'!$B$2:$B$239,1,FALSE())</f>
        <v>#N/A</v>
      </c>
    </row>
    <row r="1222" customFormat="false" ht="15.75" hidden="false" customHeight="false" outlineLevel="0" collapsed="false">
      <c r="A1222" s="277" t="n">
        <f aca="false">WEEKNUM(C1222,21)</f>
        <v>52</v>
      </c>
      <c r="B1222" s="113" t="n">
        <f aca="false">C1222</f>
        <v>45289</v>
      </c>
      <c r="C1222" s="278" t="n">
        <v>45289</v>
      </c>
      <c r="D1222" s="221" t="s">
        <v>75</v>
      </c>
      <c r="E1222" s="221" t="s">
        <v>75</v>
      </c>
      <c r="F1222" s="221" t="s">
        <v>86</v>
      </c>
      <c r="G1222" s="221" t="s">
        <v>75</v>
      </c>
      <c r="H1222" s="222" t="s">
        <v>75</v>
      </c>
      <c r="I1222" s="223"/>
      <c r="J1222" s="131" t="n">
        <f aca="false">IF(ISERROR(VLOOKUP(C1222,'Jour Fériés'!$A$19:$B$57,2,FALSE())),0,VLOOKUP(C1222,'Jour Fériés'!$A$19:$B$57,2,FALSE()))</f>
        <v>0</v>
      </c>
      <c r="L1222" s="125" t="e">
        <f aca="false">VLOOKUP(C1222,'Vacances solaires'!$B$2:$B$239,1,FALSE())</f>
        <v>#N/A</v>
      </c>
    </row>
    <row r="1223" customFormat="false" ht="15.75" hidden="false" customHeight="false" outlineLevel="0" collapsed="false">
      <c r="A1223" s="277" t="n">
        <f aca="false">WEEKNUM(C1223,21)</f>
        <v>52</v>
      </c>
      <c r="B1223" s="113" t="n">
        <f aca="false">C1223</f>
        <v>45290</v>
      </c>
      <c r="C1223" s="278" t="n">
        <v>45290</v>
      </c>
      <c r="D1223" s="221" t="s">
        <v>75</v>
      </c>
      <c r="E1223" s="221" t="s">
        <v>86</v>
      </c>
      <c r="F1223" s="221" t="s">
        <v>75</v>
      </c>
      <c r="G1223" s="221" t="s">
        <v>75</v>
      </c>
      <c r="H1223" s="222" t="s">
        <v>86</v>
      </c>
      <c r="I1223" s="223"/>
      <c r="J1223" s="131" t="n">
        <f aca="false">IF(ISERROR(VLOOKUP(C1223,'Jour Fériés'!$A$19:$B$57,2,FALSE())),0,VLOOKUP(C1223,'Jour Fériés'!$A$19:$B$57,2,FALSE()))</f>
        <v>0</v>
      </c>
      <c r="L1223" s="125" t="e">
        <f aca="false">VLOOKUP(C1223,'Vacances solaires'!$B$2:$B$239,1,FALSE())</f>
        <v>#N/A</v>
      </c>
    </row>
    <row r="1224" customFormat="false" ht="15.75" hidden="false" customHeight="false" outlineLevel="0" collapsed="false">
      <c r="A1224" s="277" t="n">
        <f aca="false">WEEKNUM(C1224,21)</f>
        <v>52</v>
      </c>
      <c r="B1224" s="113" t="n">
        <f aca="false">C1224</f>
        <v>45291</v>
      </c>
      <c r="C1224" s="278" t="n">
        <v>45291</v>
      </c>
      <c r="D1224" s="224" t="s">
        <v>86</v>
      </c>
      <c r="E1224" s="224" t="s">
        <v>86</v>
      </c>
      <c r="F1224" s="224" t="s">
        <v>75</v>
      </c>
      <c r="G1224" s="224" t="s">
        <v>86</v>
      </c>
      <c r="H1224" s="225" t="s">
        <v>86</v>
      </c>
      <c r="I1224" s="226"/>
      <c r="J1224" s="144" t="n">
        <f aca="false">IF(ISERROR(VLOOKUP(C1224,'Jour Fériés'!$A$19:$B$57,2,FALSE())),0,VLOOKUP(C1224,'Jour Fériés'!$A$19:$B$57,2,FALSE()))</f>
        <v>0</v>
      </c>
      <c r="L1224" s="125" t="e">
        <f aca="false">VLOOKUP(C1224,'Vacances solaires'!$B$2:$B$239,1,FALSE())</f>
        <v>#N/A</v>
      </c>
    </row>
    <row r="1225" customFormat="false" ht="15.75" hidden="false" customHeight="false" outlineLevel="0" collapsed="false">
      <c r="A1225" s="277" t="n">
        <f aca="false">WEEKNUM(C1225,21)</f>
        <v>1</v>
      </c>
      <c r="B1225" s="113" t="n">
        <f aca="false">C1225</f>
        <v>45292</v>
      </c>
      <c r="C1225" s="278" t="n">
        <v>45292</v>
      </c>
      <c r="D1225" s="229" t="s">
        <v>75</v>
      </c>
      <c r="E1225" s="229" t="s">
        <v>75</v>
      </c>
      <c r="F1225" s="229" t="s">
        <v>75</v>
      </c>
      <c r="G1225" s="229" t="s">
        <v>84</v>
      </c>
      <c r="H1225" s="230" t="s">
        <v>75</v>
      </c>
      <c r="I1225" s="231" t="n">
        <v>5</v>
      </c>
      <c r="J1225" s="146" t="str">
        <f aca="false">IF(ISERROR(VLOOKUP(C1225,'Jour Fériés'!$A$19:$B$57,2,FALSE())),0,VLOOKUP(C1225,'Jour Fériés'!$A$19:$B$57,2,FALSE()))</f>
        <v>Premier de l'an</v>
      </c>
      <c r="L1225" s="125" t="e">
        <f aca="false">VLOOKUP(C1225,'Vacances solaires'!$B$2:$B$239,1,FALSE())</f>
        <v>#N/A</v>
      </c>
    </row>
    <row r="1226" customFormat="false" ht="15.75" hidden="false" customHeight="false" outlineLevel="0" collapsed="false">
      <c r="A1226" s="277" t="n">
        <f aca="false">WEEKNUM(C1226,21)</f>
        <v>1</v>
      </c>
      <c r="B1226" s="113" t="n">
        <f aca="false">C1226</f>
        <v>45293</v>
      </c>
      <c r="C1226" s="278" t="n">
        <v>45293</v>
      </c>
      <c r="D1226" s="221" t="s">
        <v>75</v>
      </c>
      <c r="E1226" s="221" t="s">
        <v>75</v>
      </c>
      <c r="F1226" s="221" t="s">
        <v>86</v>
      </c>
      <c r="G1226" s="221" t="s">
        <v>75</v>
      </c>
      <c r="H1226" s="222" t="s">
        <v>75</v>
      </c>
      <c r="I1226" s="223"/>
      <c r="J1226" s="131" t="n">
        <f aca="false">IF(ISERROR(VLOOKUP(C1226,'Jour Fériés'!$A$19:$B$57,2,FALSE())),0,VLOOKUP(C1226,'Jour Fériés'!$A$19:$B$57,2,FALSE()))</f>
        <v>0</v>
      </c>
      <c r="L1226" s="125" t="e">
        <f aca="false">VLOOKUP(C1226,'Vacances solaires'!$B$2:$B$239,1,FALSE())</f>
        <v>#N/A</v>
      </c>
    </row>
    <row r="1227" customFormat="false" ht="15.75" hidden="false" customHeight="false" outlineLevel="0" collapsed="false">
      <c r="A1227" s="277" t="n">
        <f aca="false">WEEKNUM(C1227,21)</f>
        <v>1</v>
      </c>
      <c r="B1227" s="113" t="n">
        <f aca="false">C1227</f>
        <v>45294</v>
      </c>
      <c r="C1227" s="278" t="n">
        <v>45294</v>
      </c>
      <c r="D1227" s="221" t="s">
        <v>75</v>
      </c>
      <c r="E1227" s="221" t="s">
        <v>75</v>
      </c>
      <c r="F1227" s="221" t="s">
        <v>75</v>
      </c>
      <c r="G1227" s="221" t="s">
        <v>75</v>
      </c>
      <c r="H1227" s="222" t="s">
        <v>86</v>
      </c>
      <c r="I1227" s="223"/>
      <c r="J1227" s="131" t="n">
        <f aca="false">IF(ISERROR(VLOOKUP(C1227,'Jour Fériés'!$A$19:$B$57,2,FALSE())),0,VLOOKUP(C1227,'Jour Fériés'!$A$19:$B$57,2,FALSE()))</f>
        <v>0</v>
      </c>
      <c r="L1227" s="125" t="e">
        <f aca="false">VLOOKUP(C1227,'Vacances solaires'!$B$2:$B$239,1,FALSE())</f>
        <v>#N/A</v>
      </c>
    </row>
    <row r="1228" customFormat="false" ht="15.75" hidden="false" customHeight="false" outlineLevel="0" collapsed="false">
      <c r="A1228" s="277" t="n">
        <f aca="false">WEEKNUM(C1228,21)</f>
        <v>1</v>
      </c>
      <c r="B1228" s="113" t="n">
        <f aca="false">C1228</f>
        <v>45295</v>
      </c>
      <c r="C1228" s="278" t="n">
        <v>45295</v>
      </c>
      <c r="D1228" s="221" t="s">
        <v>75</v>
      </c>
      <c r="E1228" s="221" t="s">
        <v>86</v>
      </c>
      <c r="F1228" s="221" t="s">
        <v>75</v>
      </c>
      <c r="G1228" s="221" t="s">
        <v>75</v>
      </c>
      <c r="H1228" s="222" t="s">
        <v>75</v>
      </c>
      <c r="I1228" s="223"/>
      <c r="J1228" s="131" t="n">
        <f aca="false">IF(ISERROR(VLOOKUP(C1228,'Jour Fériés'!$A$19:$B$57,2,FALSE())),0,VLOOKUP(C1228,'Jour Fériés'!$A$19:$B$57,2,FALSE()))</f>
        <v>0</v>
      </c>
      <c r="L1228" s="125" t="e">
        <f aca="false">VLOOKUP(C1228,'Vacances solaires'!$B$2:$B$239,1,FALSE())</f>
        <v>#N/A</v>
      </c>
    </row>
    <row r="1229" customFormat="false" ht="15.75" hidden="false" customHeight="false" outlineLevel="0" collapsed="false">
      <c r="A1229" s="277" t="n">
        <f aca="false">WEEKNUM(C1229,21)</f>
        <v>1</v>
      </c>
      <c r="B1229" s="113" t="n">
        <f aca="false">C1229</f>
        <v>45296</v>
      </c>
      <c r="C1229" s="278" t="n">
        <v>45296</v>
      </c>
      <c r="D1229" s="221" t="s">
        <v>75</v>
      </c>
      <c r="E1229" s="221" t="s">
        <v>86</v>
      </c>
      <c r="F1229" s="221" t="s">
        <v>75</v>
      </c>
      <c r="G1229" s="221" t="s">
        <v>75</v>
      </c>
      <c r="H1229" s="222" t="s">
        <v>75</v>
      </c>
      <c r="I1229" s="223"/>
      <c r="J1229" s="131" t="n">
        <f aca="false">IF(ISERROR(VLOOKUP(C1229,'Jour Fériés'!$A$19:$B$57,2,FALSE())),0,VLOOKUP(C1229,'Jour Fériés'!$A$19:$B$57,2,FALSE()))</f>
        <v>0</v>
      </c>
      <c r="L1229" s="125" t="e">
        <f aca="false">VLOOKUP(C1229,'Vacances solaires'!$B$2:$B$239,1,FALSE())</f>
        <v>#N/A</v>
      </c>
    </row>
    <row r="1230" customFormat="false" ht="15.75" hidden="false" customHeight="false" outlineLevel="0" collapsed="false">
      <c r="A1230" s="277" t="n">
        <f aca="false">WEEKNUM(C1230,21)</f>
        <v>1</v>
      </c>
      <c r="B1230" s="113" t="n">
        <f aca="false">C1230</f>
        <v>45297</v>
      </c>
      <c r="C1230" s="278" t="n">
        <v>45297</v>
      </c>
      <c r="D1230" s="221" t="s">
        <v>86</v>
      </c>
      <c r="E1230" s="221" t="s">
        <v>75</v>
      </c>
      <c r="F1230" s="221" t="s">
        <v>75</v>
      </c>
      <c r="G1230" s="221" t="s">
        <v>86</v>
      </c>
      <c r="H1230" s="222" t="s">
        <v>75</v>
      </c>
      <c r="I1230" s="223"/>
      <c r="J1230" s="131" t="n">
        <f aca="false">IF(ISERROR(VLOOKUP(C1230,'Jour Fériés'!$A$19:$B$57,2,FALSE())),0,VLOOKUP(C1230,'Jour Fériés'!$A$19:$B$57,2,FALSE()))</f>
        <v>0</v>
      </c>
      <c r="L1230" s="125" t="e">
        <f aca="false">VLOOKUP(C1230,'Vacances solaires'!$B$2:$B$239,1,FALSE())</f>
        <v>#N/A</v>
      </c>
    </row>
    <row r="1231" customFormat="false" ht="15.75" hidden="false" customHeight="false" outlineLevel="0" collapsed="false">
      <c r="A1231" s="277" t="n">
        <f aca="false">WEEKNUM(C1231,21)</f>
        <v>1</v>
      </c>
      <c r="B1231" s="113" t="n">
        <f aca="false">C1231</f>
        <v>45298</v>
      </c>
      <c r="C1231" s="278" t="n">
        <v>45298</v>
      </c>
      <c r="D1231" s="224" t="s">
        <v>86</v>
      </c>
      <c r="E1231" s="224" t="s">
        <v>75</v>
      </c>
      <c r="F1231" s="224" t="s">
        <v>86</v>
      </c>
      <c r="G1231" s="224" t="s">
        <v>86</v>
      </c>
      <c r="H1231" s="225" t="s">
        <v>86</v>
      </c>
      <c r="I1231" s="226"/>
      <c r="J1231" s="144" t="n">
        <f aca="false">IF(ISERROR(VLOOKUP(C1231,'Jour Fériés'!$A$19:$B$57,2,FALSE())),0,VLOOKUP(C1231,'Jour Fériés'!$A$19:$B$57,2,FALSE()))</f>
        <v>0</v>
      </c>
      <c r="L1231" s="125" t="e">
        <f aca="false">VLOOKUP(C1231,'Vacances solaires'!$B$2:$B$239,1,FALSE())</f>
        <v>#N/A</v>
      </c>
    </row>
    <row r="1232" customFormat="false" ht="15.75" hidden="false" customHeight="false" outlineLevel="0" collapsed="false">
      <c r="A1232" s="277" t="n">
        <f aca="false">WEEKNUM(C1232,21)</f>
        <v>2</v>
      </c>
      <c r="B1232" s="113" t="n">
        <f aca="false">C1232</f>
        <v>45299</v>
      </c>
      <c r="C1232" s="278" t="n">
        <v>45299</v>
      </c>
      <c r="D1232" s="115" t="s">
        <v>75</v>
      </c>
      <c r="E1232" s="115" t="s">
        <v>75</v>
      </c>
      <c r="F1232" s="115" t="s">
        <v>84</v>
      </c>
      <c r="G1232" s="115" t="s">
        <v>75</v>
      </c>
      <c r="H1232" s="116" t="s">
        <v>75</v>
      </c>
      <c r="I1232" s="117" t="n">
        <v>1</v>
      </c>
      <c r="J1232" s="146" t="n">
        <f aca="false">IF(ISERROR(VLOOKUP(C1232,'Jour Fériés'!$A$19:$B$57,2,FALSE())),0,VLOOKUP(C1232,'Jour Fériés'!$A$19:$B$57,2,FALSE()))</f>
        <v>0</v>
      </c>
      <c r="L1232" s="125" t="e">
        <f aca="false">VLOOKUP(C1232,'Vacances solaires'!$B$2:$B$239,1,FALSE())</f>
        <v>#N/A</v>
      </c>
    </row>
    <row r="1233" customFormat="false" ht="15.75" hidden="false" customHeight="false" outlineLevel="0" collapsed="false">
      <c r="A1233" s="277" t="n">
        <f aca="false">WEEKNUM(C1233,21)</f>
        <v>2</v>
      </c>
      <c r="B1233" s="113" t="n">
        <f aca="false">C1233</f>
        <v>45300</v>
      </c>
      <c r="C1233" s="278" t="n">
        <v>45300</v>
      </c>
      <c r="D1233" s="128" t="s">
        <v>75</v>
      </c>
      <c r="E1233" s="128" t="s">
        <v>86</v>
      </c>
      <c r="F1233" s="128" t="s">
        <v>75</v>
      </c>
      <c r="G1233" s="128" t="s">
        <v>75</v>
      </c>
      <c r="H1233" s="129" t="s">
        <v>75</v>
      </c>
      <c r="I1233" s="130"/>
      <c r="J1233" s="131" t="n">
        <f aca="false">IF(ISERROR(VLOOKUP(C1233,'Jour Fériés'!$A$19:$B$57,2,FALSE())),0,VLOOKUP(C1233,'Jour Fériés'!$A$19:$B$57,2,FALSE()))</f>
        <v>0</v>
      </c>
      <c r="L1233" s="125" t="e">
        <f aca="false">VLOOKUP(C1233,'Vacances solaires'!$B$2:$B$239,1,FALSE())</f>
        <v>#N/A</v>
      </c>
    </row>
    <row r="1234" customFormat="false" ht="15.75" hidden="false" customHeight="false" outlineLevel="0" collapsed="false">
      <c r="A1234" s="277" t="n">
        <f aca="false">WEEKNUM(C1234,21)</f>
        <v>2</v>
      </c>
      <c r="B1234" s="113" t="n">
        <f aca="false">C1234</f>
        <v>45301</v>
      </c>
      <c r="C1234" s="278" t="n">
        <v>45301</v>
      </c>
      <c r="D1234" s="128" t="s">
        <v>75</v>
      </c>
      <c r="E1234" s="128" t="s">
        <v>75</v>
      </c>
      <c r="F1234" s="128" t="s">
        <v>75</v>
      </c>
      <c r="G1234" s="128" t="s">
        <v>86</v>
      </c>
      <c r="H1234" s="129" t="s">
        <v>75</v>
      </c>
      <c r="I1234" s="130"/>
      <c r="J1234" s="131" t="n">
        <f aca="false">IF(ISERROR(VLOOKUP(C1234,'Jour Fériés'!$A$19:$B$57,2,FALSE())),0,VLOOKUP(C1234,'Jour Fériés'!$A$19:$B$57,2,FALSE()))</f>
        <v>0</v>
      </c>
      <c r="L1234" s="125" t="e">
        <f aca="false">VLOOKUP(C1234,'Vacances solaires'!$B$2:$B$239,1,FALSE())</f>
        <v>#N/A</v>
      </c>
    </row>
    <row r="1235" customFormat="false" ht="15.75" hidden="false" customHeight="false" outlineLevel="0" collapsed="false">
      <c r="A1235" s="277" t="n">
        <f aca="false">WEEKNUM(C1235,21)</f>
        <v>2</v>
      </c>
      <c r="B1235" s="113" t="n">
        <f aca="false">C1235</f>
        <v>45302</v>
      </c>
      <c r="C1235" s="278" t="n">
        <v>45302</v>
      </c>
      <c r="D1235" s="128" t="s">
        <v>86</v>
      </c>
      <c r="E1235" s="128" t="s">
        <v>75</v>
      </c>
      <c r="F1235" s="128" t="s">
        <v>75</v>
      </c>
      <c r="G1235" s="128" t="s">
        <v>75</v>
      </c>
      <c r="H1235" s="129" t="s">
        <v>75</v>
      </c>
      <c r="I1235" s="130"/>
      <c r="J1235" s="131" t="n">
        <f aca="false">IF(ISERROR(VLOOKUP(C1235,'Jour Fériés'!$A$19:$B$57,2,FALSE())),0,VLOOKUP(C1235,'Jour Fériés'!$A$19:$B$57,2,FALSE()))</f>
        <v>0</v>
      </c>
      <c r="L1235" s="125" t="e">
        <f aca="false">VLOOKUP(C1235,'Vacances solaires'!$B$2:$B$239,1,FALSE())</f>
        <v>#N/A</v>
      </c>
    </row>
    <row r="1236" customFormat="false" ht="15.75" hidden="false" customHeight="false" outlineLevel="0" collapsed="false">
      <c r="A1236" s="277" t="n">
        <f aca="false">WEEKNUM(C1236,21)</f>
        <v>2</v>
      </c>
      <c r="B1236" s="113" t="n">
        <f aca="false">C1236</f>
        <v>45303</v>
      </c>
      <c r="C1236" s="278" t="n">
        <v>45303</v>
      </c>
      <c r="D1236" s="128" t="s">
        <v>86</v>
      </c>
      <c r="E1236" s="128" t="s">
        <v>75</v>
      </c>
      <c r="F1236" s="128" t="s">
        <v>75</v>
      </c>
      <c r="G1236" s="128" t="s">
        <v>75</v>
      </c>
      <c r="H1236" s="129" t="s">
        <v>75</v>
      </c>
      <c r="I1236" s="130"/>
      <c r="J1236" s="131" t="n">
        <f aca="false">IF(ISERROR(VLOOKUP(C1236,'Jour Fériés'!$A$19:$B$57,2,FALSE())),0,VLOOKUP(C1236,'Jour Fériés'!$A$19:$B$57,2,FALSE()))</f>
        <v>0</v>
      </c>
      <c r="L1236" s="125" t="e">
        <f aca="false">VLOOKUP(C1236,'Vacances solaires'!$B$2:$B$239,1,FALSE())</f>
        <v>#N/A</v>
      </c>
    </row>
    <row r="1237" customFormat="false" ht="15.75" hidden="false" customHeight="false" outlineLevel="0" collapsed="false">
      <c r="A1237" s="277" t="n">
        <f aca="false">WEEKNUM(C1237,21)</f>
        <v>2</v>
      </c>
      <c r="B1237" s="113" t="n">
        <f aca="false">C1237</f>
        <v>45304</v>
      </c>
      <c r="C1237" s="278" t="n">
        <v>45304</v>
      </c>
      <c r="D1237" s="128" t="s">
        <v>75</v>
      </c>
      <c r="E1237" s="128" t="s">
        <v>75</v>
      </c>
      <c r="F1237" s="128" t="s">
        <v>86</v>
      </c>
      <c r="G1237" s="128" t="s">
        <v>75</v>
      </c>
      <c r="H1237" s="129" t="s">
        <v>86</v>
      </c>
      <c r="I1237" s="130"/>
      <c r="J1237" s="131" t="n">
        <f aca="false">IF(ISERROR(VLOOKUP(C1237,'Jour Fériés'!$A$19:$B$57,2,FALSE())),0,VLOOKUP(C1237,'Jour Fériés'!$A$19:$B$57,2,FALSE()))</f>
        <v>0</v>
      </c>
      <c r="L1237" s="125" t="e">
        <f aca="false">VLOOKUP(C1237,'Vacances solaires'!$B$2:$B$239,1,FALSE())</f>
        <v>#N/A</v>
      </c>
    </row>
    <row r="1238" customFormat="false" ht="15.75" hidden="false" customHeight="false" outlineLevel="0" collapsed="false">
      <c r="A1238" s="277" t="n">
        <f aca="false">WEEKNUM(C1238,21)</f>
        <v>2</v>
      </c>
      <c r="B1238" s="113" t="n">
        <f aca="false">C1238</f>
        <v>45305</v>
      </c>
      <c r="C1238" s="278" t="n">
        <v>45305</v>
      </c>
      <c r="D1238" s="141" t="s">
        <v>75</v>
      </c>
      <c r="E1238" s="141" t="s">
        <v>86</v>
      </c>
      <c r="F1238" s="141" t="s">
        <v>86</v>
      </c>
      <c r="G1238" s="141" t="s">
        <v>86</v>
      </c>
      <c r="H1238" s="142" t="s">
        <v>86</v>
      </c>
      <c r="I1238" s="143"/>
      <c r="J1238" s="144" t="n">
        <f aca="false">IF(ISERROR(VLOOKUP(C1238,'Jour Fériés'!$A$19:$B$57,2,FALSE())),0,VLOOKUP(C1238,'Jour Fériés'!$A$19:$B$57,2,FALSE()))</f>
        <v>0</v>
      </c>
      <c r="L1238" s="125" t="e">
        <f aca="false">VLOOKUP(C1238,'Vacances solaires'!$B$2:$B$239,1,FALSE())</f>
        <v>#N/A</v>
      </c>
    </row>
    <row r="1239" customFormat="false" ht="15.75" hidden="false" customHeight="false" outlineLevel="0" collapsed="false">
      <c r="A1239" s="277" t="n">
        <f aca="false">WEEKNUM(C1239,21)</f>
        <v>3</v>
      </c>
      <c r="B1239" s="113" t="n">
        <f aca="false">C1239</f>
        <v>45306</v>
      </c>
      <c r="C1239" s="278" t="n">
        <v>45306</v>
      </c>
      <c r="D1239" s="115" t="s">
        <v>75</v>
      </c>
      <c r="E1239" s="115" t="s">
        <v>84</v>
      </c>
      <c r="F1239" s="115" t="s">
        <v>75</v>
      </c>
      <c r="G1239" s="115" t="s">
        <v>75</v>
      </c>
      <c r="H1239" s="116" t="s">
        <v>75</v>
      </c>
      <c r="I1239" s="117" t="n">
        <v>2</v>
      </c>
      <c r="J1239" s="146" t="n">
        <f aca="false">IF(ISERROR(VLOOKUP(C1239,'Jour Fériés'!$A$19:$B$57,2,FALSE())),0,VLOOKUP(C1239,'Jour Fériés'!$A$19:$B$57,2,FALSE()))</f>
        <v>0</v>
      </c>
      <c r="L1239" s="125" t="e">
        <f aca="false">VLOOKUP(C1239,'Vacances solaires'!$B$2:$B$239,1,FALSE())</f>
        <v>#N/A</v>
      </c>
    </row>
    <row r="1240" customFormat="false" ht="15.75" hidden="false" customHeight="false" outlineLevel="0" collapsed="false">
      <c r="A1240" s="277" t="n">
        <f aca="false">WEEKNUM(C1240,21)</f>
        <v>3</v>
      </c>
      <c r="B1240" s="113" t="n">
        <f aca="false">C1240</f>
        <v>45307</v>
      </c>
      <c r="C1240" s="278" t="n">
        <v>45307</v>
      </c>
      <c r="D1240" s="128" t="s">
        <v>86</v>
      </c>
      <c r="E1240" s="128" t="s">
        <v>75</v>
      </c>
      <c r="F1240" s="128" t="s">
        <v>75</v>
      </c>
      <c r="G1240" s="128" t="s">
        <v>75</v>
      </c>
      <c r="H1240" s="129" t="s">
        <v>75</v>
      </c>
      <c r="I1240" s="130"/>
      <c r="J1240" s="131" t="n">
        <f aca="false">IF(ISERROR(VLOOKUP(C1240,'Jour Fériés'!$A$19:$B$57,2,FALSE())),0,VLOOKUP(C1240,'Jour Fériés'!$A$19:$B$57,2,FALSE()))</f>
        <v>0</v>
      </c>
      <c r="L1240" s="125" t="e">
        <f aca="false">VLOOKUP(C1240,'Vacances solaires'!$B$2:$B$239,1,FALSE())</f>
        <v>#N/A</v>
      </c>
    </row>
    <row r="1241" customFormat="false" ht="15.75" hidden="false" customHeight="false" outlineLevel="0" collapsed="false">
      <c r="A1241" s="277" t="n">
        <f aca="false">WEEKNUM(C1241,21)</f>
        <v>3</v>
      </c>
      <c r="B1241" s="113" t="n">
        <f aca="false">C1241</f>
        <v>45308</v>
      </c>
      <c r="C1241" s="278" t="n">
        <v>45308</v>
      </c>
      <c r="D1241" s="128" t="s">
        <v>75</v>
      </c>
      <c r="E1241" s="128" t="s">
        <v>75</v>
      </c>
      <c r="F1241" s="128" t="s">
        <v>86</v>
      </c>
      <c r="G1241" s="128" t="s">
        <v>75</v>
      </c>
      <c r="H1241" s="129" t="s">
        <v>75</v>
      </c>
      <c r="I1241" s="130"/>
      <c r="J1241" s="131" t="n">
        <f aca="false">IF(ISERROR(VLOOKUP(C1241,'Jour Fériés'!$A$19:$B$57,2,FALSE())),0,VLOOKUP(C1241,'Jour Fériés'!$A$19:$B$57,2,FALSE()))</f>
        <v>0</v>
      </c>
      <c r="L1241" s="125" t="e">
        <f aca="false">VLOOKUP(C1241,'Vacances solaires'!$B$2:$B$239,1,FALSE())</f>
        <v>#N/A</v>
      </c>
    </row>
    <row r="1242" customFormat="false" ht="15.75" hidden="false" customHeight="false" outlineLevel="0" collapsed="false">
      <c r="A1242" s="277" t="n">
        <f aca="false">WEEKNUM(C1242,21)</f>
        <v>3</v>
      </c>
      <c r="B1242" s="113" t="n">
        <f aca="false">C1242</f>
        <v>45309</v>
      </c>
      <c r="C1242" s="278" t="n">
        <v>45309</v>
      </c>
      <c r="D1242" s="128" t="s">
        <v>75</v>
      </c>
      <c r="E1242" s="128" t="s">
        <v>75</v>
      </c>
      <c r="F1242" s="128" t="s">
        <v>75</v>
      </c>
      <c r="G1242" s="128" t="s">
        <v>75</v>
      </c>
      <c r="H1242" s="129" t="s">
        <v>86</v>
      </c>
      <c r="I1242" s="130"/>
      <c r="J1242" s="131" t="n">
        <f aca="false">IF(ISERROR(VLOOKUP(C1242,'Jour Fériés'!$A$19:$B$57,2,FALSE())),0,VLOOKUP(C1242,'Jour Fériés'!$A$19:$B$57,2,FALSE()))</f>
        <v>0</v>
      </c>
      <c r="L1242" s="125" t="e">
        <f aca="false">VLOOKUP(C1242,'Vacances solaires'!$B$2:$B$239,1,FALSE())</f>
        <v>#N/A</v>
      </c>
    </row>
    <row r="1243" customFormat="false" ht="15.75" hidden="false" customHeight="false" outlineLevel="0" collapsed="false">
      <c r="A1243" s="277" t="n">
        <f aca="false">WEEKNUM(C1243,21)</f>
        <v>3</v>
      </c>
      <c r="B1243" s="113" t="n">
        <f aca="false">C1243</f>
        <v>45310</v>
      </c>
      <c r="C1243" s="278" t="n">
        <v>45310</v>
      </c>
      <c r="D1243" s="128" t="s">
        <v>75</v>
      </c>
      <c r="E1243" s="128" t="s">
        <v>75</v>
      </c>
      <c r="F1243" s="128" t="s">
        <v>75</v>
      </c>
      <c r="G1243" s="128" t="s">
        <v>75</v>
      </c>
      <c r="H1243" s="129" t="s">
        <v>86</v>
      </c>
      <c r="I1243" s="130"/>
      <c r="J1243" s="131" t="n">
        <f aca="false">IF(ISERROR(VLOOKUP(C1243,'Jour Fériés'!$A$19:$B$57,2,FALSE())),0,VLOOKUP(C1243,'Jour Fériés'!$A$19:$B$57,2,FALSE()))</f>
        <v>0</v>
      </c>
      <c r="L1243" s="125" t="e">
        <f aca="false">VLOOKUP(C1243,'Vacances solaires'!$B$2:$B$239,1,FALSE())</f>
        <v>#N/A</v>
      </c>
    </row>
    <row r="1244" customFormat="false" ht="15.75" hidden="false" customHeight="false" outlineLevel="0" collapsed="false">
      <c r="A1244" s="277" t="n">
        <f aca="false">WEEKNUM(C1244,21)</f>
        <v>3</v>
      </c>
      <c r="B1244" s="113" t="n">
        <f aca="false">C1244</f>
        <v>45311</v>
      </c>
      <c r="C1244" s="278" t="n">
        <v>45311</v>
      </c>
      <c r="D1244" s="128" t="s">
        <v>75</v>
      </c>
      <c r="E1244" s="128" t="s">
        <v>86</v>
      </c>
      <c r="F1244" s="128" t="s">
        <v>75</v>
      </c>
      <c r="G1244" s="128" t="s">
        <v>86</v>
      </c>
      <c r="H1244" s="129" t="s">
        <v>75</v>
      </c>
      <c r="I1244" s="130"/>
      <c r="J1244" s="131" t="n">
        <f aca="false">IF(ISERROR(VLOOKUP(C1244,'Jour Fériés'!$A$19:$B$57,2,FALSE())),0,VLOOKUP(C1244,'Jour Fériés'!$A$19:$B$57,2,FALSE()))</f>
        <v>0</v>
      </c>
      <c r="L1244" s="125" t="e">
        <f aca="false">VLOOKUP(C1244,'Vacances solaires'!$B$2:$B$239,1,FALSE())</f>
        <v>#N/A</v>
      </c>
    </row>
    <row r="1245" customFormat="false" ht="15.75" hidden="false" customHeight="false" outlineLevel="0" collapsed="false">
      <c r="A1245" s="277" t="n">
        <f aca="false">WEEKNUM(C1245,21)</f>
        <v>3</v>
      </c>
      <c r="B1245" s="113" t="n">
        <f aca="false">C1245</f>
        <v>45312</v>
      </c>
      <c r="C1245" s="278" t="n">
        <v>45312</v>
      </c>
      <c r="D1245" s="141" t="s">
        <v>86</v>
      </c>
      <c r="E1245" s="141" t="s">
        <v>86</v>
      </c>
      <c r="F1245" s="141" t="s">
        <v>86</v>
      </c>
      <c r="G1245" s="141" t="s">
        <v>86</v>
      </c>
      <c r="H1245" s="142" t="s">
        <v>75</v>
      </c>
      <c r="I1245" s="143"/>
      <c r="J1245" s="144" t="n">
        <f aca="false">IF(ISERROR(VLOOKUP(C1245,'Jour Fériés'!$A$19:$B$57,2,FALSE())),0,VLOOKUP(C1245,'Jour Fériés'!$A$19:$B$57,2,FALSE()))</f>
        <v>0</v>
      </c>
      <c r="L1245" s="125" t="e">
        <f aca="false">VLOOKUP(C1245,'Vacances solaires'!$B$2:$B$239,1,FALSE())</f>
        <v>#N/A</v>
      </c>
    </row>
    <row r="1246" customFormat="false" ht="15.75" hidden="false" customHeight="false" outlineLevel="0" collapsed="false">
      <c r="A1246" s="277" t="n">
        <f aca="false">WEEKNUM(C1246,21)</f>
        <v>4</v>
      </c>
      <c r="B1246" s="113" t="n">
        <f aca="false">C1246</f>
        <v>45313</v>
      </c>
      <c r="C1246" s="278" t="n">
        <v>45313</v>
      </c>
      <c r="D1246" s="115" t="s">
        <v>84</v>
      </c>
      <c r="E1246" s="115" t="s">
        <v>75</v>
      </c>
      <c r="F1246" s="115" t="s">
        <v>75</v>
      </c>
      <c r="G1246" s="115" t="s">
        <v>75</v>
      </c>
      <c r="H1246" s="116" t="s">
        <v>75</v>
      </c>
      <c r="I1246" s="117" t="n">
        <v>3</v>
      </c>
      <c r="J1246" s="146" t="n">
        <f aca="false">IF(ISERROR(VLOOKUP(C1246,'Jour Fériés'!$A$19:$B$57,2,FALSE())),0,VLOOKUP(C1246,'Jour Fériés'!$A$19:$B$57,2,FALSE()))</f>
        <v>0</v>
      </c>
      <c r="L1246" s="125" t="e">
        <f aca="false">VLOOKUP(C1246,'Vacances solaires'!$B$2:$B$239,1,FALSE())</f>
        <v>#N/A</v>
      </c>
    </row>
    <row r="1247" customFormat="false" ht="15.75" hidden="false" customHeight="false" outlineLevel="0" collapsed="false">
      <c r="A1247" s="277" t="n">
        <f aca="false">WEEKNUM(C1247,21)</f>
        <v>4</v>
      </c>
      <c r="B1247" s="113" t="n">
        <f aca="false">C1247</f>
        <v>45314</v>
      </c>
      <c r="C1247" s="278" t="n">
        <v>45314</v>
      </c>
      <c r="D1247" s="137" t="s">
        <v>75</v>
      </c>
      <c r="E1247" s="137" t="s">
        <v>75</v>
      </c>
      <c r="F1247" s="137" t="s">
        <v>75</v>
      </c>
      <c r="G1247" s="137" t="s">
        <v>75</v>
      </c>
      <c r="H1247" s="190" t="s">
        <v>86</v>
      </c>
      <c r="I1247" s="191"/>
      <c r="J1247" s="131" t="n">
        <f aca="false">IF(ISERROR(VLOOKUP(C1247,'Jour Fériés'!$A$19:$B$57,2,FALSE())),0,VLOOKUP(C1247,'Jour Fériés'!$A$19:$B$57,2,FALSE()))</f>
        <v>0</v>
      </c>
      <c r="L1247" s="125" t="e">
        <f aca="false">VLOOKUP(C1247,'Vacances solaires'!$B$2:$B$239,1,FALSE())</f>
        <v>#N/A</v>
      </c>
    </row>
    <row r="1248" customFormat="false" ht="15.75" hidden="false" customHeight="false" outlineLevel="0" collapsed="false">
      <c r="A1248" s="277" t="n">
        <f aca="false">WEEKNUM(C1248,21)</f>
        <v>4</v>
      </c>
      <c r="B1248" s="113" t="n">
        <f aca="false">C1248</f>
        <v>45315</v>
      </c>
      <c r="C1248" s="278" t="n">
        <v>45315</v>
      </c>
      <c r="D1248" s="221" t="s">
        <v>75</v>
      </c>
      <c r="E1248" s="221" t="s">
        <v>86</v>
      </c>
      <c r="F1248" s="221" t="s">
        <v>75</v>
      </c>
      <c r="G1248" s="221" t="s">
        <v>75</v>
      </c>
      <c r="H1248" s="222" t="s">
        <v>75</v>
      </c>
      <c r="I1248" s="223"/>
      <c r="J1248" s="131" t="n">
        <f aca="false">IF(ISERROR(VLOOKUP(C1248,'Jour Fériés'!$A$19:$B$57,2,FALSE())),0,VLOOKUP(C1248,'Jour Fériés'!$A$19:$B$57,2,FALSE()))</f>
        <v>0</v>
      </c>
      <c r="L1248" s="125" t="e">
        <f aca="false">VLOOKUP(C1248,'Vacances solaires'!$B$2:$B$239,1,FALSE())</f>
        <v>#N/A</v>
      </c>
    </row>
    <row r="1249" customFormat="false" ht="15.75" hidden="false" customHeight="false" outlineLevel="0" collapsed="false">
      <c r="A1249" s="277" t="n">
        <f aca="false">WEEKNUM(C1249,21)</f>
        <v>4</v>
      </c>
      <c r="B1249" s="113" t="n">
        <f aca="false">C1249</f>
        <v>45316</v>
      </c>
      <c r="C1249" s="278" t="n">
        <v>45316</v>
      </c>
      <c r="D1249" s="221" t="s">
        <v>75</v>
      </c>
      <c r="E1249" s="221" t="s">
        <v>75</v>
      </c>
      <c r="F1249" s="221" t="s">
        <v>75</v>
      </c>
      <c r="G1249" s="221" t="s">
        <v>86</v>
      </c>
      <c r="H1249" s="222" t="s">
        <v>75</v>
      </c>
      <c r="I1249" s="223"/>
      <c r="J1249" s="131" t="n">
        <f aca="false">IF(ISERROR(VLOOKUP(C1249,'Jour Fériés'!$A$19:$B$57,2,FALSE())),0,VLOOKUP(C1249,'Jour Fériés'!$A$19:$B$57,2,FALSE()))</f>
        <v>0</v>
      </c>
      <c r="L1249" s="125" t="e">
        <f aca="false">VLOOKUP(C1249,'Vacances solaires'!$B$2:$B$239,1,FALSE())</f>
        <v>#N/A</v>
      </c>
    </row>
    <row r="1250" customFormat="false" ht="15.75" hidden="false" customHeight="false" outlineLevel="0" collapsed="false">
      <c r="A1250" s="277" t="n">
        <f aca="false">WEEKNUM(C1250,21)</f>
        <v>4</v>
      </c>
      <c r="B1250" s="113" t="n">
        <f aca="false">C1250</f>
        <v>45317</v>
      </c>
      <c r="C1250" s="278" t="n">
        <v>45317</v>
      </c>
      <c r="D1250" s="221" t="s">
        <v>75</v>
      </c>
      <c r="E1250" s="221" t="s">
        <v>75</v>
      </c>
      <c r="F1250" s="221" t="s">
        <v>75</v>
      </c>
      <c r="G1250" s="221" t="s">
        <v>86</v>
      </c>
      <c r="H1250" s="222" t="s">
        <v>75</v>
      </c>
      <c r="I1250" s="223"/>
      <c r="J1250" s="131" t="n">
        <f aca="false">IF(ISERROR(VLOOKUP(C1250,'Jour Fériés'!$A$19:$B$57,2,FALSE())),0,VLOOKUP(C1250,'Jour Fériés'!$A$19:$B$57,2,FALSE()))</f>
        <v>0</v>
      </c>
      <c r="L1250" s="125" t="e">
        <f aca="false">VLOOKUP(C1250,'Vacances solaires'!$B$2:$B$239,1,FALSE())</f>
        <v>#N/A</v>
      </c>
    </row>
    <row r="1251" customFormat="false" ht="15.75" hidden="false" customHeight="false" outlineLevel="0" collapsed="false">
      <c r="A1251" s="277" t="n">
        <f aca="false">WEEKNUM(C1251,21)</f>
        <v>4</v>
      </c>
      <c r="B1251" s="113" t="n">
        <f aca="false">C1251</f>
        <v>45318</v>
      </c>
      <c r="C1251" s="278" t="n">
        <v>45318</v>
      </c>
      <c r="D1251" s="221" t="s">
        <v>86</v>
      </c>
      <c r="E1251" s="221" t="s">
        <v>75</v>
      </c>
      <c r="F1251" s="221" t="s">
        <v>86</v>
      </c>
      <c r="G1251" s="221" t="s">
        <v>75</v>
      </c>
      <c r="H1251" s="222" t="s">
        <v>75</v>
      </c>
      <c r="I1251" s="223"/>
      <c r="J1251" s="131" t="n">
        <f aca="false">IF(ISERROR(VLOOKUP(C1251,'Jour Fériés'!$A$19:$B$57,2,FALSE())),0,VLOOKUP(C1251,'Jour Fériés'!$A$19:$B$57,2,FALSE()))</f>
        <v>0</v>
      </c>
      <c r="L1251" s="125" t="e">
        <f aca="false">VLOOKUP(C1251,'Vacances solaires'!$B$2:$B$239,1,FALSE())</f>
        <v>#N/A</v>
      </c>
    </row>
    <row r="1252" customFormat="false" ht="15.75" hidden="false" customHeight="false" outlineLevel="0" collapsed="false">
      <c r="A1252" s="277" t="n">
        <f aca="false">WEEKNUM(C1252,21)</f>
        <v>4</v>
      </c>
      <c r="B1252" s="113" t="n">
        <f aca="false">C1252</f>
        <v>45319</v>
      </c>
      <c r="C1252" s="278" t="n">
        <v>45319</v>
      </c>
      <c r="D1252" s="224" t="s">
        <v>86</v>
      </c>
      <c r="E1252" s="224" t="s">
        <v>86</v>
      </c>
      <c r="F1252" s="224" t="s">
        <v>86</v>
      </c>
      <c r="G1252" s="224" t="s">
        <v>75</v>
      </c>
      <c r="H1252" s="225" t="s">
        <v>86</v>
      </c>
      <c r="I1252" s="226"/>
      <c r="J1252" s="144" t="n">
        <f aca="false">IF(ISERROR(VLOOKUP(C1252,'Jour Fériés'!$A$19:$B$57,2,FALSE())),0,VLOOKUP(C1252,'Jour Fériés'!$A$19:$B$57,2,FALSE()))</f>
        <v>0</v>
      </c>
      <c r="L1252" s="125" t="e">
        <f aca="false">VLOOKUP(C1252,'Vacances solaires'!$B$2:$B$239,1,FALSE())</f>
        <v>#N/A</v>
      </c>
    </row>
    <row r="1253" customFormat="false" ht="15.75" hidden="false" customHeight="false" outlineLevel="0" collapsed="false">
      <c r="A1253" s="277" t="n">
        <f aca="false">WEEKNUM(C1253,21)</f>
        <v>5</v>
      </c>
      <c r="B1253" s="113" t="n">
        <f aca="false">C1253</f>
        <v>45320</v>
      </c>
      <c r="C1253" s="278" t="n">
        <v>45320</v>
      </c>
      <c r="D1253" s="227" t="s">
        <v>75</v>
      </c>
      <c r="E1253" s="227" t="s">
        <v>75</v>
      </c>
      <c r="F1253" s="227" t="s">
        <v>75</v>
      </c>
      <c r="G1253" s="227" t="s">
        <v>75</v>
      </c>
      <c r="H1253" s="228" t="s">
        <v>84</v>
      </c>
      <c r="I1253" s="223" t="n">
        <v>4</v>
      </c>
      <c r="J1253" s="146" t="n">
        <f aca="false">IF(ISERROR(VLOOKUP(C1253,'Jour Fériés'!$A$19:$B$57,2,FALSE())),0,VLOOKUP(C1253,'Jour Fériés'!$A$19:$B$57,2,FALSE()))</f>
        <v>0</v>
      </c>
      <c r="L1253" s="125" t="e">
        <f aca="false">VLOOKUP(C1253,'Vacances solaires'!$B$2:$B$239,1,FALSE())</f>
        <v>#N/A</v>
      </c>
    </row>
    <row r="1254" customFormat="false" ht="15.75" hidden="false" customHeight="false" outlineLevel="0" collapsed="false">
      <c r="A1254" s="277" t="n">
        <f aca="false">WEEKNUM(C1254,21)</f>
        <v>5</v>
      </c>
      <c r="B1254" s="113" t="n">
        <f aca="false">C1254</f>
        <v>45321</v>
      </c>
      <c r="C1254" s="278" t="n">
        <v>45321</v>
      </c>
      <c r="D1254" s="221" t="s">
        <v>75</v>
      </c>
      <c r="E1254" s="221" t="s">
        <v>75</v>
      </c>
      <c r="F1254" s="221" t="s">
        <v>75</v>
      </c>
      <c r="G1254" s="221" t="s">
        <v>86</v>
      </c>
      <c r="H1254" s="222" t="s">
        <v>75</v>
      </c>
      <c r="I1254" s="223"/>
      <c r="J1254" s="131" t="n">
        <f aca="false">IF(ISERROR(VLOOKUP(C1254,'Jour Fériés'!$A$19:$B$57,2,FALSE())),0,VLOOKUP(C1254,'Jour Fériés'!$A$19:$B$57,2,FALSE()))</f>
        <v>0</v>
      </c>
      <c r="L1254" s="125" t="e">
        <f aca="false">VLOOKUP(C1254,'Vacances solaires'!$B$2:$B$239,1,FALSE())</f>
        <v>#N/A</v>
      </c>
    </row>
    <row r="1255" customFormat="false" ht="15.75" hidden="false" customHeight="false" outlineLevel="0" collapsed="false">
      <c r="A1255" s="277" t="n">
        <f aca="false">WEEKNUM(C1255,21)</f>
        <v>5</v>
      </c>
      <c r="B1255" s="113" t="n">
        <f aca="false">C1255</f>
        <v>45322</v>
      </c>
      <c r="C1255" s="278" t="n">
        <v>45322</v>
      </c>
      <c r="D1255" s="137" t="s">
        <v>86</v>
      </c>
      <c r="E1255" s="137" t="s">
        <v>75</v>
      </c>
      <c r="F1255" s="137" t="s">
        <v>75</v>
      </c>
      <c r="G1255" s="137" t="s">
        <v>75</v>
      </c>
      <c r="H1255" s="190" t="s">
        <v>75</v>
      </c>
      <c r="I1255" s="191"/>
      <c r="J1255" s="131" t="n">
        <f aca="false">IF(ISERROR(VLOOKUP(C1255,'Jour Fériés'!$A$19:$B$57,2,FALSE())),0,VLOOKUP(C1255,'Jour Fériés'!$A$19:$B$57,2,FALSE()))</f>
        <v>0</v>
      </c>
      <c r="L1255" s="125" t="e">
        <f aca="false">VLOOKUP(C1255,'Vacances solaires'!$B$2:$B$239,1,FALSE())</f>
        <v>#N/A</v>
      </c>
    </row>
    <row r="1256" customFormat="false" ht="15.75" hidden="false" customHeight="false" outlineLevel="0" collapsed="false">
      <c r="A1256" s="277" t="n">
        <f aca="false">WEEKNUM(C1256,21)</f>
        <v>5</v>
      </c>
      <c r="B1256" s="113" t="n">
        <f aca="false">C1256</f>
        <v>45323</v>
      </c>
      <c r="C1256" s="278" t="n">
        <v>45323</v>
      </c>
      <c r="D1256" s="221" t="s">
        <v>75</v>
      </c>
      <c r="E1256" s="221" t="s">
        <v>75</v>
      </c>
      <c r="F1256" s="221" t="s">
        <v>86</v>
      </c>
      <c r="G1256" s="221" t="s">
        <v>75</v>
      </c>
      <c r="H1256" s="222" t="s">
        <v>75</v>
      </c>
      <c r="I1256" s="223"/>
      <c r="J1256" s="131" t="n">
        <f aca="false">IF(ISERROR(VLOOKUP(C1256,'Jour Fériés'!$A$19:$B$57,2,FALSE())),0,VLOOKUP(C1256,'Jour Fériés'!$A$19:$B$57,2,FALSE()))</f>
        <v>0</v>
      </c>
      <c r="L1256" s="125" t="e">
        <f aca="false">VLOOKUP(C1256,'Vacances solaires'!$B$2:$B$239,1,FALSE())</f>
        <v>#N/A</v>
      </c>
    </row>
    <row r="1257" customFormat="false" ht="15.75" hidden="false" customHeight="false" outlineLevel="0" collapsed="false">
      <c r="A1257" s="277" t="n">
        <f aca="false">WEEKNUM(C1257,21)</f>
        <v>5</v>
      </c>
      <c r="B1257" s="113" t="n">
        <f aca="false">C1257</f>
        <v>45324</v>
      </c>
      <c r="C1257" s="278" t="n">
        <v>45324</v>
      </c>
      <c r="D1257" s="221" t="s">
        <v>75</v>
      </c>
      <c r="E1257" s="221" t="s">
        <v>75</v>
      </c>
      <c r="F1257" s="221" t="s">
        <v>86</v>
      </c>
      <c r="G1257" s="221" t="s">
        <v>75</v>
      </c>
      <c r="H1257" s="222" t="s">
        <v>75</v>
      </c>
      <c r="I1257" s="223"/>
      <c r="J1257" s="131" t="n">
        <f aca="false">IF(ISERROR(VLOOKUP(C1257,'Jour Fériés'!$A$19:$B$57,2,FALSE())),0,VLOOKUP(C1257,'Jour Fériés'!$A$19:$B$57,2,FALSE()))</f>
        <v>0</v>
      </c>
      <c r="L1257" s="125" t="e">
        <f aca="false">VLOOKUP(C1257,'Vacances solaires'!$B$2:$B$239,1,FALSE())</f>
        <v>#N/A</v>
      </c>
    </row>
    <row r="1258" customFormat="false" ht="15.75" hidden="false" customHeight="false" outlineLevel="0" collapsed="false">
      <c r="A1258" s="277" t="n">
        <f aca="false">WEEKNUM(C1258,21)</f>
        <v>5</v>
      </c>
      <c r="B1258" s="113" t="n">
        <f aca="false">C1258</f>
        <v>45325</v>
      </c>
      <c r="C1258" s="278" t="n">
        <v>45325</v>
      </c>
      <c r="D1258" s="221" t="s">
        <v>75</v>
      </c>
      <c r="E1258" s="221" t="s">
        <v>86</v>
      </c>
      <c r="F1258" s="221" t="s">
        <v>75</v>
      </c>
      <c r="G1258" s="221" t="s">
        <v>75</v>
      </c>
      <c r="H1258" s="222" t="s">
        <v>86</v>
      </c>
      <c r="I1258" s="223"/>
      <c r="J1258" s="131" t="n">
        <f aca="false">IF(ISERROR(VLOOKUP(C1258,'Jour Fériés'!$A$19:$B$57,2,FALSE())),0,VLOOKUP(C1258,'Jour Fériés'!$A$19:$B$57,2,FALSE()))</f>
        <v>0</v>
      </c>
      <c r="L1258" s="125" t="e">
        <f aca="false">VLOOKUP(C1258,'Vacances solaires'!$B$2:$B$239,1,FALSE())</f>
        <v>#N/A</v>
      </c>
    </row>
    <row r="1259" customFormat="false" ht="15.75" hidden="false" customHeight="false" outlineLevel="0" collapsed="false">
      <c r="A1259" s="277" t="n">
        <f aca="false">WEEKNUM(C1259,21)</f>
        <v>5</v>
      </c>
      <c r="B1259" s="113" t="n">
        <f aca="false">C1259</f>
        <v>45326</v>
      </c>
      <c r="C1259" s="278" t="n">
        <v>45326</v>
      </c>
      <c r="D1259" s="224" t="s">
        <v>86</v>
      </c>
      <c r="E1259" s="224" t="s">
        <v>86</v>
      </c>
      <c r="F1259" s="224" t="s">
        <v>75</v>
      </c>
      <c r="G1259" s="224" t="s">
        <v>86</v>
      </c>
      <c r="H1259" s="225" t="s">
        <v>86</v>
      </c>
      <c r="I1259" s="226"/>
      <c r="J1259" s="144" t="n">
        <f aca="false">IF(ISERROR(VLOOKUP(C1259,'Jour Fériés'!$A$19:$B$57,2,FALSE())),0,VLOOKUP(C1259,'Jour Fériés'!$A$19:$B$57,2,FALSE()))</f>
        <v>0</v>
      </c>
      <c r="L1259" s="125" t="e">
        <f aca="false">VLOOKUP(C1259,'Vacances solaires'!$B$2:$B$239,1,FALSE())</f>
        <v>#N/A</v>
      </c>
    </row>
    <row r="1260" customFormat="false" ht="15.75" hidden="false" customHeight="false" outlineLevel="0" collapsed="false">
      <c r="A1260" s="277" t="n">
        <f aca="false">WEEKNUM(C1260,21)</f>
        <v>6</v>
      </c>
      <c r="B1260" s="113" t="n">
        <f aca="false">C1260</f>
        <v>45327</v>
      </c>
      <c r="C1260" s="278" t="n">
        <v>45327</v>
      </c>
      <c r="D1260" s="229" t="s">
        <v>75</v>
      </c>
      <c r="E1260" s="229" t="s">
        <v>75</v>
      </c>
      <c r="F1260" s="229" t="s">
        <v>75</v>
      </c>
      <c r="G1260" s="229" t="s">
        <v>84</v>
      </c>
      <c r="H1260" s="230" t="s">
        <v>75</v>
      </c>
      <c r="I1260" s="231" t="n">
        <v>5</v>
      </c>
      <c r="J1260" s="146" t="n">
        <f aca="false">IF(ISERROR(VLOOKUP(C1260,'Jour Fériés'!$A$19:$B$57,2,FALSE())),0,VLOOKUP(C1260,'Jour Fériés'!$A$19:$B$57,2,FALSE()))</f>
        <v>0</v>
      </c>
      <c r="L1260" s="125" t="e">
        <f aca="false">VLOOKUP(C1260,'Vacances solaires'!$B$2:$B$239,1,FALSE())</f>
        <v>#N/A</v>
      </c>
    </row>
    <row r="1261" customFormat="false" ht="15.75" hidden="false" customHeight="false" outlineLevel="0" collapsed="false">
      <c r="A1261" s="277" t="n">
        <f aca="false">WEEKNUM(C1261,21)</f>
        <v>6</v>
      </c>
      <c r="B1261" s="113" t="n">
        <f aca="false">C1261</f>
        <v>45328</v>
      </c>
      <c r="C1261" s="278" t="n">
        <v>45328</v>
      </c>
      <c r="D1261" s="221" t="s">
        <v>75</v>
      </c>
      <c r="E1261" s="221" t="s">
        <v>75</v>
      </c>
      <c r="F1261" s="221" t="s">
        <v>86</v>
      </c>
      <c r="G1261" s="221" t="s">
        <v>75</v>
      </c>
      <c r="H1261" s="222" t="s">
        <v>75</v>
      </c>
      <c r="I1261" s="223"/>
      <c r="J1261" s="131" t="n">
        <f aca="false">IF(ISERROR(VLOOKUP(C1261,'Jour Fériés'!$A$19:$B$57,2,FALSE())),0,VLOOKUP(C1261,'Jour Fériés'!$A$19:$B$57,2,FALSE()))</f>
        <v>0</v>
      </c>
      <c r="L1261" s="125" t="e">
        <f aca="false">VLOOKUP(C1261,'Vacances solaires'!$B$2:$B$239,1,FALSE())</f>
        <v>#N/A</v>
      </c>
    </row>
    <row r="1262" customFormat="false" ht="15.75" hidden="false" customHeight="false" outlineLevel="0" collapsed="false">
      <c r="A1262" s="277" t="n">
        <f aca="false">WEEKNUM(C1262,21)</f>
        <v>6</v>
      </c>
      <c r="B1262" s="113" t="n">
        <f aca="false">C1262</f>
        <v>45329</v>
      </c>
      <c r="C1262" s="278" t="n">
        <v>45329</v>
      </c>
      <c r="D1262" s="221" t="s">
        <v>75</v>
      </c>
      <c r="E1262" s="221" t="s">
        <v>75</v>
      </c>
      <c r="F1262" s="221" t="s">
        <v>75</v>
      </c>
      <c r="G1262" s="221" t="s">
        <v>75</v>
      </c>
      <c r="H1262" s="222" t="s">
        <v>86</v>
      </c>
      <c r="I1262" s="223"/>
      <c r="J1262" s="131" t="n">
        <f aca="false">IF(ISERROR(VLOOKUP(C1262,'Jour Fériés'!$A$19:$B$57,2,FALSE())),0,VLOOKUP(C1262,'Jour Fériés'!$A$19:$B$57,2,FALSE()))</f>
        <v>0</v>
      </c>
      <c r="L1262" s="125" t="e">
        <f aca="false">VLOOKUP(C1262,'Vacances solaires'!$B$2:$B$239,1,FALSE())</f>
        <v>#N/A</v>
      </c>
    </row>
    <row r="1263" customFormat="false" ht="15.75" hidden="false" customHeight="false" outlineLevel="0" collapsed="false">
      <c r="A1263" s="277" t="n">
        <f aca="false">WEEKNUM(C1263,21)</f>
        <v>6</v>
      </c>
      <c r="B1263" s="113" t="n">
        <f aca="false">C1263</f>
        <v>45330</v>
      </c>
      <c r="C1263" s="278" t="n">
        <v>45330</v>
      </c>
      <c r="D1263" s="221" t="s">
        <v>75</v>
      </c>
      <c r="E1263" s="221" t="s">
        <v>86</v>
      </c>
      <c r="F1263" s="221" t="s">
        <v>75</v>
      </c>
      <c r="G1263" s="221" t="s">
        <v>75</v>
      </c>
      <c r="H1263" s="222" t="s">
        <v>75</v>
      </c>
      <c r="I1263" s="223"/>
      <c r="J1263" s="131" t="n">
        <f aca="false">IF(ISERROR(VLOOKUP(C1263,'Jour Fériés'!$A$19:$B$57,2,FALSE())),0,VLOOKUP(C1263,'Jour Fériés'!$A$19:$B$57,2,FALSE()))</f>
        <v>0</v>
      </c>
      <c r="L1263" s="125" t="e">
        <f aca="false">VLOOKUP(C1263,'Vacances solaires'!$B$2:$B$239,1,FALSE())</f>
        <v>#N/A</v>
      </c>
    </row>
    <row r="1264" customFormat="false" ht="15.75" hidden="false" customHeight="false" outlineLevel="0" collapsed="false">
      <c r="A1264" s="277" t="n">
        <f aca="false">WEEKNUM(C1264,21)</f>
        <v>6</v>
      </c>
      <c r="B1264" s="113" t="n">
        <f aca="false">C1264</f>
        <v>45331</v>
      </c>
      <c r="C1264" s="278" t="n">
        <v>45331</v>
      </c>
      <c r="D1264" s="221" t="s">
        <v>75</v>
      </c>
      <c r="E1264" s="221" t="s">
        <v>86</v>
      </c>
      <c r="F1264" s="221" t="s">
        <v>75</v>
      </c>
      <c r="G1264" s="221" t="s">
        <v>75</v>
      </c>
      <c r="H1264" s="222" t="s">
        <v>75</v>
      </c>
      <c r="I1264" s="223"/>
      <c r="J1264" s="131" t="n">
        <f aca="false">IF(ISERROR(VLOOKUP(C1264,'Jour Fériés'!$A$19:$B$57,2,FALSE())),0,VLOOKUP(C1264,'Jour Fériés'!$A$19:$B$57,2,FALSE()))</f>
        <v>0</v>
      </c>
      <c r="L1264" s="125" t="e">
        <f aca="false">VLOOKUP(C1264,'Vacances solaires'!$B$2:$B$239,1,FALSE())</f>
        <v>#N/A</v>
      </c>
    </row>
    <row r="1265" customFormat="false" ht="15.75" hidden="false" customHeight="false" outlineLevel="0" collapsed="false">
      <c r="A1265" s="277" t="n">
        <f aca="false">WEEKNUM(C1265,21)</f>
        <v>6</v>
      </c>
      <c r="B1265" s="113" t="n">
        <f aca="false">C1265</f>
        <v>45332</v>
      </c>
      <c r="C1265" s="278" t="n">
        <v>45332</v>
      </c>
      <c r="D1265" s="221" t="s">
        <v>86</v>
      </c>
      <c r="E1265" s="221" t="s">
        <v>75</v>
      </c>
      <c r="F1265" s="221" t="s">
        <v>75</v>
      </c>
      <c r="G1265" s="221" t="s">
        <v>86</v>
      </c>
      <c r="H1265" s="222" t="s">
        <v>75</v>
      </c>
      <c r="I1265" s="223"/>
      <c r="J1265" s="131" t="n">
        <f aca="false">IF(ISERROR(VLOOKUP(C1265,'Jour Fériés'!$A$19:$B$57,2,FALSE())),0,VLOOKUP(C1265,'Jour Fériés'!$A$19:$B$57,2,FALSE()))</f>
        <v>0</v>
      </c>
      <c r="L1265" s="125" t="e">
        <f aca="false">VLOOKUP(C1265,'Vacances solaires'!$B$2:$B$239,1,FALSE())</f>
        <v>#N/A</v>
      </c>
    </row>
    <row r="1266" customFormat="false" ht="15.75" hidden="false" customHeight="false" outlineLevel="0" collapsed="false">
      <c r="A1266" s="277" t="n">
        <f aca="false">WEEKNUM(C1266,21)</f>
        <v>6</v>
      </c>
      <c r="B1266" s="113" t="n">
        <f aca="false">C1266</f>
        <v>45333</v>
      </c>
      <c r="C1266" s="278" t="n">
        <v>45333</v>
      </c>
      <c r="D1266" s="224" t="s">
        <v>86</v>
      </c>
      <c r="E1266" s="224" t="s">
        <v>75</v>
      </c>
      <c r="F1266" s="224" t="s">
        <v>86</v>
      </c>
      <c r="G1266" s="224" t="s">
        <v>86</v>
      </c>
      <c r="H1266" s="225" t="s">
        <v>86</v>
      </c>
      <c r="I1266" s="226"/>
      <c r="J1266" s="144" t="n">
        <f aca="false">IF(ISERROR(VLOOKUP(C1266,'Jour Fériés'!$A$19:$B$57,2,FALSE())),0,VLOOKUP(C1266,'Jour Fériés'!$A$19:$B$57,2,FALSE()))</f>
        <v>0</v>
      </c>
      <c r="L1266" s="125" t="e">
        <f aca="false">VLOOKUP(C1266,'Vacances solaires'!$B$2:$B$239,1,FALSE())</f>
        <v>#N/A</v>
      </c>
    </row>
    <row r="1267" customFormat="false" ht="15.75" hidden="false" customHeight="false" outlineLevel="0" collapsed="false">
      <c r="A1267" s="277" t="n">
        <f aca="false">WEEKNUM(C1267,21)</f>
        <v>7</v>
      </c>
      <c r="B1267" s="113" t="n">
        <f aca="false">C1267</f>
        <v>45334</v>
      </c>
      <c r="C1267" s="278" t="n">
        <v>45334</v>
      </c>
      <c r="D1267" s="115" t="s">
        <v>75</v>
      </c>
      <c r="E1267" s="115" t="s">
        <v>75</v>
      </c>
      <c r="F1267" s="115" t="s">
        <v>84</v>
      </c>
      <c r="G1267" s="115" t="s">
        <v>75</v>
      </c>
      <c r="H1267" s="116" t="s">
        <v>75</v>
      </c>
      <c r="I1267" s="117" t="n">
        <v>1</v>
      </c>
      <c r="J1267" s="146" t="n">
        <f aca="false">IF(ISERROR(VLOOKUP(C1267,'Jour Fériés'!$A$19:$B$57,2,FALSE())),0,VLOOKUP(C1267,'Jour Fériés'!$A$19:$B$57,2,FALSE()))</f>
        <v>0</v>
      </c>
      <c r="L1267" s="125" t="e">
        <f aca="false">VLOOKUP(C1267,'Vacances solaires'!$B$2:$B$239,1,FALSE())</f>
        <v>#N/A</v>
      </c>
    </row>
    <row r="1268" customFormat="false" ht="15.75" hidden="false" customHeight="false" outlineLevel="0" collapsed="false">
      <c r="A1268" s="277" t="n">
        <f aca="false">WEEKNUM(C1268,21)</f>
        <v>7</v>
      </c>
      <c r="B1268" s="113" t="n">
        <f aca="false">C1268</f>
        <v>45335</v>
      </c>
      <c r="C1268" s="278" t="n">
        <v>45335</v>
      </c>
      <c r="D1268" s="128" t="s">
        <v>75</v>
      </c>
      <c r="E1268" s="128" t="s">
        <v>86</v>
      </c>
      <c r="F1268" s="128" t="s">
        <v>75</v>
      </c>
      <c r="G1268" s="128" t="s">
        <v>75</v>
      </c>
      <c r="H1268" s="129" t="s">
        <v>75</v>
      </c>
      <c r="I1268" s="130"/>
      <c r="J1268" s="131" t="n">
        <f aca="false">IF(ISERROR(VLOOKUP(C1268,'Jour Fériés'!$A$19:$B$57,2,FALSE())),0,VLOOKUP(C1268,'Jour Fériés'!$A$19:$B$57,2,FALSE()))</f>
        <v>0</v>
      </c>
      <c r="L1268" s="125" t="e">
        <f aca="false">VLOOKUP(C1268,'Vacances solaires'!$B$2:$B$239,1,FALSE())</f>
        <v>#N/A</v>
      </c>
    </row>
    <row r="1269" customFormat="false" ht="15.75" hidden="false" customHeight="false" outlineLevel="0" collapsed="false">
      <c r="A1269" s="277" t="n">
        <f aca="false">WEEKNUM(C1269,21)</f>
        <v>7</v>
      </c>
      <c r="B1269" s="113" t="n">
        <f aca="false">C1269</f>
        <v>45336</v>
      </c>
      <c r="C1269" s="278" t="n">
        <v>45336</v>
      </c>
      <c r="D1269" s="128" t="s">
        <v>75</v>
      </c>
      <c r="E1269" s="128" t="s">
        <v>75</v>
      </c>
      <c r="F1269" s="128" t="s">
        <v>75</v>
      </c>
      <c r="G1269" s="128" t="s">
        <v>86</v>
      </c>
      <c r="H1269" s="129" t="s">
        <v>75</v>
      </c>
      <c r="I1269" s="130"/>
      <c r="J1269" s="131" t="n">
        <f aca="false">IF(ISERROR(VLOOKUP(C1269,'Jour Fériés'!$A$19:$B$57,2,FALSE())),0,VLOOKUP(C1269,'Jour Fériés'!$A$19:$B$57,2,FALSE()))</f>
        <v>0</v>
      </c>
      <c r="L1269" s="125" t="e">
        <f aca="false">VLOOKUP(C1269,'Vacances solaires'!$B$2:$B$239,1,FALSE())</f>
        <v>#N/A</v>
      </c>
    </row>
    <row r="1270" customFormat="false" ht="15.75" hidden="false" customHeight="false" outlineLevel="0" collapsed="false">
      <c r="A1270" s="277" t="n">
        <f aca="false">WEEKNUM(C1270,21)</f>
        <v>7</v>
      </c>
      <c r="B1270" s="113" t="n">
        <f aca="false">C1270</f>
        <v>45337</v>
      </c>
      <c r="C1270" s="278" t="n">
        <v>45337</v>
      </c>
      <c r="D1270" s="128" t="s">
        <v>86</v>
      </c>
      <c r="E1270" s="128" t="s">
        <v>75</v>
      </c>
      <c r="F1270" s="128" t="s">
        <v>75</v>
      </c>
      <c r="G1270" s="128" t="s">
        <v>75</v>
      </c>
      <c r="H1270" s="129" t="s">
        <v>75</v>
      </c>
      <c r="I1270" s="130"/>
      <c r="J1270" s="131" t="n">
        <f aca="false">IF(ISERROR(VLOOKUP(C1270,'Jour Fériés'!$A$19:$B$57,2,FALSE())),0,VLOOKUP(C1270,'Jour Fériés'!$A$19:$B$57,2,FALSE()))</f>
        <v>0</v>
      </c>
      <c r="L1270" s="125" t="e">
        <f aca="false">VLOOKUP(C1270,'Vacances solaires'!$B$2:$B$239,1,FALSE())</f>
        <v>#N/A</v>
      </c>
    </row>
    <row r="1271" customFormat="false" ht="15.75" hidden="false" customHeight="false" outlineLevel="0" collapsed="false">
      <c r="A1271" s="277" t="n">
        <f aca="false">WEEKNUM(C1271,21)</f>
        <v>7</v>
      </c>
      <c r="B1271" s="113" t="n">
        <f aca="false">C1271</f>
        <v>45338</v>
      </c>
      <c r="C1271" s="278" t="n">
        <v>45338</v>
      </c>
      <c r="D1271" s="128" t="s">
        <v>86</v>
      </c>
      <c r="E1271" s="128" t="s">
        <v>75</v>
      </c>
      <c r="F1271" s="128" t="s">
        <v>75</v>
      </c>
      <c r="G1271" s="128" t="s">
        <v>75</v>
      </c>
      <c r="H1271" s="129" t="s">
        <v>75</v>
      </c>
      <c r="I1271" s="130"/>
      <c r="J1271" s="131" t="n">
        <f aca="false">IF(ISERROR(VLOOKUP(C1271,'Jour Fériés'!$A$19:$B$57,2,FALSE())),0,VLOOKUP(C1271,'Jour Fériés'!$A$19:$B$57,2,FALSE()))</f>
        <v>0</v>
      </c>
      <c r="L1271" s="125" t="e">
        <f aca="false">VLOOKUP(C1271,'Vacances solaires'!$B$2:$B$239,1,FALSE())</f>
        <v>#N/A</v>
      </c>
    </row>
    <row r="1272" customFormat="false" ht="15.75" hidden="false" customHeight="false" outlineLevel="0" collapsed="false">
      <c r="A1272" s="277" t="n">
        <f aca="false">WEEKNUM(C1272,21)</f>
        <v>7</v>
      </c>
      <c r="B1272" s="113" t="n">
        <f aca="false">C1272</f>
        <v>45339</v>
      </c>
      <c r="C1272" s="278" t="n">
        <v>45339</v>
      </c>
      <c r="D1272" s="128" t="s">
        <v>75</v>
      </c>
      <c r="E1272" s="128" t="s">
        <v>75</v>
      </c>
      <c r="F1272" s="128" t="s">
        <v>86</v>
      </c>
      <c r="G1272" s="128" t="s">
        <v>75</v>
      </c>
      <c r="H1272" s="129" t="s">
        <v>86</v>
      </c>
      <c r="I1272" s="130"/>
      <c r="J1272" s="131" t="n">
        <f aca="false">IF(ISERROR(VLOOKUP(C1272,'Jour Fériés'!$A$19:$B$57,2,FALSE())),0,VLOOKUP(C1272,'Jour Fériés'!$A$19:$B$57,2,FALSE()))</f>
        <v>0</v>
      </c>
      <c r="L1272" s="125" t="e">
        <f aca="false">VLOOKUP(C1272,'Vacances solaires'!$B$2:$B$239,1,FALSE())</f>
        <v>#N/A</v>
      </c>
    </row>
    <row r="1273" customFormat="false" ht="15.75" hidden="false" customHeight="false" outlineLevel="0" collapsed="false">
      <c r="A1273" s="277" t="n">
        <f aca="false">WEEKNUM(C1273,21)</f>
        <v>7</v>
      </c>
      <c r="B1273" s="113" t="n">
        <f aca="false">C1273</f>
        <v>45340</v>
      </c>
      <c r="C1273" s="278" t="n">
        <v>45340</v>
      </c>
      <c r="D1273" s="141" t="s">
        <v>75</v>
      </c>
      <c r="E1273" s="141" t="s">
        <v>86</v>
      </c>
      <c r="F1273" s="141" t="s">
        <v>86</v>
      </c>
      <c r="G1273" s="141" t="s">
        <v>86</v>
      </c>
      <c r="H1273" s="142" t="s">
        <v>86</v>
      </c>
      <c r="I1273" s="143"/>
      <c r="J1273" s="144" t="n">
        <f aca="false">IF(ISERROR(VLOOKUP(C1273,'Jour Fériés'!$A$19:$B$57,2,FALSE())),0,VLOOKUP(C1273,'Jour Fériés'!$A$19:$B$57,2,FALSE()))</f>
        <v>0</v>
      </c>
      <c r="L1273" s="125" t="e">
        <f aca="false">VLOOKUP(C1273,'Vacances solaires'!$B$2:$B$239,1,FALSE())</f>
        <v>#N/A</v>
      </c>
    </row>
    <row r="1274" customFormat="false" ht="15.75" hidden="false" customHeight="false" outlineLevel="0" collapsed="false">
      <c r="A1274" s="277" t="n">
        <f aca="false">WEEKNUM(C1274,21)</f>
        <v>8</v>
      </c>
      <c r="B1274" s="113" t="n">
        <f aca="false">C1274</f>
        <v>45341</v>
      </c>
      <c r="C1274" s="278" t="n">
        <v>45341</v>
      </c>
      <c r="D1274" s="115" t="s">
        <v>75</v>
      </c>
      <c r="E1274" s="115" t="s">
        <v>84</v>
      </c>
      <c r="F1274" s="115" t="s">
        <v>75</v>
      </c>
      <c r="G1274" s="115" t="s">
        <v>75</v>
      </c>
      <c r="H1274" s="116" t="s">
        <v>75</v>
      </c>
      <c r="I1274" s="117" t="n">
        <v>2</v>
      </c>
      <c r="J1274" s="146" t="n">
        <f aca="false">IF(ISERROR(VLOOKUP(C1274,'Jour Fériés'!$A$19:$B$57,2,FALSE())),0,VLOOKUP(C1274,'Jour Fériés'!$A$19:$B$57,2,FALSE()))</f>
        <v>0</v>
      </c>
      <c r="L1274" s="125" t="e">
        <f aca="false">VLOOKUP(C1274,'Vacances solaires'!$B$2:$B$239,1,FALSE())</f>
        <v>#N/A</v>
      </c>
    </row>
    <row r="1275" customFormat="false" ht="15.75" hidden="false" customHeight="false" outlineLevel="0" collapsed="false">
      <c r="A1275" s="277" t="n">
        <f aca="false">WEEKNUM(C1275,21)</f>
        <v>8</v>
      </c>
      <c r="B1275" s="113" t="n">
        <f aca="false">C1275</f>
        <v>45342</v>
      </c>
      <c r="C1275" s="278" t="n">
        <v>45342</v>
      </c>
      <c r="D1275" s="128" t="s">
        <v>86</v>
      </c>
      <c r="E1275" s="128" t="s">
        <v>75</v>
      </c>
      <c r="F1275" s="128" t="s">
        <v>75</v>
      </c>
      <c r="G1275" s="128" t="s">
        <v>75</v>
      </c>
      <c r="H1275" s="129" t="s">
        <v>75</v>
      </c>
      <c r="I1275" s="130"/>
      <c r="J1275" s="131" t="n">
        <f aca="false">IF(ISERROR(VLOOKUP(C1275,'Jour Fériés'!$A$19:$B$57,2,FALSE())),0,VLOOKUP(C1275,'Jour Fériés'!$A$19:$B$57,2,FALSE()))</f>
        <v>0</v>
      </c>
      <c r="L1275" s="125" t="e">
        <f aca="false">VLOOKUP(C1275,'Vacances solaires'!$B$2:$B$239,1,FALSE())</f>
        <v>#N/A</v>
      </c>
    </row>
    <row r="1276" customFormat="false" ht="15.75" hidden="false" customHeight="false" outlineLevel="0" collapsed="false">
      <c r="A1276" s="277" t="n">
        <f aca="false">WEEKNUM(C1276,21)</f>
        <v>8</v>
      </c>
      <c r="B1276" s="113" t="n">
        <f aca="false">C1276</f>
        <v>45343</v>
      </c>
      <c r="C1276" s="278" t="n">
        <v>45343</v>
      </c>
      <c r="D1276" s="128" t="s">
        <v>75</v>
      </c>
      <c r="E1276" s="128" t="s">
        <v>75</v>
      </c>
      <c r="F1276" s="128" t="s">
        <v>86</v>
      </c>
      <c r="G1276" s="128" t="s">
        <v>75</v>
      </c>
      <c r="H1276" s="129" t="s">
        <v>75</v>
      </c>
      <c r="I1276" s="130"/>
      <c r="J1276" s="131" t="n">
        <f aca="false">IF(ISERROR(VLOOKUP(C1276,'Jour Fériés'!$A$19:$B$57,2,FALSE())),0,VLOOKUP(C1276,'Jour Fériés'!$A$19:$B$57,2,FALSE()))</f>
        <v>0</v>
      </c>
      <c r="L1276" s="125" t="e">
        <f aca="false">VLOOKUP(C1276,'Vacances solaires'!$B$2:$B$239,1,FALSE())</f>
        <v>#N/A</v>
      </c>
    </row>
    <row r="1277" customFormat="false" ht="15.75" hidden="false" customHeight="false" outlineLevel="0" collapsed="false">
      <c r="A1277" s="277" t="n">
        <f aca="false">WEEKNUM(C1277,21)</f>
        <v>8</v>
      </c>
      <c r="B1277" s="113" t="n">
        <f aca="false">C1277</f>
        <v>45344</v>
      </c>
      <c r="C1277" s="278" t="n">
        <v>45344</v>
      </c>
      <c r="D1277" s="128" t="s">
        <v>75</v>
      </c>
      <c r="E1277" s="128" t="s">
        <v>75</v>
      </c>
      <c r="F1277" s="128" t="s">
        <v>75</v>
      </c>
      <c r="G1277" s="128" t="s">
        <v>75</v>
      </c>
      <c r="H1277" s="129" t="s">
        <v>86</v>
      </c>
      <c r="I1277" s="130"/>
      <c r="J1277" s="131" t="n">
        <f aca="false">IF(ISERROR(VLOOKUP(C1277,'Jour Fériés'!$A$19:$B$57,2,FALSE())),0,VLOOKUP(C1277,'Jour Fériés'!$A$19:$B$57,2,FALSE()))</f>
        <v>0</v>
      </c>
      <c r="L1277" s="125" t="e">
        <f aca="false">VLOOKUP(C1277,'Vacances solaires'!$B$2:$B$239,1,FALSE())</f>
        <v>#N/A</v>
      </c>
    </row>
    <row r="1278" customFormat="false" ht="15.75" hidden="false" customHeight="false" outlineLevel="0" collapsed="false">
      <c r="A1278" s="277" t="n">
        <f aca="false">WEEKNUM(C1278,21)</f>
        <v>8</v>
      </c>
      <c r="B1278" s="113" t="n">
        <f aca="false">C1278</f>
        <v>45345</v>
      </c>
      <c r="C1278" s="278" t="n">
        <v>45345</v>
      </c>
      <c r="D1278" s="128" t="s">
        <v>75</v>
      </c>
      <c r="E1278" s="128" t="s">
        <v>75</v>
      </c>
      <c r="F1278" s="128" t="s">
        <v>75</v>
      </c>
      <c r="G1278" s="128" t="s">
        <v>75</v>
      </c>
      <c r="H1278" s="129" t="s">
        <v>86</v>
      </c>
      <c r="I1278" s="130"/>
      <c r="J1278" s="131" t="n">
        <f aca="false">IF(ISERROR(VLOOKUP(C1278,'Jour Fériés'!$A$19:$B$57,2,FALSE())),0,VLOOKUP(C1278,'Jour Fériés'!$A$19:$B$57,2,FALSE()))</f>
        <v>0</v>
      </c>
      <c r="L1278" s="125" t="e">
        <f aca="false">VLOOKUP(C1278,'Vacances solaires'!$B$2:$B$239,1,FALSE())</f>
        <v>#N/A</v>
      </c>
    </row>
    <row r="1279" customFormat="false" ht="15.75" hidden="false" customHeight="false" outlineLevel="0" collapsed="false">
      <c r="A1279" s="277" t="n">
        <f aca="false">WEEKNUM(C1279,21)</f>
        <v>8</v>
      </c>
      <c r="B1279" s="113" t="n">
        <f aca="false">C1279</f>
        <v>45346</v>
      </c>
      <c r="C1279" s="278" t="n">
        <v>45346</v>
      </c>
      <c r="D1279" s="128" t="s">
        <v>75</v>
      </c>
      <c r="E1279" s="128" t="s">
        <v>86</v>
      </c>
      <c r="F1279" s="128" t="s">
        <v>75</v>
      </c>
      <c r="G1279" s="128" t="s">
        <v>86</v>
      </c>
      <c r="H1279" s="129" t="s">
        <v>75</v>
      </c>
      <c r="I1279" s="130"/>
      <c r="J1279" s="131" t="n">
        <f aca="false">IF(ISERROR(VLOOKUP(C1279,'Jour Fériés'!$A$19:$B$57,2,FALSE())),0,VLOOKUP(C1279,'Jour Fériés'!$A$19:$B$57,2,FALSE()))</f>
        <v>0</v>
      </c>
      <c r="L1279" s="125" t="e">
        <f aca="false">VLOOKUP(C1279,'Vacances solaires'!$B$2:$B$239,1,FALSE())</f>
        <v>#N/A</v>
      </c>
    </row>
    <row r="1280" customFormat="false" ht="15.75" hidden="false" customHeight="false" outlineLevel="0" collapsed="false">
      <c r="A1280" s="277" t="n">
        <f aca="false">WEEKNUM(C1280,21)</f>
        <v>8</v>
      </c>
      <c r="B1280" s="113" t="n">
        <f aca="false">C1280</f>
        <v>45347</v>
      </c>
      <c r="C1280" s="278" t="n">
        <v>45347</v>
      </c>
      <c r="D1280" s="141" t="s">
        <v>86</v>
      </c>
      <c r="E1280" s="141" t="s">
        <v>86</v>
      </c>
      <c r="F1280" s="141" t="s">
        <v>86</v>
      </c>
      <c r="G1280" s="141" t="s">
        <v>86</v>
      </c>
      <c r="H1280" s="142" t="s">
        <v>75</v>
      </c>
      <c r="I1280" s="143"/>
      <c r="J1280" s="144" t="n">
        <f aca="false">IF(ISERROR(VLOOKUP(C1280,'Jour Fériés'!$A$19:$B$57,2,FALSE())),0,VLOOKUP(C1280,'Jour Fériés'!$A$19:$B$57,2,FALSE()))</f>
        <v>0</v>
      </c>
      <c r="L1280" s="125" t="e">
        <f aca="false">VLOOKUP(C1280,'Vacances solaires'!$B$2:$B$239,1,FALSE())</f>
        <v>#N/A</v>
      </c>
    </row>
    <row r="1281" customFormat="false" ht="15.75" hidden="false" customHeight="false" outlineLevel="0" collapsed="false">
      <c r="A1281" s="277" t="n">
        <f aca="false">WEEKNUM(C1281,21)</f>
        <v>9</v>
      </c>
      <c r="B1281" s="113" t="n">
        <f aca="false">C1281</f>
        <v>45348</v>
      </c>
      <c r="C1281" s="278" t="n">
        <v>45348</v>
      </c>
      <c r="D1281" s="115" t="s">
        <v>84</v>
      </c>
      <c r="E1281" s="115" t="s">
        <v>75</v>
      </c>
      <c r="F1281" s="115" t="s">
        <v>75</v>
      </c>
      <c r="G1281" s="115" t="s">
        <v>75</v>
      </c>
      <c r="H1281" s="116" t="s">
        <v>75</v>
      </c>
      <c r="I1281" s="117" t="n">
        <v>3</v>
      </c>
      <c r="J1281" s="146" t="n">
        <f aca="false">IF(ISERROR(VLOOKUP(C1281,'Jour Fériés'!$A$19:$B$57,2,FALSE())),0,VLOOKUP(C1281,'Jour Fériés'!$A$19:$B$57,2,FALSE()))</f>
        <v>0</v>
      </c>
      <c r="L1281" s="125" t="e">
        <f aca="false">VLOOKUP(C1281,'Vacances solaires'!$B$2:$B$239,1,FALSE())</f>
        <v>#N/A</v>
      </c>
    </row>
    <row r="1282" customFormat="false" ht="15.75" hidden="false" customHeight="false" outlineLevel="0" collapsed="false">
      <c r="A1282" s="277" t="n">
        <f aca="false">WEEKNUM(C1282,21)</f>
        <v>9</v>
      </c>
      <c r="B1282" s="113" t="n">
        <f aca="false">C1282</f>
        <v>45349</v>
      </c>
      <c r="C1282" s="278" t="n">
        <v>45349</v>
      </c>
      <c r="D1282" s="137" t="s">
        <v>75</v>
      </c>
      <c r="E1282" s="137" t="s">
        <v>75</v>
      </c>
      <c r="F1282" s="137" t="s">
        <v>75</v>
      </c>
      <c r="G1282" s="137" t="s">
        <v>75</v>
      </c>
      <c r="H1282" s="190" t="s">
        <v>86</v>
      </c>
      <c r="I1282" s="191"/>
      <c r="J1282" s="131" t="n">
        <f aca="false">IF(ISERROR(VLOOKUP(C1282,'Jour Fériés'!$A$19:$B$57,2,FALSE())),0,VLOOKUP(C1282,'Jour Fériés'!$A$19:$B$57,2,FALSE()))</f>
        <v>0</v>
      </c>
      <c r="L1282" s="125" t="e">
        <f aca="false">VLOOKUP(C1282,'Vacances solaires'!$B$2:$B$239,1,FALSE())</f>
        <v>#N/A</v>
      </c>
    </row>
    <row r="1283" customFormat="false" ht="15.75" hidden="false" customHeight="false" outlineLevel="0" collapsed="false">
      <c r="A1283" s="277" t="n">
        <f aca="false">WEEKNUM(C1283,21)</f>
        <v>9</v>
      </c>
      <c r="B1283" s="113" t="n">
        <f aca="false">C1283</f>
        <v>45350</v>
      </c>
      <c r="C1283" s="278" t="n">
        <v>45350</v>
      </c>
      <c r="D1283" s="221" t="s">
        <v>75</v>
      </c>
      <c r="E1283" s="221" t="s">
        <v>86</v>
      </c>
      <c r="F1283" s="221" t="s">
        <v>75</v>
      </c>
      <c r="G1283" s="221" t="s">
        <v>75</v>
      </c>
      <c r="H1283" s="222" t="s">
        <v>75</v>
      </c>
      <c r="I1283" s="223"/>
      <c r="J1283" s="131" t="n">
        <f aca="false">IF(ISERROR(VLOOKUP(C1283,'Jour Fériés'!$A$19:$B$57,2,FALSE())),0,VLOOKUP(C1283,'Jour Fériés'!$A$19:$B$57,2,FALSE()))</f>
        <v>0</v>
      </c>
      <c r="L1283" s="125" t="e">
        <f aca="false">VLOOKUP(C1283,'Vacances solaires'!$B$2:$B$239,1,FALSE())</f>
        <v>#N/A</v>
      </c>
    </row>
    <row r="1284" customFormat="false" ht="15.75" hidden="false" customHeight="false" outlineLevel="0" collapsed="false">
      <c r="A1284" s="277" t="n">
        <f aca="false">WEEKNUM(C1284,21)</f>
        <v>9</v>
      </c>
      <c r="B1284" s="113" t="n">
        <f aca="false">C1284</f>
        <v>45351</v>
      </c>
      <c r="C1284" s="278" t="n">
        <v>45351</v>
      </c>
      <c r="D1284" s="221" t="s">
        <v>75</v>
      </c>
      <c r="E1284" s="221" t="s">
        <v>75</v>
      </c>
      <c r="F1284" s="221" t="s">
        <v>75</v>
      </c>
      <c r="G1284" s="221" t="s">
        <v>86</v>
      </c>
      <c r="H1284" s="222" t="s">
        <v>75</v>
      </c>
      <c r="I1284" s="223"/>
      <c r="J1284" s="131" t="n">
        <f aca="false">IF(ISERROR(VLOOKUP(C1284,'Jour Fériés'!$A$19:$B$57,2,FALSE())),0,VLOOKUP(C1284,'Jour Fériés'!$A$19:$B$57,2,FALSE()))</f>
        <v>0</v>
      </c>
      <c r="L1284" s="125" t="e">
        <f aca="false">VLOOKUP(C1284,'Vacances solaires'!$B$2:$B$239,1,FALSE())</f>
        <v>#N/A</v>
      </c>
    </row>
    <row r="1285" customFormat="false" ht="15.75" hidden="false" customHeight="false" outlineLevel="0" collapsed="false">
      <c r="A1285" s="277" t="n">
        <f aca="false">WEEKNUM(C1285,21)</f>
        <v>9</v>
      </c>
      <c r="B1285" s="113" t="n">
        <f aca="false">C1285</f>
        <v>45352</v>
      </c>
      <c r="C1285" s="278" t="n">
        <v>45352</v>
      </c>
      <c r="D1285" s="221" t="s">
        <v>75</v>
      </c>
      <c r="E1285" s="221" t="s">
        <v>75</v>
      </c>
      <c r="F1285" s="221" t="s">
        <v>75</v>
      </c>
      <c r="G1285" s="221" t="s">
        <v>86</v>
      </c>
      <c r="H1285" s="222" t="s">
        <v>75</v>
      </c>
      <c r="I1285" s="223"/>
      <c r="J1285" s="131" t="n">
        <f aca="false">IF(ISERROR(VLOOKUP(C1285,'Jour Fériés'!$A$19:$B$57,2,FALSE())),0,VLOOKUP(C1285,'Jour Fériés'!$A$19:$B$57,2,FALSE()))</f>
        <v>0</v>
      </c>
      <c r="L1285" s="125" t="e">
        <f aca="false">VLOOKUP(C1285,'Vacances solaires'!$B$2:$B$239,1,FALSE())</f>
        <v>#N/A</v>
      </c>
    </row>
    <row r="1286" customFormat="false" ht="15.75" hidden="false" customHeight="false" outlineLevel="0" collapsed="false">
      <c r="A1286" s="277" t="n">
        <f aca="false">WEEKNUM(C1286,21)</f>
        <v>9</v>
      </c>
      <c r="B1286" s="113" t="n">
        <f aca="false">C1286</f>
        <v>45353</v>
      </c>
      <c r="C1286" s="278" t="n">
        <v>45353</v>
      </c>
      <c r="D1286" s="221" t="s">
        <v>86</v>
      </c>
      <c r="E1286" s="221" t="s">
        <v>75</v>
      </c>
      <c r="F1286" s="221" t="s">
        <v>86</v>
      </c>
      <c r="G1286" s="221" t="s">
        <v>75</v>
      </c>
      <c r="H1286" s="222" t="s">
        <v>75</v>
      </c>
      <c r="I1286" s="223"/>
      <c r="J1286" s="131" t="n">
        <f aca="false">IF(ISERROR(VLOOKUP(C1286,'Jour Fériés'!$A$19:$B$57,2,FALSE())),0,VLOOKUP(C1286,'Jour Fériés'!$A$19:$B$57,2,FALSE()))</f>
        <v>0</v>
      </c>
      <c r="L1286" s="125" t="e">
        <f aca="false">VLOOKUP(C1286,'Vacances solaires'!$B$2:$B$239,1,FALSE())</f>
        <v>#N/A</v>
      </c>
    </row>
    <row r="1287" customFormat="false" ht="15.75" hidden="false" customHeight="false" outlineLevel="0" collapsed="false">
      <c r="A1287" s="277" t="n">
        <f aca="false">WEEKNUM(C1287,21)</f>
        <v>9</v>
      </c>
      <c r="B1287" s="113" t="n">
        <f aca="false">C1287</f>
        <v>45354</v>
      </c>
      <c r="C1287" s="278" t="n">
        <v>45354</v>
      </c>
      <c r="D1287" s="224" t="s">
        <v>86</v>
      </c>
      <c r="E1287" s="224" t="s">
        <v>86</v>
      </c>
      <c r="F1287" s="224" t="s">
        <v>86</v>
      </c>
      <c r="G1287" s="224" t="s">
        <v>75</v>
      </c>
      <c r="H1287" s="225" t="s">
        <v>86</v>
      </c>
      <c r="I1287" s="226"/>
      <c r="J1287" s="144" t="n">
        <f aca="false">IF(ISERROR(VLOOKUP(C1287,'Jour Fériés'!$A$19:$B$57,2,FALSE())),0,VLOOKUP(C1287,'Jour Fériés'!$A$19:$B$57,2,FALSE()))</f>
        <v>0</v>
      </c>
      <c r="L1287" s="125" t="e">
        <f aca="false">VLOOKUP(C1287,'Vacances solaires'!$B$2:$B$239,1,FALSE())</f>
        <v>#N/A</v>
      </c>
    </row>
    <row r="1288" customFormat="false" ht="15.75" hidden="false" customHeight="false" outlineLevel="0" collapsed="false">
      <c r="A1288" s="277" t="n">
        <f aca="false">WEEKNUM(C1288,21)</f>
        <v>10</v>
      </c>
      <c r="B1288" s="113" t="n">
        <f aca="false">C1288</f>
        <v>45355</v>
      </c>
      <c r="C1288" s="278" t="n">
        <v>45355</v>
      </c>
      <c r="D1288" s="227" t="s">
        <v>75</v>
      </c>
      <c r="E1288" s="227" t="s">
        <v>75</v>
      </c>
      <c r="F1288" s="227" t="s">
        <v>75</v>
      </c>
      <c r="G1288" s="227" t="s">
        <v>75</v>
      </c>
      <c r="H1288" s="228" t="s">
        <v>84</v>
      </c>
      <c r="I1288" s="223" t="n">
        <v>4</v>
      </c>
      <c r="J1288" s="146" t="n">
        <f aca="false">IF(ISERROR(VLOOKUP(C1288,'Jour Fériés'!$A$19:$B$57,2,FALSE())),0,VLOOKUP(C1288,'Jour Fériés'!$A$19:$B$57,2,FALSE()))</f>
        <v>0</v>
      </c>
      <c r="L1288" s="125" t="e">
        <f aca="false">VLOOKUP(C1288,'Vacances solaires'!$B$2:$B$239,1,FALSE())</f>
        <v>#N/A</v>
      </c>
    </row>
    <row r="1289" customFormat="false" ht="15.75" hidden="false" customHeight="false" outlineLevel="0" collapsed="false">
      <c r="A1289" s="277" t="n">
        <f aca="false">WEEKNUM(C1289,21)</f>
        <v>10</v>
      </c>
      <c r="B1289" s="113" t="n">
        <f aca="false">C1289</f>
        <v>45356</v>
      </c>
      <c r="C1289" s="278" t="n">
        <v>45356</v>
      </c>
      <c r="D1289" s="221" t="s">
        <v>75</v>
      </c>
      <c r="E1289" s="221" t="s">
        <v>75</v>
      </c>
      <c r="F1289" s="221" t="s">
        <v>75</v>
      </c>
      <c r="G1289" s="221" t="s">
        <v>86</v>
      </c>
      <c r="H1289" s="222" t="s">
        <v>75</v>
      </c>
      <c r="I1289" s="223"/>
      <c r="J1289" s="131" t="n">
        <f aca="false">IF(ISERROR(VLOOKUP(C1289,'Jour Fériés'!$A$19:$B$57,2,FALSE())),0,VLOOKUP(C1289,'Jour Fériés'!$A$19:$B$57,2,FALSE()))</f>
        <v>0</v>
      </c>
      <c r="L1289" s="125" t="e">
        <f aca="false">VLOOKUP(C1289,'Vacances solaires'!$B$2:$B$239,1,FALSE())</f>
        <v>#N/A</v>
      </c>
    </row>
    <row r="1290" customFormat="false" ht="15.75" hidden="false" customHeight="false" outlineLevel="0" collapsed="false">
      <c r="A1290" s="277" t="n">
        <f aca="false">WEEKNUM(C1290,21)</f>
        <v>10</v>
      </c>
      <c r="B1290" s="113" t="n">
        <f aca="false">C1290</f>
        <v>45357</v>
      </c>
      <c r="C1290" s="278" t="n">
        <v>45357</v>
      </c>
      <c r="D1290" s="137" t="s">
        <v>86</v>
      </c>
      <c r="E1290" s="137" t="s">
        <v>75</v>
      </c>
      <c r="F1290" s="137" t="s">
        <v>75</v>
      </c>
      <c r="G1290" s="137" t="s">
        <v>75</v>
      </c>
      <c r="H1290" s="190" t="s">
        <v>75</v>
      </c>
      <c r="I1290" s="191"/>
      <c r="J1290" s="131" t="n">
        <f aca="false">IF(ISERROR(VLOOKUP(C1290,'Jour Fériés'!$A$19:$B$57,2,FALSE())),0,VLOOKUP(C1290,'Jour Fériés'!$A$19:$B$57,2,FALSE()))</f>
        <v>0</v>
      </c>
      <c r="L1290" s="125" t="e">
        <f aca="false">VLOOKUP(C1290,'Vacances solaires'!$B$2:$B$239,1,FALSE())</f>
        <v>#N/A</v>
      </c>
    </row>
    <row r="1291" customFormat="false" ht="15.75" hidden="false" customHeight="false" outlineLevel="0" collapsed="false">
      <c r="A1291" s="277" t="n">
        <f aca="false">WEEKNUM(C1291,21)</f>
        <v>10</v>
      </c>
      <c r="B1291" s="113" t="n">
        <f aca="false">C1291</f>
        <v>45358</v>
      </c>
      <c r="C1291" s="278" t="n">
        <v>45358</v>
      </c>
      <c r="D1291" s="221" t="s">
        <v>75</v>
      </c>
      <c r="E1291" s="221" t="s">
        <v>75</v>
      </c>
      <c r="F1291" s="221" t="s">
        <v>86</v>
      </c>
      <c r="G1291" s="221" t="s">
        <v>75</v>
      </c>
      <c r="H1291" s="222" t="s">
        <v>75</v>
      </c>
      <c r="I1291" s="223"/>
      <c r="J1291" s="131" t="n">
        <f aca="false">IF(ISERROR(VLOOKUP(C1291,'Jour Fériés'!$A$19:$B$57,2,FALSE())),0,VLOOKUP(C1291,'Jour Fériés'!$A$19:$B$57,2,FALSE()))</f>
        <v>0</v>
      </c>
      <c r="L1291" s="125" t="e">
        <f aca="false">VLOOKUP(C1291,'Vacances solaires'!$B$2:$B$239,1,FALSE())</f>
        <v>#N/A</v>
      </c>
    </row>
    <row r="1292" customFormat="false" ht="15.75" hidden="false" customHeight="false" outlineLevel="0" collapsed="false">
      <c r="A1292" s="277" t="n">
        <f aca="false">WEEKNUM(C1292,21)</f>
        <v>10</v>
      </c>
      <c r="B1292" s="113" t="n">
        <f aca="false">C1292</f>
        <v>45359</v>
      </c>
      <c r="C1292" s="278" t="n">
        <v>45359</v>
      </c>
      <c r="D1292" s="221" t="s">
        <v>75</v>
      </c>
      <c r="E1292" s="221" t="s">
        <v>75</v>
      </c>
      <c r="F1292" s="221" t="s">
        <v>86</v>
      </c>
      <c r="G1292" s="221" t="s">
        <v>75</v>
      </c>
      <c r="H1292" s="222" t="s">
        <v>75</v>
      </c>
      <c r="I1292" s="223"/>
      <c r="J1292" s="131" t="n">
        <f aca="false">IF(ISERROR(VLOOKUP(C1292,'Jour Fériés'!$A$19:$B$57,2,FALSE())),0,VLOOKUP(C1292,'Jour Fériés'!$A$19:$B$57,2,FALSE()))</f>
        <v>0</v>
      </c>
      <c r="L1292" s="125" t="e">
        <f aca="false">VLOOKUP(C1292,'Vacances solaires'!$B$2:$B$239,1,FALSE())</f>
        <v>#N/A</v>
      </c>
    </row>
    <row r="1293" customFormat="false" ht="15.75" hidden="false" customHeight="false" outlineLevel="0" collapsed="false">
      <c r="A1293" s="277" t="n">
        <f aca="false">WEEKNUM(C1293,21)</f>
        <v>10</v>
      </c>
      <c r="B1293" s="113" t="n">
        <f aca="false">C1293</f>
        <v>45360</v>
      </c>
      <c r="C1293" s="278" t="n">
        <v>45360</v>
      </c>
      <c r="D1293" s="221" t="s">
        <v>75</v>
      </c>
      <c r="E1293" s="221" t="s">
        <v>86</v>
      </c>
      <c r="F1293" s="221" t="s">
        <v>75</v>
      </c>
      <c r="G1293" s="221" t="s">
        <v>75</v>
      </c>
      <c r="H1293" s="222" t="s">
        <v>86</v>
      </c>
      <c r="I1293" s="223"/>
      <c r="J1293" s="131" t="n">
        <f aca="false">IF(ISERROR(VLOOKUP(C1293,'Jour Fériés'!$A$19:$B$57,2,FALSE())),0,VLOOKUP(C1293,'Jour Fériés'!$A$19:$B$57,2,FALSE()))</f>
        <v>0</v>
      </c>
      <c r="L1293" s="125" t="e">
        <f aca="false">VLOOKUP(C1293,'Vacances solaires'!$B$2:$B$239,1,FALSE())</f>
        <v>#N/A</v>
      </c>
    </row>
    <row r="1294" customFormat="false" ht="15.75" hidden="false" customHeight="false" outlineLevel="0" collapsed="false">
      <c r="A1294" s="277" t="n">
        <f aca="false">WEEKNUM(C1294,21)</f>
        <v>10</v>
      </c>
      <c r="B1294" s="113" t="n">
        <f aca="false">C1294</f>
        <v>45361</v>
      </c>
      <c r="C1294" s="278" t="n">
        <v>45361</v>
      </c>
      <c r="D1294" s="224" t="s">
        <v>86</v>
      </c>
      <c r="E1294" s="224" t="s">
        <v>86</v>
      </c>
      <c r="F1294" s="224" t="s">
        <v>75</v>
      </c>
      <c r="G1294" s="224" t="s">
        <v>86</v>
      </c>
      <c r="H1294" s="225" t="s">
        <v>86</v>
      </c>
      <c r="I1294" s="226"/>
      <c r="J1294" s="144" t="n">
        <f aca="false">IF(ISERROR(VLOOKUP(C1294,'Jour Fériés'!$A$19:$B$57,2,FALSE())),0,VLOOKUP(C1294,'Jour Fériés'!$A$19:$B$57,2,FALSE()))</f>
        <v>0</v>
      </c>
      <c r="L1294" s="125" t="e">
        <f aca="false">VLOOKUP(C1294,'Vacances solaires'!$B$2:$B$239,1,FALSE())</f>
        <v>#N/A</v>
      </c>
    </row>
    <row r="1295" customFormat="false" ht="15.75" hidden="false" customHeight="false" outlineLevel="0" collapsed="false">
      <c r="A1295" s="277" t="n">
        <f aca="false">WEEKNUM(C1295,21)</f>
        <v>11</v>
      </c>
      <c r="B1295" s="113" t="n">
        <f aca="false">C1295</f>
        <v>45362</v>
      </c>
      <c r="C1295" s="278" t="n">
        <v>45362</v>
      </c>
      <c r="D1295" s="229" t="s">
        <v>75</v>
      </c>
      <c r="E1295" s="229" t="s">
        <v>75</v>
      </c>
      <c r="F1295" s="229" t="s">
        <v>75</v>
      </c>
      <c r="G1295" s="229" t="s">
        <v>84</v>
      </c>
      <c r="H1295" s="230" t="s">
        <v>75</v>
      </c>
      <c r="I1295" s="231" t="n">
        <v>5</v>
      </c>
      <c r="J1295" s="146" t="n">
        <f aca="false">IF(ISERROR(VLOOKUP(C1295,'Jour Fériés'!$A$19:$B$57,2,FALSE())),0,VLOOKUP(C1295,'Jour Fériés'!$A$19:$B$57,2,FALSE()))</f>
        <v>0</v>
      </c>
      <c r="L1295" s="125" t="e">
        <f aca="false">VLOOKUP(C1295,'Vacances solaires'!$B$2:$B$239,1,FALSE())</f>
        <v>#N/A</v>
      </c>
    </row>
    <row r="1296" customFormat="false" ht="15.75" hidden="false" customHeight="false" outlineLevel="0" collapsed="false">
      <c r="A1296" s="277" t="n">
        <f aca="false">WEEKNUM(C1296,21)</f>
        <v>11</v>
      </c>
      <c r="B1296" s="113" t="n">
        <f aca="false">C1296</f>
        <v>45363</v>
      </c>
      <c r="C1296" s="278" t="n">
        <v>45363</v>
      </c>
      <c r="D1296" s="221" t="s">
        <v>75</v>
      </c>
      <c r="E1296" s="221" t="s">
        <v>75</v>
      </c>
      <c r="F1296" s="221" t="s">
        <v>86</v>
      </c>
      <c r="G1296" s="221" t="s">
        <v>75</v>
      </c>
      <c r="H1296" s="222" t="s">
        <v>75</v>
      </c>
      <c r="I1296" s="223"/>
      <c r="J1296" s="131" t="n">
        <f aca="false">IF(ISERROR(VLOOKUP(C1296,'Jour Fériés'!$A$19:$B$57,2,FALSE())),0,VLOOKUP(C1296,'Jour Fériés'!$A$19:$B$57,2,FALSE()))</f>
        <v>0</v>
      </c>
      <c r="L1296" s="125" t="e">
        <f aca="false">VLOOKUP(C1296,'Vacances solaires'!$B$2:$B$239,1,FALSE())</f>
        <v>#N/A</v>
      </c>
    </row>
    <row r="1297" customFormat="false" ht="15.75" hidden="false" customHeight="false" outlineLevel="0" collapsed="false">
      <c r="A1297" s="277" t="n">
        <f aca="false">WEEKNUM(C1297,21)</f>
        <v>11</v>
      </c>
      <c r="B1297" s="113" t="n">
        <f aca="false">C1297</f>
        <v>45364</v>
      </c>
      <c r="C1297" s="278" t="n">
        <v>45364</v>
      </c>
      <c r="D1297" s="221" t="s">
        <v>75</v>
      </c>
      <c r="E1297" s="221" t="s">
        <v>75</v>
      </c>
      <c r="F1297" s="221" t="s">
        <v>75</v>
      </c>
      <c r="G1297" s="221" t="s">
        <v>75</v>
      </c>
      <c r="H1297" s="222" t="s">
        <v>86</v>
      </c>
      <c r="I1297" s="223"/>
      <c r="J1297" s="131" t="n">
        <f aca="false">IF(ISERROR(VLOOKUP(C1297,'Jour Fériés'!$A$19:$B$57,2,FALSE())),0,VLOOKUP(C1297,'Jour Fériés'!$A$19:$B$57,2,FALSE()))</f>
        <v>0</v>
      </c>
      <c r="L1297" s="125" t="e">
        <f aca="false">VLOOKUP(C1297,'Vacances solaires'!$B$2:$B$239,1,FALSE())</f>
        <v>#N/A</v>
      </c>
    </row>
    <row r="1298" customFormat="false" ht="15.75" hidden="false" customHeight="false" outlineLevel="0" collapsed="false">
      <c r="A1298" s="277" t="n">
        <f aca="false">WEEKNUM(C1298,21)</f>
        <v>11</v>
      </c>
      <c r="B1298" s="113" t="n">
        <f aca="false">C1298</f>
        <v>45365</v>
      </c>
      <c r="C1298" s="278" t="n">
        <v>45365</v>
      </c>
      <c r="D1298" s="221" t="s">
        <v>75</v>
      </c>
      <c r="E1298" s="221" t="s">
        <v>86</v>
      </c>
      <c r="F1298" s="221" t="s">
        <v>75</v>
      </c>
      <c r="G1298" s="221" t="s">
        <v>75</v>
      </c>
      <c r="H1298" s="222" t="s">
        <v>75</v>
      </c>
      <c r="I1298" s="223"/>
      <c r="J1298" s="131" t="n">
        <f aca="false">IF(ISERROR(VLOOKUP(C1298,'Jour Fériés'!$A$19:$B$57,2,FALSE())),0,VLOOKUP(C1298,'Jour Fériés'!$A$19:$B$57,2,FALSE()))</f>
        <v>0</v>
      </c>
      <c r="L1298" s="125" t="e">
        <f aca="false">VLOOKUP(C1298,'Vacances solaires'!$B$2:$B$239,1,FALSE())</f>
        <v>#N/A</v>
      </c>
    </row>
    <row r="1299" customFormat="false" ht="15.75" hidden="false" customHeight="false" outlineLevel="0" collapsed="false">
      <c r="A1299" s="277" t="n">
        <f aca="false">WEEKNUM(C1299,21)</f>
        <v>11</v>
      </c>
      <c r="B1299" s="113" t="n">
        <f aca="false">C1299</f>
        <v>45366</v>
      </c>
      <c r="C1299" s="278" t="n">
        <v>45366</v>
      </c>
      <c r="D1299" s="221" t="s">
        <v>75</v>
      </c>
      <c r="E1299" s="221" t="s">
        <v>86</v>
      </c>
      <c r="F1299" s="221" t="s">
        <v>75</v>
      </c>
      <c r="G1299" s="221" t="s">
        <v>75</v>
      </c>
      <c r="H1299" s="222" t="s">
        <v>75</v>
      </c>
      <c r="I1299" s="223"/>
      <c r="J1299" s="131" t="n">
        <f aca="false">IF(ISERROR(VLOOKUP(C1299,'Jour Fériés'!$A$19:$B$57,2,FALSE())),0,VLOOKUP(C1299,'Jour Fériés'!$A$19:$B$57,2,FALSE()))</f>
        <v>0</v>
      </c>
      <c r="L1299" s="125" t="e">
        <f aca="false">VLOOKUP(C1299,'Vacances solaires'!$B$2:$B$239,1,FALSE())</f>
        <v>#N/A</v>
      </c>
    </row>
    <row r="1300" customFormat="false" ht="15.75" hidden="false" customHeight="false" outlineLevel="0" collapsed="false">
      <c r="A1300" s="277" t="n">
        <f aca="false">WEEKNUM(C1300,21)</f>
        <v>11</v>
      </c>
      <c r="B1300" s="113" t="n">
        <f aca="false">C1300</f>
        <v>45367</v>
      </c>
      <c r="C1300" s="278" t="n">
        <v>45367</v>
      </c>
      <c r="D1300" s="221" t="s">
        <v>86</v>
      </c>
      <c r="E1300" s="221" t="s">
        <v>75</v>
      </c>
      <c r="F1300" s="221" t="s">
        <v>75</v>
      </c>
      <c r="G1300" s="221" t="s">
        <v>86</v>
      </c>
      <c r="H1300" s="222" t="s">
        <v>75</v>
      </c>
      <c r="I1300" s="223"/>
      <c r="J1300" s="131" t="n">
        <f aca="false">IF(ISERROR(VLOOKUP(C1300,'Jour Fériés'!$A$19:$B$57,2,FALSE())),0,VLOOKUP(C1300,'Jour Fériés'!$A$19:$B$57,2,FALSE()))</f>
        <v>0</v>
      </c>
      <c r="L1300" s="125" t="e">
        <f aca="false">VLOOKUP(C1300,'Vacances solaires'!$B$2:$B$239,1,FALSE())</f>
        <v>#N/A</v>
      </c>
    </row>
    <row r="1301" customFormat="false" ht="15.75" hidden="false" customHeight="false" outlineLevel="0" collapsed="false">
      <c r="A1301" s="277" t="n">
        <f aca="false">WEEKNUM(C1301,21)</f>
        <v>11</v>
      </c>
      <c r="B1301" s="113" t="n">
        <f aca="false">C1301</f>
        <v>45368</v>
      </c>
      <c r="C1301" s="278" t="n">
        <v>45368</v>
      </c>
      <c r="D1301" s="224" t="s">
        <v>86</v>
      </c>
      <c r="E1301" s="224" t="s">
        <v>75</v>
      </c>
      <c r="F1301" s="224" t="s">
        <v>86</v>
      </c>
      <c r="G1301" s="224" t="s">
        <v>86</v>
      </c>
      <c r="H1301" s="225" t="s">
        <v>86</v>
      </c>
      <c r="I1301" s="226"/>
      <c r="J1301" s="144" t="n">
        <f aca="false">IF(ISERROR(VLOOKUP(C1301,'Jour Fériés'!$A$19:$B$57,2,FALSE())),0,VLOOKUP(C1301,'Jour Fériés'!$A$19:$B$57,2,FALSE()))</f>
        <v>0</v>
      </c>
      <c r="L1301" s="125" t="e">
        <f aca="false">VLOOKUP(C1301,'Vacances solaires'!$B$2:$B$239,1,FALSE())</f>
        <v>#N/A</v>
      </c>
    </row>
    <row r="1302" customFormat="false" ht="15.75" hidden="false" customHeight="false" outlineLevel="0" collapsed="false">
      <c r="A1302" s="277" t="n">
        <f aca="false">WEEKNUM(C1302,21)</f>
        <v>12</v>
      </c>
      <c r="B1302" s="113" t="n">
        <f aca="false">C1302</f>
        <v>45369</v>
      </c>
      <c r="C1302" s="278" t="n">
        <v>45369</v>
      </c>
      <c r="D1302" s="115" t="s">
        <v>75</v>
      </c>
      <c r="E1302" s="115" t="s">
        <v>75</v>
      </c>
      <c r="F1302" s="115" t="s">
        <v>84</v>
      </c>
      <c r="G1302" s="115" t="s">
        <v>75</v>
      </c>
      <c r="H1302" s="116" t="s">
        <v>75</v>
      </c>
      <c r="I1302" s="117" t="n">
        <v>1</v>
      </c>
      <c r="J1302" s="146" t="n">
        <f aca="false">IF(ISERROR(VLOOKUP(C1302,'Jour Fériés'!$A$19:$B$57,2,FALSE())),0,VLOOKUP(C1302,'Jour Fériés'!$A$19:$B$57,2,FALSE()))</f>
        <v>0</v>
      </c>
      <c r="L1302" s="125" t="e">
        <f aca="false">VLOOKUP(C1302,'Vacances solaires'!$B$2:$B$239,1,FALSE())</f>
        <v>#N/A</v>
      </c>
    </row>
    <row r="1303" customFormat="false" ht="15.75" hidden="false" customHeight="false" outlineLevel="0" collapsed="false">
      <c r="A1303" s="277" t="n">
        <f aca="false">WEEKNUM(C1303,21)</f>
        <v>12</v>
      </c>
      <c r="B1303" s="113" t="n">
        <f aca="false">C1303</f>
        <v>45370</v>
      </c>
      <c r="C1303" s="278" t="n">
        <v>45370</v>
      </c>
      <c r="D1303" s="128" t="s">
        <v>75</v>
      </c>
      <c r="E1303" s="128" t="s">
        <v>86</v>
      </c>
      <c r="F1303" s="128" t="s">
        <v>75</v>
      </c>
      <c r="G1303" s="128" t="s">
        <v>75</v>
      </c>
      <c r="H1303" s="129" t="s">
        <v>75</v>
      </c>
      <c r="I1303" s="130"/>
      <c r="J1303" s="131" t="n">
        <f aca="false">IF(ISERROR(VLOOKUP(C1303,'Jour Fériés'!$A$19:$B$57,2,FALSE())),0,VLOOKUP(C1303,'Jour Fériés'!$A$19:$B$57,2,FALSE()))</f>
        <v>0</v>
      </c>
      <c r="L1303" s="125" t="e">
        <f aca="false">VLOOKUP(C1303,'Vacances solaires'!$B$2:$B$239,1,FALSE())</f>
        <v>#N/A</v>
      </c>
    </row>
    <row r="1304" customFormat="false" ht="15.75" hidden="false" customHeight="false" outlineLevel="0" collapsed="false">
      <c r="A1304" s="277" t="n">
        <f aca="false">WEEKNUM(C1304,21)</f>
        <v>12</v>
      </c>
      <c r="B1304" s="113" t="n">
        <f aca="false">C1304</f>
        <v>45371</v>
      </c>
      <c r="C1304" s="278" t="n">
        <v>45371</v>
      </c>
      <c r="D1304" s="128" t="s">
        <v>75</v>
      </c>
      <c r="E1304" s="128" t="s">
        <v>75</v>
      </c>
      <c r="F1304" s="128" t="s">
        <v>75</v>
      </c>
      <c r="G1304" s="128" t="s">
        <v>86</v>
      </c>
      <c r="H1304" s="129" t="s">
        <v>75</v>
      </c>
      <c r="I1304" s="130"/>
      <c r="J1304" s="131" t="n">
        <f aca="false">IF(ISERROR(VLOOKUP(C1304,'Jour Fériés'!$A$19:$B$57,2,FALSE())),0,VLOOKUP(C1304,'Jour Fériés'!$A$19:$B$57,2,FALSE()))</f>
        <v>0</v>
      </c>
      <c r="L1304" s="125" t="e">
        <f aca="false">VLOOKUP(C1304,'Vacances solaires'!$B$2:$B$239,1,FALSE())</f>
        <v>#N/A</v>
      </c>
    </row>
    <row r="1305" customFormat="false" ht="15.75" hidden="false" customHeight="false" outlineLevel="0" collapsed="false">
      <c r="A1305" s="277" t="n">
        <f aca="false">WEEKNUM(C1305,21)</f>
        <v>12</v>
      </c>
      <c r="B1305" s="113" t="n">
        <f aca="false">C1305</f>
        <v>45372</v>
      </c>
      <c r="C1305" s="278" t="n">
        <v>45372</v>
      </c>
      <c r="D1305" s="128" t="s">
        <v>86</v>
      </c>
      <c r="E1305" s="128" t="s">
        <v>75</v>
      </c>
      <c r="F1305" s="128" t="s">
        <v>75</v>
      </c>
      <c r="G1305" s="128" t="s">
        <v>75</v>
      </c>
      <c r="H1305" s="129" t="s">
        <v>75</v>
      </c>
      <c r="I1305" s="130"/>
      <c r="J1305" s="131" t="n">
        <f aca="false">IF(ISERROR(VLOOKUP(C1305,'Jour Fériés'!$A$19:$B$57,2,FALSE())),0,VLOOKUP(C1305,'Jour Fériés'!$A$19:$B$57,2,FALSE()))</f>
        <v>0</v>
      </c>
      <c r="L1305" s="125" t="e">
        <f aca="false">VLOOKUP(C1305,'Vacances solaires'!$B$2:$B$239,1,FALSE())</f>
        <v>#N/A</v>
      </c>
    </row>
    <row r="1306" customFormat="false" ht="15.75" hidden="false" customHeight="false" outlineLevel="0" collapsed="false">
      <c r="A1306" s="277" t="n">
        <f aca="false">WEEKNUM(C1306,21)</f>
        <v>12</v>
      </c>
      <c r="B1306" s="113" t="n">
        <f aca="false">C1306</f>
        <v>45373</v>
      </c>
      <c r="C1306" s="278" t="n">
        <v>45373</v>
      </c>
      <c r="D1306" s="128" t="s">
        <v>86</v>
      </c>
      <c r="E1306" s="128" t="s">
        <v>75</v>
      </c>
      <c r="F1306" s="128" t="s">
        <v>75</v>
      </c>
      <c r="G1306" s="128" t="s">
        <v>75</v>
      </c>
      <c r="H1306" s="129" t="s">
        <v>75</v>
      </c>
      <c r="I1306" s="130"/>
      <c r="J1306" s="131" t="n">
        <f aca="false">IF(ISERROR(VLOOKUP(C1306,'Jour Fériés'!$A$19:$B$57,2,FALSE())),0,VLOOKUP(C1306,'Jour Fériés'!$A$19:$B$57,2,FALSE()))</f>
        <v>0</v>
      </c>
      <c r="L1306" s="125" t="e">
        <f aca="false">VLOOKUP(C1306,'Vacances solaires'!$B$2:$B$239,1,FALSE())</f>
        <v>#N/A</v>
      </c>
    </row>
    <row r="1307" customFormat="false" ht="15.75" hidden="false" customHeight="false" outlineLevel="0" collapsed="false">
      <c r="A1307" s="277" t="n">
        <f aca="false">WEEKNUM(C1307,21)</f>
        <v>12</v>
      </c>
      <c r="B1307" s="113" t="n">
        <f aca="false">C1307</f>
        <v>45374</v>
      </c>
      <c r="C1307" s="278" t="n">
        <v>45374</v>
      </c>
      <c r="D1307" s="128" t="s">
        <v>75</v>
      </c>
      <c r="E1307" s="128" t="s">
        <v>75</v>
      </c>
      <c r="F1307" s="128" t="s">
        <v>86</v>
      </c>
      <c r="G1307" s="128" t="s">
        <v>75</v>
      </c>
      <c r="H1307" s="129" t="s">
        <v>86</v>
      </c>
      <c r="I1307" s="130"/>
      <c r="J1307" s="131" t="n">
        <f aca="false">IF(ISERROR(VLOOKUP(C1307,'Jour Fériés'!$A$19:$B$57,2,FALSE())),0,VLOOKUP(C1307,'Jour Fériés'!$A$19:$B$57,2,FALSE()))</f>
        <v>0</v>
      </c>
      <c r="L1307" s="125" t="e">
        <f aca="false">VLOOKUP(C1307,'Vacances solaires'!$B$2:$B$239,1,FALSE())</f>
        <v>#N/A</v>
      </c>
    </row>
    <row r="1308" customFormat="false" ht="15.75" hidden="false" customHeight="false" outlineLevel="0" collapsed="false">
      <c r="A1308" s="277" t="n">
        <f aca="false">WEEKNUM(C1308,21)</f>
        <v>12</v>
      </c>
      <c r="B1308" s="113" t="n">
        <f aca="false">C1308</f>
        <v>45375</v>
      </c>
      <c r="C1308" s="278" t="n">
        <v>45375</v>
      </c>
      <c r="D1308" s="141" t="s">
        <v>75</v>
      </c>
      <c r="E1308" s="141" t="s">
        <v>86</v>
      </c>
      <c r="F1308" s="141" t="s">
        <v>86</v>
      </c>
      <c r="G1308" s="141" t="s">
        <v>86</v>
      </c>
      <c r="H1308" s="142" t="s">
        <v>86</v>
      </c>
      <c r="I1308" s="143"/>
      <c r="J1308" s="144" t="n">
        <f aca="false">IF(ISERROR(VLOOKUP(C1308,'Jour Fériés'!$A$19:$B$57,2,FALSE())),0,VLOOKUP(C1308,'Jour Fériés'!$A$19:$B$57,2,FALSE()))</f>
        <v>0</v>
      </c>
      <c r="L1308" s="125" t="e">
        <f aca="false">VLOOKUP(C1308,'Vacances solaires'!$B$2:$B$239,1,FALSE())</f>
        <v>#N/A</v>
      </c>
    </row>
    <row r="1309" customFormat="false" ht="15.75" hidden="false" customHeight="false" outlineLevel="0" collapsed="false">
      <c r="A1309" s="277" t="n">
        <f aca="false">WEEKNUM(C1309,21)</f>
        <v>13</v>
      </c>
      <c r="B1309" s="113" t="n">
        <f aca="false">C1309</f>
        <v>45376</v>
      </c>
      <c r="C1309" s="278" t="n">
        <v>45376</v>
      </c>
      <c r="D1309" s="115" t="s">
        <v>75</v>
      </c>
      <c r="E1309" s="115" t="s">
        <v>84</v>
      </c>
      <c r="F1309" s="115" t="s">
        <v>75</v>
      </c>
      <c r="G1309" s="115" t="s">
        <v>75</v>
      </c>
      <c r="H1309" s="116" t="s">
        <v>75</v>
      </c>
      <c r="I1309" s="117" t="n">
        <v>2</v>
      </c>
      <c r="J1309" s="146" t="n">
        <f aca="false">IF(ISERROR(VLOOKUP(C1309,'Jour Fériés'!$A$19:$B$57,2,FALSE())),0,VLOOKUP(C1309,'Jour Fériés'!$A$19:$B$57,2,FALSE()))</f>
        <v>0</v>
      </c>
      <c r="L1309" s="125" t="e">
        <f aca="false">VLOOKUP(C1309,'Vacances solaires'!$B$2:$B$239,1,FALSE())</f>
        <v>#N/A</v>
      </c>
    </row>
    <row r="1310" customFormat="false" ht="15.75" hidden="false" customHeight="false" outlineLevel="0" collapsed="false">
      <c r="A1310" s="277" t="n">
        <f aca="false">WEEKNUM(C1310,21)</f>
        <v>13</v>
      </c>
      <c r="B1310" s="113" t="n">
        <f aca="false">C1310</f>
        <v>45377</v>
      </c>
      <c r="C1310" s="278" t="n">
        <v>45377</v>
      </c>
      <c r="D1310" s="128" t="s">
        <v>86</v>
      </c>
      <c r="E1310" s="128" t="s">
        <v>75</v>
      </c>
      <c r="F1310" s="128" t="s">
        <v>75</v>
      </c>
      <c r="G1310" s="128" t="s">
        <v>75</v>
      </c>
      <c r="H1310" s="129" t="s">
        <v>75</v>
      </c>
      <c r="I1310" s="130"/>
      <c r="J1310" s="131" t="n">
        <f aca="false">IF(ISERROR(VLOOKUP(C1310,'Jour Fériés'!$A$19:$B$57,2,FALSE())),0,VLOOKUP(C1310,'Jour Fériés'!$A$19:$B$57,2,FALSE()))</f>
        <v>0</v>
      </c>
      <c r="L1310" s="125" t="e">
        <f aca="false">VLOOKUP(C1310,'Vacances solaires'!$B$2:$B$239,1,FALSE())</f>
        <v>#N/A</v>
      </c>
    </row>
    <row r="1311" customFormat="false" ht="15.75" hidden="false" customHeight="false" outlineLevel="0" collapsed="false">
      <c r="A1311" s="277" t="n">
        <f aca="false">WEEKNUM(C1311,21)</f>
        <v>13</v>
      </c>
      <c r="B1311" s="113" t="n">
        <f aca="false">C1311</f>
        <v>45378</v>
      </c>
      <c r="C1311" s="278" t="n">
        <v>45378</v>
      </c>
      <c r="D1311" s="128" t="s">
        <v>75</v>
      </c>
      <c r="E1311" s="128" t="s">
        <v>75</v>
      </c>
      <c r="F1311" s="128" t="s">
        <v>86</v>
      </c>
      <c r="G1311" s="128" t="s">
        <v>75</v>
      </c>
      <c r="H1311" s="129" t="s">
        <v>75</v>
      </c>
      <c r="I1311" s="130"/>
      <c r="J1311" s="131" t="n">
        <f aca="false">IF(ISERROR(VLOOKUP(C1311,'Jour Fériés'!$A$19:$B$57,2,FALSE())),0,VLOOKUP(C1311,'Jour Fériés'!$A$19:$B$57,2,FALSE()))</f>
        <v>0</v>
      </c>
      <c r="L1311" s="125" t="e">
        <f aca="false">VLOOKUP(C1311,'Vacances solaires'!$B$2:$B$239,1,FALSE())</f>
        <v>#N/A</v>
      </c>
    </row>
    <row r="1312" customFormat="false" ht="15.75" hidden="false" customHeight="false" outlineLevel="0" collapsed="false">
      <c r="A1312" s="277" t="n">
        <f aca="false">WEEKNUM(C1312,21)</f>
        <v>13</v>
      </c>
      <c r="B1312" s="113" t="n">
        <f aca="false">C1312</f>
        <v>45379</v>
      </c>
      <c r="C1312" s="278" t="n">
        <v>45379</v>
      </c>
      <c r="D1312" s="128" t="s">
        <v>75</v>
      </c>
      <c r="E1312" s="128" t="s">
        <v>75</v>
      </c>
      <c r="F1312" s="128" t="s">
        <v>75</v>
      </c>
      <c r="G1312" s="128" t="s">
        <v>75</v>
      </c>
      <c r="H1312" s="129" t="s">
        <v>86</v>
      </c>
      <c r="I1312" s="130"/>
      <c r="J1312" s="131" t="n">
        <f aca="false">IF(ISERROR(VLOOKUP(C1312,'Jour Fériés'!$A$19:$B$57,2,FALSE())),0,VLOOKUP(C1312,'Jour Fériés'!$A$19:$B$57,2,FALSE()))</f>
        <v>0</v>
      </c>
      <c r="L1312" s="125" t="e">
        <f aca="false">VLOOKUP(C1312,'Vacances solaires'!$B$2:$B$239,1,FALSE())</f>
        <v>#N/A</v>
      </c>
    </row>
    <row r="1313" customFormat="false" ht="15.75" hidden="false" customHeight="false" outlineLevel="0" collapsed="false">
      <c r="A1313" s="277" t="n">
        <f aca="false">WEEKNUM(C1313,21)</f>
        <v>13</v>
      </c>
      <c r="B1313" s="113" t="n">
        <f aca="false">C1313</f>
        <v>45380</v>
      </c>
      <c r="C1313" s="278" t="n">
        <v>45380</v>
      </c>
      <c r="D1313" s="128" t="s">
        <v>75</v>
      </c>
      <c r="E1313" s="128" t="s">
        <v>75</v>
      </c>
      <c r="F1313" s="128" t="s">
        <v>75</v>
      </c>
      <c r="G1313" s="128" t="s">
        <v>75</v>
      </c>
      <c r="H1313" s="129" t="s">
        <v>86</v>
      </c>
      <c r="I1313" s="130"/>
      <c r="J1313" s="131" t="n">
        <f aca="false">IF(ISERROR(VLOOKUP(C1313,'Jour Fériés'!$A$19:$B$57,2,FALSE())),0,VLOOKUP(C1313,'Jour Fériés'!$A$19:$B$57,2,FALSE()))</f>
        <v>0</v>
      </c>
      <c r="L1313" s="125" t="e">
        <f aca="false">VLOOKUP(C1313,'Vacances solaires'!$B$2:$B$239,1,FALSE())</f>
        <v>#N/A</v>
      </c>
    </row>
    <row r="1314" customFormat="false" ht="15.75" hidden="false" customHeight="false" outlineLevel="0" collapsed="false">
      <c r="A1314" s="277" t="n">
        <f aca="false">WEEKNUM(C1314,21)</f>
        <v>13</v>
      </c>
      <c r="B1314" s="113" t="n">
        <f aca="false">C1314</f>
        <v>45381</v>
      </c>
      <c r="C1314" s="278" t="n">
        <v>45381</v>
      </c>
      <c r="D1314" s="128" t="s">
        <v>75</v>
      </c>
      <c r="E1314" s="128" t="s">
        <v>86</v>
      </c>
      <c r="F1314" s="128" t="s">
        <v>75</v>
      </c>
      <c r="G1314" s="128" t="s">
        <v>86</v>
      </c>
      <c r="H1314" s="129" t="s">
        <v>75</v>
      </c>
      <c r="I1314" s="130"/>
      <c r="J1314" s="131" t="n">
        <f aca="false">IF(ISERROR(VLOOKUP(C1314,'Jour Fériés'!$A$19:$B$57,2,FALSE())),0,VLOOKUP(C1314,'Jour Fériés'!$A$19:$B$57,2,FALSE()))</f>
        <v>0</v>
      </c>
      <c r="L1314" s="125" t="e">
        <f aca="false">VLOOKUP(C1314,'Vacances solaires'!$B$2:$B$239,1,FALSE())</f>
        <v>#N/A</v>
      </c>
    </row>
    <row r="1315" customFormat="false" ht="15.75" hidden="false" customHeight="false" outlineLevel="0" collapsed="false">
      <c r="A1315" s="277" t="n">
        <f aca="false">WEEKNUM(C1315,21)</f>
        <v>13</v>
      </c>
      <c r="B1315" s="113" t="n">
        <f aca="false">C1315</f>
        <v>45382</v>
      </c>
      <c r="C1315" s="278" t="n">
        <v>45382</v>
      </c>
      <c r="D1315" s="141" t="s">
        <v>86</v>
      </c>
      <c r="E1315" s="141" t="s">
        <v>86</v>
      </c>
      <c r="F1315" s="141" t="s">
        <v>86</v>
      </c>
      <c r="G1315" s="141" t="s">
        <v>86</v>
      </c>
      <c r="H1315" s="142" t="s">
        <v>75</v>
      </c>
      <c r="I1315" s="143"/>
      <c r="J1315" s="144" t="str">
        <f aca="false">IF(ISERROR(VLOOKUP(C1315,'Jour Fériés'!$A$19:$B$57,2,FALSE())),0,VLOOKUP(C1315,'Jour Fériés'!$A$19:$B$57,2,FALSE()))</f>
        <v>Pâques</v>
      </c>
      <c r="L1315" s="125" t="e">
        <f aca="false">VLOOKUP(C1315,'Vacances solaires'!$B$2:$B$239,1,FALSE())</f>
        <v>#N/A</v>
      </c>
    </row>
    <row r="1316" customFormat="false" ht="15.75" hidden="false" customHeight="false" outlineLevel="0" collapsed="false">
      <c r="A1316" s="277" t="n">
        <f aca="false">WEEKNUM(C1316,21)</f>
        <v>14</v>
      </c>
      <c r="B1316" s="113" t="n">
        <f aca="false">C1316</f>
        <v>45383</v>
      </c>
      <c r="C1316" s="278" t="n">
        <v>45383</v>
      </c>
      <c r="D1316" s="115" t="s">
        <v>84</v>
      </c>
      <c r="E1316" s="115" t="s">
        <v>75</v>
      </c>
      <c r="F1316" s="115" t="s">
        <v>75</v>
      </c>
      <c r="G1316" s="115" t="s">
        <v>75</v>
      </c>
      <c r="H1316" s="116" t="s">
        <v>75</v>
      </c>
      <c r="I1316" s="117" t="n">
        <v>3</v>
      </c>
      <c r="J1316" s="146" t="str">
        <f aca="false">IF(ISERROR(VLOOKUP(C1316,'Jour Fériés'!$A$19:$B$57,2,FALSE())),0,VLOOKUP(C1316,'Jour Fériés'!$A$19:$B$57,2,FALSE()))</f>
        <v>Lundi de Pâques</v>
      </c>
      <c r="L1316" s="125" t="e">
        <f aca="false">VLOOKUP(C1316,'Vacances solaires'!$B$2:$B$239,1,FALSE())</f>
        <v>#N/A</v>
      </c>
    </row>
    <row r="1317" customFormat="false" ht="15.75" hidden="false" customHeight="false" outlineLevel="0" collapsed="false">
      <c r="A1317" s="277" t="n">
        <f aca="false">WEEKNUM(C1317,21)</f>
        <v>14</v>
      </c>
      <c r="B1317" s="113" t="n">
        <f aca="false">C1317</f>
        <v>45384</v>
      </c>
      <c r="C1317" s="278" t="n">
        <v>45384</v>
      </c>
      <c r="D1317" s="137" t="s">
        <v>75</v>
      </c>
      <c r="E1317" s="137" t="s">
        <v>75</v>
      </c>
      <c r="F1317" s="137" t="s">
        <v>75</v>
      </c>
      <c r="G1317" s="137" t="s">
        <v>75</v>
      </c>
      <c r="H1317" s="190" t="s">
        <v>86</v>
      </c>
      <c r="I1317" s="191"/>
      <c r="J1317" s="131" t="n">
        <f aca="false">IF(ISERROR(VLOOKUP(C1317,'Jour Fériés'!$A$19:$B$57,2,FALSE())),0,VLOOKUP(C1317,'Jour Fériés'!$A$19:$B$57,2,FALSE()))</f>
        <v>0</v>
      </c>
      <c r="L1317" s="125" t="e">
        <f aca="false">VLOOKUP(C1317,'Vacances solaires'!$B$2:$B$239,1,FALSE())</f>
        <v>#N/A</v>
      </c>
    </row>
    <row r="1318" customFormat="false" ht="15.75" hidden="false" customHeight="false" outlineLevel="0" collapsed="false">
      <c r="A1318" s="277" t="n">
        <f aca="false">WEEKNUM(C1318,21)</f>
        <v>14</v>
      </c>
      <c r="B1318" s="113" t="n">
        <f aca="false">C1318</f>
        <v>45385</v>
      </c>
      <c r="C1318" s="278" t="n">
        <v>45385</v>
      </c>
      <c r="D1318" s="221" t="s">
        <v>75</v>
      </c>
      <c r="E1318" s="221" t="s">
        <v>86</v>
      </c>
      <c r="F1318" s="221" t="s">
        <v>75</v>
      </c>
      <c r="G1318" s="221" t="s">
        <v>75</v>
      </c>
      <c r="H1318" s="222" t="s">
        <v>75</v>
      </c>
      <c r="I1318" s="223"/>
      <c r="J1318" s="131" t="n">
        <f aca="false">IF(ISERROR(VLOOKUP(C1318,'Jour Fériés'!$A$19:$B$57,2,FALSE())),0,VLOOKUP(C1318,'Jour Fériés'!$A$19:$B$57,2,FALSE()))</f>
        <v>0</v>
      </c>
      <c r="L1318" s="125" t="e">
        <f aca="false">VLOOKUP(C1318,'Vacances solaires'!$B$2:$B$239,1,FALSE())</f>
        <v>#N/A</v>
      </c>
    </row>
    <row r="1319" customFormat="false" ht="15.75" hidden="false" customHeight="false" outlineLevel="0" collapsed="false">
      <c r="A1319" s="277" t="n">
        <f aca="false">WEEKNUM(C1319,21)</f>
        <v>14</v>
      </c>
      <c r="B1319" s="113" t="n">
        <f aca="false">C1319</f>
        <v>45386</v>
      </c>
      <c r="C1319" s="278" t="n">
        <v>45386</v>
      </c>
      <c r="D1319" s="221" t="s">
        <v>75</v>
      </c>
      <c r="E1319" s="221" t="s">
        <v>75</v>
      </c>
      <c r="F1319" s="221" t="s">
        <v>75</v>
      </c>
      <c r="G1319" s="221" t="s">
        <v>86</v>
      </c>
      <c r="H1319" s="222" t="s">
        <v>75</v>
      </c>
      <c r="I1319" s="223"/>
      <c r="J1319" s="131" t="n">
        <f aca="false">IF(ISERROR(VLOOKUP(C1319,'Jour Fériés'!$A$19:$B$57,2,FALSE())),0,VLOOKUP(C1319,'Jour Fériés'!$A$19:$B$57,2,FALSE()))</f>
        <v>0</v>
      </c>
      <c r="L1319" s="125" t="e">
        <f aca="false">VLOOKUP(C1319,'Vacances solaires'!$B$2:$B$239,1,FALSE())</f>
        <v>#N/A</v>
      </c>
    </row>
    <row r="1320" customFormat="false" ht="15.75" hidden="false" customHeight="false" outlineLevel="0" collapsed="false">
      <c r="A1320" s="277" t="n">
        <f aca="false">WEEKNUM(C1320,21)</f>
        <v>14</v>
      </c>
      <c r="B1320" s="113" t="n">
        <f aca="false">C1320</f>
        <v>45387</v>
      </c>
      <c r="C1320" s="278" t="n">
        <v>45387</v>
      </c>
      <c r="D1320" s="221" t="s">
        <v>75</v>
      </c>
      <c r="E1320" s="221" t="s">
        <v>75</v>
      </c>
      <c r="F1320" s="221" t="s">
        <v>75</v>
      </c>
      <c r="G1320" s="221" t="s">
        <v>86</v>
      </c>
      <c r="H1320" s="222" t="s">
        <v>75</v>
      </c>
      <c r="I1320" s="223"/>
      <c r="J1320" s="131" t="n">
        <f aca="false">IF(ISERROR(VLOOKUP(C1320,'Jour Fériés'!$A$19:$B$57,2,FALSE())),0,VLOOKUP(C1320,'Jour Fériés'!$A$19:$B$57,2,FALSE()))</f>
        <v>0</v>
      </c>
      <c r="L1320" s="125" t="e">
        <f aca="false">VLOOKUP(C1320,'Vacances solaires'!$B$2:$B$239,1,FALSE())</f>
        <v>#N/A</v>
      </c>
    </row>
    <row r="1321" customFormat="false" ht="15.75" hidden="false" customHeight="false" outlineLevel="0" collapsed="false">
      <c r="A1321" s="277" t="n">
        <f aca="false">WEEKNUM(C1321,21)</f>
        <v>14</v>
      </c>
      <c r="B1321" s="113" t="n">
        <f aca="false">C1321</f>
        <v>45388</v>
      </c>
      <c r="C1321" s="278" t="n">
        <v>45388</v>
      </c>
      <c r="D1321" s="221" t="s">
        <v>86</v>
      </c>
      <c r="E1321" s="221" t="s">
        <v>75</v>
      </c>
      <c r="F1321" s="221" t="s">
        <v>86</v>
      </c>
      <c r="G1321" s="221" t="s">
        <v>75</v>
      </c>
      <c r="H1321" s="222" t="s">
        <v>75</v>
      </c>
      <c r="I1321" s="223"/>
      <c r="J1321" s="131" t="n">
        <f aca="false">IF(ISERROR(VLOOKUP(C1321,'Jour Fériés'!$A$19:$B$57,2,FALSE())),0,VLOOKUP(C1321,'Jour Fériés'!$A$19:$B$57,2,FALSE()))</f>
        <v>0</v>
      </c>
      <c r="L1321" s="125" t="e">
        <f aca="false">VLOOKUP(C1321,'Vacances solaires'!$B$2:$B$239,1,FALSE())</f>
        <v>#N/A</v>
      </c>
    </row>
    <row r="1322" customFormat="false" ht="15.75" hidden="false" customHeight="false" outlineLevel="0" collapsed="false">
      <c r="A1322" s="277" t="n">
        <f aca="false">WEEKNUM(C1322,21)</f>
        <v>14</v>
      </c>
      <c r="B1322" s="113" t="n">
        <f aca="false">C1322</f>
        <v>45389</v>
      </c>
      <c r="C1322" s="278" t="n">
        <v>45389</v>
      </c>
      <c r="D1322" s="224" t="s">
        <v>86</v>
      </c>
      <c r="E1322" s="224" t="s">
        <v>86</v>
      </c>
      <c r="F1322" s="224" t="s">
        <v>86</v>
      </c>
      <c r="G1322" s="224" t="s">
        <v>75</v>
      </c>
      <c r="H1322" s="225" t="s">
        <v>86</v>
      </c>
      <c r="I1322" s="226"/>
      <c r="J1322" s="144" t="n">
        <f aca="false">IF(ISERROR(VLOOKUP(C1322,'Jour Fériés'!$A$19:$B$57,2,FALSE())),0,VLOOKUP(C1322,'Jour Fériés'!$A$19:$B$57,2,FALSE()))</f>
        <v>0</v>
      </c>
      <c r="L1322" s="125" t="e">
        <f aca="false">VLOOKUP(C1322,'Vacances solaires'!$B$2:$B$239,1,FALSE())</f>
        <v>#N/A</v>
      </c>
    </row>
    <row r="1323" customFormat="false" ht="15.75" hidden="false" customHeight="false" outlineLevel="0" collapsed="false">
      <c r="A1323" s="277" t="n">
        <f aca="false">WEEKNUM(C1323,21)</f>
        <v>15</v>
      </c>
      <c r="B1323" s="113" t="n">
        <f aca="false">C1323</f>
        <v>45390</v>
      </c>
      <c r="C1323" s="278" t="n">
        <v>45390</v>
      </c>
      <c r="D1323" s="227" t="s">
        <v>75</v>
      </c>
      <c r="E1323" s="227" t="s">
        <v>75</v>
      </c>
      <c r="F1323" s="227" t="s">
        <v>75</v>
      </c>
      <c r="G1323" s="227" t="s">
        <v>75</v>
      </c>
      <c r="H1323" s="228" t="s">
        <v>84</v>
      </c>
      <c r="I1323" s="223" t="n">
        <v>4</v>
      </c>
      <c r="J1323" s="146" t="n">
        <f aca="false">IF(ISERROR(VLOOKUP(C1323,'Jour Fériés'!$A$19:$B$57,2,FALSE())),0,VLOOKUP(C1323,'Jour Fériés'!$A$19:$B$57,2,FALSE()))</f>
        <v>0</v>
      </c>
      <c r="L1323" s="125" t="e">
        <f aca="false">VLOOKUP(C1323,'Vacances solaires'!$B$2:$B$239,1,FALSE())</f>
        <v>#N/A</v>
      </c>
    </row>
    <row r="1324" customFormat="false" ht="15.75" hidden="false" customHeight="false" outlineLevel="0" collapsed="false">
      <c r="A1324" s="277" t="n">
        <f aca="false">WEEKNUM(C1324,21)</f>
        <v>15</v>
      </c>
      <c r="B1324" s="113" t="n">
        <f aca="false">C1324</f>
        <v>45391</v>
      </c>
      <c r="C1324" s="278" t="n">
        <v>45391</v>
      </c>
      <c r="D1324" s="221" t="s">
        <v>75</v>
      </c>
      <c r="E1324" s="221" t="s">
        <v>75</v>
      </c>
      <c r="F1324" s="221" t="s">
        <v>75</v>
      </c>
      <c r="G1324" s="221" t="s">
        <v>86</v>
      </c>
      <c r="H1324" s="222" t="s">
        <v>75</v>
      </c>
      <c r="I1324" s="223"/>
      <c r="J1324" s="131" t="n">
        <f aca="false">IF(ISERROR(VLOOKUP(C1324,'Jour Fériés'!$A$19:$B$57,2,FALSE())),0,VLOOKUP(C1324,'Jour Fériés'!$A$19:$B$57,2,FALSE()))</f>
        <v>0</v>
      </c>
      <c r="L1324" s="125" t="e">
        <f aca="false">VLOOKUP(C1324,'Vacances solaires'!$B$2:$B$239,1,FALSE())</f>
        <v>#N/A</v>
      </c>
    </row>
    <row r="1325" customFormat="false" ht="15.75" hidden="false" customHeight="false" outlineLevel="0" collapsed="false">
      <c r="A1325" s="277" t="n">
        <f aca="false">WEEKNUM(C1325,21)</f>
        <v>15</v>
      </c>
      <c r="B1325" s="113" t="n">
        <f aca="false">C1325</f>
        <v>45392</v>
      </c>
      <c r="C1325" s="278" t="n">
        <v>45392</v>
      </c>
      <c r="D1325" s="137" t="s">
        <v>86</v>
      </c>
      <c r="E1325" s="137" t="s">
        <v>75</v>
      </c>
      <c r="F1325" s="137" t="s">
        <v>75</v>
      </c>
      <c r="G1325" s="137" t="s">
        <v>75</v>
      </c>
      <c r="H1325" s="190" t="s">
        <v>75</v>
      </c>
      <c r="I1325" s="191"/>
      <c r="J1325" s="131" t="n">
        <f aca="false">IF(ISERROR(VLOOKUP(C1325,'Jour Fériés'!$A$19:$B$57,2,FALSE())),0,VLOOKUP(C1325,'Jour Fériés'!$A$19:$B$57,2,FALSE()))</f>
        <v>0</v>
      </c>
      <c r="L1325" s="125" t="e">
        <f aca="false">VLOOKUP(C1325,'Vacances solaires'!$B$2:$B$239,1,FALSE())</f>
        <v>#N/A</v>
      </c>
    </row>
    <row r="1326" customFormat="false" ht="15.75" hidden="false" customHeight="false" outlineLevel="0" collapsed="false">
      <c r="A1326" s="277" t="n">
        <f aca="false">WEEKNUM(C1326,21)</f>
        <v>15</v>
      </c>
      <c r="B1326" s="113" t="n">
        <f aca="false">C1326</f>
        <v>45393</v>
      </c>
      <c r="C1326" s="278" t="n">
        <v>45393</v>
      </c>
      <c r="D1326" s="221" t="s">
        <v>75</v>
      </c>
      <c r="E1326" s="221" t="s">
        <v>75</v>
      </c>
      <c r="F1326" s="221" t="s">
        <v>86</v>
      </c>
      <c r="G1326" s="221" t="s">
        <v>75</v>
      </c>
      <c r="H1326" s="222" t="s">
        <v>75</v>
      </c>
      <c r="I1326" s="223"/>
      <c r="J1326" s="131" t="n">
        <f aca="false">IF(ISERROR(VLOOKUP(C1326,'Jour Fériés'!$A$19:$B$57,2,FALSE())),0,VLOOKUP(C1326,'Jour Fériés'!$A$19:$B$57,2,FALSE()))</f>
        <v>0</v>
      </c>
      <c r="L1326" s="125" t="e">
        <f aca="false">VLOOKUP(C1326,'Vacances solaires'!$B$2:$B$239,1,FALSE())</f>
        <v>#N/A</v>
      </c>
    </row>
    <row r="1327" customFormat="false" ht="15.75" hidden="false" customHeight="false" outlineLevel="0" collapsed="false">
      <c r="A1327" s="277" t="n">
        <f aca="false">WEEKNUM(C1327,21)</f>
        <v>15</v>
      </c>
      <c r="B1327" s="113" t="n">
        <f aca="false">C1327</f>
        <v>45394</v>
      </c>
      <c r="C1327" s="278" t="n">
        <v>45394</v>
      </c>
      <c r="D1327" s="221" t="s">
        <v>75</v>
      </c>
      <c r="E1327" s="221" t="s">
        <v>75</v>
      </c>
      <c r="F1327" s="221" t="s">
        <v>86</v>
      </c>
      <c r="G1327" s="221" t="s">
        <v>75</v>
      </c>
      <c r="H1327" s="222" t="s">
        <v>75</v>
      </c>
      <c r="I1327" s="223"/>
      <c r="J1327" s="131" t="n">
        <f aca="false">IF(ISERROR(VLOOKUP(C1327,'Jour Fériés'!$A$19:$B$57,2,FALSE())),0,VLOOKUP(C1327,'Jour Fériés'!$A$19:$B$57,2,FALSE()))</f>
        <v>0</v>
      </c>
      <c r="L1327" s="125" t="e">
        <f aca="false">VLOOKUP(C1327,'Vacances solaires'!$B$2:$B$239,1,FALSE())</f>
        <v>#N/A</v>
      </c>
    </row>
    <row r="1328" customFormat="false" ht="15.75" hidden="false" customHeight="false" outlineLevel="0" collapsed="false">
      <c r="A1328" s="277" t="n">
        <f aca="false">WEEKNUM(C1328,21)</f>
        <v>15</v>
      </c>
      <c r="B1328" s="113" t="n">
        <f aca="false">C1328</f>
        <v>45395</v>
      </c>
      <c r="C1328" s="278" t="n">
        <v>45395</v>
      </c>
      <c r="D1328" s="221" t="s">
        <v>75</v>
      </c>
      <c r="E1328" s="221" t="s">
        <v>86</v>
      </c>
      <c r="F1328" s="221" t="s">
        <v>75</v>
      </c>
      <c r="G1328" s="221" t="s">
        <v>75</v>
      </c>
      <c r="H1328" s="222" t="s">
        <v>86</v>
      </c>
      <c r="I1328" s="223"/>
      <c r="J1328" s="131" t="n">
        <f aca="false">IF(ISERROR(VLOOKUP(C1328,'Jour Fériés'!$A$19:$B$57,2,FALSE())),0,VLOOKUP(C1328,'Jour Fériés'!$A$19:$B$57,2,FALSE()))</f>
        <v>0</v>
      </c>
      <c r="L1328" s="125" t="e">
        <f aca="false">VLOOKUP(C1328,'Vacances solaires'!$B$2:$B$239,1,FALSE())</f>
        <v>#N/A</v>
      </c>
    </row>
    <row r="1329" customFormat="false" ht="15.75" hidden="false" customHeight="false" outlineLevel="0" collapsed="false">
      <c r="A1329" s="277" t="n">
        <f aca="false">WEEKNUM(C1329,21)</f>
        <v>15</v>
      </c>
      <c r="B1329" s="113" t="n">
        <f aca="false">C1329</f>
        <v>45396</v>
      </c>
      <c r="C1329" s="278" t="n">
        <v>45396</v>
      </c>
      <c r="D1329" s="224" t="s">
        <v>86</v>
      </c>
      <c r="E1329" s="224" t="s">
        <v>86</v>
      </c>
      <c r="F1329" s="224" t="s">
        <v>75</v>
      </c>
      <c r="G1329" s="224" t="s">
        <v>86</v>
      </c>
      <c r="H1329" s="225" t="s">
        <v>86</v>
      </c>
      <c r="I1329" s="226"/>
      <c r="J1329" s="144" t="n">
        <f aca="false">IF(ISERROR(VLOOKUP(C1329,'Jour Fériés'!$A$19:$B$57,2,FALSE())),0,VLOOKUP(C1329,'Jour Fériés'!$A$19:$B$57,2,FALSE()))</f>
        <v>0</v>
      </c>
      <c r="L1329" s="125" t="e">
        <f aca="false">VLOOKUP(C1329,'Vacances solaires'!$B$2:$B$239,1,FALSE())</f>
        <v>#N/A</v>
      </c>
    </row>
    <row r="1330" customFormat="false" ht="15.75" hidden="false" customHeight="false" outlineLevel="0" collapsed="false">
      <c r="A1330" s="277" t="n">
        <f aca="false">WEEKNUM(C1330,21)</f>
        <v>16</v>
      </c>
      <c r="B1330" s="113" t="n">
        <f aca="false">C1330</f>
        <v>45397</v>
      </c>
      <c r="C1330" s="278" t="n">
        <v>45397</v>
      </c>
      <c r="D1330" s="229" t="s">
        <v>75</v>
      </c>
      <c r="E1330" s="229" t="s">
        <v>75</v>
      </c>
      <c r="F1330" s="229" t="s">
        <v>75</v>
      </c>
      <c r="G1330" s="229" t="s">
        <v>84</v>
      </c>
      <c r="H1330" s="230" t="s">
        <v>75</v>
      </c>
      <c r="I1330" s="231" t="n">
        <v>5</v>
      </c>
      <c r="J1330" s="146" t="n">
        <f aca="false">IF(ISERROR(VLOOKUP(C1330,'Jour Fériés'!$A$19:$B$57,2,FALSE())),0,VLOOKUP(C1330,'Jour Fériés'!$A$19:$B$57,2,FALSE()))</f>
        <v>0</v>
      </c>
      <c r="L1330" s="125" t="e">
        <f aca="false">VLOOKUP(C1330,'Vacances solaires'!$B$2:$B$239,1,FALSE())</f>
        <v>#N/A</v>
      </c>
    </row>
    <row r="1331" customFormat="false" ht="15.75" hidden="false" customHeight="false" outlineLevel="0" collapsed="false">
      <c r="A1331" s="277" t="n">
        <f aca="false">WEEKNUM(C1331,21)</f>
        <v>16</v>
      </c>
      <c r="B1331" s="113" t="n">
        <f aca="false">C1331</f>
        <v>45398</v>
      </c>
      <c r="C1331" s="278" t="n">
        <v>45398</v>
      </c>
      <c r="D1331" s="221" t="s">
        <v>75</v>
      </c>
      <c r="E1331" s="221" t="s">
        <v>75</v>
      </c>
      <c r="F1331" s="221" t="s">
        <v>86</v>
      </c>
      <c r="G1331" s="221" t="s">
        <v>75</v>
      </c>
      <c r="H1331" s="222" t="s">
        <v>75</v>
      </c>
      <c r="I1331" s="223"/>
      <c r="J1331" s="131" t="n">
        <f aca="false">IF(ISERROR(VLOOKUP(C1331,'Jour Fériés'!$A$19:$B$57,2,FALSE())),0,VLOOKUP(C1331,'Jour Fériés'!$A$19:$B$57,2,FALSE()))</f>
        <v>0</v>
      </c>
      <c r="L1331" s="125" t="e">
        <f aca="false">VLOOKUP(C1331,'Vacances solaires'!$B$2:$B$239,1,FALSE())</f>
        <v>#N/A</v>
      </c>
    </row>
    <row r="1332" customFormat="false" ht="15.75" hidden="false" customHeight="false" outlineLevel="0" collapsed="false">
      <c r="A1332" s="277" t="n">
        <f aca="false">WEEKNUM(C1332,21)</f>
        <v>16</v>
      </c>
      <c r="B1332" s="113" t="n">
        <f aca="false">C1332</f>
        <v>45399</v>
      </c>
      <c r="C1332" s="278" t="n">
        <v>45399</v>
      </c>
      <c r="D1332" s="221" t="s">
        <v>75</v>
      </c>
      <c r="E1332" s="221" t="s">
        <v>75</v>
      </c>
      <c r="F1332" s="221" t="s">
        <v>75</v>
      </c>
      <c r="G1332" s="221" t="s">
        <v>75</v>
      </c>
      <c r="H1332" s="222" t="s">
        <v>86</v>
      </c>
      <c r="I1332" s="223"/>
      <c r="J1332" s="131" t="n">
        <f aca="false">IF(ISERROR(VLOOKUP(C1332,'Jour Fériés'!$A$19:$B$57,2,FALSE())),0,VLOOKUP(C1332,'Jour Fériés'!$A$19:$B$57,2,FALSE()))</f>
        <v>0</v>
      </c>
      <c r="L1332" s="125" t="e">
        <f aca="false">VLOOKUP(C1332,'Vacances solaires'!$B$2:$B$239,1,FALSE())</f>
        <v>#N/A</v>
      </c>
    </row>
    <row r="1333" customFormat="false" ht="15.75" hidden="false" customHeight="false" outlineLevel="0" collapsed="false">
      <c r="A1333" s="277" t="n">
        <f aca="false">WEEKNUM(C1333,21)</f>
        <v>16</v>
      </c>
      <c r="B1333" s="113" t="n">
        <f aca="false">C1333</f>
        <v>45400</v>
      </c>
      <c r="C1333" s="278" t="n">
        <v>45400</v>
      </c>
      <c r="D1333" s="221" t="s">
        <v>75</v>
      </c>
      <c r="E1333" s="221" t="s">
        <v>86</v>
      </c>
      <c r="F1333" s="221" t="s">
        <v>75</v>
      </c>
      <c r="G1333" s="221" t="s">
        <v>75</v>
      </c>
      <c r="H1333" s="222" t="s">
        <v>75</v>
      </c>
      <c r="I1333" s="223"/>
      <c r="J1333" s="131" t="n">
        <f aca="false">IF(ISERROR(VLOOKUP(C1333,'Jour Fériés'!$A$19:$B$57,2,FALSE())),0,VLOOKUP(C1333,'Jour Fériés'!$A$19:$B$57,2,FALSE()))</f>
        <v>0</v>
      </c>
      <c r="L1333" s="125" t="e">
        <f aca="false">VLOOKUP(C1333,'Vacances solaires'!$B$2:$B$239,1,FALSE())</f>
        <v>#N/A</v>
      </c>
    </row>
    <row r="1334" customFormat="false" ht="15.75" hidden="false" customHeight="false" outlineLevel="0" collapsed="false">
      <c r="A1334" s="277" t="n">
        <f aca="false">WEEKNUM(C1334,21)</f>
        <v>16</v>
      </c>
      <c r="B1334" s="113" t="n">
        <f aca="false">C1334</f>
        <v>45401</v>
      </c>
      <c r="C1334" s="278" t="n">
        <v>45401</v>
      </c>
      <c r="D1334" s="221" t="s">
        <v>75</v>
      </c>
      <c r="E1334" s="221" t="s">
        <v>86</v>
      </c>
      <c r="F1334" s="221" t="s">
        <v>75</v>
      </c>
      <c r="G1334" s="221" t="s">
        <v>75</v>
      </c>
      <c r="H1334" s="222" t="s">
        <v>75</v>
      </c>
      <c r="I1334" s="223"/>
      <c r="J1334" s="131" t="n">
        <f aca="false">IF(ISERROR(VLOOKUP(C1334,'Jour Fériés'!$A$19:$B$57,2,FALSE())),0,VLOOKUP(C1334,'Jour Fériés'!$A$19:$B$57,2,FALSE()))</f>
        <v>0</v>
      </c>
      <c r="L1334" s="125" t="e">
        <f aca="false">VLOOKUP(C1334,'Vacances solaires'!$B$2:$B$239,1,FALSE())</f>
        <v>#N/A</v>
      </c>
    </row>
    <row r="1335" customFormat="false" ht="15.75" hidden="false" customHeight="false" outlineLevel="0" collapsed="false">
      <c r="A1335" s="277" t="n">
        <f aca="false">WEEKNUM(C1335,21)</f>
        <v>16</v>
      </c>
      <c r="B1335" s="113" t="n">
        <f aca="false">C1335</f>
        <v>45402</v>
      </c>
      <c r="C1335" s="278" t="n">
        <v>45402</v>
      </c>
      <c r="D1335" s="221" t="s">
        <v>86</v>
      </c>
      <c r="E1335" s="221" t="s">
        <v>75</v>
      </c>
      <c r="F1335" s="221" t="s">
        <v>75</v>
      </c>
      <c r="G1335" s="221" t="s">
        <v>86</v>
      </c>
      <c r="H1335" s="222" t="s">
        <v>75</v>
      </c>
      <c r="I1335" s="223"/>
      <c r="J1335" s="131" t="n">
        <f aca="false">IF(ISERROR(VLOOKUP(C1335,'Jour Fériés'!$A$19:$B$57,2,FALSE())),0,VLOOKUP(C1335,'Jour Fériés'!$A$19:$B$57,2,FALSE()))</f>
        <v>0</v>
      </c>
      <c r="L1335" s="125" t="e">
        <f aca="false">VLOOKUP(C1335,'Vacances solaires'!$B$2:$B$239,1,FALSE())</f>
        <v>#N/A</v>
      </c>
    </row>
    <row r="1336" customFormat="false" ht="15.75" hidden="false" customHeight="false" outlineLevel="0" collapsed="false">
      <c r="A1336" s="277" t="n">
        <f aca="false">WEEKNUM(C1336,21)</f>
        <v>16</v>
      </c>
      <c r="B1336" s="113" t="n">
        <f aca="false">C1336</f>
        <v>45403</v>
      </c>
      <c r="C1336" s="278" t="n">
        <v>45403</v>
      </c>
      <c r="D1336" s="224" t="s">
        <v>86</v>
      </c>
      <c r="E1336" s="224" t="s">
        <v>75</v>
      </c>
      <c r="F1336" s="224" t="s">
        <v>86</v>
      </c>
      <c r="G1336" s="224" t="s">
        <v>86</v>
      </c>
      <c r="H1336" s="225" t="s">
        <v>86</v>
      </c>
      <c r="I1336" s="226"/>
      <c r="J1336" s="144" t="n">
        <f aca="false">IF(ISERROR(VLOOKUP(C1336,'Jour Fériés'!$A$19:$B$57,2,FALSE())),0,VLOOKUP(C1336,'Jour Fériés'!$A$19:$B$57,2,FALSE()))</f>
        <v>0</v>
      </c>
      <c r="L1336" s="125" t="e">
        <f aca="false">VLOOKUP(C1336,'Vacances solaires'!$B$2:$B$239,1,FALSE())</f>
        <v>#N/A</v>
      </c>
    </row>
    <row r="1337" customFormat="false" ht="15.75" hidden="false" customHeight="false" outlineLevel="0" collapsed="false">
      <c r="A1337" s="277" t="n">
        <f aca="false">WEEKNUM(C1337,21)</f>
        <v>17</v>
      </c>
      <c r="B1337" s="113" t="n">
        <f aca="false">C1337</f>
        <v>45404</v>
      </c>
      <c r="C1337" s="278" t="n">
        <v>45404</v>
      </c>
      <c r="D1337" s="115" t="s">
        <v>75</v>
      </c>
      <c r="E1337" s="115" t="s">
        <v>75</v>
      </c>
      <c r="F1337" s="115" t="s">
        <v>84</v>
      </c>
      <c r="G1337" s="115" t="s">
        <v>75</v>
      </c>
      <c r="H1337" s="116" t="s">
        <v>75</v>
      </c>
      <c r="I1337" s="117" t="n">
        <v>1</v>
      </c>
      <c r="J1337" s="146" t="n">
        <f aca="false">IF(ISERROR(VLOOKUP(C1337,'Jour Fériés'!$A$19:$B$57,2,FALSE())),0,VLOOKUP(C1337,'Jour Fériés'!$A$19:$B$57,2,FALSE()))</f>
        <v>0</v>
      </c>
      <c r="L1337" s="125" t="e">
        <f aca="false">VLOOKUP(C1337,'Vacances solaires'!$B$2:$B$239,1,FALSE())</f>
        <v>#N/A</v>
      </c>
    </row>
    <row r="1338" customFormat="false" ht="15.75" hidden="false" customHeight="false" outlineLevel="0" collapsed="false">
      <c r="A1338" s="277" t="n">
        <f aca="false">WEEKNUM(C1338,21)</f>
        <v>17</v>
      </c>
      <c r="B1338" s="113" t="n">
        <f aca="false">C1338</f>
        <v>45405</v>
      </c>
      <c r="C1338" s="278" t="n">
        <v>45405</v>
      </c>
      <c r="D1338" s="128" t="s">
        <v>75</v>
      </c>
      <c r="E1338" s="128" t="s">
        <v>86</v>
      </c>
      <c r="F1338" s="128" t="s">
        <v>75</v>
      </c>
      <c r="G1338" s="128" t="s">
        <v>75</v>
      </c>
      <c r="H1338" s="129" t="s">
        <v>75</v>
      </c>
      <c r="I1338" s="130"/>
      <c r="J1338" s="131" t="n">
        <f aca="false">IF(ISERROR(VLOOKUP(C1338,'Jour Fériés'!$A$19:$B$57,2,FALSE())),0,VLOOKUP(C1338,'Jour Fériés'!$A$19:$B$57,2,FALSE()))</f>
        <v>0</v>
      </c>
      <c r="L1338" s="125" t="e">
        <f aca="false">VLOOKUP(C1338,'Vacances solaires'!$B$2:$B$239,1,FALSE())</f>
        <v>#N/A</v>
      </c>
    </row>
    <row r="1339" customFormat="false" ht="15.75" hidden="false" customHeight="false" outlineLevel="0" collapsed="false">
      <c r="A1339" s="277" t="n">
        <f aca="false">WEEKNUM(C1339,21)</f>
        <v>17</v>
      </c>
      <c r="B1339" s="113" t="n">
        <f aca="false">C1339</f>
        <v>45406</v>
      </c>
      <c r="C1339" s="278" t="n">
        <v>45406</v>
      </c>
      <c r="D1339" s="128" t="s">
        <v>75</v>
      </c>
      <c r="E1339" s="128" t="s">
        <v>75</v>
      </c>
      <c r="F1339" s="128" t="s">
        <v>75</v>
      </c>
      <c r="G1339" s="128" t="s">
        <v>86</v>
      </c>
      <c r="H1339" s="129" t="s">
        <v>75</v>
      </c>
      <c r="I1339" s="130"/>
      <c r="J1339" s="131" t="n">
        <f aca="false">IF(ISERROR(VLOOKUP(C1339,'Jour Fériés'!$A$19:$B$57,2,FALSE())),0,VLOOKUP(C1339,'Jour Fériés'!$A$19:$B$57,2,FALSE()))</f>
        <v>0</v>
      </c>
      <c r="L1339" s="125" t="e">
        <f aca="false">VLOOKUP(C1339,'Vacances solaires'!$B$2:$B$239,1,FALSE())</f>
        <v>#N/A</v>
      </c>
    </row>
    <row r="1340" customFormat="false" ht="15.75" hidden="false" customHeight="false" outlineLevel="0" collapsed="false">
      <c r="A1340" s="277" t="n">
        <f aca="false">WEEKNUM(C1340,21)</f>
        <v>17</v>
      </c>
      <c r="B1340" s="113" t="n">
        <f aca="false">C1340</f>
        <v>45407</v>
      </c>
      <c r="C1340" s="278" t="n">
        <v>45407</v>
      </c>
      <c r="D1340" s="128" t="s">
        <v>86</v>
      </c>
      <c r="E1340" s="128" t="s">
        <v>75</v>
      </c>
      <c r="F1340" s="128" t="s">
        <v>75</v>
      </c>
      <c r="G1340" s="128" t="s">
        <v>75</v>
      </c>
      <c r="H1340" s="129" t="s">
        <v>75</v>
      </c>
      <c r="I1340" s="130"/>
      <c r="J1340" s="131" t="n">
        <f aca="false">IF(ISERROR(VLOOKUP(C1340,'Jour Fériés'!$A$19:$B$57,2,FALSE())),0,VLOOKUP(C1340,'Jour Fériés'!$A$19:$B$57,2,FALSE()))</f>
        <v>0</v>
      </c>
      <c r="L1340" s="125" t="e">
        <f aca="false">VLOOKUP(C1340,'Vacances solaires'!$B$2:$B$239,1,FALSE())</f>
        <v>#N/A</v>
      </c>
    </row>
    <row r="1341" customFormat="false" ht="15.75" hidden="false" customHeight="false" outlineLevel="0" collapsed="false">
      <c r="A1341" s="277" t="n">
        <f aca="false">WEEKNUM(C1341,21)</f>
        <v>17</v>
      </c>
      <c r="B1341" s="113" t="n">
        <f aca="false">C1341</f>
        <v>45408</v>
      </c>
      <c r="C1341" s="278" t="n">
        <v>45408</v>
      </c>
      <c r="D1341" s="128" t="s">
        <v>86</v>
      </c>
      <c r="E1341" s="128" t="s">
        <v>75</v>
      </c>
      <c r="F1341" s="128" t="s">
        <v>75</v>
      </c>
      <c r="G1341" s="128" t="s">
        <v>75</v>
      </c>
      <c r="H1341" s="129" t="s">
        <v>75</v>
      </c>
      <c r="I1341" s="130"/>
      <c r="J1341" s="131" t="n">
        <f aca="false">IF(ISERROR(VLOOKUP(C1341,'Jour Fériés'!$A$19:$B$57,2,FALSE())),0,VLOOKUP(C1341,'Jour Fériés'!$A$19:$B$57,2,FALSE()))</f>
        <v>0</v>
      </c>
      <c r="L1341" s="125" t="e">
        <f aca="false">VLOOKUP(C1341,'Vacances solaires'!$B$2:$B$239,1,FALSE())</f>
        <v>#N/A</v>
      </c>
    </row>
    <row r="1342" customFormat="false" ht="15.75" hidden="false" customHeight="false" outlineLevel="0" collapsed="false">
      <c r="A1342" s="277" t="n">
        <f aca="false">WEEKNUM(C1342,21)</f>
        <v>17</v>
      </c>
      <c r="B1342" s="113" t="n">
        <f aca="false">C1342</f>
        <v>45409</v>
      </c>
      <c r="C1342" s="278" t="n">
        <v>45409</v>
      </c>
      <c r="D1342" s="128" t="s">
        <v>75</v>
      </c>
      <c r="E1342" s="128" t="s">
        <v>75</v>
      </c>
      <c r="F1342" s="128" t="s">
        <v>86</v>
      </c>
      <c r="G1342" s="128" t="s">
        <v>75</v>
      </c>
      <c r="H1342" s="129" t="s">
        <v>86</v>
      </c>
      <c r="I1342" s="130"/>
      <c r="J1342" s="131" t="n">
        <f aca="false">IF(ISERROR(VLOOKUP(C1342,'Jour Fériés'!$A$19:$B$57,2,FALSE())),0,VLOOKUP(C1342,'Jour Fériés'!$A$19:$B$57,2,FALSE()))</f>
        <v>0</v>
      </c>
      <c r="L1342" s="125" t="e">
        <f aca="false">VLOOKUP(C1342,'Vacances solaires'!$B$2:$B$239,1,FALSE())</f>
        <v>#N/A</v>
      </c>
    </row>
    <row r="1343" customFormat="false" ht="15.75" hidden="false" customHeight="false" outlineLevel="0" collapsed="false">
      <c r="A1343" s="277" t="n">
        <f aca="false">WEEKNUM(C1343,21)</f>
        <v>17</v>
      </c>
      <c r="B1343" s="113" t="n">
        <f aca="false">C1343</f>
        <v>45410</v>
      </c>
      <c r="C1343" s="278" t="n">
        <v>45410</v>
      </c>
      <c r="D1343" s="141" t="s">
        <v>75</v>
      </c>
      <c r="E1343" s="141" t="s">
        <v>86</v>
      </c>
      <c r="F1343" s="141" t="s">
        <v>86</v>
      </c>
      <c r="G1343" s="141" t="s">
        <v>86</v>
      </c>
      <c r="H1343" s="142" t="s">
        <v>86</v>
      </c>
      <c r="I1343" s="143"/>
      <c r="J1343" s="144" t="n">
        <f aca="false">IF(ISERROR(VLOOKUP(C1343,'Jour Fériés'!$A$19:$B$57,2,FALSE())),0,VLOOKUP(C1343,'Jour Fériés'!$A$19:$B$57,2,FALSE()))</f>
        <v>0</v>
      </c>
      <c r="L1343" s="125" t="e">
        <f aca="false">VLOOKUP(C1343,'Vacances solaires'!$B$2:$B$239,1,FALSE())</f>
        <v>#N/A</v>
      </c>
    </row>
    <row r="1344" customFormat="false" ht="15.75" hidden="false" customHeight="false" outlineLevel="0" collapsed="false">
      <c r="A1344" s="277" t="n">
        <f aca="false">WEEKNUM(C1344,21)</f>
        <v>18</v>
      </c>
      <c r="B1344" s="113" t="n">
        <f aca="false">C1344</f>
        <v>45411</v>
      </c>
      <c r="C1344" s="278" t="n">
        <v>45411</v>
      </c>
      <c r="D1344" s="115" t="s">
        <v>75</v>
      </c>
      <c r="E1344" s="115" t="s">
        <v>84</v>
      </c>
      <c r="F1344" s="115" t="s">
        <v>75</v>
      </c>
      <c r="G1344" s="115" t="s">
        <v>75</v>
      </c>
      <c r="H1344" s="116" t="s">
        <v>75</v>
      </c>
      <c r="I1344" s="117" t="n">
        <v>2</v>
      </c>
      <c r="J1344" s="146" t="n">
        <f aca="false">IF(ISERROR(VLOOKUP(C1344,'Jour Fériés'!$A$19:$B$57,2,FALSE())),0,VLOOKUP(C1344,'Jour Fériés'!$A$19:$B$57,2,FALSE()))</f>
        <v>0</v>
      </c>
      <c r="L1344" s="125" t="e">
        <f aca="false">VLOOKUP(C1344,'Vacances solaires'!$B$2:$B$239,1,FALSE())</f>
        <v>#N/A</v>
      </c>
    </row>
    <row r="1345" customFormat="false" ht="15.75" hidden="false" customHeight="false" outlineLevel="0" collapsed="false">
      <c r="A1345" s="277" t="n">
        <f aca="false">WEEKNUM(C1345,21)</f>
        <v>18</v>
      </c>
      <c r="B1345" s="113" t="n">
        <f aca="false">C1345</f>
        <v>45412</v>
      </c>
      <c r="C1345" s="278" t="n">
        <v>45412</v>
      </c>
      <c r="D1345" s="128" t="s">
        <v>86</v>
      </c>
      <c r="E1345" s="128" t="s">
        <v>75</v>
      </c>
      <c r="F1345" s="128" t="s">
        <v>75</v>
      </c>
      <c r="G1345" s="128" t="s">
        <v>75</v>
      </c>
      <c r="H1345" s="129" t="s">
        <v>75</v>
      </c>
      <c r="I1345" s="130"/>
      <c r="J1345" s="131" t="n">
        <f aca="false">IF(ISERROR(VLOOKUP(C1345,'Jour Fériés'!$A$19:$B$57,2,FALSE())),0,VLOOKUP(C1345,'Jour Fériés'!$A$19:$B$57,2,FALSE()))</f>
        <v>0</v>
      </c>
      <c r="L1345" s="125" t="e">
        <f aca="false">VLOOKUP(C1345,'Vacances solaires'!$B$2:$B$239,1,FALSE())</f>
        <v>#N/A</v>
      </c>
    </row>
    <row r="1346" customFormat="false" ht="15.75" hidden="false" customHeight="false" outlineLevel="0" collapsed="false">
      <c r="A1346" s="277" t="n">
        <f aca="false">WEEKNUM(C1346,21)</f>
        <v>18</v>
      </c>
      <c r="B1346" s="113" t="n">
        <f aca="false">C1346</f>
        <v>45413</v>
      </c>
      <c r="C1346" s="278" t="n">
        <v>45413</v>
      </c>
      <c r="D1346" s="128" t="s">
        <v>75</v>
      </c>
      <c r="E1346" s="128" t="s">
        <v>75</v>
      </c>
      <c r="F1346" s="128" t="s">
        <v>86</v>
      </c>
      <c r="G1346" s="128" t="s">
        <v>75</v>
      </c>
      <c r="H1346" s="129" t="s">
        <v>75</v>
      </c>
      <c r="I1346" s="130"/>
      <c r="J1346" s="131" t="str">
        <f aca="false">IF(ISERROR(VLOOKUP(C1346,'Jour Fériés'!$A$19:$B$57,2,FALSE())),0,VLOOKUP(C1346,'Jour Fériés'!$A$19:$B$57,2,FALSE()))</f>
        <v>Fête du travail</v>
      </c>
      <c r="L1346" s="125" t="e">
        <f aca="false">VLOOKUP(C1346,'Vacances solaires'!$B$2:$B$239,1,FALSE())</f>
        <v>#N/A</v>
      </c>
    </row>
    <row r="1347" customFormat="false" ht="15.75" hidden="false" customHeight="false" outlineLevel="0" collapsed="false">
      <c r="A1347" s="277" t="n">
        <f aca="false">WEEKNUM(C1347,21)</f>
        <v>18</v>
      </c>
      <c r="B1347" s="113" t="n">
        <f aca="false">C1347</f>
        <v>45414</v>
      </c>
      <c r="C1347" s="278" t="n">
        <v>45414</v>
      </c>
      <c r="D1347" s="128" t="s">
        <v>75</v>
      </c>
      <c r="E1347" s="128" t="s">
        <v>75</v>
      </c>
      <c r="F1347" s="128" t="s">
        <v>75</v>
      </c>
      <c r="G1347" s="128" t="s">
        <v>75</v>
      </c>
      <c r="H1347" s="129" t="s">
        <v>86</v>
      </c>
      <c r="I1347" s="130"/>
      <c r="J1347" s="131" t="n">
        <f aca="false">IF(ISERROR(VLOOKUP(C1347,'Jour Fériés'!$A$19:$B$57,2,FALSE())),0,VLOOKUP(C1347,'Jour Fériés'!$A$19:$B$57,2,FALSE()))</f>
        <v>0</v>
      </c>
      <c r="L1347" s="125" t="e">
        <f aca="false">VLOOKUP(C1347,'Vacances solaires'!$B$2:$B$239,1,FALSE())</f>
        <v>#N/A</v>
      </c>
    </row>
    <row r="1348" customFormat="false" ht="15.75" hidden="false" customHeight="false" outlineLevel="0" collapsed="false">
      <c r="A1348" s="277" t="n">
        <f aca="false">WEEKNUM(C1348,21)</f>
        <v>18</v>
      </c>
      <c r="B1348" s="113" t="n">
        <f aca="false">C1348</f>
        <v>45415</v>
      </c>
      <c r="C1348" s="278" t="n">
        <v>45415</v>
      </c>
      <c r="D1348" s="128" t="s">
        <v>75</v>
      </c>
      <c r="E1348" s="128" t="s">
        <v>75</v>
      </c>
      <c r="F1348" s="128" t="s">
        <v>75</v>
      </c>
      <c r="G1348" s="128" t="s">
        <v>75</v>
      </c>
      <c r="H1348" s="129" t="s">
        <v>86</v>
      </c>
      <c r="I1348" s="130"/>
      <c r="J1348" s="131" t="n">
        <f aca="false">IF(ISERROR(VLOOKUP(C1348,'Jour Fériés'!$A$19:$B$57,2,FALSE())),0,VLOOKUP(C1348,'Jour Fériés'!$A$19:$B$57,2,FALSE()))</f>
        <v>0</v>
      </c>
      <c r="L1348" s="125" t="e">
        <f aca="false">VLOOKUP(C1348,'Vacances solaires'!$B$2:$B$239,1,FALSE())</f>
        <v>#N/A</v>
      </c>
    </row>
    <row r="1349" customFormat="false" ht="15.75" hidden="false" customHeight="false" outlineLevel="0" collapsed="false">
      <c r="A1349" s="277" t="n">
        <f aca="false">WEEKNUM(C1349,21)</f>
        <v>18</v>
      </c>
      <c r="B1349" s="113" t="n">
        <f aca="false">C1349</f>
        <v>45416</v>
      </c>
      <c r="C1349" s="278" t="n">
        <v>45416</v>
      </c>
      <c r="D1349" s="128" t="s">
        <v>75</v>
      </c>
      <c r="E1349" s="128" t="s">
        <v>86</v>
      </c>
      <c r="F1349" s="128" t="s">
        <v>75</v>
      </c>
      <c r="G1349" s="128" t="s">
        <v>86</v>
      </c>
      <c r="H1349" s="129" t="s">
        <v>75</v>
      </c>
      <c r="I1349" s="130"/>
      <c r="J1349" s="131" t="n">
        <f aca="false">IF(ISERROR(VLOOKUP(C1349,'Jour Fériés'!$A$19:$B$57,2,FALSE())),0,VLOOKUP(C1349,'Jour Fériés'!$A$19:$B$57,2,FALSE()))</f>
        <v>0</v>
      </c>
      <c r="L1349" s="125" t="e">
        <f aca="false">VLOOKUP(C1349,'Vacances solaires'!$B$2:$B$239,1,FALSE())</f>
        <v>#N/A</v>
      </c>
    </row>
    <row r="1350" customFormat="false" ht="15.75" hidden="false" customHeight="false" outlineLevel="0" collapsed="false">
      <c r="A1350" s="277" t="n">
        <f aca="false">WEEKNUM(C1350,21)</f>
        <v>18</v>
      </c>
      <c r="B1350" s="113" t="n">
        <f aca="false">C1350</f>
        <v>45417</v>
      </c>
      <c r="C1350" s="278" t="n">
        <v>45417</v>
      </c>
      <c r="D1350" s="141" t="s">
        <v>86</v>
      </c>
      <c r="E1350" s="141" t="s">
        <v>86</v>
      </c>
      <c r="F1350" s="141" t="s">
        <v>86</v>
      </c>
      <c r="G1350" s="141" t="s">
        <v>86</v>
      </c>
      <c r="H1350" s="142" t="s">
        <v>75</v>
      </c>
      <c r="I1350" s="143"/>
      <c r="J1350" s="144" t="n">
        <f aca="false">IF(ISERROR(VLOOKUP(C1350,'Jour Fériés'!$A$19:$B$57,2,FALSE())),0,VLOOKUP(C1350,'Jour Fériés'!$A$19:$B$57,2,FALSE()))</f>
        <v>0</v>
      </c>
      <c r="L1350" s="125" t="e">
        <f aca="false">VLOOKUP(C1350,'Vacances solaires'!$B$2:$B$239,1,FALSE())</f>
        <v>#N/A</v>
      </c>
    </row>
    <row r="1351" customFormat="false" ht="15.75" hidden="false" customHeight="false" outlineLevel="0" collapsed="false">
      <c r="A1351" s="277" t="n">
        <f aca="false">WEEKNUM(C1351,21)</f>
        <v>19</v>
      </c>
      <c r="B1351" s="113" t="n">
        <f aca="false">C1351</f>
        <v>45418</v>
      </c>
      <c r="C1351" s="278" t="n">
        <v>45418</v>
      </c>
      <c r="D1351" s="115" t="s">
        <v>84</v>
      </c>
      <c r="E1351" s="115" t="s">
        <v>75</v>
      </c>
      <c r="F1351" s="115" t="s">
        <v>75</v>
      </c>
      <c r="G1351" s="115" t="s">
        <v>75</v>
      </c>
      <c r="H1351" s="116" t="s">
        <v>75</v>
      </c>
      <c r="I1351" s="117" t="n">
        <v>3</v>
      </c>
      <c r="J1351" s="146" t="n">
        <f aca="false">IF(ISERROR(VLOOKUP(C1351,'Jour Fériés'!$A$19:$B$57,2,FALSE())),0,VLOOKUP(C1351,'Jour Fériés'!$A$19:$B$57,2,FALSE()))</f>
        <v>0</v>
      </c>
      <c r="L1351" s="125" t="e">
        <f aca="false">VLOOKUP(C1351,'Vacances solaires'!$B$2:$B$239,1,FALSE())</f>
        <v>#N/A</v>
      </c>
    </row>
    <row r="1352" customFormat="false" ht="15.75" hidden="false" customHeight="false" outlineLevel="0" collapsed="false">
      <c r="A1352" s="277" t="n">
        <f aca="false">WEEKNUM(C1352,21)</f>
        <v>19</v>
      </c>
      <c r="B1352" s="113" t="n">
        <f aca="false">C1352</f>
        <v>45419</v>
      </c>
      <c r="C1352" s="278" t="n">
        <v>45419</v>
      </c>
      <c r="D1352" s="137" t="s">
        <v>75</v>
      </c>
      <c r="E1352" s="137" t="s">
        <v>75</v>
      </c>
      <c r="F1352" s="137" t="s">
        <v>75</v>
      </c>
      <c r="G1352" s="137" t="s">
        <v>75</v>
      </c>
      <c r="H1352" s="190" t="s">
        <v>86</v>
      </c>
      <c r="I1352" s="191"/>
      <c r="J1352" s="131" t="n">
        <f aca="false">IF(ISERROR(VLOOKUP(C1352,'Jour Fériés'!$A$19:$B$57,2,FALSE())),0,VLOOKUP(C1352,'Jour Fériés'!$A$19:$B$57,2,FALSE()))</f>
        <v>0</v>
      </c>
      <c r="L1352" s="125" t="e">
        <f aca="false">VLOOKUP(C1352,'Vacances solaires'!$B$2:$B$239,1,FALSE())</f>
        <v>#N/A</v>
      </c>
    </row>
    <row r="1353" customFormat="false" ht="15.75" hidden="false" customHeight="false" outlineLevel="0" collapsed="false">
      <c r="A1353" s="277" t="n">
        <f aca="false">WEEKNUM(C1353,21)</f>
        <v>19</v>
      </c>
      <c r="B1353" s="113" t="n">
        <f aca="false">C1353</f>
        <v>45420</v>
      </c>
      <c r="C1353" s="278" t="n">
        <v>45420</v>
      </c>
      <c r="D1353" s="221" t="s">
        <v>75</v>
      </c>
      <c r="E1353" s="221" t="s">
        <v>86</v>
      </c>
      <c r="F1353" s="221" t="s">
        <v>75</v>
      </c>
      <c r="G1353" s="221" t="s">
        <v>75</v>
      </c>
      <c r="H1353" s="222" t="s">
        <v>75</v>
      </c>
      <c r="I1353" s="223"/>
      <c r="J1353" s="131" t="str">
        <f aca="false">IF(ISERROR(VLOOKUP(C1353,'Jour Fériés'!$A$19:$B$57,2,FALSE())),0,VLOOKUP(C1353,'Jour Fériés'!$A$19:$B$57,2,FALSE()))</f>
        <v>Victoire 1945</v>
      </c>
      <c r="L1353" s="125" t="e">
        <f aca="false">VLOOKUP(C1353,'Vacances solaires'!$B$2:$B$239,1,FALSE())</f>
        <v>#N/A</v>
      </c>
    </row>
    <row r="1354" customFormat="false" ht="15.75" hidden="false" customHeight="false" outlineLevel="0" collapsed="false">
      <c r="A1354" s="277" t="n">
        <f aca="false">WEEKNUM(C1354,21)</f>
        <v>19</v>
      </c>
      <c r="B1354" s="113" t="n">
        <f aca="false">C1354</f>
        <v>45421</v>
      </c>
      <c r="C1354" s="278" t="n">
        <v>45421</v>
      </c>
      <c r="D1354" s="221" t="s">
        <v>75</v>
      </c>
      <c r="E1354" s="221" t="s">
        <v>75</v>
      </c>
      <c r="F1354" s="221" t="s">
        <v>75</v>
      </c>
      <c r="G1354" s="221" t="s">
        <v>86</v>
      </c>
      <c r="H1354" s="222" t="s">
        <v>75</v>
      </c>
      <c r="I1354" s="223"/>
      <c r="J1354" s="131" t="str">
        <f aca="false">IF(ISERROR(VLOOKUP(C1354,'Jour Fériés'!$A$19:$B$57,2,FALSE())),0,VLOOKUP(C1354,'Jour Fériés'!$A$19:$B$57,2,FALSE()))</f>
        <v>Ascension</v>
      </c>
      <c r="L1354" s="125" t="e">
        <f aca="false">VLOOKUP(C1354,'Vacances solaires'!$B$2:$B$239,1,FALSE())</f>
        <v>#N/A</v>
      </c>
    </row>
    <row r="1355" customFormat="false" ht="15.75" hidden="false" customHeight="false" outlineLevel="0" collapsed="false">
      <c r="A1355" s="277" t="n">
        <f aca="false">WEEKNUM(C1355,21)</f>
        <v>19</v>
      </c>
      <c r="B1355" s="113" t="n">
        <f aca="false">C1355</f>
        <v>45422</v>
      </c>
      <c r="C1355" s="278" t="n">
        <v>45422</v>
      </c>
      <c r="D1355" s="221" t="s">
        <v>75</v>
      </c>
      <c r="E1355" s="221" t="s">
        <v>75</v>
      </c>
      <c r="F1355" s="221" t="s">
        <v>75</v>
      </c>
      <c r="G1355" s="221" t="s">
        <v>86</v>
      </c>
      <c r="H1355" s="222" t="s">
        <v>75</v>
      </c>
      <c r="I1355" s="223"/>
      <c r="J1355" s="131" t="n">
        <f aca="false">IF(ISERROR(VLOOKUP(C1355,'Jour Fériés'!$A$19:$B$57,2,FALSE())),0,VLOOKUP(C1355,'Jour Fériés'!$A$19:$B$57,2,FALSE()))</f>
        <v>0</v>
      </c>
      <c r="L1355" s="125" t="e">
        <f aca="false">VLOOKUP(C1355,'Vacances solaires'!$B$2:$B$239,1,FALSE())</f>
        <v>#N/A</v>
      </c>
    </row>
    <row r="1356" customFormat="false" ht="15.75" hidden="false" customHeight="false" outlineLevel="0" collapsed="false">
      <c r="A1356" s="277" t="n">
        <f aca="false">WEEKNUM(C1356,21)</f>
        <v>19</v>
      </c>
      <c r="B1356" s="113" t="n">
        <f aca="false">C1356</f>
        <v>45423</v>
      </c>
      <c r="C1356" s="278" t="n">
        <v>45423</v>
      </c>
      <c r="D1356" s="221" t="s">
        <v>86</v>
      </c>
      <c r="E1356" s="221" t="s">
        <v>75</v>
      </c>
      <c r="F1356" s="221" t="s">
        <v>86</v>
      </c>
      <c r="G1356" s="221" t="s">
        <v>75</v>
      </c>
      <c r="H1356" s="222" t="s">
        <v>75</v>
      </c>
      <c r="I1356" s="223"/>
      <c r="J1356" s="131" t="n">
        <f aca="false">IF(ISERROR(VLOOKUP(C1356,'Jour Fériés'!$A$19:$B$57,2,FALSE())),0,VLOOKUP(C1356,'Jour Fériés'!$A$19:$B$57,2,FALSE()))</f>
        <v>0</v>
      </c>
      <c r="L1356" s="125" t="e">
        <f aca="false">VLOOKUP(C1356,'Vacances solaires'!$B$2:$B$239,1,FALSE())</f>
        <v>#N/A</v>
      </c>
    </row>
    <row r="1357" customFormat="false" ht="15.75" hidden="false" customHeight="false" outlineLevel="0" collapsed="false">
      <c r="A1357" s="277" t="n">
        <f aca="false">WEEKNUM(C1357,21)</f>
        <v>19</v>
      </c>
      <c r="B1357" s="113" t="n">
        <f aca="false">C1357</f>
        <v>45424</v>
      </c>
      <c r="C1357" s="278" t="n">
        <v>45424</v>
      </c>
      <c r="D1357" s="224" t="s">
        <v>86</v>
      </c>
      <c r="E1357" s="224" t="s">
        <v>86</v>
      </c>
      <c r="F1357" s="224" t="s">
        <v>86</v>
      </c>
      <c r="G1357" s="224" t="s">
        <v>75</v>
      </c>
      <c r="H1357" s="225" t="s">
        <v>86</v>
      </c>
      <c r="I1357" s="226"/>
      <c r="J1357" s="144" t="n">
        <f aca="false">IF(ISERROR(VLOOKUP(C1357,'Jour Fériés'!$A$19:$B$57,2,FALSE())),0,VLOOKUP(C1357,'Jour Fériés'!$A$19:$B$57,2,FALSE()))</f>
        <v>0</v>
      </c>
      <c r="L1357" s="125" t="e">
        <f aca="false">VLOOKUP(C1357,'Vacances solaires'!$B$2:$B$239,1,FALSE())</f>
        <v>#N/A</v>
      </c>
    </row>
    <row r="1358" customFormat="false" ht="15.75" hidden="false" customHeight="false" outlineLevel="0" collapsed="false">
      <c r="A1358" s="277" t="n">
        <f aca="false">WEEKNUM(C1358,21)</f>
        <v>20</v>
      </c>
      <c r="B1358" s="113" t="n">
        <f aca="false">C1358</f>
        <v>45425</v>
      </c>
      <c r="C1358" s="278" t="n">
        <v>45425</v>
      </c>
      <c r="D1358" s="227" t="s">
        <v>75</v>
      </c>
      <c r="E1358" s="227" t="s">
        <v>75</v>
      </c>
      <c r="F1358" s="227" t="s">
        <v>75</v>
      </c>
      <c r="G1358" s="227" t="s">
        <v>75</v>
      </c>
      <c r="H1358" s="228" t="s">
        <v>84</v>
      </c>
      <c r="I1358" s="223" t="n">
        <v>4</v>
      </c>
      <c r="J1358" s="146" t="n">
        <f aca="false">IF(ISERROR(VLOOKUP(C1358,'Jour Fériés'!$A$19:$B$57,2,FALSE())),0,VLOOKUP(C1358,'Jour Fériés'!$A$19:$B$57,2,FALSE()))</f>
        <v>0</v>
      </c>
      <c r="L1358" s="125" t="e">
        <f aca="false">VLOOKUP(C1358,'Vacances solaires'!$B$2:$B$239,1,FALSE())</f>
        <v>#N/A</v>
      </c>
    </row>
    <row r="1359" customFormat="false" ht="15.75" hidden="false" customHeight="false" outlineLevel="0" collapsed="false">
      <c r="A1359" s="277" t="n">
        <f aca="false">WEEKNUM(C1359,21)</f>
        <v>20</v>
      </c>
      <c r="B1359" s="113" t="n">
        <f aca="false">C1359</f>
        <v>45426</v>
      </c>
      <c r="C1359" s="278" t="n">
        <v>45426</v>
      </c>
      <c r="D1359" s="221" t="s">
        <v>75</v>
      </c>
      <c r="E1359" s="221" t="s">
        <v>75</v>
      </c>
      <c r="F1359" s="221" t="s">
        <v>75</v>
      </c>
      <c r="G1359" s="221" t="s">
        <v>86</v>
      </c>
      <c r="H1359" s="222" t="s">
        <v>75</v>
      </c>
      <c r="I1359" s="223"/>
      <c r="J1359" s="131" t="n">
        <f aca="false">IF(ISERROR(VLOOKUP(C1359,'Jour Fériés'!$A$19:$B$57,2,FALSE())),0,VLOOKUP(C1359,'Jour Fériés'!$A$19:$B$57,2,FALSE()))</f>
        <v>0</v>
      </c>
      <c r="L1359" s="125" t="e">
        <f aca="false">VLOOKUP(C1359,'Vacances solaires'!$B$2:$B$239,1,FALSE())</f>
        <v>#N/A</v>
      </c>
    </row>
    <row r="1360" customFormat="false" ht="15.75" hidden="false" customHeight="false" outlineLevel="0" collapsed="false">
      <c r="A1360" s="277" t="n">
        <f aca="false">WEEKNUM(C1360,21)</f>
        <v>20</v>
      </c>
      <c r="B1360" s="113" t="n">
        <f aca="false">C1360</f>
        <v>45427</v>
      </c>
      <c r="C1360" s="278" t="n">
        <v>45427</v>
      </c>
      <c r="D1360" s="137" t="s">
        <v>86</v>
      </c>
      <c r="E1360" s="137" t="s">
        <v>75</v>
      </c>
      <c r="F1360" s="137" t="s">
        <v>75</v>
      </c>
      <c r="G1360" s="137" t="s">
        <v>75</v>
      </c>
      <c r="H1360" s="190" t="s">
        <v>75</v>
      </c>
      <c r="I1360" s="191"/>
      <c r="J1360" s="131" t="n">
        <f aca="false">IF(ISERROR(VLOOKUP(C1360,'Jour Fériés'!$A$19:$B$57,2,FALSE())),0,VLOOKUP(C1360,'Jour Fériés'!$A$19:$B$57,2,FALSE()))</f>
        <v>0</v>
      </c>
      <c r="L1360" s="125" t="e">
        <f aca="false">VLOOKUP(C1360,'Vacances solaires'!$B$2:$B$239,1,FALSE())</f>
        <v>#N/A</v>
      </c>
    </row>
    <row r="1361" customFormat="false" ht="15.75" hidden="false" customHeight="false" outlineLevel="0" collapsed="false">
      <c r="A1361" s="277" t="n">
        <f aca="false">WEEKNUM(C1361,21)</f>
        <v>20</v>
      </c>
      <c r="B1361" s="113" t="n">
        <f aca="false">C1361</f>
        <v>45428</v>
      </c>
      <c r="C1361" s="278" t="n">
        <v>45428</v>
      </c>
      <c r="D1361" s="221" t="s">
        <v>75</v>
      </c>
      <c r="E1361" s="221" t="s">
        <v>75</v>
      </c>
      <c r="F1361" s="221" t="s">
        <v>86</v>
      </c>
      <c r="G1361" s="221" t="s">
        <v>75</v>
      </c>
      <c r="H1361" s="222" t="s">
        <v>75</v>
      </c>
      <c r="I1361" s="223"/>
      <c r="J1361" s="131" t="n">
        <f aca="false">IF(ISERROR(VLOOKUP(C1361,'Jour Fériés'!$A$19:$B$57,2,FALSE())),0,VLOOKUP(C1361,'Jour Fériés'!$A$19:$B$57,2,FALSE()))</f>
        <v>0</v>
      </c>
      <c r="L1361" s="125" t="e">
        <f aca="false">VLOOKUP(C1361,'Vacances solaires'!$B$2:$B$239,1,FALSE())</f>
        <v>#N/A</v>
      </c>
    </row>
    <row r="1362" customFormat="false" ht="15.75" hidden="false" customHeight="false" outlineLevel="0" collapsed="false">
      <c r="A1362" s="277" t="n">
        <f aca="false">WEEKNUM(C1362,21)</f>
        <v>20</v>
      </c>
      <c r="B1362" s="113" t="n">
        <f aca="false">C1362</f>
        <v>45429</v>
      </c>
      <c r="C1362" s="278" t="n">
        <v>45429</v>
      </c>
      <c r="D1362" s="221" t="s">
        <v>75</v>
      </c>
      <c r="E1362" s="221" t="s">
        <v>75</v>
      </c>
      <c r="F1362" s="221" t="s">
        <v>86</v>
      </c>
      <c r="G1362" s="221" t="s">
        <v>75</v>
      </c>
      <c r="H1362" s="222" t="s">
        <v>75</v>
      </c>
      <c r="I1362" s="223"/>
      <c r="J1362" s="131" t="n">
        <f aca="false">IF(ISERROR(VLOOKUP(C1362,'Jour Fériés'!$A$19:$B$57,2,FALSE())),0,VLOOKUP(C1362,'Jour Fériés'!$A$19:$B$57,2,FALSE()))</f>
        <v>0</v>
      </c>
      <c r="L1362" s="125" t="e">
        <f aca="false">VLOOKUP(C1362,'Vacances solaires'!$B$2:$B$239,1,FALSE())</f>
        <v>#N/A</v>
      </c>
    </row>
    <row r="1363" customFormat="false" ht="15.75" hidden="false" customHeight="false" outlineLevel="0" collapsed="false">
      <c r="A1363" s="277" t="n">
        <f aca="false">WEEKNUM(C1363,21)</f>
        <v>20</v>
      </c>
      <c r="B1363" s="113" t="n">
        <f aca="false">C1363</f>
        <v>45430</v>
      </c>
      <c r="C1363" s="278" t="n">
        <v>45430</v>
      </c>
      <c r="D1363" s="221" t="s">
        <v>75</v>
      </c>
      <c r="E1363" s="221" t="s">
        <v>86</v>
      </c>
      <c r="F1363" s="221" t="s">
        <v>75</v>
      </c>
      <c r="G1363" s="221" t="s">
        <v>75</v>
      </c>
      <c r="H1363" s="222" t="s">
        <v>86</v>
      </c>
      <c r="I1363" s="223"/>
      <c r="J1363" s="131" t="n">
        <f aca="false">IF(ISERROR(VLOOKUP(C1363,'Jour Fériés'!$A$19:$B$57,2,FALSE())),0,VLOOKUP(C1363,'Jour Fériés'!$A$19:$B$57,2,FALSE()))</f>
        <v>0</v>
      </c>
      <c r="L1363" s="125" t="e">
        <f aca="false">VLOOKUP(C1363,'Vacances solaires'!$B$2:$B$239,1,FALSE())</f>
        <v>#N/A</v>
      </c>
    </row>
    <row r="1364" customFormat="false" ht="15.75" hidden="false" customHeight="false" outlineLevel="0" collapsed="false">
      <c r="A1364" s="277" t="n">
        <f aca="false">WEEKNUM(C1364,21)</f>
        <v>20</v>
      </c>
      <c r="B1364" s="113" t="n">
        <f aca="false">C1364</f>
        <v>45431</v>
      </c>
      <c r="C1364" s="278" t="n">
        <v>45431</v>
      </c>
      <c r="D1364" s="224" t="s">
        <v>86</v>
      </c>
      <c r="E1364" s="224" t="s">
        <v>86</v>
      </c>
      <c r="F1364" s="224" t="s">
        <v>75</v>
      </c>
      <c r="G1364" s="224" t="s">
        <v>86</v>
      </c>
      <c r="H1364" s="225" t="s">
        <v>86</v>
      </c>
      <c r="I1364" s="226"/>
      <c r="J1364" s="144" t="str">
        <f aca="false">IF(ISERROR(VLOOKUP(C1364,'Jour Fériés'!$A$19:$B$57,2,FALSE())),0,VLOOKUP(C1364,'Jour Fériés'!$A$19:$B$57,2,FALSE()))</f>
        <v>Pentecôte</v>
      </c>
      <c r="L1364" s="125" t="e">
        <f aca="false">VLOOKUP(C1364,'Vacances solaires'!$B$2:$B$239,1,FALSE())</f>
        <v>#N/A</v>
      </c>
    </row>
    <row r="1365" customFormat="false" ht="15.75" hidden="false" customHeight="false" outlineLevel="0" collapsed="false">
      <c r="A1365" s="277" t="n">
        <f aca="false">WEEKNUM(C1365,21)</f>
        <v>21</v>
      </c>
      <c r="B1365" s="113" t="n">
        <f aca="false">C1365</f>
        <v>45432</v>
      </c>
      <c r="C1365" s="278" t="n">
        <v>45432</v>
      </c>
      <c r="D1365" s="229" t="s">
        <v>75</v>
      </c>
      <c r="E1365" s="229" t="s">
        <v>75</v>
      </c>
      <c r="F1365" s="229" t="s">
        <v>75</v>
      </c>
      <c r="G1365" s="229" t="s">
        <v>84</v>
      </c>
      <c r="H1365" s="230" t="s">
        <v>75</v>
      </c>
      <c r="I1365" s="231" t="n">
        <v>5</v>
      </c>
      <c r="J1365" s="146" t="str">
        <f aca="false">IF(ISERROR(VLOOKUP(C1365,'Jour Fériés'!$A$19:$B$57,2,FALSE())),0,VLOOKUP(C1365,'Jour Fériés'!$A$19:$B$57,2,FALSE()))</f>
        <v>Lundi de Pentecôte</v>
      </c>
      <c r="L1365" s="125" t="e">
        <f aca="false">VLOOKUP(C1365,'Vacances solaires'!$B$2:$B$239,1,FALSE())</f>
        <v>#N/A</v>
      </c>
    </row>
    <row r="1366" customFormat="false" ht="15.75" hidden="false" customHeight="false" outlineLevel="0" collapsed="false">
      <c r="A1366" s="277" t="n">
        <f aca="false">WEEKNUM(C1366,21)</f>
        <v>21</v>
      </c>
      <c r="B1366" s="113" t="n">
        <f aca="false">C1366</f>
        <v>45433</v>
      </c>
      <c r="C1366" s="278" t="n">
        <v>45433</v>
      </c>
      <c r="D1366" s="221" t="s">
        <v>75</v>
      </c>
      <c r="E1366" s="221" t="s">
        <v>75</v>
      </c>
      <c r="F1366" s="221" t="s">
        <v>86</v>
      </c>
      <c r="G1366" s="221" t="s">
        <v>75</v>
      </c>
      <c r="H1366" s="222" t="s">
        <v>75</v>
      </c>
      <c r="I1366" s="223"/>
      <c r="J1366" s="131" t="n">
        <f aca="false">IF(ISERROR(VLOOKUP(C1366,'Jour Fériés'!$A$19:$B$57,2,FALSE())),0,VLOOKUP(C1366,'Jour Fériés'!$A$19:$B$57,2,FALSE()))</f>
        <v>0</v>
      </c>
      <c r="L1366" s="125" t="e">
        <f aca="false">VLOOKUP(C1366,'Vacances solaires'!$B$2:$B$239,1,FALSE())</f>
        <v>#N/A</v>
      </c>
    </row>
    <row r="1367" customFormat="false" ht="15.75" hidden="false" customHeight="false" outlineLevel="0" collapsed="false">
      <c r="A1367" s="277" t="n">
        <f aca="false">WEEKNUM(C1367,21)</f>
        <v>21</v>
      </c>
      <c r="B1367" s="113" t="n">
        <f aca="false">C1367</f>
        <v>45434</v>
      </c>
      <c r="C1367" s="278" t="n">
        <v>45434</v>
      </c>
      <c r="D1367" s="221" t="s">
        <v>75</v>
      </c>
      <c r="E1367" s="221" t="s">
        <v>75</v>
      </c>
      <c r="F1367" s="221" t="s">
        <v>75</v>
      </c>
      <c r="G1367" s="221" t="s">
        <v>75</v>
      </c>
      <c r="H1367" s="222" t="s">
        <v>86</v>
      </c>
      <c r="I1367" s="223"/>
      <c r="J1367" s="131" t="n">
        <f aca="false">IF(ISERROR(VLOOKUP(C1367,'Jour Fériés'!$A$19:$B$57,2,FALSE())),0,VLOOKUP(C1367,'Jour Fériés'!$A$19:$B$57,2,FALSE()))</f>
        <v>0</v>
      </c>
      <c r="L1367" s="125" t="e">
        <f aca="false">VLOOKUP(C1367,'Vacances solaires'!$B$2:$B$239,1,FALSE())</f>
        <v>#N/A</v>
      </c>
    </row>
    <row r="1368" customFormat="false" ht="15.75" hidden="false" customHeight="false" outlineLevel="0" collapsed="false">
      <c r="A1368" s="277" t="n">
        <f aca="false">WEEKNUM(C1368,21)</f>
        <v>21</v>
      </c>
      <c r="B1368" s="113" t="n">
        <f aca="false">C1368</f>
        <v>45435</v>
      </c>
      <c r="C1368" s="278" t="n">
        <v>45435</v>
      </c>
      <c r="D1368" s="221" t="s">
        <v>75</v>
      </c>
      <c r="E1368" s="221" t="s">
        <v>86</v>
      </c>
      <c r="F1368" s="221" t="s">
        <v>75</v>
      </c>
      <c r="G1368" s="221" t="s">
        <v>75</v>
      </c>
      <c r="H1368" s="222" t="s">
        <v>75</v>
      </c>
      <c r="I1368" s="223"/>
      <c r="J1368" s="131" t="n">
        <f aca="false">IF(ISERROR(VLOOKUP(C1368,'Jour Fériés'!$A$19:$B$57,2,FALSE())),0,VLOOKUP(C1368,'Jour Fériés'!$A$19:$B$57,2,FALSE()))</f>
        <v>0</v>
      </c>
      <c r="L1368" s="125" t="e">
        <f aca="false">VLOOKUP(C1368,'Vacances solaires'!$B$2:$B$239,1,FALSE())</f>
        <v>#N/A</v>
      </c>
    </row>
    <row r="1369" customFormat="false" ht="15.75" hidden="false" customHeight="false" outlineLevel="0" collapsed="false">
      <c r="A1369" s="277" t="n">
        <f aca="false">WEEKNUM(C1369,21)</f>
        <v>21</v>
      </c>
      <c r="B1369" s="113" t="n">
        <f aca="false">C1369</f>
        <v>45436</v>
      </c>
      <c r="C1369" s="278" t="n">
        <v>45436</v>
      </c>
      <c r="D1369" s="221" t="s">
        <v>75</v>
      </c>
      <c r="E1369" s="221" t="s">
        <v>86</v>
      </c>
      <c r="F1369" s="221" t="s">
        <v>75</v>
      </c>
      <c r="G1369" s="221" t="s">
        <v>75</v>
      </c>
      <c r="H1369" s="222" t="s">
        <v>75</v>
      </c>
      <c r="I1369" s="223"/>
      <c r="J1369" s="131" t="n">
        <f aca="false">IF(ISERROR(VLOOKUP(C1369,'Jour Fériés'!$A$19:$B$57,2,FALSE())),0,VLOOKUP(C1369,'Jour Fériés'!$A$19:$B$57,2,FALSE()))</f>
        <v>0</v>
      </c>
      <c r="L1369" s="125" t="e">
        <f aca="false">VLOOKUP(C1369,'Vacances solaires'!$B$2:$B$239,1,FALSE())</f>
        <v>#N/A</v>
      </c>
    </row>
    <row r="1370" customFormat="false" ht="15.75" hidden="false" customHeight="false" outlineLevel="0" collapsed="false">
      <c r="A1370" s="277" t="n">
        <f aca="false">WEEKNUM(C1370,21)</f>
        <v>21</v>
      </c>
      <c r="B1370" s="113" t="n">
        <f aca="false">C1370</f>
        <v>45437</v>
      </c>
      <c r="C1370" s="278" t="n">
        <v>45437</v>
      </c>
      <c r="D1370" s="221" t="s">
        <v>86</v>
      </c>
      <c r="E1370" s="221" t="s">
        <v>75</v>
      </c>
      <c r="F1370" s="221" t="s">
        <v>75</v>
      </c>
      <c r="G1370" s="221" t="s">
        <v>86</v>
      </c>
      <c r="H1370" s="222" t="s">
        <v>75</v>
      </c>
      <c r="I1370" s="223"/>
      <c r="J1370" s="131" t="n">
        <f aca="false">IF(ISERROR(VLOOKUP(C1370,'Jour Fériés'!$A$19:$B$57,2,FALSE())),0,VLOOKUP(C1370,'Jour Fériés'!$A$19:$B$57,2,FALSE()))</f>
        <v>0</v>
      </c>
      <c r="L1370" s="125" t="e">
        <f aca="false">VLOOKUP(C1370,'Vacances solaires'!$B$2:$B$239,1,FALSE())</f>
        <v>#N/A</v>
      </c>
    </row>
    <row r="1371" customFormat="false" ht="15.75" hidden="false" customHeight="false" outlineLevel="0" collapsed="false">
      <c r="A1371" s="277" t="n">
        <f aca="false">WEEKNUM(C1371,21)</f>
        <v>21</v>
      </c>
      <c r="B1371" s="113" t="n">
        <f aca="false">C1371</f>
        <v>45438</v>
      </c>
      <c r="C1371" s="278" t="n">
        <v>45438</v>
      </c>
      <c r="D1371" s="224" t="s">
        <v>86</v>
      </c>
      <c r="E1371" s="224" t="s">
        <v>75</v>
      </c>
      <c r="F1371" s="224" t="s">
        <v>86</v>
      </c>
      <c r="G1371" s="224" t="s">
        <v>86</v>
      </c>
      <c r="H1371" s="225" t="s">
        <v>86</v>
      </c>
      <c r="I1371" s="226"/>
      <c r="J1371" s="144" t="n">
        <f aca="false">IF(ISERROR(VLOOKUP(C1371,'Jour Fériés'!$A$19:$B$57,2,FALSE())),0,VLOOKUP(C1371,'Jour Fériés'!$A$19:$B$57,2,FALSE()))</f>
        <v>0</v>
      </c>
      <c r="L1371" s="125" t="e">
        <f aca="false">VLOOKUP(C1371,'Vacances solaires'!$B$2:$B$239,1,FALSE())</f>
        <v>#N/A</v>
      </c>
    </row>
    <row r="1372" customFormat="false" ht="15.75" hidden="false" customHeight="false" outlineLevel="0" collapsed="false">
      <c r="A1372" s="277" t="n">
        <f aca="false">WEEKNUM(C1372,21)</f>
        <v>22</v>
      </c>
      <c r="B1372" s="113" t="n">
        <f aca="false">C1372</f>
        <v>45439</v>
      </c>
      <c r="C1372" s="278" t="n">
        <v>45439</v>
      </c>
      <c r="D1372" s="115" t="s">
        <v>75</v>
      </c>
      <c r="E1372" s="115" t="s">
        <v>75</v>
      </c>
      <c r="F1372" s="115" t="s">
        <v>84</v>
      </c>
      <c r="G1372" s="115" t="s">
        <v>75</v>
      </c>
      <c r="H1372" s="116" t="s">
        <v>75</v>
      </c>
      <c r="I1372" s="117" t="n">
        <v>1</v>
      </c>
      <c r="J1372" s="146" t="n">
        <f aca="false">IF(ISERROR(VLOOKUP(C1372,'Jour Fériés'!$A$19:$B$57,2,FALSE())),0,VLOOKUP(C1372,'Jour Fériés'!$A$19:$B$57,2,FALSE()))</f>
        <v>0</v>
      </c>
      <c r="L1372" s="125" t="e">
        <f aca="false">VLOOKUP(C1372,'Vacances solaires'!$B$2:$B$239,1,FALSE())</f>
        <v>#N/A</v>
      </c>
    </row>
    <row r="1373" customFormat="false" ht="15.75" hidden="false" customHeight="false" outlineLevel="0" collapsed="false">
      <c r="A1373" s="277" t="n">
        <f aca="false">WEEKNUM(C1373,21)</f>
        <v>22</v>
      </c>
      <c r="B1373" s="113" t="n">
        <f aca="false">C1373</f>
        <v>45440</v>
      </c>
      <c r="C1373" s="278" t="n">
        <v>45440</v>
      </c>
      <c r="D1373" s="128" t="s">
        <v>75</v>
      </c>
      <c r="E1373" s="128" t="s">
        <v>86</v>
      </c>
      <c r="F1373" s="128" t="s">
        <v>75</v>
      </c>
      <c r="G1373" s="128" t="s">
        <v>75</v>
      </c>
      <c r="H1373" s="129" t="s">
        <v>75</v>
      </c>
      <c r="I1373" s="130"/>
      <c r="J1373" s="131" t="n">
        <f aca="false">IF(ISERROR(VLOOKUP(C1373,'Jour Fériés'!$A$19:$B$57,2,FALSE())),0,VLOOKUP(C1373,'Jour Fériés'!$A$19:$B$57,2,FALSE()))</f>
        <v>0</v>
      </c>
      <c r="L1373" s="125" t="e">
        <f aca="false">VLOOKUP(C1373,'Vacances solaires'!$B$2:$B$239,1,FALSE())</f>
        <v>#N/A</v>
      </c>
    </row>
    <row r="1374" customFormat="false" ht="15.75" hidden="false" customHeight="false" outlineLevel="0" collapsed="false">
      <c r="A1374" s="277" t="n">
        <f aca="false">WEEKNUM(C1374,21)</f>
        <v>22</v>
      </c>
      <c r="B1374" s="113" t="n">
        <f aca="false">C1374</f>
        <v>45441</v>
      </c>
      <c r="C1374" s="278" t="n">
        <v>45441</v>
      </c>
      <c r="D1374" s="128" t="s">
        <v>75</v>
      </c>
      <c r="E1374" s="128" t="s">
        <v>75</v>
      </c>
      <c r="F1374" s="128" t="s">
        <v>75</v>
      </c>
      <c r="G1374" s="128" t="s">
        <v>86</v>
      </c>
      <c r="H1374" s="129" t="s">
        <v>75</v>
      </c>
      <c r="I1374" s="130"/>
      <c r="J1374" s="131" t="n">
        <f aca="false">IF(ISERROR(VLOOKUP(C1374,'Jour Fériés'!$A$19:$B$57,2,FALSE())),0,VLOOKUP(C1374,'Jour Fériés'!$A$19:$B$57,2,FALSE()))</f>
        <v>0</v>
      </c>
      <c r="L1374" s="125" t="e">
        <f aca="false">VLOOKUP(C1374,'Vacances solaires'!$B$2:$B$239,1,FALSE())</f>
        <v>#N/A</v>
      </c>
    </row>
    <row r="1375" customFormat="false" ht="15.75" hidden="false" customHeight="false" outlineLevel="0" collapsed="false">
      <c r="A1375" s="277" t="n">
        <f aca="false">WEEKNUM(C1375,21)</f>
        <v>22</v>
      </c>
      <c r="B1375" s="113" t="n">
        <f aca="false">C1375</f>
        <v>45442</v>
      </c>
      <c r="C1375" s="278" t="n">
        <v>45442</v>
      </c>
      <c r="D1375" s="128" t="s">
        <v>86</v>
      </c>
      <c r="E1375" s="128" t="s">
        <v>75</v>
      </c>
      <c r="F1375" s="128" t="s">
        <v>75</v>
      </c>
      <c r="G1375" s="128" t="s">
        <v>75</v>
      </c>
      <c r="H1375" s="129" t="s">
        <v>75</v>
      </c>
      <c r="I1375" s="130"/>
      <c r="J1375" s="131" t="n">
        <f aca="false">IF(ISERROR(VLOOKUP(C1375,'Jour Fériés'!$A$19:$B$57,2,FALSE())),0,VLOOKUP(C1375,'Jour Fériés'!$A$19:$B$57,2,FALSE()))</f>
        <v>0</v>
      </c>
      <c r="L1375" s="125" t="e">
        <f aca="false">VLOOKUP(C1375,'Vacances solaires'!$B$2:$B$239,1,FALSE())</f>
        <v>#N/A</v>
      </c>
    </row>
    <row r="1376" customFormat="false" ht="15.75" hidden="false" customHeight="false" outlineLevel="0" collapsed="false">
      <c r="A1376" s="277" t="n">
        <f aca="false">WEEKNUM(C1376,21)</f>
        <v>22</v>
      </c>
      <c r="B1376" s="113" t="n">
        <f aca="false">C1376</f>
        <v>45443</v>
      </c>
      <c r="C1376" s="278" t="n">
        <v>45443</v>
      </c>
      <c r="D1376" s="128" t="s">
        <v>86</v>
      </c>
      <c r="E1376" s="128" t="s">
        <v>75</v>
      </c>
      <c r="F1376" s="128" t="s">
        <v>75</v>
      </c>
      <c r="G1376" s="128" t="s">
        <v>75</v>
      </c>
      <c r="H1376" s="129" t="s">
        <v>75</v>
      </c>
      <c r="I1376" s="130"/>
      <c r="J1376" s="131" t="n">
        <f aca="false">IF(ISERROR(VLOOKUP(C1376,'Jour Fériés'!$A$19:$B$57,2,FALSE())),0,VLOOKUP(C1376,'Jour Fériés'!$A$19:$B$57,2,FALSE()))</f>
        <v>0</v>
      </c>
      <c r="L1376" s="125" t="e">
        <f aca="false">VLOOKUP(C1376,'Vacances solaires'!$B$2:$B$239,1,FALSE())</f>
        <v>#N/A</v>
      </c>
    </row>
    <row r="1377" customFormat="false" ht="15.75" hidden="false" customHeight="false" outlineLevel="0" collapsed="false">
      <c r="A1377" s="277" t="n">
        <f aca="false">WEEKNUM(C1377,21)</f>
        <v>22</v>
      </c>
      <c r="B1377" s="113" t="n">
        <f aca="false">C1377</f>
        <v>45444</v>
      </c>
      <c r="C1377" s="278" t="n">
        <v>45444</v>
      </c>
      <c r="D1377" s="128" t="s">
        <v>75</v>
      </c>
      <c r="E1377" s="128" t="s">
        <v>75</v>
      </c>
      <c r="F1377" s="128" t="s">
        <v>86</v>
      </c>
      <c r="G1377" s="128" t="s">
        <v>75</v>
      </c>
      <c r="H1377" s="129" t="s">
        <v>86</v>
      </c>
      <c r="I1377" s="130"/>
      <c r="J1377" s="131" t="n">
        <f aca="false">IF(ISERROR(VLOOKUP(C1377,'Jour Fériés'!$A$19:$B$57,2,FALSE())),0,VLOOKUP(C1377,'Jour Fériés'!$A$19:$B$57,2,FALSE()))</f>
        <v>0</v>
      </c>
      <c r="L1377" s="125" t="e">
        <f aca="false">VLOOKUP(C1377,'Vacances solaires'!$B$2:$B$239,1,FALSE())</f>
        <v>#N/A</v>
      </c>
    </row>
    <row r="1378" customFormat="false" ht="15.75" hidden="false" customHeight="false" outlineLevel="0" collapsed="false">
      <c r="A1378" s="277" t="n">
        <f aca="false">WEEKNUM(C1378,21)</f>
        <v>22</v>
      </c>
      <c r="B1378" s="113" t="n">
        <f aca="false">C1378</f>
        <v>45445</v>
      </c>
      <c r="C1378" s="278" t="n">
        <v>45445</v>
      </c>
      <c r="D1378" s="141" t="s">
        <v>75</v>
      </c>
      <c r="E1378" s="141" t="s">
        <v>86</v>
      </c>
      <c r="F1378" s="141" t="s">
        <v>86</v>
      </c>
      <c r="G1378" s="141" t="s">
        <v>86</v>
      </c>
      <c r="H1378" s="142" t="s">
        <v>86</v>
      </c>
      <c r="I1378" s="143"/>
      <c r="J1378" s="144" t="n">
        <f aca="false">IF(ISERROR(VLOOKUP(C1378,'Jour Fériés'!$A$19:$B$57,2,FALSE())),0,VLOOKUP(C1378,'Jour Fériés'!$A$19:$B$57,2,FALSE()))</f>
        <v>0</v>
      </c>
      <c r="L1378" s="125" t="e">
        <f aca="false">VLOOKUP(C1378,'Vacances solaires'!$B$2:$B$239,1,FALSE())</f>
        <v>#N/A</v>
      </c>
    </row>
    <row r="1379" customFormat="false" ht="15.75" hidden="false" customHeight="false" outlineLevel="0" collapsed="false">
      <c r="A1379" s="277" t="n">
        <f aca="false">WEEKNUM(C1379,21)</f>
        <v>23</v>
      </c>
      <c r="B1379" s="113" t="n">
        <f aca="false">C1379</f>
        <v>45446</v>
      </c>
      <c r="C1379" s="278" t="n">
        <v>45446</v>
      </c>
      <c r="D1379" s="115" t="s">
        <v>75</v>
      </c>
      <c r="E1379" s="115" t="s">
        <v>84</v>
      </c>
      <c r="F1379" s="115" t="s">
        <v>75</v>
      </c>
      <c r="G1379" s="115" t="s">
        <v>75</v>
      </c>
      <c r="H1379" s="116" t="s">
        <v>75</v>
      </c>
      <c r="I1379" s="117" t="n">
        <v>2</v>
      </c>
      <c r="J1379" s="146" t="n">
        <f aca="false">IF(ISERROR(VLOOKUP(C1379,'Jour Fériés'!$A$19:$B$57,2,FALSE())),0,VLOOKUP(C1379,'Jour Fériés'!$A$19:$B$57,2,FALSE()))</f>
        <v>0</v>
      </c>
      <c r="L1379" s="125" t="e">
        <f aca="false">VLOOKUP(C1379,'Vacances solaires'!$B$2:$B$239,1,FALSE())</f>
        <v>#N/A</v>
      </c>
    </row>
    <row r="1380" customFormat="false" ht="15.75" hidden="false" customHeight="false" outlineLevel="0" collapsed="false">
      <c r="A1380" s="277" t="n">
        <f aca="false">WEEKNUM(C1380,21)</f>
        <v>23</v>
      </c>
      <c r="B1380" s="113" t="n">
        <f aca="false">C1380</f>
        <v>45447</v>
      </c>
      <c r="C1380" s="278" t="n">
        <v>45447</v>
      </c>
      <c r="D1380" s="128" t="s">
        <v>86</v>
      </c>
      <c r="E1380" s="128" t="s">
        <v>75</v>
      </c>
      <c r="F1380" s="128" t="s">
        <v>75</v>
      </c>
      <c r="G1380" s="128" t="s">
        <v>75</v>
      </c>
      <c r="H1380" s="129" t="s">
        <v>75</v>
      </c>
      <c r="I1380" s="130"/>
      <c r="J1380" s="131" t="n">
        <f aca="false">IF(ISERROR(VLOOKUP(C1380,'Jour Fériés'!$A$19:$B$57,2,FALSE())),0,VLOOKUP(C1380,'Jour Fériés'!$A$19:$B$57,2,FALSE()))</f>
        <v>0</v>
      </c>
      <c r="L1380" s="125" t="e">
        <f aca="false">VLOOKUP(C1380,'Vacances solaires'!$B$2:$B$239,1,FALSE())</f>
        <v>#N/A</v>
      </c>
    </row>
    <row r="1381" customFormat="false" ht="15.75" hidden="false" customHeight="false" outlineLevel="0" collapsed="false">
      <c r="A1381" s="277" t="n">
        <f aca="false">WEEKNUM(C1381,21)</f>
        <v>23</v>
      </c>
      <c r="B1381" s="113" t="n">
        <f aca="false">C1381</f>
        <v>45448</v>
      </c>
      <c r="C1381" s="278" t="n">
        <v>45448</v>
      </c>
      <c r="D1381" s="128" t="s">
        <v>75</v>
      </c>
      <c r="E1381" s="128" t="s">
        <v>75</v>
      </c>
      <c r="F1381" s="128" t="s">
        <v>86</v>
      </c>
      <c r="G1381" s="128" t="s">
        <v>75</v>
      </c>
      <c r="H1381" s="129" t="s">
        <v>75</v>
      </c>
      <c r="I1381" s="130"/>
      <c r="J1381" s="131" t="n">
        <f aca="false">IF(ISERROR(VLOOKUP(C1381,'Jour Fériés'!$A$19:$B$57,2,FALSE())),0,VLOOKUP(C1381,'Jour Fériés'!$A$19:$B$57,2,FALSE()))</f>
        <v>0</v>
      </c>
      <c r="L1381" s="125" t="e">
        <f aca="false">VLOOKUP(C1381,'Vacances solaires'!$B$2:$B$239,1,FALSE())</f>
        <v>#N/A</v>
      </c>
    </row>
    <row r="1382" customFormat="false" ht="15.75" hidden="false" customHeight="false" outlineLevel="0" collapsed="false">
      <c r="A1382" s="277" t="n">
        <f aca="false">WEEKNUM(C1382,21)</f>
        <v>23</v>
      </c>
      <c r="B1382" s="113" t="n">
        <f aca="false">C1382</f>
        <v>45449</v>
      </c>
      <c r="C1382" s="278" t="n">
        <v>45449</v>
      </c>
      <c r="D1382" s="128" t="s">
        <v>75</v>
      </c>
      <c r="E1382" s="128" t="s">
        <v>75</v>
      </c>
      <c r="F1382" s="128" t="s">
        <v>75</v>
      </c>
      <c r="G1382" s="128" t="s">
        <v>75</v>
      </c>
      <c r="H1382" s="129" t="s">
        <v>86</v>
      </c>
      <c r="I1382" s="130"/>
      <c r="J1382" s="131" t="n">
        <f aca="false">IF(ISERROR(VLOOKUP(C1382,'Jour Fériés'!$A$19:$B$57,2,FALSE())),0,VLOOKUP(C1382,'Jour Fériés'!$A$19:$B$57,2,FALSE()))</f>
        <v>0</v>
      </c>
      <c r="L1382" s="125" t="e">
        <f aca="false">VLOOKUP(C1382,'Vacances solaires'!$B$2:$B$239,1,FALSE())</f>
        <v>#N/A</v>
      </c>
    </row>
    <row r="1383" customFormat="false" ht="15.75" hidden="false" customHeight="false" outlineLevel="0" collapsed="false">
      <c r="A1383" s="277" t="n">
        <f aca="false">WEEKNUM(C1383,21)</f>
        <v>23</v>
      </c>
      <c r="B1383" s="113" t="n">
        <f aca="false">C1383</f>
        <v>45450</v>
      </c>
      <c r="C1383" s="278" t="n">
        <v>45450</v>
      </c>
      <c r="D1383" s="128" t="s">
        <v>75</v>
      </c>
      <c r="E1383" s="128" t="s">
        <v>75</v>
      </c>
      <c r="F1383" s="128" t="s">
        <v>75</v>
      </c>
      <c r="G1383" s="128" t="s">
        <v>75</v>
      </c>
      <c r="H1383" s="129" t="s">
        <v>86</v>
      </c>
      <c r="I1383" s="130"/>
      <c r="J1383" s="131" t="n">
        <f aca="false">IF(ISERROR(VLOOKUP(C1383,'Jour Fériés'!$A$19:$B$57,2,FALSE())),0,VLOOKUP(C1383,'Jour Fériés'!$A$19:$B$57,2,FALSE()))</f>
        <v>0</v>
      </c>
      <c r="L1383" s="125" t="e">
        <f aca="false">VLOOKUP(C1383,'Vacances solaires'!$B$2:$B$239,1,FALSE())</f>
        <v>#N/A</v>
      </c>
    </row>
    <row r="1384" customFormat="false" ht="15.75" hidden="false" customHeight="false" outlineLevel="0" collapsed="false">
      <c r="A1384" s="277" t="n">
        <f aca="false">WEEKNUM(C1384,21)</f>
        <v>23</v>
      </c>
      <c r="B1384" s="113" t="n">
        <f aca="false">C1384</f>
        <v>45451</v>
      </c>
      <c r="C1384" s="278" t="n">
        <v>45451</v>
      </c>
      <c r="D1384" s="128" t="s">
        <v>75</v>
      </c>
      <c r="E1384" s="128" t="s">
        <v>86</v>
      </c>
      <c r="F1384" s="128" t="s">
        <v>75</v>
      </c>
      <c r="G1384" s="128" t="s">
        <v>86</v>
      </c>
      <c r="H1384" s="129" t="s">
        <v>75</v>
      </c>
      <c r="I1384" s="130"/>
      <c r="J1384" s="131" t="n">
        <f aca="false">IF(ISERROR(VLOOKUP(C1384,'Jour Fériés'!$A$19:$B$57,2,FALSE())),0,VLOOKUP(C1384,'Jour Fériés'!$A$19:$B$57,2,FALSE()))</f>
        <v>0</v>
      </c>
      <c r="L1384" s="125" t="e">
        <f aca="false">VLOOKUP(C1384,'Vacances solaires'!$B$2:$B$239,1,FALSE())</f>
        <v>#N/A</v>
      </c>
    </row>
    <row r="1385" customFormat="false" ht="15.75" hidden="false" customHeight="false" outlineLevel="0" collapsed="false">
      <c r="A1385" s="277" t="n">
        <f aca="false">WEEKNUM(C1385,21)</f>
        <v>23</v>
      </c>
      <c r="B1385" s="113" t="n">
        <f aca="false">C1385</f>
        <v>45452</v>
      </c>
      <c r="C1385" s="278" t="n">
        <v>45452</v>
      </c>
      <c r="D1385" s="141" t="s">
        <v>86</v>
      </c>
      <c r="E1385" s="141" t="s">
        <v>86</v>
      </c>
      <c r="F1385" s="141" t="s">
        <v>86</v>
      </c>
      <c r="G1385" s="141" t="s">
        <v>86</v>
      </c>
      <c r="H1385" s="142" t="s">
        <v>75</v>
      </c>
      <c r="I1385" s="143"/>
      <c r="J1385" s="144" t="n">
        <f aca="false">IF(ISERROR(VLOOKUP(C1385,'Jour Fériés'!$A$19:$B$57,2,FALSE())),0,VLOOKUP(C1385,'Jour Fériés'!$A$19:$B$57,2,FALSE()))</f>
        <v>0</v>
      </c>
      <c r="L1385" s="125" t="e">
        <f aca="false">VLOOKUP(C1385,'Vacances solaires'!$B$2:$B$239,1,FALSE())</f>
        <v>#N/A</v>
      </c>
    </row>
    <row r="1386" customFormat="false" ht="15.75" hidden="false" customHeight="false" outlineLevel="0" collapsed="false">
      <c r="A1386" s="277" t="n">
        <f aca="false">WEEKNUM(C1386,21)</f>
        <v>24</v>
      </c>
      <c r="B1386" s="113" t="n">
        <f aca="false">C1386</f>
        <v>45453</v>
      </c>
      <c r="C1386" s="278" t="n">
        <v>45453</v>
      </c>
      <c r="D1386" s="115" t="s">
        <v>84</v>
      </c>
      <c r="E1386" s="115" t="s">
        <v>75</v>
      </c>
      <c r="F1386" s="115" t="s">
        <v>75</v>
      </c>
      <c r="G1386" s="115" t="s">
        <v>75</v>
      </c>
      <c r="H1386" s="116" t="s">
        <v>75</v>
      </c>
      <c r="I1386" s="117" t="n">
        <v>3</v>
      </c>
      <c r="J1386" s="146" t="n">
        <f aca="false">IF(ISERROR(VLOOKUP(C1386,'Jour Fériés'!$A$19:$B$57,2,FALSE())),0,VLOOKUP(C1386,'Jour Fériés'!$A$19:$B$57,2,FALSE()))</f>
        <v>0</v>
      </c>
      <c r="L1386" s="125" t="e">
        <f aca="false">VLOOKUP(C1386,'Vacances solaires'!$B$2:$B$239,1,FALSE())</f>
        <v>#N/A</v>
      </c>
    </row>
    <row r="1387" customFormat="false" ht="15.75" hidden="false" customHeight="false" outlineLevel="0" collapsed="false">
      <c r="A1387" s="277" t="n">
        <f aca="false">WEEKNUM(C1387,21)</f>
        <v>24</v>
      </c>
      <c r="B1387" s="113" t="n">
        <f aca="false">C1387</f>
        <v>45454</v>
      </c>
      <c r="C1387" s="278" t="n">
        <v>45454</v>
      </c>
      <c r="D1387" s="137" t="s">
        <v>75</v>
      </c>
      <c r="E1387" s="137" t="s">
        <v>75</v>
      </c>
      <c r="F1387" s="137" t="s">
        <v>75</v>
      </c>
      <c r="G1387" s="137" t="s">
        <v>75</v>
      </c>
      <c r="H1387" s="190" t="s">
        <v>86</v>
      </c>
      <c r="I1387" s="191"/>
      <c r="J1387" s="131" t="n">
        <f aca="false">IF(ISERROR(VLOOKUP(C1387,'Jour Fériés'!$A$19:$B$57,2,FALSE())),0,VLOOKUP(C1387,'Jour Fériés'!$A$19:$B$57,2,FALSE()))</f>
        <v>0</v>
      </c>
      <c r="L1387" s="125" t="e">
        <f aca="false">VLOOKUP(C1387,'Vacances solaires'!$B$2:$B$239,1,FALSE())</f>
        <v>#N/A</v>
      </c>
    </row>
    <row r="1388" customFormat="false" ht="15.75" hidden="false" customHeight="false" outlineLevel="0" collapsed="false">
      <c r="A1388" s="277" t="n">
        <f aca="false">WEEKNUM(C1388,21)</f>
        <v>24</v>
      </c>
      <c r="B1388" s="113" t="n">
        <f aca="false">C1388</f>
        <v>45455</v>
      </c>
      <c r="C1388" s="278" t="n">
        <v>45455</v>
      </c>
      <c r="D1388" s="221" t="s">
        <v>75</v>
      </c>
      <c r="E1388" s="221" t="s">
        <v>86</v>
      </c>
      <c r="F1388" s="221" t="s">
        <v>75</v>
      </c>
      <c r="G1388" s="221" t="s">
        <v>75</v>
      </c>
      <c r="H1388" s="222" t="s">
        <v>75</v>
      </c>
      <c r="I1388" s="223"/>
      <c r="J1388" s="131" t="n">
        <f aca="false">IF(ISERROR(VLOOKUP(C1388,'Jour Fériés'!$A$19:$B$57,2,FALSE())),0,VLOOKUP(C1388,'Jour Fériés'!$A$19:$B$57,2,FALSE()))</f>
        <v>0</v>
      </c>
      <c r="L1388" s="125" t="e">
        <f aca="false">VLOOKUP(C1388,'Vacances solaires'!$B$2:$B$239,1,FALSE())</f>
        <v>#N/A</v>
      </c>
    </row>
    <row r="1389" customFormat="false" ht="15.75" hidden="false" customHeight="false" outlineLevel="0" collapsed="false">
      <c r="A1389" s="277" t="n">
        <f aca="false">WEEKNUM(C1389,21)</f>
        <v>24</v>
      </c>
      <c r="B1389" s="113" t="n">
        <f aca="false">C1389</f>
        <v>45456</v>
      </c>
      <c r="C1389" s="278" t="n">
        <v>45456</v>
      </c>
      <c r="D1389" s="221" t="s">
        <v>75</v>
      </c>
      <c r="E1389" s="221" t="s">
        <v>75</v>
      </c>
      <c r="F1389" s="221" t="s">
        <v>75</v>
      </c>
      <c r="G1389" s="221" t="s">
        <v>86</v>
      </c>
      <c r="H1389" s="222" t="s">
        <v>75</v>
      </c>
      <c r="I1389" s="223"/>
      <c r="J1389" s="131" t="n">
        <f aca="false">IF(ISERROR(VLOOKUP(C1389,'Jour Fériés'!$A$19:$B$57,2,FALSE())),0,VLOOKUP(C1389,'Jour Fériés'!$A$19:$B$57,2,FALSE()))</f>
        <v>0</v>
      </c>
      <c r="L1389" s="125" t="e">
        <f aca="false">VLOOKUP(C1389,'Vacances solaires'!$B$2:$B$239,1,FALSE())</f>
        <v>#N/A</v>
      </c>
    </row>
    <row r="1390" customFormat="false" ht="15.75" hidden="false" customHeight="false" outlineLevel="0" collapsed="false">
      <c r="A1390" s="277" t="n">
        <f aca="false">WEEKNUM(C1390,21)</f>
        <v>24</v>
      </c>
      <c r="B1390" s="113" t="n">
        <f aca="false">C1390</f>
        <v>45457</v>
      </c>
      <c r="C1390" s="278" t="n">
        <v>45457</v>
      </c>
      <c r="D1390" s="221" t="s">
        <v>75</v>
      </c>
      <c r="E1390" s="221" t="s">
        <v>75</v>
      </c>
      <c r="F1390" s="221" t="s">
        <v>75</v>
      </c>
      <c r="G1390" s="221" t="s">
        <v>86</v>
      </c>
      <c r="H1390" s="222" t="s">
        <v>75</v>
      </c>
      <c r="I1390" s="223"/>
      <c r="J1390" s="131" t="n">
        <f aca="false">IF(ISERROR(VLOOKUP(C1390,'Jour Fériés'!$A$19:$B$57,2,FALSE())),0,VLOOKUP(C1390,'Jour Fériés'!$A$19:$B$57,2,FALSE()))</f>
        <v>0</v>
      </c>
      <c r="L1390" s="125" t="e">
        <f aca="false">VLOOKUP(C1390,'Vacances solaires'!$B$2:$B$239,1,FALSE())</f>
        <v>#N/A</v>
      </c>
    </row>
    <row r="1391" customFormat="false" ht="15.75" hidden="false" customHeight="false" outlineLevel="0" collapsed="false">
      <c r="A1391" s="277" t="n">
        <f aca="false">WEEKNUM(C1391,21)</f>
        <v>24</v>
      </c>
      <c r="B1391" s="113" t="n">
        <f aca="false">C1391</f>
        <v>45458</v>
      </c>
      <c r="C1391" s="278" t="n">
        <v>45458</v>
      </c>
      <c r="D1391" s="221" t="s">
        <v>86</v>
      </c>
      <c r="E1391" s="221" t="s">
        <v>75</v>
      </c>
      <c r="F1391" s="221" t="s">
        <v>86</v>
      </c>
      <c r="G1391" s="221" t="s">
        <v>75</v>
      </c>
      <c r="H1391" s="222" t="s">
        <v>75</v>
      </c>
      <c r="I1391" s="223"/>
      <c r="J1391" s="131" t="n">
        <f aca="false">IF(ISERROR(VLOOKUP(C1391,'Jour Fériés'!$A$19:$B$57,2,FALSE())),0,VLOOKUP(C1391,'Jour Fériés'!$A$19:$B$57,2,FALSE()))</f>
        <v>0</v>
      </c>
      <c r="L1391" s="125" t="e">
        <f aca="false">VLOOKUP(C1391,'Vacances solaires'!$B$2:$B$239,1,FALSE())</f>
        <v>#N/A</v>
      </c>
    </row>
    <row r="1392" customFormat="false" ht="15.75" hidden="false" customHeight="false" outlineLevel="0" collapsed="false">
      <c r="A1392" s="277" t="n">
        <f aca="false">WEEKNUM(C1392,21)</f>
        <v>24</v>
      </c>
      <c r="B1392" s="113" t="n">
        <f aca="false">C1392</f>
        <v>45459</v>
      </c>
      <c r="C1392" s="278" t="n">
        <v>45459</v>
      </c>
      <c r="D1392" s="224" t="s">
        <v>86</v>
      </c>
      <c r="E1392" s="224" t="s">
        <v>86</v>
      </c>
      <c r="F1392" s="224" t="s">
        <v>86</v>
      </c>
      <c r="G1392" s="224" t="s">
        <v>75</v>
      </c>
      <c r="H1392" s="225" t="s">
        <v>86</v>
      </c>
      <c r="I1392" s="226"/>
      <c r="J1392" s="144" t="n">
        <f aca="false">IF(ISERROR(VLOOKUP(C1392,'Jour Fériés'!$A$19:$B$57,2,FALSE())),0,VLOOKUP(C1392,'Jour Fériés'!$A$19:$B$57,2,FALSE()))</f>
        <v>0</v>
      </c>
      <c r="L1392" s="125" t="e">
        <f aca="false">VLOOKUP(C1392,'Vacances solaires'!$B$2:$B$239,1,FALSE())</f>
        <v>#N/A</v>
      </c>
    </row>
    <row r="1393" customFormat="false" ht="15.75" hidden="false" customHeight="false" outlineLevel="0" collapsed="false">
      <c r="A1393" s="277" t="n">
        <f aca="false">WEEKNUM(C1393,21)</f>
        <v>25</v>
      </c>
      <c r="B1393" s="113" t="n">
        <f aca="false">C1393</f>
        <v>45460</v>
      </c>
      <c r="C1393" s="278" t="n">
        <v>45460</v>
      </c>
      <c r="D1393" s="227" t="s">
        <v>75</v>
      </c>
      <c r="E1393" s="227" t="s">
        <v>75</v>
      </c>
      <c r="F1393" s="227" t="s">
        <v>75</v>
      </c>
      <c r="G1393" s="227" t="s">
        <v>75</v>
      </c>
      <c r="H1393" s="228" t="s">
        <v>84</v>
      </c>
      <c r="I1393" s="223" t="n">
        <v>4</v>
      </c>
      <c r="J1393" s="146" t="n">
        <f aca="false">IF(ISERROR(VLOOKUP(C1393,'Jour Fériés'!$A$19:$B$57,2,FALSE())),0,VLOOKUP(C1393,'Jour Fériés'!$A$19:$B$57,2,FALSE()))</f>
        <v>0</v>
      </c>
      <c r="L1393" s="125" t="e">
        <f aca="false">VLOOKUP(C1393,'Vacances solaires'!$B$2:$B$239,1,FALSE())</f>
        <v>#N/A</v>
      </c>
    </row>
    <row r="1394" customFormat="false" ht="15.75" hidden="false" customHeight="false" outlineLevel="0" collapsed="false">
      <c r="A1394" s="277" t="n">
        <f aca="false">WEEKNUM(C1394,21)</f>
        <v>25</v>
      </c>
      <c r="B1394" s="113" t="n">
        <f aca="false">C1394</f>
        <v>45461</v>
      </c>
      <c r="C1394" s="278" t="n">
        <v>45461</v>
      </c>
      <c r="D1394" s="221" t="s">
        <v>75</v>
      </c>
      <c r="E1394" s="221" t="s">
        <v>75</v>
      </c>
      <c r="F1394" s="221" t="s">
        <v>75</v>
      </c>
      <c r="G1394" s="221" t="s">
        <v>86</v>
      </c>
      <c r="H1394" s="222" t="s">
        <v>75</v>
      </c>
      <c r="I1394" s="223"/>
      <c r="J1394" s="131" t="n">
        <f aca="false">IF(ISERROR(VLOOKUP(C1394,'Jour Fériés'!$A$19:$B$57,2,FALSE())),0,VLOOKUP(C1394,'Jour Fériés'!$A$19:$B$57,2,FALSE()))</f>
        <v>0</v>
      </c>
      <c r="L1394" s="125" t="e">
        <f aca="false">VLOOKUP(C1394,'Vacances solaires'!$B$2:$B$239,1,FALSE())</f>
        <v>#N/A</v>
      </c>
    </row>
    <row r="1395" customFormat="false" ht="15.75" hidden="false" customHeight="false" outlineLevel="0" collapsed="false">
      <c r="A1395" s="277" t="n">
        <f aca="false">WEEKNUM(C1395,21)</f>
        <v>25</v>
      </c>
      <c r="B1395" s="113" t="n">
        <f aca="false">C1395</f>
        <v>45462</v>
      </c>
      <c r="C1395" s="278" t="n">
        <v>45462</v>
      </c>
      <c r="D1395" s="137" t="s">
        <v>86</v>
      </c>
      <c r="E1395" s="137" t="s">
        <v>75</v>
      </c>
      <c r="F1395" s="137" t="s">
        <v>75</v>
      </c>
      <c r="G1395" s="137" t="s">
        <v>75</v>
      </c>
      <c r="H1395" s="190" t="s">
        <v>75</v>
      </c>
      <c r="I1395" s="191"/>
      <c r="J1395" s="131" t="n">
        <f aca="false">IF(ISERROR(VLOOKUP(C1395,'Jour Fériés'!$A$19:$B$57,2,FALSE())),0,VLOOKUP(C1395,'Jour Fériés'!$A$19:$B$57,2,FALSE()))</f>
        <v>0</v>
      </c>
      <c r="L1395" s="125" t="e">
        <f aca="false">VLOOKUP(C1395,'Vacances solaires'!$B$2:$B$239,1,FALSE())</f>
        <v>#N/A</v>
      </c>
    </row>
    <row r="1396" customFormat="false" ht="15.75" hidden="false" customHeight="false" outlineLevel="0" collapsed="false">
      <c r="A1396" s="277" t="n">
        <f aca="false">WEEKNUM(C1396,21)</f>
        <v>25</v>
      </c>
      <c r="B1396" s="113" t="n">
        <f aca="false">C1396</f>
        <v>45463</v>
      </c>
      <c r="C1396" s="278" t="n">
        <v>45463</v>
      </c>
      <c r="D1396" s="221" t="s">
        <v>75</v>
      </c>
      <c r="E1396" s="221" t="s">
        <v>75</v>
      </c>
      <c r="F1396" s="221" t="s">
        <v>86</v>
      </c>
      <c r="G1396" s="221" t="s">
        <v>75</v>
      </c>
      <c r="H1396" s="222" t="s">
        <v>75</v>
      </c>
      <c r="I1396" s="223"/>
      <c r="J1396" s="131" t="n">
        <f aca="false">IF(ISERROR(VLOOKUP(C1396,'Jour Fériés'!$A$19:$B$57,2,FALSE())),0,VLOOKUP(C1396,'Jour Fériés'!$A$19:$B$57,2,FALSE()))</f>
        <v>0</v>
      </c>
      <c r="L1396" s="125" t="e">
        <f aca="false">VLOOKUP(C1396,'Vacances solaires'!$B$2:$B$239,1,FALSE())</f>
        <v>#N/A</v>
      </c>
    </row>
    <row r="1397" customFormat="false" ht="15.75" hidden="false" customHeight="false" outlineLevel="0" collapsed="false">
      <c r="A1397" s="277" t="n">
        <f aca="false">WEEKNUM(C1397,21)</f>
        <v>25</v>
      </c>
      <c r="B1397" s="113" t="n">
        <f aca="false">C1397</f>
        <v>45464</v>
      </c>
      <c r="C1397" s="278" t="n">
        <v>45464</v>
      </c>
      <c r="D1397" s="221" t="s">
        <v>75</v>
      </c>
      <c r="E1397" s="221" t="s">
        <v>75</v>
      </c>
      <c r="F1397" s="221" t="s">
        <v>86</v>
      </c>
      <c r="G1397" s="221" t="s">
        <v>75</v>
      </c>
      <c r="H1397" s="222" t="s">
        <v>75</v>
      </c>
      <c r="I1397" s="223"/>
      <c r="J1397" s="131" t="n">
        <f aca="false">IF(ISERROR(VLOOKUP(C1397,'Jour Fériés'!$A$19:$B$57,2,FALSE())),0,VLOOKUP(C1397,'Jour Fériés'!$A$19:$B$57,2,FALSE()))</f>
        <v>0</v>
      </c>
      <c r="L1397" s="125" t="e">
        <f aca="false">VLOOKUP(C1397,'Vacances solaires'!$B$2:$B$239,1,FALSE())</f>
        <v>#N/A</v>
      </c>
    </row>
    <row r="1398" customFormat="false" ht="15.75" hidden="false" customHeight="false" outlineLevel="0" collapsed="false">
      <c r="A1398" s="277" t="n">
        <f aca="false">WEEKNUM(C1398,21)</f>
        <v>25</v>
      </c>
      <c r="B1398" s="113" t="n">
        <f aca="false">C1398</f>
        <v>45465</v>
      </c>
      <c r="C1398" s="278" t="n">
        <v>45465</v>
      </c>
      <c r="D1398" s="221" t="s">
        <v>75</v>
      </c>
      <c r="E1398" s="221" t="s">
        <v>86</v>
      </c>
      <c r="F1398" s="221" t="s">
        <v>75</v>
      </c>
      <c r="G1398" s="221" t="s">
        <v>75</v>
      </c>
      <c r="H1398" s="222" t="s">
        <v>86</v>
      </c>
      <c r="I1398" s="223"/>
      <c r="J1398" s="131" t="n">
        <f aca="false">IF(ISERROR(VLOOKUP(C1398,'Jour Fériés'!$A$19:$B$57,2,FALSE())),0,VLOOKUP(C1398,'Jour Fériés'!$A$19:$B$57,2,FALSE()))</f>
        <v>0</v>
      </c>
      <c r="L1398" s="125" t="e">
        <f aca="false">VLOOKUP(C1398,'Vacances solaires'!$B$2:$B$239,1,FALSE())</f>
        <v>#N/A</v>
      </c>
    </row>
    <row r="1399" customFormat="false" ht="15.75" hidden="false" customHeight="false" outlineLevel="0" collapsed="false">
      <c r="A1399" s="277" t="n">
        <f aca="false">WEEKNUM(C1399,21)</f>
        <v>25</v>
      </c>
      <c r="B1399" s="113" t="n">
        <f aca="false">C1399</f>
        <v>45466</v>
      </c>
      <c r="C1399" s="278" t="n">
        <v>45466</v>
      </c>
      <c r="D1399" s="224" t="s">
        <v>86</v>
      </c>
      <c r="E1399" s="224" t="s">
        <v>86</v>
      </c>
      <c r="F1399" s="224" t="s">
        <v>75</v>
      </c>
      <c r="G1399" s="224" t="s">
        <v>86</v>
      </c>
      <c r="H1399" s="225" t="s">
        <v>86</v>
      </c>
      <c r="I1399" s="226"/>
      <c r="J1399" s="144" t="n">
        <f aca="false">IF(ISERROR(VLOOKUP(C1399,'Jour Fériés'!$A$19:$B$57,2,FALSE())),0,VLOOKUP(C1399,'Jour Fériés'!$A$19:$B$57,2,FALSE()))</f>
        <v>0</v>
      </c>
      <c r="L1399" s="125" t="e">
        <f aca="false">VLOOKUP(C1399,'Vacances solaires'!$B$2:$B$239,1,FALSE())</f>
        <v>#N/A</v>
      </c>
    </row>
    <row r="1400" customFormat="false" ht="15.75" hidden="false" customHeight="false" outlineLevel="0" collapsed="false">
      <c r="A1400" s="277" t="n">
        <f aca="false">WEEKNUM(C1400,21)</f>
        <v>26</v>
      </c>
      <c r="B1400" s="113" t="n">
        <f aca="false">C1400</f>
        <v>45467</v>
      </c>
      <c r="C1400" s="278" t="n">
        <v>45467</v>
      </c>
      <c r="D1400" s="229" t="s">
        <v>75</v>
      </c>
      <c r="E1400" s="229" t="s">
        <v>75</v>
      </c>
      <c r="F1400" s="229" t="s">
        <v>75</v>
      </c>
      <c r="G1400" s="229" t="s">
        <v>84</v>
      </c>
      <c r="H1400" s="230" t="s">
        <v>75</v>
      </c>
      <c r="I1400" s="231" t="n">
        <v>5</v>
      </c>
      <c r="J1400" s="146" t="n">
        <f aca="false">IF(ISERROR(VLOOKUP(C1400,'Jour Fériés'!$A$19:$B$57,2,FALSE())),0,VLOOKUP(C1400,'Jour Fériés'!$A$19:$B$57,2,FALSE()))</f>
        <v>0</v>
      </c>
      <c r="L1400" s="125" t="e">
        <f aca="false">VLOOKUP(C1400,'Vacances solaires'!$B$2:$B$239,1,FALSE())</f>
        <v>#N/A</v>
      </c>
    </row>
    <row r="1401" customFormat="false" ht="15.75" hidden="false" customHeight="false" outlineLevel="0" collapsed="false">
      <c r="A1401" s="277" t="n">
        <f aca="false">WEEKNUM(C1401,21)</f>
        <v>26</v>
      </c>
      <c r="B1401" s="113" t="n">
        <f aca="false">C1401</f>
        <v>45468</v>
      </c>
      <c r="C1401" s="278" t="n">
        <v>45468</v>
      </c>
      <c r="D1401" s="221" t="s">
        <v>75</v>
      </c>
      <c r="E1401" s="221" t="s">
        <v>75</v>
      </c>
      <c r="F1401" s="221" t="s">
        <v>86</v>
      </c>
      <c r="G1401" s="221" t="s">
        <v>75</v>
      </c>
      <c r="H1401" s="222" t="s">
        <v>75</v>
      </c>
      <c r="I1401" s="223"/>
      <c r="J1401" s="131" t="n">
        <f aca="false">IF(ISERROR(VLOOKUP(C1401,'Jour Fériés'!$A$19:$B$57,2,FALSE())),0,VLOOKUP(C1401,'Jour Fériés'!$A$19:$B$57,2,FALSE()))</f>
        <v>0</v>
      </c>
      <c r="L1401" s="125" t="e">
        <f aca="false">VLOOKUP(C1401,'Vacances solaires'!$B$2:$B$239,1,FALSE())</f>
        <v>#N/A</v>
      </c>
    </row>
    <row r="1402" customFormat="false" ht="15.75" hidden="false" customHeight="false" outlineLevel="0" collapsed="false">
      <c r="A1402" s="277" t="n">
        <f aca="false">WEEKNUM(C1402,21)</f>
        <v>26</v>
      </c>
      <c r="B1402" s="113" t="n">
        <f aca="false">C1402</f>
        <v>45469</v>
      </c>
      <c r="C1402" s="278" t="n">
        <v>45469</v>
      </c>
      <c r="D1402" s="221" t="s">
        <v>75</v>
      </c>
      <c r="E1402" s="221" t="s">
        <v>75</v>
      </c>
      <c r="F1402" s="221" t="s">
        <v>75</v>
      </c>
      <c r="G1402" s="221" t="s">
        <v>75</v>
      </c>
      <c r="H1402" s="222" t="s">
        <v>86</v>
      </c>
      <c r="I1402" s="223"/>
      <c r="J1402" s="131" t="n">
        <f aca="false">IF(ISERROR(VLOOKUP(C1402,'Jour Fériés'!$A$19:$B$57,2,FALSE())),0,VLOOKUP(C1402,'Jour Fériés'!$A$19:$B$57,2,FALSE()))</f>
        <v>0</v>
      </c>
      <c r="L1402" s="125" t="e">
        <f aca="false">VLOOKUP(C1402,'Vacances solaires'!$B$2:$B$239,1,FALSE())</f>
        <v>#N/A</v>
      </c>
    </row>
    <row r="1403" customFormat="false" ht="15.75" hidden="false" customHeight="false" outlineLevel="0" collapsed="false">
      <c r="A1403" s="277" t="n">
        <f aca="false">WEEKNUM(C1403,21)</f>
        <v>26</v>
      </c>
      <c r="B1403" s="113" t="n">
        <f aca="false">C1403</f>
        <v>45470</v>
      </c>
      <c r="C1403" s="278" t="n">
        <v>45470</v>
      </c>
      <c r="D1403" s="221" t="s">
        <v>75</v>
      </c>
      <c r="E1403" s="221" t="s">
        <v>86</v>
      </c>
      <c r="F1403" s="221" t="s">
        <v>75</v>
      </c>
      <c r="G1403" s="221" t="s">
        <v>75</v>
      </c>
      <c r="H1403" s="222" t="s">
        <v>75</v>
      </c>
      <c r="I1403" s="223"/>
      <c r="J1403" s="131" t="n">
        <f aca="false">IF(ISERROR(VLOOKUP(C1403,'Jour Fériés'!$A$19:$B$57,2,FALSE())),0,VLOOKUP(C1403,'Jour Fériés'!$A$19:$B$57,2,FALSE()))</f>
        <v>0</v>
      </c>
      <c r="L1403" s="125" t="e">
        <f aca="false">VLOOKUP(C1403,'Vacances solaires'!$B$2:$B$239,1,FALSE())</f>
        <v>#N/A</v>
      </c>
    </row>
    <row r="1404" customFormat="false" ht="15.75" hidden="false" customHeight="false" outlineLevel="0" collapsed="false">
      <c r="A1404" s="277" t="n">
        <f aca="false">WEEKNUM(C1404,21)</f>
        <v>26</v>
      </c>
      <c r="B1404" s="113" t="n">
        <f aca="false">C1404</f>
        <v>45471</v>
      </c>
      <c r="C1404" s="278" t="n">
        <v>45471</v>
      </c>
      <c r="D1404" s="221" t="s">
        <v>75</v>
      </c>
      <c r="E1404" s="221" t="s">
        <v>86</v>
      </c>
      <c r="F1404" s="221" t="s">
        <v>75</v>
      </c>
      <c r="G1404" s="221" t="s">
        <v>75</v>
      </c>
      <c r="H1404" s="222" t="s">
        <v>75</v>
      </c>
      <c r="I1404" s="223"/>
      <c r="J1404" s="131" t="n">
        <f aca="false">IF(ISERROR(VLOOKUP(C1404,'Jour Fériés'!$A$19:$B$57,2,FALSE())),0,VLOOKUP(C1404,'Jour Fériés'!$A$19:$B$57,2,FALSE()))</f>
        <v>0</v>
      </c>
      <c r="L1404" s="125" t="e">
        <f aca="false">VLOOKUP(C1404,'Vacances solaires'!$B$2:$B$239,1,FALSE())</f>
        <v>#N/A</v>
      </c>
    </row>
    <row r="1405" customFormat="false" ht="15.75" hidden="false" customHeight="false" outlineLevel="0" collapsed="false">
      <c r="A1405" s="277" t="n">
        <f aca="false">WEEKNUM(C1405,21)</f>
        <v>26</v>
      </c>
      <c r="B1405" s="113" t="n">
        <f aca="false">C1405</f>
        <v>45472</v>
      </c>
      <c r="C1405" s="278" t="n">
        <v>45472</v>
      </c>
      <c r="D1405" s="221" t="s">
        <v>86</v>
      </c>
      <c r="E1405" s="221" t="s">
        <v>75</v>
      </c>
      <c r="F1405" s="221" t="s">
        <v>75</v>
      </c>
      <c r="G1405" s="221" t="s">
        <v>86</v>
      </c>
      <c r="H1405" s="222" t="s">
        <v>75</v>
      </c>
      <c r="I1405" s="223"/>
      <c r="J1405" s="131" t="n">
        <f aca="false">IF(ISERROR(VLOOKUP(C1405,'Jour Fériés'!$A$19:$B$57,2,FALSE())),0,VLOOKUP(C1405,'Jour Fériés'!$A$19:$B$57,2,FALSE()))</f>
        <v>0</v>
      </c>
      <c r="L1405" s="125" t="e">
        <f aca="false">VLOOKUP(C1405,'Vacances solaires'!$B$2:$B$239,1,FALSE())</f>
        <v>#N/A</v>
      </c>
    </row>
    <row r="1406" customFormat="false" ht="15.75" hidden="false" customHeight="false" outlineLevel="0" collapsed="false">
      <c r="A1406" s="277" t="n">
        <f aca="false">WEEKNUM(C1406,21)</f>
        <v>26</v>
      </c>
      <c r="B1406" s="113" t="n">
        <f aca="false">C1406</f>
        <v>45473</v>
      </c>
      <c r="C1406" s="278" t="n">
        <v>45473</v>
      </c>
      <c r="D1406" s="224" t="s">
        <v>86</v>
      </c>
      <c r="E1406" s="224" t="s">
        <v>75</v>
      </c>
      <c r="F1406" s="224" t="s">
        <v>86</v>
      </c>
      <c r="G1406" s="224" t="s">
        <v>86</v>
      </c>
      <c r="H1406" s="225" t="s">
        <v>86</v>
      </c>
      <c r="I1406" s="226"/>
      <c r="J1406" s="144" t="n">
        <f aca="false">IF(ISERROR(VLOOKUP(C1406,'Jour Fériés'!$A$19:$B$57,2,FALSE())),0,VLOOKUP(C1406,'Jour Fériés'!$A$19:$B$57,2,FALSE()))</f>
        <v>0</v>
      </c>
      <c r="L1406" s="125" t="e">
        <f aca="false">VLOOKUP(C1406,'Vacances solaires'!$B$2:$B$239,1,FALSE())</f>
        <v>#N/A</v>
      </c>
    </row>
    <row r="1407" customFormat="false" ht="15.75" hidden="false" customHeight="false" outlineLevel="0" collapsed="false">
      <c r="A1407" s="277" t="n">
        <f aca="false">WEEKNUM(C1407,21)</f>
        <v>27</v>
      </c>
      <c r="B1407" s="113" t="n">
        <f aca="false">C1407</f>
        <v>45474</v>
      </c>
      <c r="C1407" s="278" t="n">
        <v>45474</v>
      </c>
      <c r="D1407" s="115" t="s">
        <v>75</v>
      </c>
      <c r="E1407" s="115" t="s">
        <v>75</v>
      </c>
      <c r="F1407" s="115" t="s">
        <v>84</v>
      </c>
      <c r="G1407" s="115" t="s">
        <v>75</v>
      </c>
      <c r="H1407" s="116" t="s">
        <v>75</v>
      </c>
      <c r="I1407" s="117" t="n">
        <v>1</v>
      </c>
      <c r="J1407" s="146" t="n">
        <f aca="false">IF(ISERROR(VLOOKUP(C1407,'Jour Fériés'!$A$19:$B$57,2,FALSE())),0,VLOOKUP(C1407,'Jour Fériés'!$A$19:$B$57,2,FALSE()))</f>
        <v>0</v>
      </c>
      <c r="L1407" s="125" t="e">
        <f aca="false">VLOOKUP(C1407,'Vacances solaires'!$B$2:$B$239,1,FALSE())</f>
        <v>#N/A</v>
      </c>
    </row>
    <row r="1408" customFormat="false" ht="15.75" hidden="false" customHeight="false" outlineLevel="0" collapsed="false">
      <c r="A1408" s="277" t="n">
        <f aca="false">WEEKNUM(C1408,21)</f>
        <v>27</v>
      </c>
      <c r="B1408" s="113" t="n">
        <f aca="false">C1408</f>
        <v>45475</v>
      </c>
      <c r="C1408" s="278" t="n">
        <v>45475</v>
      </c>
      <c r="D1408" s="128" t="s">
        <v>75</v>
      </c>
      <c r="E1408" s="128" t="s">
        <v>86</v>
      </c>
      <c r="F1408" s="128" t="s">
        <v>75</v>
      </c>
      <c r="G1408" s="128" t="s">
        <v>75</v>
      </c>
      <c r="H1408" s="129" t="s">
        <v>75</v>
      </c>
      <c r="I1408" s="130"/>
      <c r="J1408" s="131" t="n">
        <f aca="false">IF(ISERROR(VLOOKUP(C1408,'Jour Fériés'!$A$19:$B$57,2,FALSE())),0,VLOOKUP(C1408,'Jour Fériés'!$A$19:$B$57,2,FALSE()))</f>
        <v>0</v>
      </c>
      <c r="L1408" s="125" t="e">
        <f aca="false">VLOOKUP(C1408,'Vacances solaires'!$B$2:$B$239,1,FALSE())</f>
        <v>#N/A</v>
      </c>
    </row>
    <row r="1409" customFormat="false" ht="15.75" hidden="false" customHeight="false" outlineLevel="0" collapsed="false">
      <c r="A1409" s="277" t="n">
        <f aca="false">WEEKNUM(C1409,21)</f>
        <v>27</v>
      </c>
      <c r="B1409" s="113" t="n">
        <f aca="false">C1409</f>
        <v>45476</v>
      </c>
      <c r="C1409" s="278" t="n">
        <v>45476</v>
      </c>
      <c r="D1409" s="128" t="s">
        <v>75</v>
      </c>
      <c r="E1409" s="128" t="s">
        <v>75</v>
      </c>
      <c r="F1409" s="128" t="s">
        <v>75</v>
      </c>
      <c r="G1409" s="128" t="s">
        <v>86</v>
      </c>
      <c r="H1409" s="129" t="s">
        <v>75</v>
      </c>
      <c r="I1409" s="130"/>
      <c r="J1409" s="131" t="n">
        <f aca="false">IF(ISERROR(VLOOKUP(C1409,'Jour Fériés'!$A$19:$B$57,2,FALSE())),0,VLOOKUP(C1409,'Jour Fériés'!$A$19:$B$57,2,FALSE()))</f>
        <v>0</v>
      </c>
      <c r="L1409" s="125" t="e">
        <f aca="false">VLOOKUP(C1409,'Vacances solaires'!$B$2:$B$239,1,FALSE())</f>
        <v>#N/A</v>
      </c>
    </row>
    <row r="1410" customFormat="false" ht="15.75" hidden="false" customHeight="false" outlineLevel="0" collapsed="false">
      <c r="A1410" s="277" t="n">
        <f aca="false">WEEKNUM(C1410,21)</f>
        <v>27</v>
      </c>
      <c r="B1410" s="113" t="n">
        <f aca="false">C1410</f>
        <v>45477</v>
      </c>
      <c r="C1410" s="278" t="n">
        <v>45477</v>
      </c>
      <c r="D1410" s="128" t="s">
        <v>86</v>
      </c>
      <c r="E1410" s="128" t="s">
        <v>75</v>
      </c>
      <c r="F1410" s="128" t="s">
        <v>75</v>
      </c>
      <c r="G1410" s="128" t="s">
        <v>75</v>
      </c>
      <c r="H1410" s="129" t="s">
        <v>75</v>
      </c>
      <c r="I1410" s="130"/>
      <c r="J1410" s="131" t="n">
        <f aca="false">IF(ISERROR(VLOOKUP(C1410,'Jour Fériés'!$A$19:$B$57,2,FALSE())),0,VLOOKUP(C1410,'Jour Fériés'!$A$19:$B$57,2,FALSE()))</f>
        <v>0</v>
      </c>
      <c r="L1410" s="125" t="e">
        <f aca="false">VLOOKUP(C1410,'Vacances solaires'!$B$2:$B$239,1,FALSE())</f>
        <v>#N/A</v>
      </c>
    </row>
    <row r="1411" customFormat="false" ht="15.75" hidden="false" customHeight="false" outlineLevel="0" collapsed="false">
      <c r="A1411" s="277" t="n">
        <f aca="false">WEEKNUM(C1411,21)</f>
        <v>27</v>
      </c>
      <c r="B1411" s="113" t="n">
        <f aca="false">C1411</f>
        <v>45478</v>
      </c>
      <c r="C1411" s="278" t="n">
        <v>45478</v>
      </c>
      <c r="D1411" s="128" t="s">
        <v>86</v>
      </c>
      <c r="E1411" s="128" t="s">
        <v>75</v>
      </c>
      <c r="F1411" s="128" t="s">
        <v>75</v>
      </c>
      <c r="G1411" s="128" t="s">
        <v>75</v>
      </c>
      <c r="H1411" s="129" t="s">
        <v>75</v>
      </c>
      <c r="I1411" s="130"/>
      <c r="J1411" s="131" t="n">
        <f aca="false">IF(ISERROR(VLOOKUP(C1411,'Jour Fériés'!$A$19:$B$57,2,FALSE())),0,VLOOKUP(C1411,'Jour Fériés'!$A$19:$B$57,2,FALSE()))</f>
        <v>0</v>
      </c>
      <c r="L1411" s="125" t="e">
        <f aca="false">VLOOKUP(C1411,'Vacances solaires'!$B$2:$B$239,1,FALSE())</f>
        <v>#N/A</v>
      </c>
    </row>
    <row r="1412" customFormat="false" ht="15.75" hidden="false" customHeight="false" outlineLevel="0" collapsed="false">
      <c r="A1412" s="277" t="n">
        <f aca="false">WEEKNUM(C1412,21)</f>
        <v>27</v>
      </c>
      <c r="B1412" s="113" t="n">
        <f aca="false">C1412</f>
        <v>45479</v>
      </c>
      <c r="C1412" s="278" t="n">
        <v>45479</v>
      </c>
      <c r="D1412" s="128" t="s">
        <v>75</v>
      </c>
      <c r="E1412" s="128" t="s">
        <v>75</v>
      </c>
      <c r="F1412" s="128" t="s">
        <v>86</v>
      </c>
      <c r="G1412" s="128" t="s">
        <v>75</v>
      </c>
      <c r="H1412" s="129" t="s">
        <v>86</v>
      </c>
      <c r="I1412" s="130"/>
      <c r="J1412" s="131" t="n">
        <f aca="false">IF(ISERROR(VLOOKUP(C1412,'Jour Fériés'!$A$19:$B$57,2,FALSE())),0,VLOOKUP(C1412,'Jour Fériés'!$A$19:$B$57,2,FALSE()))</f>
        <v>0</v>
      </c>
      <c r="L1412" s="125" t="e">
        <f aca="false">VLOOKUP(C1412,'Vacances solaires'!$B$2:$B$239,1,FALSE())</f>
        <v>#N/A</v>
      </c>
    </row>
    <row r="1413" customFormat="false" ht="15.75" hidden="false" customHeight="false" outlineLevel="0" collapsed="false">
      <c r="A1413" s="277" t="n">
        <f aca="false">WEEKNUM(C1413,21)</f>
        <v>27</v>
      </c>
      <c r="B1413" s="113" t="n">
        <f aca="false">C1413</f>
        <v>45480</v>
      </c>
      <c r="C1413" s="278" t="n">
        <v>45480</v>
      </c>
      <c r="D1413" s="141" t="s">
        <v>75</v>
      </c>
      <c r="E1413" s="141" t="s">
        <v>86</v>
      </c>
      <c r="F1413" s="141" t="s">
        <v>86</v>
      </c>
      <c r="G1413" s="141" t="s">
        <v>86</v>
      </c>
      <c r="H1413" s="142" t="s">
        <v>86</v>
      </c>
      <c r="I1413" s="143"/>
      <c r="J1413" s="144" t="n">
        <f aca="false">IF(ISERROR(VLOOKUP(C1413,'Jour Fériés'!$A$19:$B$57,2,FALSE())),0,VLOOKUP(C1413,'Jour Fériés'!$A$19:$B$57,2,FALSE()))</f>
        <v>0</v>
      </c>
      <c r="L1413" s="125" t="e">
        <f aca="false">VLOOKUP(C1413,'Vacances solaires'!$B$2:$B$239,1,FALSE())</f>
        <v>#N/A</v>
      </c>
    </row>
    <row r="1414" customFormat="false" ht="15.75" hidden="false" customHeight="false" outlineLevel="0" collapsed="false">
      <c r="A1414" s="277" t="n">
        <f aca="false">WEEKNUM(C1414,21)</f>
        <v>28</v>
      </c>
      <c r="B1414" s="113" t="n">
        <f aca="false">C1414</f>
        <v>45481</v>
      </c>
      <c r="C1414" s="278" t="n">
        <v>45481</v>
      </c>
      <c r="D1414" s="115" t="s">
        <v>75</v>
      </c>
      <c r="E1414" s="115" t="s">
        <v>84</v>
      </c>
      <c r="F1414" s="115" t="s">
        <v>75</v>
      </c>
      <c r="G1414" s="115" t="s">
        <v>75</v>
      </c>
      <c r="H1414" s="116" t="s">
        <v>75</v>
      </c>
      <c r="I1414" s="117" t="n">
        <v>2</v>
      </c>
      <c r="J1414" s="146" t="n">
        <f aca="false">IF(ISERROR(VLOOKUP(C1414,'Jour Fériés'!$A$19:$B$57,2,FALSE())),0,VLOOKUP(C1414,'Jour Fériés'!$A$19:$B$57,2,FALSE()))</f>
        <v>0</v>
      </c>
      <c r="L1414" s="125" t="e">
        <f aca="false">VLOOKUP(C1414,'Vacances solaires'!$B$2:$B$239,1,FALSE())</f>
        <v>#N/A</v>
      </c>
    </row>
    <row r="1415" customFormat="false" ht="15.75" hidden="false" customHeight="false" outlineLevel="0" collapsed="false">
      <c r="A1415" s="277" t="n">
        <f aca="false">WEEKNUM(C1415,21)</f>
        <v>28</v>
      </c>
      <c r="B1415" s="113" t="n">
        <f aca="false">C1415</f>
        <v>45482</v>
      </c>
      <c r="C1415" s="278" t="n">
        <v>45482</v>
      </c>
      <c r="D1415" s="128" t="s">
        <v>86</v>
      </c>
      <c r="E1415" s="128" t="s">
        <v>75</v>
      </c>
      <c r="F1415" s="128" t="s">
        <v>75</v>
      </c>
      <c r="G1415" s="128" t="s">
        <v>75</v>
      </c>
      <c r="H1415" s="129" t="s">
        <v>75</v>
      </c>
      <c r="I1415" s="130"/>
      <c r="J1415" s="131" t="n">
        <f aca="false">IF(ISERROR(VLOOKUP(C1415,'Jour Fériés'!$A$19:$B$57,2,FALSE())),0,VLOOKUP(C1415,'Jour Fériés'!$A$19:$B$57,2,FALSE()))</f>
        <v>0</v>
      </c>
      <c r="L1415" s="125" t="e">
        <f aca="false">VLOOKUP(C1415,'Vacances solaires'!$B$2:$B$239,1,FALSE())</f>
        <v>#N/A</v>
      </c>
    </row>
    <row r="1416" customFormat="false" ht="15.75" hidden="false" customHeight="false" outlineLevel="0" collapsed="false">
      <c r="A1416" s="277" t="n">
        <f aca="false">WEEKNUM(C1416,21)</f>
        <v>28</v>
      </c>
      <c r="B1416" s="113" t="n">
        <f aca="false">C1416</f>
        <v>45483</v>
      </c>
      <c r="C1416" s="278" t="n">
        <v>45483</v>
      </c>
      <c r="D1416" s="128" t="s">
        <v>75</v>
      </c>
      <c r="E1416" s="128" t="s">
        <v>75</v>
      </c>
      <c r="F1416" s="128" t="s">
        <v>86</v>
      </c>
      <c r="G1416" s="128" t="s">
        <v>75</v>
      </c>
      <c r="H1416" s="129" t="s">
        <v>75</v>
      </c>
      <c r="I1416" s="130"/>
      <c r="J1416" s="131" t="n">
        <f aca="false">IF(ISERROR(VLOOKUP(C1416,'Jour Fériés'!$A$19:$B$57,2,FALSE())),0,VLOOKUP(C1416,'Jour Fériés'!$A$19:$B$57,2,FALSE()))</f>
        <v>0</v>
      </c>
      <c r="L1416" s="125" t="e">
        <f aca="false">VLOOKUP(C1416,'Vacances solaires'!$B$2:$B$239,1,FALSE())</f>
        <v>#N/A</v>
      </c>
    </row>
    <row r="1417" customFormat="false" ht="15.75" hidden="false" customHeight="false" outlineLevel="0" collapsed="false">
      <c r="A1417" s="277" t="n">
        <f aca="false">WEEKNUM(C1417,21)</f>
        <v>28</v>
      </c>
      <c r="B1417" s="113" t="n">
        <f aca="false">C1417</f>
        <v>45484</v>
      </c>
      <c r="C1417" s="278" t="n">
        <v>45484</v>
      </c>
      <c r="D1417" s="128" t="s">
        <v>75</v>
      </c>
      <c r="E1417" s="128" t="s">
        <v>75</v>
      </c>
      <c r="F1417" s="128" t="s">
        <v>75</v>
      </c>
      <c r="G1417" s="128" t="s">
        <v>75</v>
      </c>
      <c r="H1417" s="129" t="s">
        <v>86</v>
      </c>
      <c r="I1417" s="130"/>
      <c r="J1417" s="131" t="n">
        <f aca="false">IF(ISERROR(VLOOKUP(C1417,'Jour Fériés'!$A$19:$B$57,2,FALSE())),0,VLOOKUP(C1417,'Jour Fériés'!$A$19:$B$57,2,FALSE()))</f>
        <v>0</v>
      </c>
      <c r="L1417" s="125" t="e">
        <f aca="false">VLOOKUP(C1417,'Vacances solaires'!$B$2:$B$239,1,FALSE())</f>
        <v>#N/A</v>
      </c>
    </row>
    <row r="1418" customFormat="false" ht="15.75" hidden="false" customHeight="false" outlineLevel="0" collapsed="false">
      <c r="A1418" s="277" t="n">
        <f aca="false">WEEKNUM(C1418,21)</f>
        <v>28</v>
      </c>
      <c r="B1418" s="113" t="n">
        <f aca="false">C1418</f>
        <v>45485</v>
      </c>
      <c r="C1418" s="278" t="n">
        <v>45485</v>
      </c>
      <c r="D1418" s="128" t="s">
        <v>75</v>
      </c>
      <c r="E1418" s="128" t="s">
        <v>75</v>
      </c>
      <c r="F1418" s="128" t="s">
        <v>75</v>
      </c>
      <c r="G1418" s="128" t="s">
        <v>75</v>
      </c>
      <c r="H1418" s="129" t="s">
        <v>86</v>
      </c>
      <c r="I1418" s="130"/>
      <c r="J1418" s="131" t="n">
        <f aca="false">IF(ISERROR(VLOOKUP(C1418,'Jour Fériés'!$A$19:$B$57,2,FALSE())),0,VLOOKUP(C1418,'Jour Fériés'!$A$19:$B$57,2,FALSE()))</f>
        <v>0</v>
      </c>
      <c r="L1418" s="125" t="e">
        <f aca="false">VLOOKUP(C1418,'Vacances solaires'!$B$2:$B$239,1,FALSE())</f>
        <v>#N/A</v>
      </c>
    </row>
    <row r="1419" customFormat="false" ht="15.75" hidden="false" customHeight="false" outlineLevel="0" collapsed="false">
      <c r="A1419" s="277" t="n">
        <f aca="false">WEEKNUM(C1419,21)</f>
        <v>28</v>
      </c>
      <c r="B1419" s="113" t="n">
        <f aca="false">C1419</f>
        <v>45486</v>
      </c>
      <c r="C1419" s="278" t="n">
        <v>45486</v>
      </c>
      <c r="D1419" s="128" t="s">
        <v>75</v>
      </c>
      <c r="E1419" s="128" t="s">
        <v>86</v>
      </c>
      <c r="F1419" s="128" t="s">
        <v>75</v>
      </c>
      <c r="G1419" s="128" t="s">
        <v>86</v>
      </c>
      <c r="H1419" s="129" t="s">
        <v>75</v>
      </c>
      <c r="I1419" s="130"/>
      <c r="J1419" s="131" t="n">
        <f aca="false">IF(ISERROR(VLOOKUP(C1419,'Jour Fériés'!$A$19:$B$57,2,FALSE())),0,VLOOKUP(C1419,'Jour Fériés'!$A$19:$B$57,2,FALSE()))</f>
        <v>0</v>
      </c>
      <c r="L1419" s="125" t="e">
        <f aca="false">VLOOKUP(C1419,'Vacances solaires'!$B$2:$B$239,1,FALSE())</f>
        <v>#N/A</v>
      </c>
    </row>
    <row r="1420" customFormat="false" ht="15.75" hidden="false" customHeight="false" outlineLevel="0" collapsed="false">
      <c r="A1420" s="277" t="n">
        <f aca="false">WEEKNUM(C1420,21)</f>
        <v>28</v>
      </c>
      <c r="B1420" s="113" t="n">
        <f aca="false">C1420</f>
        <v>45487</v>
      </c>
      <c r="C1420" s="278" t="n">
        <v>45487</v>
      </c>
      <c r="D1420" s="141" t="s">
        <v>86</v>
      </c>
      <c r="E1420" s="141" t="s">
        <v>86</v>
      </c>
      <c r="F1420" s="141" t="s">
        <v>86</v>
      </c>
      <c r="G1420" s="141" t="s">
        <v>86</v>
      </c>
      <c r="H1420" s="142" t="s">
        <v>75</v>
      </c>
      <c r="I1420" s="143"/>
      <c r="J1420" s="144" t="str">
        <f aca="false">IF(ISERROR(VLOOKUP(C1420,'Jour Fériés'!$A$19:$B$57,2,FALSE())),0,VLOOKUP(C1420,'Jour Fériés'!$A$19:$B$57,2,FALSE()))</f>
        <v>Fête Nationale</v>
      </c>
      <c r="L1420" s="125" t="e">
        <f aca="false">VLOOKUP(C1420,'Vacances solaires'!$B$2:$B$239,1,FALSE())</f>
        <v>#N/A</v>
      </c>
    </row>
    <row r="1421" customFormat="false" ht="15.75" hidden="false" customHeight="false" outlineLevel="0" collapsed="false">
      <c r="A1421" s="277" t="n">
        <f aca="false">WEEKNUM(C1421,21)</f>
        <v>29</v>
      </c>
      <c r="B1421" s="113" t="n">
        <f aca="false">C1421</f>
        <v>45488</v>
      </c>
      <c r="C1421" s="278" t="n">
        <v>45488</v>
      </c>
      <c r="D1421" s="115" t="s">
        <v>84</v>
      </c>
      <c r="E1421" s="115" t="s">
        <v>75</v>
      </c>
      <c r="F1421" s="115" t="s">
        <v>75</v>
      </c>
      <c r="G1421" s="115" t="s">
        <v>75</v>
      </c>
      <c r="H1421" s="116" t="s">
        <v>75</v>
      </c>
      <c r="I1421" s="117" t="n">
        <v>3</v>
      </c>
      <c r="J1421" s="146" t="n">
        <f aca="false">IF(ISERROR(VLOOKUP(C1421,'Jour Fériés'!$A$19:$B$57,2,FALSE())),0,VLOOKUP(C1421,'Jour Fériés'!$A$19:$B$57,2,FALSE()))</f>
        <v>0</v>
      </c>
      <c r="L1421" s="125" t="e">
        <f aca="false">VLOOKUP(C1421,'Vacances solaires'!$B$2:$B$239,1,FALSE())</f>
        <v>#N/A</v>
      </c>
    </row>
    <row r="1422" customFormat="false" ht="15.75" hidden="false" customHeight="false" outlineLevel="0" collapsed="false">
      <c r="A1422" s="277" t="n">
        <f aca="false">WEEKNUM(C1422,21)</f>
        <v>29</v>
      </c>
      <c r="B1422" s="113" t="n">
        <f aca="false">C1422</f>
        <v>45489</v>
      </c>
      <c r="C1422" s="278" t="n">
        <v>45489</v>
      </c>
      <c r="D1422" s="137" t="s">
        <v>75</v>
      </c>
      <c r="E1422" s="137" t="s">
        <v>75</v>
      </c>
      <c r="F1422" s="137" t="s">
        <v>75</v>
      </c>
      <c r="G1422" s="137" t="s">
        <v>75</v>
      </c>
      <c r="H1422" s="190" t="s">
        <v>86</v>
      </c>
      <c r="I1422" s="191"/>
      <c r="J1422" s="131" t="n">
        <f aca="false">IF(ISERROR(VLOOKUP(C1422,'Jour Fériés'!$A$19:$B$57,2,FALSE())),0,VLOOKUP(C1422,'Jour Fériés'!$A$19:$B$57,2,FALSE()))</f>
        <v>0</v>
      </c>
      <c r="L1422" s="125" t="e">
        <f aca="false">VLOOKUP(C1422,'Vacances solaires'!$B$2:$B$239,1,FALSE())</f>
        <v>#N/A</v>
      </c>
    </row>
    <row r="1423" customFormat="false" ht="15.75" hidden="false" customHeight="false" outlineLevel="0" collapsed="false">
      <c r="A1423" s="277" t="n">
        <f aca="false">WEEKNUM(C1423,21)</f>
        <v>29</v>
      </c>
      <c r="B1423" s="113" t="n">
        <f aca="false">C1423</f>
        <v>45490</v>
      </c>
      <c r="C1423" s="278" t="n">
        <v>45490</v>
      </c>
      <c r="D1423" s="221" t="s">
        <v>75</v>
      </c>
      <c r="E1423" s="221" t="s">
        <v>86</v>
      </c>
      <c r="F1423" s="221" t="s">
        <v>75</v>
      </c>
      <c r="G1423" s="221" t="s">
        <v>75</v>
      </c>
      <c r="H1423" s="222" t="s">
        <v>75</v>
      </c>
      <c r="I1423" s="223"/>
      <c r="J1423" s="131" t="n">
        <f aca="false">IF(ISERROR(VLOOKUP(C1423,'Jour Fériés'!$A$19:$B$57,2,FALSE())),0,VLOOKUP(C1423,'Jour Fériés'!$A$19:$B$57,2,FALSE()))</f>
        <v>0</v>
      </c>
      <c r="L1423" s="125" t="e">
        <f aca="false">VLOOKUP(C1423,'Vacances solaires'!$B$2:$B$239,1,FALSE())</f>
        <v>#N/A</v>
      </c>
    </row>
    <row r="1424" customFormat="false" ht="15.75" hidden="false" customHeight="false" outlineLevel="0" collapsed="false">
      <c r="A1424" s="277" t="n">
        <f aca="false">WEEKNUM(C1424,21)</f>
        <v>29</v>
      </c>
      <c r="B1424" s="113" t="n">
        <f aca="false">C1424</f>
        <v>45491</v>
      </c>
      <c r="C1424" s="278" t="n">
        <v>45491</v>
      </c>
      <c r="D1424" s="221" t="s">
        <v>75</v>
      </c>
      <c r="E1424" s="221" t="s">
        <v>75</v>
      </c>
      <c r="F1424" s="221" t="s">
        <v>75</v>
      </c>
      <c r="G1424" s="221" t="s">
        <v>86</v>
      </c>
      <c r="H1424" s="222" t="s">
        <v>75</v>
      </c>
      <c r="I1424" s="223"/>
      <c r="J1424" s="131" t="n">
        <f aca="false">IF(ISERROR(VLOOKUP(C1424,'Jour Fériés'!$A$19:$B$57,2,FALSE())),0,VLOOKUP(C1424,'Jour Fériés'!$A$19:$B$57,2,FALSE()))</f>
        <v>0</v>
      </c>
      <c r="L1424" s="125" t="e">
        <f aca="false">VLOOKUP(C1424,'Vacances solaires'!$B$2:$B$239,1,FALSE())</f>
        <v>#N/A</v>
      </c>
    </row>
    <row r="1425" customFormat="false" ht="15.75" hidden="false" customHeight="false" outlineLevel="0" collapsed="false">
      <c r="A1425" s="277" t="n">
        <f aca="false">WEEKNUM(C1425,21)</f>
        <v>29</v>
      </c>
      <c r="B1425" s="113" t="n">
        <f aca="false">C1425</f>
        <v>45492</v>
      </c>
      <c r="C1425" s="278" t="n">
        <v>45492</v>
      </c>
      <c r="D1425" s="221" t="s">
        <v>75</v>
      </c>
      <c r="E1425" s="221" t="s">
        <v>75</v>
      </c>
      <c r="F1425" s="221" t="s">
        <v>75</v>
      </c>
      <c r="G1425" s="221" t="s">
        <v>86</v>
      </c>
      <c r="H1425" s="222" t="s">
        <v>75</v>
      </c>
      <c r="I1425" s="223"/>
      <c r="J1425" s="131" t="n">
        <f aca="false">IF(ISERROR(VLOOKUP(C1425,'Jour Fériés'!$A$19:$B$57,2,FALSE())),0,VLOOKUP(C1425,'Jour Fériés'!$A$19:$B$57,2,FALSE()))</f>
        <v>0</v>
      </c>
      <c r="L1425" s="125" t="e">
        <f aca="false">VLOOKUP(C1425,'Vacances solaires'!$B$2:$B$239,1,FALSE())</f>
        <v>#N/A</v>
      </c>
    </row>
    <row r="1426" customFormat="false" ht="15.75" hidden="false" customHeight="false" outlineLevel="0" collapsed="false">
      <c r="A1426" s="277" t="n">
        <f aca="false">WEEKNUM(C1426,21)</f>
        <v>29</v>
      </c>
      <c r="B1426" s="113" t="n">
        <f aca="false">C1426</f>
        <v>45493</v>
      </c>
      <c r="C1426" s="278" t="n">
        <v>45493</v>
      </c>
      <c r="D1426" s="221" t="s">
        <v>86</v>
      </c>
      <c r="E1426" s="221" t="s">
        <v>75</v>
      </c>
      <c r="F1426" s="221" t="s">
        <v>86</v>
      </c>
      <c r="G1426" s="221" t="s">
        <v>75</v>
      </c>
      <c r="H1426" s="222" t="s">
        <v>75</v>
      </c>
      <c r="I1426" s="223"/>
      <c r="J1426" s="131" t="n">
        <f aca="false">IF(ISERROR(VLOOKUP(C1426,'Jour Fériés'!$A$19:$B$57,2,FALSE())),0,VLOOKUP(C1426,'Jour Fériés'!$A$19:$B$57,2,FALSE()))</f>
        <v>0</v>
      </c>
      <c r="L1426" s="125" t="e">
        <f aca="false">VLOOKUP(C1426,'Vacances solaires'!$B$2:$B$239,1,FALSE())</f>
        <v>#N/A</v>
      </c>
    </row>
    <row r="1427" customFormat="false" ht="15.75" hidden="false" customHeight="false" outlineLevel="0" collapsed="false">
      <c r="A1427" s="277" t="n">
        <f aca="false">WEEKNUM(C1427,21)</f>
        <v>29</v>
      </c>
      <c r="B1427" s="113" t="n">
        <f aca="false">C1427</f>
        <v>45494</v>
      </c>
      <c r="C1427" s="278" t="n">
        <v>45494</v>
      </c>
      <c r="D1427" s="224" t="s">
        <v>86</v>
      </c>
      <c r="E1427" s="224" t="s">
        <v>86</v>
      </c>
      <c r="F1427" s="224" t="s">
        <v>86</v>
      </c>
      <c r="G1427" s="224" t="s">
        <v>75</v>
      </c>
      <c r="H1427" s="225" t="s">
        <v>86</v>
      </c>
      <c r="I1427" s="226"/>
      <c r="J1427" s="144" t="n">
        <f aca="false">IF(ISERROR(VLOOKUP(C1427,'Jour Fériés'!$A$19:$B$57,2,FALSE())),0,VLOOKUP(C1427,'Jour Fériés'!$A$19:$B$57,2,FALSE()))</f>
        <v>0</v>
      </c>
      <c r="L1427" s="125" t="e">
        <f aca="false">VLOOKUP(C1427,'Vacances solaires'!$B$2:$B$239,1,FALSE())</f>
        <v>#N/A</v>
      </c>
    </row>
    <row r="1428" customFormat="false" ht="15.75" hidden="false" customHeight="false" outlineLevel="0" collapsed="false">
      <c r="A1428" s="277" t="n">
        <f aca="false">WEEKNUM(C1428,21)</f>
        <v>30</v>
      </c>
      <c r="B1428" s="113" t="n">
        <f aca="false">C1428</f>
        <v>45495</v>
      </c>
      <c r="C1428" s="278" t="n">
        <v>45495</v>
      </c>
      <c r="D1428" s="227" t="s">
        <v>75</v>
      </c>
      <c r="E1428" s="227" t="s">
        <v>75</v>
      </c>
      <c r="F1428" s="227" t="s">
        <v>75</v>
      </c>
      <c r="G1428" s="227" t="s">
        <v>75</v>
      </c>
      <c r="H1428" s="228" t="s">
        <v>84</v>
      </c>
      <c r="I1428" s="223" t="n">
        <v>4</v>
      </c>
      <c r="J1428" s="146" t="n">
        <f aca="false">IF(ISERROR(VLOOKUP(C1428,'Jour Fériés'!$A$19:$B$57,2,FALSE())),0,VLOOKUP(C1428,'Jour Fériés'!$A$19:$B$57,2,FALSE()))</f>
        <v>0</v>
      </c>
      <c r="L1428" s="125" t="e">
        <f aca="false">VLOOKUP(C1428,'Vacances solaires'!$B$2:$B$239,1,FALSE())</f>
        <v>#N/A</v>
      </c>
    </row>
    <row r="1429" customFormat="false" ht="15.75" hidden="false" customHeight="false" outlineLevel="0" collapsed="false">
      <c r="A1429" s="277" t="n">
        <f aca="false">WEEKNUM(C1429,21)</f>
        <v>30</v>
      </c>
      <c r="B1429" s="113" t="n">
        <f aca="false">C1429</f>
        <v>45496</v>
      </c>
      <c r="C1429" s="278" t="n">
        <v>45496</v>
      </c>
      <c r="D1429" s="221" t="s">
        <v>75</v>
      </c>
      <c r="E1429" s="221" t="s">
        <v>75</v>
      </c>
      <c r="F1429" s="221" t="s">
        <v>75</v>
      </c>
      <c r="G1429" s="221" t="s">
        <v>86</v>
      </c>
      <c r="H1429" s="222" t="s">
        <v>75</v>
      </c>
      <c r="I1429" s="223"/>
      <c r="J1429" s="131" t="n">
        <f aca="false">IF(ISERROR(VLOOKUP(C1429,'Jour Fériés'!$A$19:$B$57,2,FALSE())),0,VLOOKUP(C1429,'Jour Fériés'!$A$19:$B$57,2,FALSE()))</f>
        <v>0</v>
      </c>
      <c r="L1429" s="125" t="e">
        <f aca="false">VLOOKUP(C1429,'Vacances solaires'!$B$2:$B$239,1,FALSE())</f>
        <v>#N/A</v>
      </c>
    </row>
    <row r="1430" customFormat="false" ht="15.75" hidden="false" customHeight="false" outlineLevel="0" collapsed="false">
      <c r="A1430" s="277" t="n">
        <f aca="false">WEEKNUM(C1430,21)</f>
        <v>30</v>
      </c>
      <c r="B1430" s="113" t="n">
        <f aca="false">C1430</f>
        <v>45497</v>
      </c>
      <c r="C1430" s="278" t="n">
        <v>45497</v>
      </c>
      <c r="D1430" s="137" t="s">
        <v>86</v>
      </c>
      <c r="E1430" s="137" t="s">
        <v>75</v>
      </c>
      <c r="F1430" s="137" t="s">
        <v>75</v>
      </c>
      <c r="G1430" s="137" t="s">
        <v>75</v>
      </c>
      <c r="H1430" s="190" t="s">
        <v>75</v>
      </c>
      <c r="I1430" s="191"/>
      <c r="J1430" s="131" t="n">
        <f aca="false">IF(ISERROR(VLOOKUP(C1430,'Jour Fériés'!$A$19:$B$57,2,FALSE())),0,VLOOKUP(C1430,'Jour Fériés'!$A$19:$B$57,2,FALSE()))</f>
        <v>0</v>
      </c>
      <c r="L1430" s="125" t="e">
        <f aca="false">VLOOKUP(C1430,'Vacances solaires'!$B$2:$B$239,1,FALSE())</f>
        <v>#N/A</v>
      </c>
    </row>
    <row r="1431" customFormat="false" ht="15.75" hidden="false" customHeight="false" outlineLevel="0" collapsed="false">
      <c r="A1431" s="277" t="n">
        <f aca="false">WEEKNUM(C1431,21)</f>
        <v>30</v>
      </c>
      <c r="B1431" s="113" t="n">
        <f aca="false">C1431</f>
        <v>45498</v>
      </c>
      <c r="C1431" s="278" t="n">
        <v>45498</v>
      </c>
      <c r="D1431" s="221" t="s">
        <v>75</v>
      </c>
      <c r="E1431" s="221" t="s">
        <v>75</v>
      </c>
      <c r="F1431" s="221" t="s">
        <v>86</v>
      </c>
      <c r="G1431" s="221" t="s">
        <v>75</v>
      </c>
      <c r="H1431" s="222" t="s">
        <v>75</v>
      </c>
      <c r="I1431" s="223"/>
      <c r="J1431" s="131" t="n">
        <f aca="false">IF(ISERROR(VLOOKUP(C1431,'Jour Fériés'!$A$19:$B$57,2,FALSE())),0,VLOOKUP(C1431,'Jour Fériés'!$A$19:$B$57,2,FALSE()))</f>
        <v>0</v>
      </c>
      <c r="L1431" s="125" t="e">
        <f aca="false">VLOOKUP(C1431,'Vacances solaires'!$B$2:$B$239,1,FALSE())</f>
        <v>#N/A</v>
      </c>
    </row>
    <row r="1432" customFormat="false" ht="15.75" hidden="false" customHeight="false" outlineLevel="0" collapsed="false">
      <c r="A1432" s="277" t="n">
        <f aca="false">WEEKNUM(C1432,21)</f>
        <v>30</v>
      </c>
      <c r="B1432" s="113" t="n">
        <f aca="false">C1432</f>
        <v>45499</v>
      </c>
      <c r="C1432" s="278" t="n">
        <v>45499</v>
      </c>
      <c r="D1432" s="221" t="s">
        <v>75</v>
      </c>
      <c r="E1432" s="221" t="s">
        <v>75</v>
      </c>
      <c r="F1432" s="221" t="s">
        <v>86</v>
      </c>
      <c r="G1432" s="221" t="s">
        <v>75</v>
      </c>
      <c r="H1432" s="222" t="s">
        <v>75</v>
      </c>
      <c r="I1432" s="223"/>
      <c r="J1432" s="131" t="n">
        <f aca="false">IF(ISERROR(VLOOKUP(C1432,'Jour Fériés'!$A$19:$B$57,2,FALSE())),0,VLOOKUP(C1432,'Jour Fériés'!$A$19:$B$57,2,FALSE()))</f>
        <v>0</v>
      </c>
      <c r="L1432" s="125" t="e">
        <f aca="false">VLOOKUP(C1432,'Vacances solaires'!$B$2:$B$239,1,FALSE())</f>
        <v>#N/A</v>
      </c>
    </row>
    <row r="1433" customFormat="false" ht="15.75" hidden="false" customHeight="false" outlineLevel="0" collapsed="false">
      <c r="A1433" s="277" t="n">
        <f aca="false">WEEKNUM(C1433,21)</f>
        <v>30</v>
      </c>
      <c r="B1433" s="113" t="n">
        <f aca="false">C1433</f>
        <v>45500</v>
      </c>
      <c r="C1433" s="278" t="n">
        <v>45500</v>
      </c>
      <c r="D1433" s="221" t="s">
        <v>75</v>
      </c>
      <c r="E1433" s="221" t="s">
        <v>86</v>
      </c>
      <c r="F1433" s="221" t="s">
        <v>75</v>
      </c>
      <c r="G1433" s="221" t="s">
        <v>75</v>
      </c>
      <c r="H1433" s="222" t="s">
        <v>86</v>
      </c>
      <c r="I1433" s="223"/>
      <c r="J1433" s="131" t="n">
        <f aca="false">IF(ISERROR(VLOOKUP(C1433,'Jour Fériés'!$A$19:$B$57,2,FALSE())),0,VLOOKUP(C1433,'Jour Fériés'!$A$19:$B$57,2,FALSE()))</f>
        <v>0</v>
      </c>
      <c r="L1433" s="125" t="e">
        <f aca="false">VLOOKUP(C1433,'Vacances solaires'!$B$2:$B$239,1,FALSE())</f>
        <v>#N/A</v>
      </c>
    </row>
    <row r="1434" customFormat="false" ht="15.75" hidden="false" customHeight="false" outlineLevel="0" collapsed="false">
      <c r="A1434" s="277" t="n">
        <f aca="false">WEEKNUM(C1434,21)</f>
        <v>30</v>
      </c>
      <c r="B1434" s="113" t="n">
        <f aca="false">C1434</f>
        <v>45501</v>
      </c>
      <c r="C1434" s="278" t="n">
        <v>45501</v>
      </c>
      <c r="D1434" s="224" t="s">
        <v>86</v>
      </c>
      <c r="E1434" s="224" t="s">
        <v>86</v>
      </c>
      <c r="F1434" s="224" t="s">
        <v>75</v>
      </c>
      <c r="G1434" s="224" t="s">
        <v>86</v>
      </c>
      <c r="H1434" s="225" t="s">
        <v>86</v>
      </c>
      <c r="I1434" s="226"/>
      <c r="J1434" s="144" t="n">
        <f aca="false">IF(ISERROR(VLOOKUP(C1434,'Jour Fériés'!$A$19:$B$57,2,FALSE())),0,VLOOKUP(C1434,'Jour Fériés'!$A$19:$B$57,2,FALSE()))</f>
        <v>0</v>
      </c>
      <c r="L1434" s="125" t="e">
        <f aca="false">VLOOKUP(C1434,'Vacances solaires'!$B$2:$B$239,1,FALSE())</f>
        <v>#N/A</v>
      </c>
    </row>
    <row r="1435" customFormat="false" ht="15.75" hidden="false" customHeight="false" outlineLevel="0" collapsed="false">
      <c r="A1435" s="277" t="n">
        <f aca="false">WEEKNUM(C1435,21)</f>
        <v>31</v>
      </c>
      <c r="B1435" s="113" t="n">
        <f aca="false">C1435</f>
        <v>45502</v>
      </c>
      <c r="C1435" s="278" t="n">
        <v>45502</v>
      </c>
      <c r="D1435" s="229" t="s">
        <v>75</v>
      </c>
      <c r="E1435" s="229" t="s">
        <v>75</v>
      </c>
      <c r="F1435" s="229" t="s">
        <v>75</v>
      </c>
      <c r="G1435" s="229" t="s">
        <v>84</v>
      </c>
      <c r="H1435" s="230" t="s">
        <v>75</v>
      </c>
      <c r="I1435" s="231" t="n">
        <v>5</v>
      </c>
      <c r="J1435" s="146" t="n">
        <f aca="false">IF(ISERROR(VLOOKUP(C1435,'Jour Fériés'!$A$19:$B$57,2,FALSE())),0,VLOOKUP(C1435,'Jour Fériés'!$A$19:$B$57,2,FALSE()))</f>
        <v>0</v>
      </c>
      <c r="L1435" s="125" t="e">
        <f aca="false">VLOOKUP(C1435,'Vacances solaires'!$B$2:$B$239,1,FALSE())</f>
        <v>#N/A</v>
      </c>
    </row>
    <row r="1436" customFormat="false" ht="15.75" hidden="false" customHeight="false" outlineLevel="0" collapsed="false">
      <c r="A1436" s="277" t="n">
        <f aca="false">WEEKNUM(C1436,21)</f>
        <v>31</v>
      </c>
      <c r="B1436" s="113" t="n">
        <f aca="false">C1436</f>
        <v>45503</v>
      </c>
      <c r="C1436" s="278" t="n">
        <v>45503</v>
      </c>
      <c r="D1436" s="221" t="s">
        <v>75</v>
      </c>
      <c r="E1436" s="221" t="s">
        <v>75</v>
      </c>
      <c r="F1436" s="221" t="s">
        <v>86</v>
      </c>
      <c r="G1436" s="221" t="s">
        <v>75</v>
      </c>
      <c r="H1436" s="222" t="s">
        <v>75</v>
      </c>
      <c r="I1436" s="223"/>
      <c r="J1436" s="131" t="n">
        <f aca="false">IF(ISERROR(VLOOKUP(C1436,'Jour Fériés'!$A$19:$B$57,2,FALSE())),0,VLOOKUP(C1436,'Jour Fériés'!$A$19:$B$57,2,FALSE()))</f>
        <v>0</v>
      </c>
      <c r="L1436" s="125" t="e">
        <f aca="false">VLOOKUP(C1436,'Vacances solaires'!$B$2:$B$239,1,FALSE())</f>
        <v>#N/A</v>
      </c>
    </row>
    <row r="1437" customFormat="false" ht="15.75" hidden="false" customHeight="false" outlineLevel="0" collapsed="false">
      <c r="A1437" s="277" t="n">
        <f aca="false">WEEKNUM(C1437,21)</f>
        <v>31</v>
      </c>
      <c r="B1437" s="113" t="n">
        <f aca="false">C1437</f>
        <v>45504</v>
      </c>
      <c r="C1437" s="278" t="n">
        <v>45504</v>
      </c>
      <c r="D1437" s="221" t="s">
        <v>75</v>
      </c>
      <c r="E1437" s="221" t="s">
        <v>75</v>
      </c>
      <c r="F1437" s="221" t="s">
        <v>75</v>
      </c>
      <c r="G1437" s="221" t="s">
        <v>75</v>
      </c>
      <c r="H1437" s="222" t="s">
        <v>86</v>
      </c>
      <c r="I1437" s="223"/>
      <c r="J1437" s="131" t="n">
        <f aca="false">IF(ISERROR(VLOOKUP(C1437,'Jour Fériés'!$A$19:$B$57,2,FALSE())),0,VLOOKUP(C1437,'Jour Fériés'!$A$19:$B$57,2,FALSE()))</f>
        <v>0</v>
      </c>
      <c r="L1437" s="125" t="e">
        <f aca="false">VLOOKUP(C1437,'Vacances solaires'!$B$2:$B$239,1,FALSE())</f>
        <v>#N/A</v>
      </c>
    </row>
    <row r="1438" customFormat="false" ht="15.75" hidden="false" customHeight="false" outlineLevel="0" collapsed="false">
      <c r="A1438" s="277" t="n">
        <f aca="false">WEEKNUM(C1438,21)</f>
        <v>31</v>
      </c>
      <c r="B1438" s="113" t="n">
        <f aca="false">C1438</f>
        <v>45505</v>
      </c>
      <c r="C1438" s="278" t="n">
        <v>45505</v>
      </c>
      <c r="D1438" s="221" t="s">
        <v>75</v>
      </c>
      <c r="E1438" s="221" t="s">
        <v>86</v>
      </c>
      <c r="F1438" s="221" t="s">
        <v>75</v>
      </c>
      <c r="G1438" s="221" t="s">
        <v>75</v>
      </c>
      <c r="H1438" s="222" t="s">
        <v>75</v>
      </c>
      <c r="I1438" s="223"/>
      <c r="J1438" s="131" t="n">
        <f aca="false">IF(ISERROR(VLOOKUP(C1438,'Jour Fériés'!$A$19:$B$57,2,FALSE())),0,VLOOKUP(C1438,'Jour Fériés'!$A$19:$B$57,2,FALSE()))</f>
        <v>0</v>
      </c>
      <c r="L1438" s="125" t="e">
        <f aca="false">VLOOKUP(C1438,'Vacances solaires'!$B$2:$B$239,1,FALSE())</f>
        <v>#N/A</v>
      </c>
    </row>
    <row r="1439" customFormat="false" ht="15.75" hidden="false" customHeight="false" outlineLevel="0" collapsed="false">
      <c r="A1439" s="277" t="n">
        <f aca="false">WEEKNUM(C1439,21)</f>
        <v>31</v>
      </c>
      <c r="B1439" s="113" t="n">
        <f aca="false">C1439</f>
        <v>45506</v>
      </c>
      <c r="C1439" s="278" t="n">
        <v>45506</v>
      </c>
      <c r="D1439" s="221" t="s">
        <v>75</v>
      </c>
      <c r="E1439" s="221" t="s">
        <v>86</v>
      </c>
      <c r="F1439" s="221" t="s">
        <v>75</v>
      </c>
      <c r="G1439" s="221" t="s">
        <v>75</v>
      </c>
      <c r="H1439" s="222" t="s">
        <v>75</v>
      </c>
      <c r="I1439" s="223"/>
      <c r="J1439" s="131" t="n">
        <f aca="false">IF(ISERROR(VLOOKUP(C1439,'Jour Fériés'!$A$19:$B$57,2,FALSE())),0,VLOOKUP(C1439,'Jour Fériés'!$A$19:$B$57,2,FALSE()))</f>
        <v>0</v>
      </c>
      <c r="L1439" s="125" t="e">
        <f aca="false">VLOOKUP(C1439,'Vacances solaires'!$B$2:$B$239,1,FALSE())</f>
        <v>#N/A</v>
      </c>
    </row>
    <row r="1440" customFormat="false" ht="15.75" hidden="false" customHeight="false" outlineLevel="0" collapsed="false">
      <c r="A1440" s="277" t="n">
        <f aca="false">WEEKNUM(C1440,21)</f>
        <v>31</v>
      </c>
      <c r="B1440" s="113" t="n">
        <f aca="false">C1440</f>
        <v>45507</v>
      </c>
      <c r="C1440" s="278" t="n">
        <v>45507</v>
      </c>
      <c r="D1440" s="221" t="s">
        <v>86</v>
      </c>
      <c r="E1440" s="221" t="s">
        <v>75</v>
      </c>
      <c r="F1440" s="221" t="s">
        <v>75</v>
      </c>
      <c r="G1440" s="221" t="s">
        <v>86</v>
      </c>
      <c r="H1440" s="222" t="s">
        <v>75</v>
      </c>
      <c r="I1440" s="223"/>
      <c r="J1440" s="131" t="n">
        <f aca="false">IF(ISERROR(VLOOKUP(C1440,'Jour Fériés'!$A$19:$B$57,2,FALSE())),0,VLOOKUP(C1440,'Jour Fériés'!$A$19:$B$57,2,FALSE()))</f>
        <v>0</v>
      </c>
      <c r="L1440" s="125" t="e">
        <f aca="false">VLOOKUP(C1440,'Vacances solaires'!$B$2:$B$239,1,FALSE())</f>
        <v>#N/A</v>
      </c>
    </row>
    <row r="1441" customFormat="false" ht="15.75" hidden="false" customHeight="false" outlineLevel="0" collapsed="false">
      <c r="A1441" s="277" t="n">
        <f aca="false">WEEKNUM(C1441,21)</f>
        <v>31</v>
      </c>
      <c r="B1441" s="113" t="n">
        <f aca="false">C1441</f>
        <v>45508</v>
      </c>
      <c r="C1441" s="278" t="n">
        <v>45508</v>
      </c>
      <c r="D1441" s="224" t="s">
        <v>86</v>
      </c>
      <c r="E1441" s="224" t="s">
        <v>75</v>
      </c>
      <c r="F1441" s="224" t="s">
        <v>86</v>
      </c>
      <c r="G1441" s="224" t="s">
        <v>86</v>
      </c>
      <c r="H1441" s="225" t="s">
        <v>86</v>
      </c>
      <c r="I1441" s="226"/>
      <c r="J1441" s="144" t="n">
        <f aca="false">IF(ISERROR(VLOOKUP(C1441,'Jour Fériés'!$A$19:$B$57,2,FALSE())),0,VLOOKUP(C1441,'Jour Fériés'!$A$19:$B$57,2,FALSE()))</f>
        <v>0</v>
      </c>
      <c r="L1441" s="125" t="e">
        <f aca="false">VLOOKUP(C1441,'Vacances solaires'!$B$2:$B$239,1,FALSE())</f>
        <v>#N/A</v>
      </c>
    </row>
    <row r="1442" customFormat="false" ht="15.75" hidden="false" customHeight="false" outlineLevel="0" collapsed="false">
      <c r="A1442" s="277" t="n">
        <f aca="false">WEEKNUM(C1442,21)</f>
        <v>32</v>
      </c>
      <c r="B1442" s="113" t="n">
        <f aca="false">C1442</f>
        <v>45509</v>
      </c>
      <c r="C1442" s="278" t="n">
        <v>45509</v>
      </c>
      <c r="D1442" s="115" t="s">
        <v>75</v>
      </c>
      <c r="E1442" s="115" t="s">
        <v>75</v>
      </c>
      <c r="F1442" s="115" t="s">
        <v>84</v>
      </c>
      <c r="G1442" s="115" t="s">
        <v>75</v>
      </c>
      <c r="H1442" s="116" t="s">
        <v>75</v>
      </c>
      <c r="I1442" s="117" t="n">
        <v>1</v>
      </c>
      <c r="J1442" s="146" t="n">
        <f aca="false">IF(ISERROR(VLOOKUP(C1442,'Jour Fériés'!$A$19:$B$57,2,FALSE())),0,VLOOKUP(C1442,'Jour Fériés'!$A$19:$B$57,2,FALSE()))</f>
        <v>0</v>
      </c>
      <c r="L1442" s="125" t="e">
        <f aca="false">VLOOKUP(C1442,'Vacances solaires'!$B$2:$B$239,1,FALSE())</f>
        <v>#N/A</v>
      </c>
    </row>
    <row r="1443" customFormat="false" ht="15.75" hidden="false" customHeight="false" outlineLevel="0" collapsed="false">
      <c r="A1443" s="277" t="n">
        <f aca="false">WEEKNUM(C1443,21)</f>
        <v>32</v>
      </c>
      <c r="B1443" s="113" t="n">
        <f aca="false">C1443</f>
        <v>45510</v>
      </c>
      <c r="C1443" s="278" t="n">
        <v>45510</v>
      </c>
      <c r="D1443" s="128" t="s">
        <v>75</v>
      </c>
      <c r="E1443" s="128" t="s">
        <v>86</v>
      </c>
      <c r="F1443" s="128" t="s">
        <v>75</v>
      </c>
      <c r="G1443" s="128" t="s">
        <v>75</v>
      </c>
      <c r="H1443" s="129" t="s">
        <v>75</v>
      </c>
      <c r="I1443" s="130"/>
      <c r="J1443" s="131" t="n">
        <f aca="false">IF(ISERROR(VLOOKUP(C1443,'Jour Fériés'!$A$19:$B$57,2,FALSE())),0,VLOOKUP(C1443,'Jour Fériés'!$A$19:$B$57,2,FALSE()))</f>
        <v>0</v>
      </c>
      <c r="L1443" s="125" t="e">
        <f aca="false">VLOOKUP(C1443,'Vacances solaires'!$B$2:$B$239,1,FALSE())</f>
        <v>#N/A</v>
      </c>
    </row>
    <row r="1444" customFormat="false" ht="15.75" hidden="false" customHeight="false" outlineLevel="0" collapsed="false">
      <c r="A1444" s="277" t="n">
        <f aca="false">WEEKNUM(C1444,21)</f>
        <v>32</v>
      </c>
      <c r="B1444" s="113" t="n">
        <f aca="false">C1444</f>
        <v>45511</v>
      </c>
      <c r="C1444" s="278" t="n">
        <v>45511</v>
      </c>
      <c r="D1444" s="128" t="s">
        <v>75</v>
      </c>
      <c r="E1444" s="128" t="s">
        <v>75</v>
      </c>
      <c r="F1444" s="128" t="s">
        <v>75</v>
      </c>
      <c r="G1444" s="128" t="s">
        <v>86</v>
      </c>
      <c r="H1444" s="129" t="s">
        <v>75</v>
      </c>
      <c r="I1444" s="130"/>
      <c r="J1444" s="131" t="n">
        <f aca="false">IF(ISERROR(VLOOKUP(C1444,'Jour Fériés'!$A$19:$B$57,2,FALSE())),0,VLOOKUP(C1444,'Jour Fériés'!$A$19:$B$57,2,FALSE()))</f>
        <v>0</v>
      </c>
      <c r="L1444" s="125" t="e">
        <f aca="false">VLOOKUP(C1444,'Vacances solaires'!$B$2:$B$239,1,FALSE())</f>
        <v>#N/A</v>
      </c>
    </row>
    <row r="1445" customFormat="false" ht="15.75" hidden="false" customHeight="false" outlineLevel="0" collapsed="false">
      <c r="A1445" s="277" t="n">
        <f aca="false">WEEKNUM(C1445,21)</f>
        <v>32</v>
      </c>
      <c r="B1445" s="113" t="n">
        <f aca="false">C1445</f>
        <v>45512</v>
      </c>
      <c r="C1445" s="278" t="n">
        <v>45512</v>
      </c>
      <c r="D1445" s="128" t="s">
        <v>86</v>
      </c>
      <c r="E1445" s="128" t="s">
        <v>75</v>
      </c>
      <c r="F1445" s="128" t="s">
        <v>75</v>
      </c>
      <c r="G1445" s="128" t="s">
        <v>75</v>
      </c>
      <c r="H1445" s="129" t="s">
        <v>75</v>
      </c>
      <c r="I1445" s="130"/>
      <c r="J1445" s="131" t="n">
        <f aca="false">IF(ISERROR(VLOOKUP(C1445,'Jour Fériés'!$A$19:$B$57,2,FALSE())),0,VLOOKUP(C1445,'Jour Fériés'!$A$19:$B$57,2,FALSE()))</f>
        <v>0</v>
      </c>
      <c r="L1445" s="125" t="e">
        <f aca="false">VLOOKUP(C1445,'Vacances solaires'!$B$2:$B$239,1,FALSE())</f>
        <v>#N/A</v>
      </c>
    </row>
    <row r="1446" customFormat="false" ht="15.75" hidden="false" customHeight="false" outlineLevel="0" collapsed="false">
      <c r="A1446" s="277" t="n">
        <f aca="false">WEEKNUM(C1446,21)</f>
        <v>32</v>
      </c>
      <c r="B1446" s="113" t="n">
        <f aca="false">C1446</f>
        <v>45513</v>
      </c>
      <c r="C1446" s="278" t="n">
        <v>45513</v>
      </c>
      <c r="D1446" s="128" t="s">
        <v>86</v>
      </c>
      <c r="E1446" s="128" t="s">
        <v>75</v>
      </c>
      <c r="F1446" s="128" t="s">
        <v>75</v>
      </c>
      <c r="G1446" s="128" t="s">
        <v>75</v>
      </c>
      <c r="H1446" s="129" t="s">
        <v>75</v>
      </c>
      <c r="I1446" s="130"/>
      <c r="J1446" s="131" t="n">
        <f aca="false">IF(ISERROR(VLOOKUP(C1446,'Jour Fériés'!$A$19:$B$57,2,FALSE())),0,VLOOKUP(C1446,'Jour Fériés'!$A$19:$B$57,2,FALSE()))</f>
        <v>0</v>
      </c>
      <c r="L1446" s="125" t="e">
        <f aca="false">VLOOKUP(C1446,'Vacances solaires'!$B$2:$B$239,1,FALSE())</f>
        <v>#N/A</v>
      </c>
    </row>
    <row r="1447" customFormat="false" ht="15.75" hidden="false" customHeight="false" outlineLevel="0" collapsed="false">
      <c r="A1447" s="277" t="n">
        <f aca="false">WEEKNUM(C1447,21)</f>
        <v>32</v>
      </c>
      <c r="B1447" s="113" t="n">
        <f aca="false">C1447</f>
        <v>45514</v>
      </c>
      <c r="C1447" s="278" t="n">
        <v>45514</v>
      </c>
      <c r="D1447" s="128" t="s">
        <v>75</v>
      </c>
      <c r="E1447" s="128" t="s">
        <v>75</v>
      </c>
      <c r="F1447" s="128" t="s">
        <v>86</v>
      </c>
      <c r="G1447" s="128" t="s">
        <v>75</v>
      </c>
      <c r="H1447" s="129" t="s">
        <v>86</v>
      </c>
      <c r="I1447" s="130"/>
      <c r="J1447" s="131" t="n">
        <f aca="false">IF(ISERROR(VLOOKUP(C1447,'Jour Fériés'!$A$19:$B$57,2,FALSE())),0,VLOOKUP(C1447,'Jour Fériés'!$A$19:$B$57,2,FALSE()))</f>
        <v>0</v>
      </c>
      <c r="L1447" s="125" t="e">
        <f aca="false">VLOOKUP(C1447,'Vacances solaires'!$B$2:$B$239,1,FALSE())</f>
        <v>#N/A</v>
      </c>
    </row>
    <row r="1448" customFormat="false" ht="15.75" hidden="false" customHeight="false" outlineLevel="0" collapsed="false">
      <c r="A1448" s="277" t="n">
        <f aca="false">WEEKNUM(C1448,21)</f>
        <v>32</v>
      </c>
      <c r="B1448" s="113" t="n">
        <f aca="false">C1448</f>
        <v>45515</v>
      </c>
      <c r="C1448" s="278" t="n">
        <v>45515</v>
      </c>
      <c r="D1448" s="141" t="s">
        <v>75</v>
      </c>
      <c r="E1448" s="141" t="s">
        <v>86</v>
      </c>
      <c r="F1448" s="141" t="s">
        <v>86</v>
      </c>
      <c r="G1448" s="141" t="s">
        <v>86</v>
      </c>
      <c r="H1448" s="142" t="s">
        <v>86</v>
      </c>
      <c r="I1448" s="143"/>
      <c r="J1448" s="144" t="n">
        <f aca="false">IF(ISERROR(VLOOKUP(C1448,'Jour Fériés'!$A$19:$B$57,2,FALSE())),0,VLOOKUP(C1448,'Jour Fériés'!$A$19:$B$57,2,FALSE()))</f>
        <v>0</v>
      </c>
      <c r="L1448" s="125" t="e">
        <f aca="false">VLOOKUP(C1448,'Vacances solaires'!$B$2:$B$239,1,FALSE())</f>
        <v>#N/A</v>
      </c>
    </row>
    <row r="1449" customFormat="false" ht="15.75" hidden="false" customHeight="false" outlineLevel="0" collapsed="false">
      <c r="A1449" s="277" t="n">
        <f aca="false">WEEKNUM(C1449,21)</f>
        <v>33</v>
      </c>
      <c r="B1449" s="113" t="n">
        <f aca="false">C1449</f>
        <v>45516</v>
      </c>
      <c r="C1449" s="278" t="n">
        <v>45516</v>
      </c>
      <c r="D1449" s="115" t="s">
        <v>75</v>
      </c>
      <c r="E1449" s="115" t="s">
        <v>84</v>
      </c>
      <c r="F1449" s="115" t="s">
        <v>75</v>
      </c>
      <c r="G1449" s="115" t="s">
        <v>75</v>
      </c>
      <c r="H1449" s="116" t="s">
        <v>75</v>
      </c>
      <c r="I1449" s="117" t="n">
        <v>2</v>
      </c>
      <c r="J1449" s="146" t="n">
        <f aca="false">IF(ISERROR(VLOOKUP(C1449,'Jour Fériés'!$A$19:$B$57,2,FALSE())),0,VLOOKUP(C1449,'Jour Fériés'!$A$19:$B$57,2,FALSE()))</f>
        <v>0</v>
      </c>
      <c r="L1449" s="125" t="e">
        <f aca="false">VLOOKUP(C1449,'Vacances solaires'!$B$2:$B$239,1,FALSE())</f>
        <v>#N/A</v>
      </c>
    </row>
    <row r="1450" customFormat="false" ht="15.75" hidden="false" customHeight="false" outlineLevel="0" collapsed="false">
      <c r="A1450" s="277" t="n">
        <f aca="false">WEEKNUM(C1450,21)</f>
        <v>33</v>
      </c>
      <c r="B1450" s="113" t="n">
        <f aca="false">C1450</f>
        <v>45517</v>
      </c>
      <c r="C1450" s="278" t="n">
        <v>45517</v>
      </c>
      <c r="D1450" s="128" t="s">
        <v>86</v>
      </c>
      <c r="E1450" s="128" t="s">
        <v>75</v>
      </c>
      <c r="F1450" s="128" t="s">
        <v>75</v>
      </c>
      <c r="G1450" s="128" t="s">
        <v>75</v>
      </c>
      <c r="H1450" s="129" t="s">
        <v>75</v>
      </c>
      <c r="I1450" s="130"/>
      <c r="J1450" s="131" t="n">
        <f aca="false">IF(ISERROR(VLOOKUP(C1450,'Jour Fériés'!$A$19:$B$57,2,FALSE())),0,VLOOKUP(C1450,'Jour Fériés'!$A$19:$B$57,2,FALSE()))</f>
        <v>0</v>
      </c>
      <c r="L1450" s="125" t="e">
        <f aca="false">VLOOKUP(C1450,'Vacances solaires'!$B$2:$B$239,1,FALSE())</f>
        <v>#N/A</v>
      </c>
    </row>
    <row r="1451" customFormat="false" ht="15.75" hidden="false" customHeight="false" outlineLevel="0" collapsed="false">
      <c r="A1451" s="277" t="n">
        <f aca="false">WEEKNUM(C1451,21)</f>
        <v>33</v>
      </c>
      <c r="B1451" s="113" t="n">
        <f aca="false">C1451</f>
        <v>45518</v>
      </c>
      <c r="C1451" s="278" t="n">
        <v>45518</v>
      </c>
      <c r="D1451" s="128" t="s">
        <v>75</v>
      </c>
      <c r="E1451" s="128" t="s">
        <v>75</v>
      </c>
      <c r="F1451" s="128" t="s">
        <v>86</v>
      </c>
      <c r="G1451" s="128" t="s">
        <v>75</v>
      </c>
      <c r="H1451" s="129" t="s">
        <v>75</v>
      </c>
      <c r="I1451" s="130"/>
      <c r="J1451" s="131" t="n">
        <f aca="false">IF(ISERROR(VLOOKUP(C1451,'Jour Fériés'!$A$19:$B$57,2,FALSE())),0,VLOOKUP(C1451,'Jour Fériés'!$A$19:$B$57,2,FALSE()))</f>
        <v>0</v>
      </c>
      <c r="L1451" s="125" t="e">
        <f aca="false">VLOOKUP(C1451,'Vacances solaires'!$B$2:$B$239,1,FALSE())</f>
        <v>#N/A</v>
      </c>
    </row>
    <row r="1452" customFormat="false" ht="15.75" hidden="false" customHeight="false" outlineLevel="0" collapsed="false">
      <c r="A1452" s="277" t="n">
        <f aca="false">WEEKNUM(C1452,21)</f>
        <v>33</v>
      </c>
      <c r="B1452" s="113" t="n">
        <f aca="false">C1452</f>
        <v>45519</v>
      </c>
      <c r="C1452" s="278" t="n">
        <v>45519</v>
      </c>
      <c r="D1452" s="128" t="s">
        <v>75</v>
      </c>
      <c r="E1452" s="128" t="s">
        <v>75</v>
      </c>
      <c r="F1452" s="128" t="s">
        <v>75</v>
      </c>
      <c r="G1452" s="128" t="s">
        <v>75</v>
      </c>
      <c r="H1452" s="129" t="s">
        <v>86</v>
      </c>
      <c r="I1452" s="130"/>
      <c r="J1452" s="131" t="str">
        <f aca="false">IF(ISERROR(VLOOKUP(C1452,'Jour Fériés'!$A$19:$B$57,2,FALSE())),0,VLOOKUP(C1452,'Jour Fériés'!$A$19:$B$57,2,FALSE()))</f>
        <v>Assomption</v>
      </c>
      <c r="L1452" s="125" t="e">
        <f aca="false">VLOOKUP(C1452,'Vacances solaires'!$B$2:$B$239,1,FALSE())</f>
        <v>#N/A</v>
      </c>
    </row>
    <row r="1453" customFormat="false" ht="15.75" hidden="false" customHeight="false" outlineLevel="0" collapsed="false">
      <c r="A1453" s="277" t="n">
        <f aca="false">WEEKNUM(C1453,21)</f>
        <v>33</v>
      </c>
      <c r="B1453" s="113" t="n">
        <f aca="false">C1453</f>
        <v>45520</v>
      </c>
      <c r="C1453" s="278" t="n">
        <v>45520</v>
      </c>
      <c r="D1453" s="128" t="s">
        <v>75</v>
      </c>
      <c r="E1453" s="128" t="s">
        <v>75</v>
      </c>
      <c r="F1453" s="128" t="s">
        <v>75</v>
      </c>
      <c r="G1453" s="128" t="s">
        <v>75</v>
      </c>
      <c r="H1453" s="129" t="s">
        <v>86</v>
      </c>
      <c r="I1453" s="130"/>
      <c r="J1453" s="131" t="n">
        <f aca="false">IF(ISERROR(VLOOKUP(C1453,'Jour Fériés'!$A$19:$B$57,2,FALSE())),0,VLOOKUP(C1453,'Jour Fériés'!$A$19:$B$57,2,FALSE()))</f>
        <v>0</v>
      </c>
      <c r="L1453" s="125" t="e">
        <f aca="false">VLOOKUP(C1453,'Vacances solaires'!$B$2:$B$239,1,FALSE())</f>
        <v>#N/A</v>
      </c>
    </row>
    <row r="1454" customFormat="false" ht="15.75" hidden="false" customHeight="false" outlineLevel="0" collapsed="false">
      <c r="A1454" s="277" t="n">
        <f aca="false">WEEKNUM(C1454,21)</f>
        <v>33</v>
      </c>
      <c r="B1454" s="113" t="n">
        <f aca="false">C1454</f>
        <v>45521</v>
      </c>
      <c r="C1454" s="278" t="n">
        <v>45521</v>
      </c>
      <c r="D1454" s="128" t="s">
        <v>75</v>
      </c>
      <c r="E1454" s="128" t="s">
        <v>86</v>
      </c>
      <c r="F1454" s="128" t="s">
        <v>75</v>
      </c>
      <c r="G1454" s="128" t="s">
        <v>86</v>
      </c>
      <c r="H1454" s="129" t="s">
        <v>75</v>
      </c>
      <c r="I1454" s="130"/>
      <c r="J1454" s="131" t="n">
        <f aca="false">IF(ISERROR(VLOOKUP(C1454,'Jour Fériés'!$A$19:$B$57,2,FALSE())),0,VLOOKUP(C1454,'Jour Fériés'!$A$19:$B$57,2,FALSE()))</f>
        <v>0</v>
      </c>
      <c r="L1454" s="125" t="e">
        <f aca="false">VLOOKUP(C1454,'Vacances solaires'!$B$2:$B$239,1,FALSE())</f>
        <v>#N/A</v>
      </c>
    </row>
    <row r="1455" customFormat="false" ht="15.75" hidden="false" customHeight="false" outlineLevel="0" collapsed="false">
      <c r="A1455" s="277" t="n">
        <f aca="false">WEEKNUM(C1455,21)</f>
        <v>33</v>
      </c>
      <c r="B1455" s="113" t="n">
        <f aca="false">C1455</f>
        <v>45522</v>
      </c>
      <c r="C1455" s="278" t="n">
        <v>45522</v>
      </c>
      <c r="D1455" s="141" t="s">
        <v>86</v>
      </c>
      <c r="E1455" s="141" t="s">
        <v>86</v>
      </c>
      <c r="F1455" s="141" t="s">
        <v>86</v>
      </c>
      <c r="G1455" s="141" t="s">
        <v>86</v>
      </c>
      <c r="H1455" s="142" t="s">
        <v>75</v>
      </c>
      <c r="I1455" s="143"/>
      <c r="J1455" s="144" t="n">
        <f aca="false">IF(ISERROR(VLOOKUP(C1455,'Jour Fériés'!$A$19:$B$57,2,FALSE())),0,VLOOKUP(C1455,'Jour Fériés'!$A$19:$B$57,2,FALSE()))</f>
        <v>0</v>
      </c>
      <c r="L1455" s="125" t="e">
        <f aca="false">VLOOKUP(C1455,'Vacances solaires'!$B$2:$B$239,1,FALSE())</f>
        <v>#N/A</v>
      </c>
    </row>
    <row r="1456" customFormat="false" ht="15.75" hidden="false" customHeight="false" outlineLevel="0" collapsed="false">
      <c r="A1456" s="277" t="n">
        <f aca="false">WEEKNUM(C1456,21)</f>
        <v>34</v>
      </c>
      <c r="B1456" s="113" t="n">
        <f aca="false">C1456</f>
        <v>45523</v>
      </c>
      <c r="C1456" s="278" t="n">
        <v>45523</v>
      </c>
      <c r="D1456" s="115" t="s">
        <v>84</v>
      </c>
      <c r="E1456" s="115" t="s">
        <v>75</v>
      </c>
      <c r="F1456" s="115" t="s">
        <v>75</v>
      </c>
      <c r="G1456" s="115" t="s">
        <v>75</v>
      </c>
      <c r="H1456" s="116" t="s">
        <v>75</v>
      </c>
      <c r="I1456" s="117" t="n">
        <v>3</v>
      </c>
      <c r="J1456" s="146" t="n">
        <f aca="false">IF(ISERROR(VLOOKUP(C1456,'Jour Fériés'!$A$19:$B$57,2,FALSE())),0,VLOOKUP(C1456,'Jour Fériés'!$A$19:$B$57,2,FALSE()))</f>
        <v>0</v>
      </c>
      <c r="L1456" s="125" t="e">
        <f aca="false">VLOOKUP(C1456,'Vacances solaires'!$B$2:$B$239,1,FALSE())</f>
        <v>#N/A</v>
      </c>
    </row>
    <row r="1457" customFormat="false" ht="15.75" hidden="false" customHeight="false" outlineLevel="0" collapsed="false">
      <c r="A1457" s="277" t="n">
        <f aca="false">WEEKNUM(C1457,21)</f>
        <v>34</v>
      </c>
      <c r="B1457" s="113" t="n">
        <f aca="false">C1457</f>
        <v>45524</v>
      </c>
      <c r="C1457" s="278" t="n">
        <v>45524</v>
      </c>
      <c r="D1457" s="137" t="s">
        <v>75</v>
      </c>
      <c r="E1457" s="137" t="s">
        <v>75</v>
      </c>
      <c r="F1457" s="137" t="s">
        <v>75</v>
      </c>
      <c r="G1457" s="137" t="s">
        <v>75</v>
      </c>
      <c r="H1457" s="190" t="s">
        <v>86</v>
      </c>
      <c r="I1457" s="191"/>
      <c r="J1457" s="131" t="n">
        <f aca="false">IF(ISERROR(VLOOKUP(C1457,'Jour Fériés'!$A$19:$B$57,2,FALSE())),0,VLOOKUP(C1457,'Jour Fériés'!$A$19:$B$57,2,FALSE()))</f>
        <v>0</v>
      </c>
      <c r="L1457" s="125" t="e">
        <f aca="false">VLOOKUP(C1457,'Vacances solaires'!$B$2:$B$239,1,FALSE())</f>
        <v>#N/A</v>
      </c>
    </row>
    <row r="1458" customFormat="false" ht="15.75" hidden="false" customHeight="false" outlineLevel="0" collapsed="false">
      <c r="A1458" s="277" t="n">
        <f aca="false">WEEKNUM(C1458,21)</f>
        <v>34</v>
      </c>
      <c r="B1458" s="113" t="n">
        <f aca="false">C1458</f>
        <v>45525</v>
      </c>
      <c r="C1458" s="278" t="n">
        <v>45525</v>
      </c>
      <c r="D1458" s="221" t="s">
        <v>75</v>
      </c>
      <c r="E1458" s="221" t="s">
        <v>86</v>
      </c>
      <c r="F1458" s="221" t="s">
        <v>75</v>
      </c>
      <c r="G1458" s="221" t="s">
        <v>75</v>
      </c>
      <c r="H1458" s="222" t="s">
        <v>75</v>
      </c>
      <c r="I1458" s="223"/>
      <c r="J1458" s="131" t="n">
        <f aca="false">IF(ISERROR(VLOOKUP(C1458,'Jour Fériés'!$A$19:$B$57,2,FALSE())),0,VLOOKUP(C1458,'Jour Fériés'!$A$19:$B$57,2,FALSE()))</f>
        <v>0</v>
      </c>
      <c r="L1458" s="125" t="e">
        <f aca="false">VLOOKUP(C1458,'Vacances solaires'!$B$2:$B$239,1,FALSE())</f>
        <v>#N/A</v>
      </c>
    </row>
    <row r="1459" customFormat="false" ht="15.75" hidden="false" customHeight="false" outlineLevel="0" collapsed="false">
      <c r="A1459" s="277" t="n">
        <f aca="false">WEEKNUM(C1459,21)</f>
        <v>34</v>
      </c>
      <c r="B1459" s="113" t="n">
        <f aca="false">C1459</f>
        <v>45526</v>
      </c>
      <c r="C1459" s="278" t="n">
        <v>45526</v>
      </c>
      <c r="D1459" s="221" t="s">
        <v>75</v>
      </c>
      <c r="E1459" s="221" t="s">
        <v>75</v>
      </c>
      <c r="F1459" s="221" t="s">
        <v>75</v>
      </c>
      <c r="G1459" s="221" t="s">
        <v>86</v>
      </c>
      <c r="H1459" s="222" t="s">
        <v>75</v>
      </c>
      <c r="I1459" s="223"/>
      <c r="J1459" s="131" t="n">
        <f aca="false">IF(ISERROR(VLOOKUP(C1459,'Jour Fériés'!$A$19:$B$57,2,FALSE())),0,VLOOKUP(C1459,'Jour Fériés'!$A$19:$B$57,2,FALSE()))</f>
        <v>0</v>
      </c>
      <c r="L1459" s="125" t="e">
        <f aca="false">VLOOKUP(C1459,'Vacances solaires'!$B$2:$B$239,1,FALSE())</f>
        <v>#N/A</v>
      </c>
    </row>
    <row r="1460" customFormat="false" ht="15.75" hidden="false" customHeight="false" outlineLevel="0" collapsed="false">
      <c r="A1460" s="277" t="n">
        <f aca="false">WEEKNUM(C1460,21)</f>
        <v>34</v>
      </c>
      <c r="B1460" s="113" t="n">
        <f aca="false">C1460</f>
        <v>45527</v>
      </c>
      <c r="C1460" s="278" t="n">
        <v>45527</v>
      </c>
      <c r="D1460" s="221" t="s">
        <v>75</v>
      </c>
      <c r="E1460" s="221" t="s">
        <v>75</v>
      </c>
      <c r="F1460" s="221" t="s">
        <v>75</v>
      </c>
      <c r="G1460" s="221" t="s">
        <v>86</v>
      </c>
      <c r="H1460" s="222" t="s">
        <v>75</v>
      </c>
      <c r="I1460" s="223"/>
      <c r="J1460" s="131" t="n">
        <f aca="false">IF(ISERROR(VLOOKUP(C1460,'Jour Fériés'!$A$19:$B$57,2,FALSE())),0,VLOOKUP(C1460,'Jour Fériés'!$A$19:$B$57,2,FALSE()))</f>
        <v>0</v>
      </c>
      <c r="L1460" s="125" t="e">
        <f aca="false">VLOOKUP(C1460,'Vacances solaires'!$B$2:$B$239,1,FALSE())</f>
        <v>#N/A</v>
      </c>
    </row>
    <row r="1461" customFormat="false" ht="15.75" hidden="false" customHeight="false" outlineLevel="0" collapsed="false">
      <c r="A1461" s="277" t="n">
        <f aca="false">WEEKNUM(C1461,21)</f>
        <v>34</v>
      </c>
      <c r="B1461" s="113" t="n">
        <f aca="false">C1461</f>
        <v>45528</v>
      </c>
      <c r="C1461" s="278" t="n">
        <v>45528</v>
      </c>
      <c r="D1461" s="221" t="s">
        <v>86</v>
      </c>
      <c r="E1461" s="221" t="s">
        <v>75</v>
      </c>
      <c r="F1461" s="221" t="s">
        <v>86</v>
      </c>
      <c r="G1461" s="221" t="s">
        <v>75</v>
      </c>
      <c r="H1461" s="222" t="s">
        <v>75</v>
      </c>
      <c r="I1461" s="223"/>
      <c r="J1461" s="131" t="n">
        <f aca="false">IF(ISERROR(VLOOKUP(C1461,'Jour Fériés'!$A$19:$B$57,2,FALSE())),0,VLOOKUP(C1461,'Jour Fériés'!$A$19:$B$57,2,FALSE()))</f>
        <v>0</v>
      </c>
      <c r="L1461" s="125" t="e">
        <f aca="false">VLOOKUP(C1461,'Vacances solaires'!$B$2:$B$239,1,FALSE())</f>
        <v>#N/A</v>
      </c>
    </row>
    <row r="1462" customFormat="false" ht="15.75" hidden="false" customHeight="false" outlineLevel="0" collapsed="false">
      <c r="A1462" s="277" t="n">
        <f aca="false">WEEKNUM(C1462,21)</f>
        <v>34</v>
      </c>
      <c r="B1462" s="113" t="n">
        <f aca="false">C1462</f>
        <v>45529</v>
      </c>
      <c r="C1462" s="278" t="n">
        <v>45529</v>
      </c>
      <c r="D1462" s="224" t="s">
        <v>86</v>
      </c>
      <c r="E1462" s="224" t="s">
        <v>86</v>
      </c>
      <c r="F1462" s="224" t="s">
        <v>86</v>
      </c>
      <c r="G1462" s="224" t="s">
        <v>75</v>
      </c>
      <c r="H1462" s="225" t="s">
        <v>86</v>
      </c>
      <c r="I1462" s="226"/>
      <c r="J1462" s="144" t="n">
        <f aca="false">IF(ISERROR(VLOOKUP(C1462,'Jour Fériés'!$A$19:$B$57,2,FALSE())),0,VLOOKUP(C1462,'Jour Fériés'!$A$19:$B$57,2,FALSE()))</f>
        <v>0</v>
      </c>
      <c r="L1462" s="125" t="e">
        <f aca="false">VLOOKUP(C1462,'Vacances solaires'!$B$2:$B$239,1,FALSE())</f>
        <v>#N/A</v>
      </c>
    </row>
    <row r="1463" customFormat="false" ht="15.75" hidden="false" customHeight="false" outlineLevel="0" collapsed="false">
      <c r="A1463" s="277" t="n">
        <f aca="false">WEEKNUM(C1463,21)</f>
        <v>35</v>
      </c>
      <c r="B1463" s="113" t="n">
        <f aca="false">C1463</f>
        <v>45530</v>
      </c>
      <c r="C1463" s="278" t="n">
        <v>45530</v>
      </c>
      <c r="D1463" s="227" t="s">
        <v>75</v>
      </c>
      <c r="E1463" s="227" t="s">
        <v>75</v>
      </c>
      <c r="F1463" s="227" t="s">
        <v>75</v>
      </c>
      <c r="G1463" s="227" t="s">
        <v>75</v>
      </c>
      <c r="H1463" s="228" t="s">
        <v>84</v>
      </c>
      <c r="I1463" s="223" t="n">
        <v>4</v>
      </c>
      <c r="J1463" s="146" t="n">
        <f aca="false">IF(ISERROR(VLOOKUP(C1463,'Jour Fériés'!$A$19:$B$57,2,FALSE())),0,VLOOKUP(C1463,'Jour Fériés'!$A$19:$B$57,2,FALSE()))</f>
        <v>0</v>
      </c>
      <c r="L1463" s="125" t="e">
        <f aca="false">VLOOKUP(C1463,'Vacances solaires'!$B$2:$B$239,1,FALSE())</f>
        <v>#N/A</v>
      </c>
    </row>
    <row r="1464" customFormat="false" ht="15.75" hidden="false" customHeight="false" outlineLevel="0" collapsed="false">
      <c r="A1464" s="277" t="n">
        <f aca="false">WEEKNUM(C1464,21)</f>
        <v>35</v>
      </c>
      <c r="B1464" s="113" t="n">
        <f aca="false">C1464</f>
        <v>45531</v>
      </c>
      <c r="C1464" s="278" t="n">
        <v>45531</v>
      </c>
      <c r="D1464" s="221" t="s">
        <v>75</v>
      </c>
      <c r="E1464" s="221" t="s">
        <v>75</v>
      </c>
      <c r="F1464" s="221" t="s">
        <v>75</v>
      </c>
      <c r="G1464" s="221" t="s">
        <v>86</v>
      </c>
      <c r="H1464" s="222" t="s">
        <v>75</v>
      </c>
      <c r="I1464" s="223"/>
      <c r="J1464" s="131" t="n">
        <f aca="false">IF(ISERROR(VLOOKUP(C1464,'Jour Fériés'!$A$19:$B$57,2,FALSE())),0,VLOOKUP(C1464,'Jour Fériés'!$A$19:$B$57,2,FALSE()))</f>
        <v>0</v>
      </c>
      <c r="L1464" s="125" t="e">
        <f aca="false">VLOOKUP(C1464,'Vacances solaires'!$B$2:$B$239,1,FALSE())</f>
        <v>#N/A</v>
      </c>
    </row>
    <row r="1465" customFormat="false" ht="15.75" hidden="false" customHeight="false" outlineLevel="0" collapsed="false">
      <c r="A1465" s="277" t="n">
        <f aca="false">WEEKNUM(C1465,21)</f>
        <v>35</v>
      </c>
      <c r="B1465" s="113" t="n">
        <f aca="false">C1465</f>
        <v>45532</v>
      </c>
      <c r="C1465" s="278" t="n">
        <v>45532</v>
      </c>
      <c r="D1465" s="137" t="s">
        <v>86</v>
      </c>
      <c r="E1465" s="137" t="s">
        <v>75</v>
      </c>
      <c r="F1465" s="137" t="s">
        <v>75</v>
      </c>
      <c r="G1465" s="137" t="s">
        <v>75</v>
      </c>
      <c r="H1465" s="190" t="s">
        <v>75</v>
      </c>
      <c r="I1465" s="191"/>
      <c r="J1465" s="131" t="n">
        <f aca="false">IF(ISERROR(VLOOKUP(C1465,'Jour Fériés'!$A$19:$B$57,2,FALSE())),0,VLOOKUP(C1465,'Jour Fériés'!$A$19:$B$57,2,FALSE()))</f>
        <v>0</v>
      </c>
      <c r="L1465" s="125" t="e">
        <f aca="false">VLOOKUP(C1465,'Vacances solaires'!$B$2:$B$239,1,FALSE())</f>
        <v>#N/A</v>
      </c>
    </row>
    <row r="1466" customFormat="false" ht="15.75" hidden="false" customHeight="false" outlineLevel="0" collapsed="false">
      <c r="A1466" s="277" t="n">
        <f aca="false">WEEKNUM(C1466,21)</f>
        <v>35</v>
      </c>
      <c r="B1466" s="113" t="n">
        <f aca="false">C1466</f>
        <v>45533</v>
      </c>
      <c r="C1466" s="278" t="n">
        <v>45533</v>
      </c>
      <c r="D1466" s="221" t="s">
        <v>75</v>
      </c>
      <c r="E1466" s="221" t="s">
        <v>75</v>
      </c>
      <c r="F1466" s="221" t="s">
        <v>86</v>
      </c>
      <c r="G1466" s="221" t="s">
        <v>75</v>
      </c>
      <c r="H1466" s="222" t="s">
        <v>75</v>
      </c>
      <c r="I1466" s="223"/>
      <c r="J1466" s="131" t="n">
        <f aca="false">IF(ISERROR(VLOOKUP(C1466,'Jour Fériés'!$A$19:$B$57,2,FALSE())),0,VLOOKUP(C1466,'Jour Fériés'!$A$19:$B$57,2,FALSE()))</f>
        <v>0</v>
      </c>
      <c r="L1466" s="125" t="e">
        <f aca="false">VLOOKUP(C1466,'Vacances solaires'!$B$2:$B$239,1,FALSE())</f>
        <v>#N/A</v>
      </c>
    </row>
    <row r="1467" customFormat="false" ht="15.75" hidden="false" customHeight="false" outlineLevel="0" collapsed="false">
      <c r="A1467" s="277" t="n">
        <f aca="false">WEEKNUM(C1467,21)</f>
        <v>35</v>
      </c>
      <c r="B1467" s="113" t="n">
        <f aca="false">C1467</f>
        <v>45534</v>
      </c>
      <c r="C1467" s="278" t="n">
        <v>45534</v>
      </c>
      <c r="D1467" s="221" t="s">
        <v>75</v>
      </c>
      <c r="E1467" s="221" t="s">
        <v>75</v>
      </c>
      <c r="F1467" s="221" t="s">
        <v>86</v>
      </c>
      <c r="G1467" s="221" t="s">
        <v>75</v>
      </c>
      <c r="H1467" s="222" t="s">
        <v>75</v>
      </c>
      <c r="I1467" s="223"/>
      <c r="J1467" s="131" t="n">
        <f aca="false">IF(ISERROR(VLOOKUP(C1467,'Jour Fériés'!$A$19:$B$57,2,FALSE())),0,VLOOKUP(C1467,'Jour Fériés'!$A$19:$B$57,2,FALSE()))</f>
        <v>0</v>
      </c>
      <c r="L1467" s="125" t="e">
        <f aca="false">VLOOKUP(C1467,'Vacances solaires'!$B$2:$B$239,1,FALSE())</f>
        <v>#N/A</v>
      </c>
    </row>
    <row r="1468" customFormat="false" ht="15.75" hidden="false" customHeight="false" outlineLevel="0" collapsed="false">
      <c r="A1468" s="277" t="n">
        <f aca="false">WEEKNUM(C1468,21)</f>
        <v>35</v>
      </c>
      <c r="B1468" s="113" t="n">
        <f aca="false">C1468</f>
        <v>45535</v>
      </c>
      <c r="C1468" s="278" t="n">
        <v>45535</v>
      </c>
      <c r="D1468" s="221" t="s">
        <v>75</v>
      </c>
      <c r="E1468" s="221" t="s">
        <v>86</v>
      </c>
      <c r="F1468" s="221" t="s">
        <v>75</v>
      </c>
      <c r="G1468" s="221" t="s">
        <v>75</v>
      </c>
      <c r="H1468" s="222" t="s">
        <v>86</v>
      </c>
      <c r="I1468" s="223"/>
      <c r="J1468" s="131" t="n">
        <f aca="false">IF(ISERROR(VLOOKUP(C1468,'Jour Fériés'!$A$19:$B$57,2,FALSE())),0,VLOOKUP(C1468,'Jour Fériés'!$A$19:$B$57,2,FALSE()))</f>
        <v>0</v>
      </c>
      <c r="L1468" s="125" t="e">
        <f aca="false">VLOOKUP(C1468,'Vacances solaires'!$B$2:$B$239,1,FALSE())</f>
        <v>#N/A</v>
      </c>
    </row>
    <row r="1469" customFormat="false" ht="15.75" hidden="false" customHeight="false" outlineLevel="0" collapsed="false">
      <c r="A1469" s="277" t="n">
        <f aca="false">WEEKNUM(C1469,21)</f>
        <v>35</v>
      </c>
      <c r="B1469" s="113" t="n">
        <f aca="false">C1469</f>
        <v>45536</v>
      </c>
      <c r="C1469" s="278" t="n">
        <v>45536</v>
      </c>
      <c r="D1469" s="224" t="s">
        <v>86</v>
      </c>
      <c r="E1469" s="224" t="s">
        <v>86</v>
      </c>
      <c r="F1469" s="224" t="s">
        <v>75</v>
      </c>
      <c r="G1469" s="224" t="s">
        <v>86</v>
      </c>
      <c r="H1469" s="225" t="s">
        <v>86</v>
      </c>
      <c r="I1469" s="226"/>
      <c r="J1469" s="144" t="n">
        <f aca="false">IF(ISERROR(VLOOKUP(C1469,'Jour Fériés'!$A$19:$B$57,2,FALSE())),0,VLOOKUP(C1469,'Jour Fériés'!$A$19:$B$57,2,FALSE()))</f>
        <v>0</v>
      </c>
      <c r="L1469" s="125" t="e">
        <f aca="false">VLOOKUP(C1469,'Vacances solaires'!$B$2:$B$239,1,FALSE())</f>
        <v>#N/A</v>
      </c>
    </row>
    <row r="1470" customFormat="false" ht="15.75" hidden="false" customHeight="false" outlineLevel="0" collapsed="false">
      <c r="A1470" s="277" t="n">
        <f aca="false">WEEKNUM(C1470,21)</f>
        <v>36</v>
      </c>
      <c r="B1470" s="113" t="n">
        <f aca="false">C1470</f>
        <v>45537</v>
      </c>
      <c r="C1470" s="278" t="n">
        <v>45537</v>
      </c>
      <c r="D1470" s="229" t="s">
        <v>75</v>
      </c>
      <c r="E1470" s="229" t="s">
        <v>75</v>
      </c>
      <c r="F1470" s="229" t="s">
        <v>75</v>
      </c>
      <c r="G1470" s="229" t="s">
        <v>84</v>
      </c>
      <c r="H1470" s="230" t="s">
        <v>75</v>
      </c>
      <c r="I1470" s="231" t="n">
        <v>5</v>
      </c>
      <c r="J1470" s="146" t="n">
        <f aca="false">IF(ISERROR(VLOOKUP(C1470,'Jour Fériés'!$A$19:$B$57,2,FALSE())),0,VLOOKUP(C1470,'Jour Fériés'!$A$19:$B$57,2,FALSE()))</f>
        <v>0</v>
      </c>
      <c r="L1470" s="125" t="e">
        <f aca="false">VLOOKUP(C1470,'Vacances solaires'!$B$2:$B$239,1,FALSE())</f>
        <v>#N/A</v>
      </c>
    </row>
    <row r="1471" customFormat="false" ht="15.75" hidden="false" customHeight="false" outlineLevel="0" collapsed="false">
      <c r="A1471" s="277" t="n">
        <f aca="false">WEEKNUM(C1471,21)</f>
        <v>36</v>
      </c>
      <c r="B1471" s="113" t="n">
        <f aca="false">C1471</f>
        <v>45538</v>
      </c>
      <c r="C1471" s="278" t="n">
        <v>45538</v>
      </c>
      <c r="D1471" s="221" t="s">
        <v>75</v>
      </c>
      <c r="E1471" s="221" t="s">
        <v>75</v>
      </c>
      <c r="F1471" s="221" t="s">
        <v>86</v>
      </c>
      <c r="G1471" s="221" t="s">
        <v>75</v>
      </c>
      <c r="H1471" s="222" t="s">
        <v>75</v>
      </c>
      <c r="I1471" s="223"/>
      <c r="J1471" s="131" t="n">
        <f aca="false">IF(ISERROR(VLOOKUP(C1471,'Jour Fériés'!$A$19:$B$57,2,FALSE())),0,VLOOKUP(C1471,'Jour Fériés'!$A$19:$B$57,2,FALSE()))</f>
        <v>0</v>
      </c>
      <c r="L1471" s="125" t="e">
        <f aca="false">VLOOKUP(C1471,'Vacances solaires'!$B$2:$B$239,1,FALSE())</f>
        <v>#N/A</v>
      </c>
    </row>
    <row r="1472" customFormat="false" ht="15.75" hidden="false" customHeight="false" outlineLevel="0" collapsed="false">
      <c r="A1472" s="277" t="n">
        <f aca="false">WEEKNUM(C1472,21)</f>
        <v>36</v>
      </c>
      <c r="B1472" s="113" t="n">
        <f aca="false">C1472</f>
        <v>45539</v>
      </c>
      <c r="C1472" s="278" t="n">
        <v>45539</v>
      </c>
      <c r="D1472" s="221" t="s">
        <v>75</v>
      </c>
      <c r="E1472" s="221" t="s">
        <v>75</v>
      </c>
      <c r="F1472" s="221" t="s">
        <v>75</v>
      </c>
      <c r="G1472" s="221" t="s">
        <v>75</v>
      </c>
      <c r="H1472" s="222" t="s">
        <v>86</v>
      </c>
      <c r="I1472" s="223"/>
      <c r="J1472" s="131" t="n">
        <f aca="false">IF(ISERROR(VLOOKUP(C1472,'Jour Fériés'!$A$19:$B$57,2,FALSE())),0,VLOOKUP(C1472,'Jour Fériés'!$A$19:$B$57,2,FALSE()))</f>
        <v>0</v>
      </c>
      <c r="L1472" s="125" t="e">
        <f aca="false">VLOOKUP(C1472,'Vacances solaires'!$B$2:$B$239,1,FALSE())</f>
        <v>#N/A</v>
      </c>
    </row>
    <row r="1473" customFormat="false" ht="15.75" hidden="false" customHeight="false" outlineLevel="0" collapsed="false">
      <c r="A1473" s="277" t="n">
        <f aca="false">WEEKNUM(C1473,21)</f>
        <v>36</v>
      </c>
      <c r="B1473" s="113" t="n">
        <f aca="false">C1473</f>
        <v>45540</v>
      </c>
      <c r="C1473" s="278" t="n">
        <v>45540</v>
      </c>
      <c r="D1473" s="221" t="s">
        <v>75</v>
      </c>
      <c r="E1473" s="221" t="s">
        <v>86</v>
      </c>
      <c r="F1473" s="221" t="s">
        <v>75</v>
      </c>
      <c r="G1473" s="221" t="s">
        <v>75</v>
      </c>
      <c r="H1473" s="222" t="s">
        <v>75</v>
      </c>
      <c r="I1473" s="223"/>
      <c r="J1473" s="131" t="n">
        <f aca="false">IF(ISERROR(VLOOKUP(C1473,'Jour Fériés'!$A$19:$B$57,2,FALSE())),0,VLOOKUP(C1473,'Jour Fériés'!$A$19:$B$57,2,FALSE()))</f>
        <v>0</v>
      </c>
      <c r="L1473" s="125" t="e">
        <f aca="false">VLOOKUP(C1473,'Vacances solaires'!$B$2:$B$239,1,FALSE())</f>
        <v>#N/A</v>
      </c>
    </row>
    <row r="1474" customFormat="false" ht="15.75" hidden="false" customHeight="false" outlineLevel="0" collapsed="false">
      <c r="A1474" s="277" t="n">
        <f aca="false">WEEKNUM(C1474,21)</f>
        <v>36</v>
      </c>
      <c r="B1474" s="113" t="n">
        <f aca="false">C1474</f>
        <v>45541</v>
      </c>
      <c r="C1474" s="278" t="n">
        <v>45541</v>
      </c>
      <c r="D1474" s="221" t="s">
        <v>75</v>
      </c>
      <c r="E1474" s="221" t="s">
        <v>86</v>
      </c>
      <c r="F1474" s="221" t="s">
        <v>75</v>
      </c>
      <c r="G1474" s="221" t="s">
        <v>75</v>
      </c>
      <c r="H1474" s="222" t="s">
        <v>75</v>
      </c>
      <c r="I1474" s="223"/>
      <c r="J1474" s="131" t="n">
        <f aca="false">IF(ISERROR(VLOOKUP(C1474,'Jour Fériés'!$A$19:$B$57,2,FALSE())),0,VLOOKUP(C1474,'Jour Fériés'!$A$19:$B$57,2,FALSE()))</f>
        <v>0</v>
      </c>
      <c r="L1474" s="125" t="e">
        <f aca="false">VLOOKUP(C1474,'Vacances solaires'!$B$2:$B$239,1,FALSE())</f>
        <v>#N/A</v>
      </c>
    </row>
    <row r="1475" customFormat="false" ht="15.75" hidden="false" customHeight="false" outlineLevel="0" collapsed="false">
      <c r="A1475" s="277" t="n">
        <f aca="false">WEEKNUM(C1475,21)</f>
        <v>36</v>
      </c>
      <c r="B1475" s="113" t="n">
        <f aca="false">C1475</f>
        <v>45542</v>
      </c>
      <c r="C1475" s="278" t="n">
        <v>45542</v>
      </c>
      <c r="D1475" s="221" t="s">
        <v>86</v>
      </c>
      <c r="E1475" s="221" t="s">
        <v>75</v>
      </c>
      <c r="F1475" s="221" t="s">
        <v>75</v>
      </c>
      <c r="G1475" s="221" t="s">
        <v>86</v>
      </c>
      <c r="H1475" s="222" t="s">
        <v>75</v>
      </c>
      <c r="I1475" s="223"/>
      <c r="J1475" s="131" t="n">
        <f aca="false">IF(ISERROR(VLOOKUP(C1475,'Jour Fériés'!$A$19:$B$57,2,FALSE())),0,VLOOKUP(C1475,'Jour Fériés'!$A$19:$B$57,2,FALSE()))</f>
        <v>0</v>
      </c>
      <c r="L1475" s="125" t="e">
        <f aca="false">VLOOKUP(C1475,'Vacances solaires'!$B$2:$B$239,1,FALSE())</f>
        <v>#N/A</v>
      </c>
    </row>
    <row r="1476" customFormat="false" ht="15.75" hidden="false" customHeight="false" outlineLevel="0" collapsed="false">
      <c r="A1476" s="277" t="n">
        <f aca="false">WEEKNUM(C1476,21)</f>
        <v>36</v>
      </c>
      <c r="B1476" s="113" t="n">
        <f aca="false">C1476</f>
        <v>45543</v>
      </c>
      <c r="C1476" s="278" t="n">
        <v>45543</v>
      </c>
      <c r="D1476" s="224" t="s">
        <v>86</v>
      </c>
      <c r="E1476" s="224" t="s">
        <v>75</v>
      </c>
      <c r="F1476" s="224" t="s">
        <v>86</v>
      </c>
      <c r="G1476" s="224" t="s">
        <v>86</v>
      </c>
      <c r="H1476" s="225" t="s">
        <v>86</v>
      </c>
      <c r="I1476" s="226"/>
      <c r="J1476" s="144" t="n">
        <f aca="false">IF(ISERROR(VLOOKUP(C1476,'Jour Fériés'!$A$19:$B$57,2,FALSE())),0,VLOOKUP(C1476,'Jour Fériés'!$A$19:$B$57,2,FALSE()))</f>
        <v>0</v>
      </c>
      <c r="L1476" s="125" t="e">
        <f aca="false">VLOOKUP(C1476,'Vacances solaires'!$B$2:$B$239,1,FALSE())</f>
        <v>#N/A</v>
      </c>
    </row>
    <row r="1477" customFormat="false" ht="15.75" hidden="false" customHeight="false" outlineLevel="0" collapsed="false">
      <c r="A1477" s="277" t="n">
        <f aca="false">WEEKNUM(C1477,21)</f>
        <v>37</v>
      </c>
      <c r="B1477" s="113" t="n">
        <f aca="false">C1477</f>
        <v>45544</v>
      </c>
      <c r="C1477" s="278" t="n">
        <v>45544</v>
      </c>
      <c r="D1477" s="115" t="s">
        <v>75</v>
      </c>
      <c r="E1477" s="115" t="s">
        <v>75</v>
      </c>
      <c r="F1477" s="115" t="s">
        <v>84</v>
      </c>
      <c r="G1477" s="115" t="s">
        <v>75</v>
      </c>
      <c r="H1477" s="116" t="s">
        <v>75</v>
      </c>
      <c r="I1477" s="117" t="n">
        <v>1</v>
      </c>
      <c r="J1477" s="146" t="n">
        <f aca="false">IF(ISERROR(VLOOKUP(C1477,'Jour Fériés'!$A$19:$B$57,2,FALSE())),0,VLOOKUP(C1477,'Jour Fériés'!$A$19:$B$57,2,FALSE()))</f>
        <v>0</v>
      </c>
      <c r="L1477" s="125" t="e">
        <f aca="false">VLOOKUP(C1477,'Vacances solaires'!$B$2:$B$239,1,FALSE())</f>
        <v>#N/A</v>
      </c>
    </row>
    <row r="1478" customFormat="false" ht="15.75" hidden="false" customHeight="false" outlineLevel="0" collapsed="false">
      <c r="A1478" s="277" t="n">
        <f aca="false">WEEKNUM(C1478,21)</f>
        <v>37</v>
      </c>
      <c r="B1478" s="113" t="n">
        <f aca="false">C1478</f>
        <v>45545</v>
      </c>
      <c r="C1478" s="278" t="n">
        <v>45545</v>
      </c>
      <c r="D1478" s="128" t="s">
        <v>75</v>
      </c>
      <c r="E1478" s="128" t="s">
        <v>86</v>
      </c>
      <c r="F1478" s="128" t="s">
        <v>75</v>
      </c>
      <c r="G1478" s="128" t="s">
        <v>75</v>
      </c>
      <c r="H1478" s="129" t="s">
        <v>75</v>
      </c>
      <c r="I1478" s="130"/>
      <c r="J1478" s="131" t="n">
        <f aca="false">IF(ISERROR(VLOOKUP(C1478,'Jour Fériés'!$A$19:$B$57,2,FALSE())),0,VLOOKUP(C1478,'Jour Fériés'!$A$19:$B$57,2,FALSE()))</f>
        <v>0</v>
      </c>
      <c r="L1478" s="125" t="e">
        <f aca="false">VLOOKUP(C1478,'Vacances solaires'!$B$2:$B$239,1,FALSE())</f>
        <v>#N/A</v>
      </c>
    </row>
    <row r="1479" customFormat="false" ht="15.75" hidden="false" customHeight="false" outlineLevel="0" collapsed="false">
      <c r="A1479" s="277" t="n">
        <f aca="false">WEEKNUM(C1479,21)</f>
        <v>37</v>
      </c>
      <c r="B1479" s="113" t="n">
        <f aca="false">C1479</f>
        <v>45546</v>
      </c>
      <c r="C1479" s="278" t="n">
        <v>45546</v>
      </c>
      <c r="D1479" s="128" t="s">
        <v>75</v>
      </c>
      <c r="E1479" s="128" t="s">
        <v>75</v>
      </c>
      <c r="F1479" s="128" t="s">
        <v>75</v>
      </c>
      <c r="G1479" s="128" t="s">
        <v>86</v>
      </c>
      <c r="H1479" s="129" t="s">
        <v>75</v>
      </c>
      <c r="I1479" s="130"/>
      <c r="J1479" s="131" t="n">
        <f aca="false">IF(ISERROR(VLOOKUP(C1479,'Jour Fériés'!$A$19:$B$57,2,FALSE())),0,VLOOKUP(C1479,'Jour Fériés'!$A$19:$B$57,2,FALSE()))</f>
        <v>0</v>
      </c>
      <c r="L1479" s="125" t="e">
        <f aca="false">VLOOKUP(C1479,'Vacances solaires'!$B$2:$B$239,1,FALSE())</f>
        <v>#N/A</v>
      </c>
    </row>
    <row r="1480" customFormat="false" ht="15.75" hidden="false" customHeight="false" outlineLevel="0" collapsed="false">
      <c r="A1480" s="277" t="n">
        <f aca="false">WEEKNUM(C1480,21)</f>
        <v>37</v>
      </c>
      <c r="B1480" s="113" t="n">
        <f aca="false">C1480</f>
        <v>45547</v>
      </c>
      <c r="C1480" s="278" t="n">
        <v>45547</v>
      </c>
      <c r="D1480" s="128" t="s">
        <v>86</v>
      </c>
      <c r="E1480" s="128" t="s">
        <v>75</v>
      </c>
      <c r="F1480" s="128" t="s">
        <v>75</v>
      </c>
      <c r="G1480" s="128" t="s">
        <v>75</v>
      </c>
      <c r="H1480" s="129" t="s">
        <v>75</v>
      </c>
      <c r="I1480" s="130"/>
      <c r="J1480" s="131" t="n">
        <f aca="false">IF(ISERROR(VLOOKUP(C1480,'Jour Fériés'!$A$19:$B$57,2,FALSE())),0,VLOOKUP(C1480,'Jour Fériés'!$A$19:$B$57,2,FALSE()))</f>
        <v>0</v>
      </c>
      <c r="L1480" s="125" t="e">
        <f aca="false">VLOOKUP(C1480,'Vacances solaires'!$B$2:$B$239,1,FALSE())</f>
        <v>#N/A</v>
      </c>
    </row>
    <row r="1481" customFormat="false" ht="15.75" hidden="false" customHeight="false" outlineLevel="0" collapsed="false">
      <c r="A1481" s="277" t="n">
        <f aca="false">WEEKNUM(C1481,21)</f>
        <v>37</v>
      </c>
      <c r="B1481" s="113" t="n">
        <f aca="false">C1481</f>
        <v>45548</v>
      </c>
      <c r="C1481" s="278" t="n">
        <v>45548</v>
      </c>
      <c r="D1481" s="128" t="s">
        <v>86</v>
      </c>
      <c r="E1481" s="128" t="s">
        <v>75</v>
      </c>
      <c r="F1481" s="128" t="s">
        <v>75</v>
      </c>
      <c r="G1481" s="128" t="s">
        <v>75</v>
      </c>
      <c r="H1481" s="129" t="s">
        <v>75</v>
      </c>
      <c r="I1481" s="130"/>
      <c r="J1481" s="131" t="n">
        <f aca="false">IF(ISERROR(VLOOKUP(C1481,'Jour Fériés'!$A$19:$B$57,2,FALSE())),0,VLOOKUP(C1481,'Jour Fériés'!$A$19:$B$57,2,FALSE()))</f>
        <v>0</v>
      </c>
      <c r="L1481" s="125" t="e">
        <f aca="false">VLOOKUP(C1481,'Vacances solaires'!$B$2:$B$239,1,FALSE())</f>
        <v>#N/A</v>
      </c>
    </row>
    <row r="1482" customFormat="false" ht="15.75" hidden="false" customHeight="false" outlineLevel="0" collapsed="false">
      <c r="A1482" s="277" t="n">
        <f aca="false">WEEKNUM(C1482,21)</f>
        <v>37</v>
      </c>
      <c r="B1482" s="113" t="n">
        <f aca="false">C1482</f>
        <v>45549</v>
      </c>
      <c r="C1482" s="278" t="n">
        <v>45549</v>
      </c>
      <c r="D1482" s="128" t="s">
        <v>75</v>
      </c>
      <c r="E1482" s="128" t="s">
        <v>75</v>
      </c>
      <c r="F1482" s="128" t="s">
        <v>86</v>
      </c>
      <c r="G1482" s="128" t="s">
        <v>75</v>
      </c>
      <c r="H1482" s="129" t="s">
        <v>86</v>
      </c>
      <c r="I1482" s="130"/>
      <c r="J1482" s="131" t="n">
        <f aca="false">IF(ISERROR(VLOOKUP(C1482,'Jour Fériés'!$A$19:$B$57,2,FALSE())),0,VLOOKUP(C1482,'Jour Fériés'!$A$19:$B$57,2,FALSE()))</f>
        <v>0</v>
      </c>
      <c r="L1482" s="125" t="e">
        <f aca="false">VLOOKUP(C1482,'Vacances solaires'!$B$2:$B$239,1,FALSE())</f>
        <v>#N/A</v>
      </c>
    </row>
    <row r="1483" customFormat="false" ht="15.75" hidden="false" customHeight="false" outlineLevel="0" collapsed="false">
      <c r="A1483" s="277" t="n">
        <f aca="false">WEEKNUM(C1483,21)</f>
        <v>37</v>
      </c>
      <c r="B1483" s="113" t="n">
        <f aca="false">C1483</f>
        <v>45550</v>
      </c>
      <c r="C1483" s="278" t="n">
        <v>45550</v>
      </c>
      <c r="D1483" s="141" t="s">
        <v>75</v>
      </c>
      <c r="E1483" s="141" t="s">
        <v>86</v>
      </c>
      <c r="F1483" s="141" t="s">
        <v>86</v>
      </c>
      <c r="G1483" s="141" t="s">
        <v>86</v>
      </c>
      <c r="H1483" s="142" t="s">
        <v>86</v>
      </c>
      <c r="I1483" s="143"/>
      <c r="J1483" s="144" t="n">
        <f aca="false">IF(ISERROR(VLOOKUP(C1483,'Jour Fériés'!$A$19:$B$57,2,FALSE())),0,VLOOKUP(C1483,'Jour Fériés'!$A$19:$B$57,2,FALSE()))</f>
        <v>0</v>
      </c>
      <c r="L1483" s="125" t="e">
        <f aca="false">VLOOKUP(C1483,'Vacances solaires'!$B$2:$B$239,1,FALSE())</f>
        <v>#N/A</v>
      </c>
    </row>
    <row r="1484" customFormat="false" ht="15.75" hidden="false" customHeight="false" outlineLevel="0" collapsed="false">
      <c r="A1484" s="277" t="n">
        <f aca="false">WEEKNUM(C1484,21)</f>
        <v>38</v>
      </c>
      <c r="B1484" s="113" t="n">
        <f aca="false">C1484</f>
        <v>45551</v>
      </c>
      <c r="C1484" s="278" t="n">
        <v>45551</v>
      </c>
      <c r="D1484" s="115" t="s">
        <v>75</v>
      </c>
      <c r="E1484" s="115" t="s">
        <v>84</v>
      </c>
      <c r="F1484" s="115" t="s">
        <v>75</v>
      </c>
      <c r="G1484" s="115" t="s">
        <v>75</v>
      </c>
      <c r="H1484" s="116" t="s">
        <v>75</v>
      </c>
      <c r="I1484" s="117" t="n">
        <v>2</v>
      </c>
      <c r="J1484" s="146" t="n">
        <f aca="false">IF(ISERROR(VLOOKUP(C1484,'Jour Fériés'!$A$19:$B$57,2,FALSE())),0,VLOOKUP(C1484,'Jour Fériés'!$A$19:$B$57,2,FALSE()))</f>
        <v>0</v>
      </c>
      <c r="L1484" s="125" t="e">
        <f aca="false">VLOOKUP(C1484,'Vacances solaires'!$B$2:$B$239,1,FALSE())</f>
        <v>#N/A</v>
      </c>
    </row>
    <row r="1485" customFormat="false" ht="15.75" hidden="false" customHeight="false" outlineLevel="0" collapsed="false">
      <c r="A1485" s="277" t="n">
        <f aca="false">WEEKNUM(C1485,21)</f>
        <v>38</v>
      </c>
      <c r="B1485" s="113" t="n">
        <f aca="false">C1485</f>
        <v>45552</v>
      </c>
      <c r="C1485" s="278" t="n">
        <v>45552</v>
      </c>
      <c r="D1485" s="128" t="s">
        <v>86</v>
      </c>
      <c r="E1485" s="128" t="s">
        <v>75</v>
      </c>
      <c r="F1485" s="128" t="s">
        <v>75</v>
      </c>
      <c r="G1485" s="128" t="s">
        <v>75</v>
      </c>
      <c r="H1485" s="129" t="s">
        <v>75</v>
      </c>
      <c r="I1485" s="130"/>
      <c r="J1485" s="131" t="n">
        <f aca="false">IF(ISERROR(VLOOKUP(C1485,'Jour Fériés'!$A$19:$B$57,2,FALSE())),0,VLOOKUP(C1485,'Jour Fériés'!$A$19:$B$57,2,FALSE()))</f>
        <v>0</v>
      </c>
      <c r="L1485" s="125" t="e">
        <f aca="false">VLOOKUP(C1485,'Vacances solaires'!$B$2:$B$239,1,FALSE())</f>
        <v>#N/A</v>
      </c>
    </row>
    <row r="1486" customFormat="false" ht="15.75" hidden="false" customHeight="false" outlineLevel="0" collapsed="false">
      <c r="A1486" s="277" t="n">
        <f aca="false">WEEKNUM(C1486,21)</f>
        <v>38</v>
      </c>
      <c r="B1486" s="113" t="n">
        <f aca="false">C1486</f>
        <v>45553</v>
      </c>
      <c r="C1486" s="278" t="n">
        <v>45553</v>
      </c>
      <c r="D1486" s="128" t="s">
        <v>75</v>
      </c>
      <c r="E1486" s="128" t="s">
        <v>75</v>
      </c>
      <c r="F1486" s="128" t="s">
        <v>86</v>
      </c>
      <c r="G1486" s="128" t="s">
        <v>75</v>
      </c>
      <c r="H1486" s="129" t="s">
        <v>75</v>
      </c>
      <c r="I1486" s="130"/>
      <c r="J1486" s="131" t="n">
        <f aca="false">IF(ISERROR(VLOOKUP(C1486,'Jour Fériés'!$A$19:$B$57,2,FALSE())),0,VLOOKUP(C1486,'Jour Fériés'!$A$19:$B$57,2,FALSE()))</f>
        <v>0</v>
      </c>
      <c r="L1486" s="125" t="e">
        <f aca="false">VLOOKUP(C1486,'Vacances solaires'!$B$2:$B$239,1,FALSE())</f>
        <v>#N/A</v>
      </c>
    </row>
    <row r="1487" customFormat="false" ht="15.75" hidden="false" customHeight="false" outlineLevel="0" collapsed="false">
      <c r="A1487" s="277" t="n">
        <f aca="false">WEEKNUM(C1487,21)</f>
        <v>38</v>
      </c>
      <c r="B1487" s="113" t="n">
        <f aca="false">C1487</f>
        <v>45554</v>
      </c>
      <c r="C1487" s="278" t="n">
        <v>45554</v>
      </c>
      <c r="D1487" s="128" t="s">
        <v>75</v>
      </c>
      <c r="E1487" s="128" t="s">
        <v>75</v>
      </c>
      <c r="F1487" s="128" t="s">
        <v>75</v>
      </c>
      <c r="G1487" s="128" t="s">
        <v>75</v>
      </c>
      <c r="H1487" s="129" t="s">
        <v>86</v>
      </c>
      <c r="I1487" s="130"/>
      <c r="J1487" s="131" t="n">
        <f aca="false">IF(ISERROR(VLOOKUP(C1487,'Jour Fériés'!$A$19:$B$57,2,FALSE())),0,VLOOKUP(C1487,'Jour Fériés'!$A$19:$B$57,2,FALSE()))</f>
        <v>0</v>
      </c>
      <c r="L1487" s="125" t="e">
        <f aca="false">VLOOKUP(C1487,'Vacances solaires'!$B$2:$B$239,1,FALSE())</f>
        <v>#N/A</v>
      </c>
    </row>
    <row r="1488" customFormat="false" ht="15.75" hidden="false" customHeight="false" outlineLevel="0" collapsed="false">
      <c r="A1488" s="277" t="n">
        <f aca="false">WEEKNUM(C1488,21)</f>
        <v>38</v>
      </c>
      <c r="B1488" s="113" t="n">
        <f aca="false">C1488</f>
        <v>45555</v>
      </c>
      <c r="C1488" s="278" t="n">
        <v>45555</v>
      </c>
      <c r="D1488" s="128" t="s">
        <v>75</v>
      </c>
      <c r="E1488" s="128" t="s">
        <v>75</v>
      </c>
      <c r="F1488" s="128" t="s">
        <v>75</v>
      </c>
      <c r="G1488" s="128" t="s">
        <v>75</v>
      </c>
      <c r="H1488" s="129" t="s">
        <v>86</v>
      </c>
      <c r="I1488" s="130"/>
      <c r="J1488" s="131" t="n">
        <f aca="false">IF(ISERROR(VLOOKUP(C1488,'Jour Fériés'!$A$19:$B$57,2,FALSE())),0,VLOOKUP(C1488,'Jour Fériés'!$A$19:$B$57,2,FALSE()))</f>
        <v>0</v>
      </c>
      <c r="L1488" s="125" t="e">
        <f aca="false">VLOOKUP(C1488,'Vacances solaires'!$B$2:$B$239,1,FALSE())</f>
        <v>#N/A</v>
      </c>
    </row>
    <row r="1489" customFormat="false" ht="15.75" hidden="false" customHeight="false" outlineLevel="0" collapsed="false">
      <c r="A1489" s="277" t="n">
        <f aca="false">WEEKNUM(C1489,21)</f>
        <v>38</v>
      </c>
      <c r="B1489" s="113" t="n">
        <f aca="false">C1489</f>
        <v>45556</v>
      </c>
      <c r="C1489" s="278" t="n">
        <v>45556</v>
      </c>
      <c r="D1489" s="128" t="s">
        <v>75</v>
      </c>
      <c r="E1489" s="128" t="s">
        <v>86</v>
      </c>
      <c r="F1489" s="128" t="s">
        <v>75</v>
      </c>
      <c r="G1489" s="128" t="s">
        <v>86</v>
      </c>
      <c r="H1489" s="129" t="s">
        <v>75</v>
      </c>
      <c r="I1489" s="130"/>
      <c r="J1489" s="131" t="n">
        <f aca="false">IF(ISERROR(VLOOKUP(C1489,'Jour Fériés'!$A$19:$B$57,2,FALSE())),0,VLOOKUP(C1489,'Jour Fériés'!$A$19:$B$57,2,FALSE()))</f>
        <v>0</v>
      </c>
      <c r="L1489" s="125" t="e">
        <f aca="false">VLOOKUP(C1489,'Vacances solaires'!$B$2:$B$239,1,FALSE())</f>
        <v>#N/A</v>
      </c>
    </row>
    <row r="1490" customFormat="false" ht="15.75" hidden="false" customHeight="false" outlineLevel="0" collapsed="false">
      <c r="A1490" s="277" t="n">
        <f aca="false">WEEKNUM(C1490,21)</f>
        <v>38</v>
      </c>
      <c r="B1490" s="113" t="n">
        <f aca="false">C1490</f>
        <v>45557</v>
      </c>
      <c r="C1490" s="278" t="n">
        <v>45557</v>
      </c>
      <c r="D1490" s="141" t="s">
        <v>86</v>
      </c>
      <c r="E1490" s="141" t="s">
        <v>86</v>
      </c>
      <c r="F1490" s="141" t="s">
        <v>86</v>
      </c>
      <c r="G1490" s="141" t="s">
        <v>86</v>
      </c>
      <c r="H1490" s="142" t="s">
        <v>75</v>
      </c>
      <c r="I1490" s="143"/>
      <c r="J1490" s="144" t="n">
        <f aca="false">IF(ISERROR(VLOOKUP(C1490,'Jour Fériés'!$A$19:$B$57,2,FALSE())),0,VLOOKUP(C1490,'Jour Fériés'!$A$19:$B$57,2,FALSE()))</f>
        <v>0</v>
      </c>
      <c r="L1490" s="125" t="e">
        <f aca="false">VLOOKUP(C1490,'Vacances solaires'!$B$2:$B$239,1,FALSE())</f>
        <v>#N/A</v>
      </c>
    </row>
    <row r="1491" customFormat="false" ht="15.75" hidden="false" customHeight="false" outlineLevel="0" collapsed="false">
      <c r="A1491" s="277" t="n">
        <f aca="false">WEEKNUM(C1491,21)</f>
        <v>39</v>
      </c>
      <c r="B1491" s="113" t="n">
        <f aca="false">C1491</f>
        <v>45558</v>
      </c>
      <c r="C1491" s="278" t="n">
        <v>45558</v>
      </c>
      <c r="D1491" s="115" t="s">
        <v>84</v>
      </c>
      <c r="E1491" s="115" t="s">
        <v>75</v>
      </c>
      <c r="F1491" s="115" t="s">
        <v>75</v>
      </c>
      <c r="G1491" s="115" t="s">
        <v>75</v>
      </c>
      <c r="H1491" s="116" t="s">
        <v>75</v>
      </c>
      <c r="I1491" s="117" t="n">
        <v>3</v>
      </c>
      <c r="J1491" s="146" t="n">
        <f aca="false">IF(ISERROR(VLOOKUP(C1491,'Jour Fériés'!$A$19:$B$57,2,FALSE())),0,VLOOKUP(C1491,'Jour Fériés'!$A$19:$B$57,2,FALSE()))</f>
        <v>0</v>
      </c>
      <c r="L1491" s="125" t="e">
        <f aca="false">VLOOKUP(C1491,'Vacances solaires'!$B$2:$B$239,1,FALSE())</f>
        <v>#N/A</v>
      </c>
    </row>
    <row r="1492" customFormat="false" ht="15.75" hidden="false" customHeight="false" outlineLevel="0" collapsed="false">
      <c r="A1492" s="277" t="n">
        <f aca="false">WEEKNUM(C1492,21)</f>
        <v>39</v>
      </c>
      <c r="B1492" s="113" t="n">
        <f aca="false">C1492</f>
        <v>45559</v>
      </c>
      <c r="C1492" s="278" t="n">
        <v>45559</v>
      </c>
      <c r="D1492" s="137" t="s">
        <v>75</v>
      </c>
      <c r="E1492" s="137" t="s">
        <v>75</v>
      </c>
      <c r="F1492" s="137" t="s">
        <v>75</v>
      </c>
      <c r="G1492" s="137" t="s">
        <v>75</v>
      </c>
      <c r="H1492" s="190" t="s">
        <v>86</v>
      </c>
      <c r="I1492" s="191"/>
      <c r="J1492" s="131" t="n">
        <f aca="false">IF(ISERROR(VLOOKUP(C1492,'Jour Fériés'!$A$19:$B$57,2,FALSE())),0,VLOOKUP(C1492,'Jour Fériés'!$A$19:$B$57,2,FALSE()))</f>
        <v>0</v>
      </c>
      <c r="L1492" s="125" t="e">
        <f aca="false">VLOOKUP(C1492,'Vacances solaires'!$B$2:$B$239,1,FALSE())</f>
        <v>#N/A</v>
      </c>
    </row>
    <row r="1493" customFormat="false" ht="15.75" hidden="false" customHeight="false" outlineLevel="0" collapsed="false">
      <c r="A1493" s="277" t="n">
        <f aca="false">WEEKNUM(C1493,21)</f>
        <v>39</v>
      </c>
      <c r="B1493" s="113" t="n">
        <f aca="false">C1493</f>
        <v>45560</v>
      </c>
      <c r="C1493" s="278" t="n">
        <v>45560</v>
      </c>
      <c r="D1493" s="221" t="s">
        <v>75</v>
      </c>
      <c r="E1493" s="221" t="s">
        <v>86</v>
      </c>
      <c r="F1493" s="221" t="s">
        <v>75</v>
      </c>
      <c r="G1493" s="221" t="s">
        <v>75</v>
      </c>
      <c r="H1493" s="222" t="s">
        <v>75</v>
      </c>
      <c r="I1493" s="223"/>
      <c r="J1493" s="131" t="n">
        <f aca="false">IF(ISERROR(VLOOKUP(C1493,'Jour Fériés'!$A$19:$B$57,2,FALSE())),0,VLOOKUP(C1493,'Jour Fériés'!$A$19:$B$57,2,FALSE()))</f>
        <v>0</v>
      </c>
      <c r="L1493" s="125" t="e">
        <f aca="false">VLOOKUP(C1493,'Vacances solaires'!$B$2:$B$239,1,FALSE())</f>
        <v>#N/A</v>
      </c>
    </row>
    <row r="1494" customFormat="false" ht="15.75" hidden="false" customHeight="false" outlineLevel="0" collapsed="false">
      <c r="A1494" s="277" t="n">
        <f aca="false">WEEKNUM(C1494,21)</f>
        <v>39</v>
      </c>
      <c r="B1494" s="113" t="n">
        <f aca="false">C1494</f>
        <v>45561</v>
      </c>
      <c r="C1494" s="278" t="n">
        <v>45561</v>
      </c>
      <c r="D1494" s="221" t="s">
        <v>75</v>
      </c>
      <c r="E1494" s="221" t="s">
        <v>75</v>
      </c>
      <c r="F1494" s="221" t="s">
        <v>75</v>
      </c>
      <c r="G1494" s="221" t="s">
        <v>86</v>
      </c>
      <c r="H1494" s="222" t="s">
        <v>75</v>
      </c>
      <c r="I1494" s="223"/>
      <c r="J1494" s="131" t="n">
        <f aca="false">IF(ISERROR(VLOOKUP(C1494,'Jour Fériés'!$A$19:$B$57,2,FALSE())),0,VLOOKUP(C1494,'Jour Fériés'!$A$19:$B$57,2,FALSE()))</f>
        <v>0</v>
      </c>
      <c r="L1494" s="125" t="e">
        <f aca="false">VLOOKUP(C1494,'Vacances solaires'!$B$2:$B$239,1,FALSE())</f>
        <v>#N/A</v>
      </c>
    </row>
    <row r="1495" customFormat="false" ht="15.75" hidden="false" customHeight="false" outlineLevel="0" collapsed="false">
      <c r="A1495" s="277" t="n">
        <f aca="false">WEEKNUM(C1495,21)</f>
        <v>39</v>
      </c>
      <c r="B1495" s="113" t="n">
        <f aca="false">C1495</f>
        <v>45562</v>
      </c>
      <c r="C1495" s="278" t="n">
        <v>45562</v>
      </c>
      <c r="D1495" s="221" t="s">
        <v>75</v>
      </c>
      <c r="E1495" s="221" t="s">
        <v>75</v>
      </c>
      <c r="F1495" s="221" t="s">
        <v>75</v>
      </c>
      <c r="G1495" s="221" t="s">
        <v>86</v>
      </c>
      <c r="H1495" s="222" t="s">
        <v>75</v>
      </c>
      <c r="I1495" s="223"/>
      <c r="J1495" s="131" t="n">
        <f aca="false">IF(ISERROR(VLOOKUP(C1495,'Jour Fériés'!$A$19:$B$57,2,FALSE())),0,VLOOKUP(C1495,'Jour Fériés'!$A$19:$B$57,2,FALSE()))</f>
        <v>0</v>
      </c>
      <c r="L1495" s="125" t="e">
        <f aca="false">VLOOKUP(C1495,'Vacances solaires'!$B$2:$B$239,1,FALSE())</f>
        <v>#N/A</v>
      </c>
    </row>
    <row r="1496" customFormat="false" ht="15.75" hidden="false" customHeight="false" outlineLevel="0" collapsed="false">
      <c r="A1496" s="277" t="n">
        <f aca="false">WEEKNUM(C1496,21)</f>
        <v>39</v>
      </c>
      <c r="B1496" s="113" t="n">
        <f aca="false">C1496</f>
        <v>45563</v>
      </c>
      <c r="C1496" s="278" t="n">
        <v>45563</v>
      </c>
      <c r="D1496" s="221" t="s">
        <v>86</v>
      </c>
      <c r="E1496" s="221" t="s">
        <v>75</v>
      </c>
      <c r="F1496" s="221" t="s">
        <v>86</v>
      </c>
      <c r="G1496" s="221" t="s">
        <v>75</v>
      </c>
      <c r="H1496" s="222" t="s">
        <v>75</v>
      </c>
      <c r="I1496" s="223"/>
      <c r="J1496" s="131" t="n">
        <f aca="false">IF(ISERROR(VLOOKUP(C1496,'Jour Fériés'!$A$19:$B$57,2,FALSE())),0,VLOOKUP(C1496,'Jour Fériés'!$A$19:$B$57,2,FALSE()))</f>
        <v>0</v>
      </c>
      <c r="L1496" s="125" t="e">
        <f aca="false">VLOOKUP(C1496,'Vacances solaires'!$B$2:$B$239,1,FALSE())</f>
        <v>#N/A</v>
      </c>
    </row>
    <row r="1497" customFormat="false" ht="15.75" hidden="false" customHeight="false" outlineLevel="0" collapsed="false">
      <c r="A1497" s="277" t="n">
        <f aca="false">WEEKNUM(C1497,21)</f>
        <v>39</v>
      </c>
      <c r="B1497" s="113" t="n">
        <f aca="false">C1497</f>
        <v>45564</v>
      </c>
      <c r="C1497" s="278" t="n">
        <v>45564</v>
      </c>
      <c r="D1497" s="224" t="s">
        <v>86</v>
      </c>
      <c r="E1497" s="224" t="s">
        <v>86</v>
      </c>
      <c r="F1497" s="224" t="s">
        <v>86</v>
      </c>
      <c r="G1497" s="224" t="s">
        <v>75</v>
      </c>
      <c r="H1497" s="225" t="s">
        <v>86</v>
      </c>
      <c r="I1497" s="226"/>
      <c r="J1497" s="144" t="n">
        <f aca="false">IF(ISERROR(VLOOKUP(C1497,'Jour Fériés'!$A$19:$B$57,2,FALSE())),0,VLOOKUP(C1497,'Jour Fériés'!$A$19:$B$57,2,FALSE()))</f>
        <v>0</v>
      </c>
      <c r="L1497" s="125" t="e">
        <f aca="false">VLOOKUP(C1497,'Vacances solaires'!$B$2:$B$239,1,FALSE())</f>
        <v>#N/A</v>
      </c>
    </row>
    <row r="1498" customFormat="false" ht="15.75" hidden="false" customHeight="false" outlineLevel="0" collapsed="false">
      <c r="A1498" s="277" t="n">
        <f aca="false">WEEKNUM(C1498,21)</f>
        <v>40</v>
      </c>
      <c r="B1498" s="113" t="n">
        <f aca="false">C1498</f>
        <v>45565</v>
      </c>
      <c r="C1498" s="278" t="n">
        <v>45565</v>
      </c>
      <c r="D1498" s="227" t="s">
        <v>75</v>
      </c>
      <c r="E1498" s="227" t="s">
        <v>75</v>
      </c>
      <c r="F1498" s="227" t="s">
        <v>75</v>
      </c>
      <c r="G1498" s="227" t="s">
        <v>75</v>
      </c>
      <c r="H1498" s="228" t="s">
        <v>84</v>
      </c>
      <c r="I1498" s="223" t="n">
        <v>4</v>
      </c>
      <c r="J1498" s="146" t="n">
        <f aca="false">IF(ISERROR(VLOOKUP(C1498,'Jour Fériés'!$A$19:$B$57,2,FALSE())),0,VLOOKUP(C1498,'Jour Fériés'!$A$19:$B$57,2,FALSE()))</f>
        <v>0</v>
      </c>
      <c r="L1498" s="125" t="e">
        <f aca="false">VLOOKUP(C1498,'Vacances solaires'!$B$2:$B$239,1,FALSE())</f>
        <v>#N/A</v>
      </c>
    </row>
    <row r="1499" customFormat="false" ht="15.75" hidden="false" customHeight="false" outlineLevel="0" collapsed="false">
      <c r="A1499" s="277" t="n">
        <f aca="false">WEEKNUM(C1499,21)</f>
        <v>40</v>
      </c>
      <c r="B1499" s="113" t="n">
        <f aca="false">C1499</f>
        <v>45566</v>
      </c>
      <c r="C1499" s="278" t="n">
        <v>45566</v>
      </c>
      <c r="D1499" s="221" t="s">
        <v>75</v>
      </c>
      <c r="E1499" s="221" t="s">
        <v>75</v>
      </c>
      <c r="F1499" s="221" t="s">
        <v>75</v>
      </c>
      <c r="G1499" s="221" t="s">
        <v>86</v>
      </c>
      <c r="H1499" s="222" t="s">
        <v>75</v>
      </c>
      <c r="I1499" s="223"/>
      <c r="J1499" s="131" t="n">
        <f aca="false">IF(ISERROR(VLOOKUP(C1499,'Jour Fériés'!$A$19:$B$57,2,FALSE())),0,VLOOKUP(C1499,'Jour Fériés'!$A$19:$B$57,2,FALSE()))</f>
        <v>0</v>
      </c>
      <c r="L1499" s="125" t="e">
        <f aca="false">VLOOKUP(C1499,'Vacances solaires'!$B$2:$B$239,1,FALSE())</f>
        <v>#N/A</v>
      </c>
    </row>
    <row r="1500" customFormat="false" ht="15.75" hidden="false" customHeight="false" outlineLevel="0" collapsed="false">
      <c r="A1500" s="277" t="n">
        <f aca="false">WEEKNUM(C1500,21)</f>
        <v>40</v>
      </c>
      <c r="B1500" s="113" t="n">
        <f aca="false">C1500</f>
        <v>45567</v>
      </c>
      <c r="C1500" s="278" t="n">
        <v>45567</v>
      </c>
      <c r="D1500" s="137" t="s">
        <v>86</v>
      </c>
      <c r="E1500" s="137" t="s">
        <v>75</v>
      </c>
      <c r="F1500" s="137" t="s">
        <v>75</v>
      </c>
      <c r="G1500" s="137" t="s">
        <v>75</v>
      </c>
      <c r="H1500" s="190" t="s">
        <v>75</v>
      </c>
      <c r="I1500" s="191"/>
      <c r="J1500" s="131" t="n">
        <f aca="false">IF(ISERROR(VLOOKUP(C1500,'Jour Fériés'!$A$19:$B$57,2,FALSE())),0,VLOOKUP(C1500,'Jour Fériés'!$A$19:$B$57,2,FALSE()))</f>
        <v>0</v>
      </c>
      <c r="L1500" s="125" t="e">
        <f aca="false">VLOOKUP(C1500,'Vacances solaires'!$B$2:$B$239,1,FALSE())</f>
        <v>#N/A</v>
      </c>
    </row>
    <row r="1501" customFormat="false" ht="15.75" hidden="false" customHeight="false" outlineLevel="0" collapsed="false">
      <c r="A1501" s="277" t="n">
        <f aca="false">WEEKNUM(C1501,21)</f>
        <v>40</v>
      </c>
      <c r="B1501" s="113" t="n">
        <f aca="false">C1501</f>
        <v>45568</v>
      </c>
      <c r="C1501" s="278" t="n">
        <v>45568</v>
      </c>
      <c r="D1501" s="221" t="s">
        <v>75</v>
      </c>
      <c r="E1501" s="221" t="s">
        <v>75</v>
      </c>
      <c r="F1501" s="221" t="s">
        <v>86</v>
      </c>
      <c r="G1501" s="221" t="s">
        <v>75</v>
      </c>
      <c r="H1501" s="222" t="s">
        <v>75</v>
      </c>
      <c r="I1501" s="223"/>
      <c r="J1501" s="131" t="n">
        <f aca="false">IF(ISERROR(VLOOKUP(C1501,'Jour Fériés'!$A$19:$B$57,2,FALSE())),0,VLOOKUP(C1501,'Jour Fériés'!$A$19:$B$57,2,FALSE()))</f>
        <v>0</v>
      </c>
      <c r="L1501" s="125" t="e">
        <f aca="false">VLOOKUP(C1501,'Vacances solaires'!$B$2:$B$239,1,FALSE())</f>
        <v>#N/A</v>
      </c>
    </row>
    <row r="1502" customFormat="false" ht="15.75" hidden="false" customHeight="false" outlineLevel="0" collapsed="false">
      <c r="A1502" s="277" t="n">
        <f aca="false">WEEKNUM(C1502,21)</f>
        <v>40</v>
      </c>
      <c r="B1502" s="113" t="n">
        <f aca="false">C1502</f>
        <v>45569</v>
      </c>
      <c r="C1502" s="278" t="n">
        <v>45569</v>
      </c>
      <c r="D1502" s="221" t="s">
        <v>75</v>
      </c>
      <c r="E1502" s="221" t="s">
        <v>75</v>
      </c>
      <c r="F1502" s="221" t="s">
        <v>86</v>
      </c>
      <c r="G1502" s="221" t="s">
        <v>75</v>
      </c>
      <c r="H1502" s="222" t="s">
        <v>75</v>
      </c>
      <c r="I1502" s="223"/>
      <c r="J1502" s="131" t="n">
        <f aca="false">IF(ISERROR(VLOOKUP(C1502,'Jour Fériés'!$A$19:$B$57,2,FALSE())),0,VLOOKUP(C1502,'Jour Fériés'!$A$19:$B$57,2,FALSE()))</f>
        <v>0</v>
      </c>
      <c r="L1502" s="125" t="e">
        <f aca="false">VLOOKUP(C1502,'Vacances solaires'!$B$2:$B$239,1,FALSE())</f>
        <v>#N/A</v>
      </c>
    </row>
    <row r="1503" customFormat="false" ht="15.75" hidden="false" customHeight="false" outlineLevel="0" collapsed="false">
      <c r="A1503" s="277" t="n">
        <f aca="false">WEEKNUM(C1503,21)</f>
        <v>40</v>
      </c>
      <c r="B1503" s="113" t="n">
        <f aca="false">C1503</f>
        <v>45570</v>
      </c>
      <c r="C1503" s="278" t="n">
        <v>45570</v>
      </c>
      <c r="D1503" s="221" t="s">
        <v>75</v>
      </c>
      <c r="E1503" s="221" t="s">
        <v>86</v>
      </c>
      <c r="F1503" s="221" t="s">
        <v>75</v>
      </c>
      <c r="G1503" s="221" t="s">
        <v>75</v>
      </c>
      <c r="H1503" s="222" t="s">
        <v>86</v>
      </c>
      <c r="I1503" s="223"/>
      <c r="J1503" s="131" t="n">
        <f aca="false">IF(ISERROR(VLOOKUP(C1503,'Jour Fériés'!$A$19:$B$57,2,FALSE())),0,VLOOKUP(C1503,'Jour Fériés'!$A$19:$B$57,2,FALSE()))</f>
        <v>0</v>
      </c>
      <c r="L1503" s="125" t="e">
        <f aca="false">VLOOKUP(C1503,'Vacances solaires'!$B$2:$B$239,1,FALSE())</f>
        <v>#N/A</v>
      </c>
    </row>
    <row r="1504" customFormat="false" ht="15.75" hidden="false" customHeight="false" outlineLevel="0" collapsed="false">
      <c r="A1504" s="277" t="n">
        <f aca="false">WEEKNUM(C1504,21)</f>
        <v>40</v>
      </c>
      <c r="B1504" s="113" t="n">
        <f aca="false">C1504</f>
        <v>45571</v>
      </c>
      <c r="C1504" s="278" t="n">
        <v>45571</v>
      </c>
      <c r="D1504" s="224" t="s">
        <v>86</v>
      </c>
      <c r="E1504" s="224" t="s">
        <v>86</v>
      </c>
      <c r="F1504" s="224" t="s">
        <v>75</v>
      </c>
      <c r="G1504" s="224" t="s">
        <v>86</v>
      </c>
      <c r="H1504" s="225" t="s">
        <v>86</v>
      </c>
      <c r="I1504" s="226"/>
      <c r="J1504" s="144" t="n">
        <f aca="false">IF(ISERROR(VLOOKUP(C1504,'Jour Fériés'!$A$19:$B$57,2,FALSE())),0,VLOOKUP(C1504,'Jour Fériés'!$A$19:$B$57,2,FALSE()))</f>
        <v>0</v>
      </c>
      <c r="L1504" s="125" t="e">
        <f aca="false">VLOOKUP(C1504,'Vacances solaires'!$B$2:$B$239,1,FALSE())</f>
        <v>#N/A</v>
      </c>
    </row>
    <row r="1505" customFormat="false" ht="15.75" hidden="false" customHeight="false" outlineLevel="0" collapsed="false">
      <c r="A1505" s="277" t="n">
        <f aca="false">WEEKNUM(C1505,21)</f>
        <v>41</v>
      </c>
      <c r="B1505" s="113" t="n">
        <f aca="false">C1505</f>
        <v>45572</v>
      </c>
      <c r="C1505" s="278" t="n">
        <v>45572</v>
      </c>
      <c r="D1505" s="229" t="s">
        <v>75</v>
      </c>
      <c r="E1505" s="229" t="s">
        <v>75</v>
      </c>
      <c r="F1505" s="229" t="s">
        <v>75</v>
      </c>
      <c r="G1505" s="229" t="s">
        <v>84</v>
      </c>
      <c r="H1505" s="230" t="s">
        <v>75</v>
      </c>
      <c r="I1505" s="231" t="n">
        <v>5</v>
      </c>
      <c r="J1505" s="146" t="n">
        <f aca="false">IF(ISERROR(VLOOKUP(C1505,'Jour Fériés'!$A$19:$B$57,2,FALSE())),0,VLOOKUP(C1505,'Jour Fériés'!$A$19:$B$57,2,FALSE()))</f>
        <v>0</v>
      </c>
      <c r="L1505" s="125" t="e">
        <f aca="false">VLOOKUP(C1505,'Vacances solaires'!$B$2:$B$239,1,FALSE())</f>
        <v>#N/A</v>
      </c>
    </row>
    <row r="1506" customFormat="false" ht="15.75" hidden="false" customHeight="false" outlineLevel="0" collapsed="false">
      <c r="A1506" s="277" t="n">
        <f aca="false">WEEKNUM(C1506,21)</f>
        <v>41</v>
      </c>
      <c r="B1506" s="113" t="n">
        <f aca="false">C1506</f>
        <v>45573</v>
      </c>
      <c r="C1506" s="278" t="n">
        <v>45573</v>
      </c>
      <c r="D1506" s="221" t="s">
        <v>75</v>
      </c>
      <c r="E1506" s="221" t="s">
        <v>75</v>
      </c>
      <c r="F1506" s="221" t="s">
        <v>86</v>
      </c>
      <c r="G1506" s="221" t="s">
        <v>75</v>
      </c>
      <c r="H1506" s="222" t="s">
        <v>75</v>
      </c>
      <c r="I1506" s="223"/>
      <c r="J1506" s="131" t="n">
        <f aca="false">IF(ISERROR(VLOOKUP(C1506,'Jour Fériés'!$A$19:$B$57,2,FALSE())),0,VLOOKUP(C1506,'Jour Fériés'!$A$19:$B$57,2,FALSE()))</f>
        <v>0</v>
      </c>
      <c r="L1506" s="125" t="e">
        <f aca="false">VLOOKUP(C1506,'Vacances solaires'!$B$2:$B$239,1,FALSE())</f>
        <v>#N/A</v>
      </c>
    </row>
    <row r="1507" customFormat="false" ht="15.75" hidden="false" customHeight="false" outlineLevel="0" collapsed="false">
      <c r="A1507" s="277" t="n">
        <f aca="false">WEEKNUM(C1507,21)</f>
        <v>41</v>
      </c>
      <c r="B1507" s="113" t="n">
        <f aca="false">C1507</f>
        <v>45574</v>
      </c>
      <c r="C1507" s="278" t="n">
        <v>45574</v>
      </c>
      <c r="D1507" s="221" t="s">
        <v>75</v>
      </c>
      <c r="E1507" s="221" t="s">
        <v>75</v>
      </c>
      <c r="F1507" s="221" t="s">
        <v>75</v>
      </c>
      <c r="G1507" s="221" t="s">
        <v>75</v>
      </c>
      <c r="H1507" s="222" t="s">
        <v>86</v>
      </c>
      <c r="I1507" s="223"/>
      <c r="J1507" s="131" t="n">
        <f aca="false">IF(ISERROR(VLOOKUP(C1507,'Jour Fériés'!$A$19:$B$57,2,FALSE())),0,VLOOKUP(C1507,'Jour Fériés'!$A$19:$B$57,2,FALSE()))</f>
        <v>0</v>
      </c>
      <c r="L1507" s="125" t="e">
        <f aca="false">VLOOKUP(C1507,'Vacances solaires'!$B$2:$B$239,1,FALSE())</f>
        <v>#N/A</v>
      </c>
    </row>
    <row r="1508" customFormat="false" ht="15.75" hidden="false" customHeight="false" outlineLevel="0" collapsed="false">
      <c r="A1508" s="277" t="n">
        <f aca="false">WEEKNUM(C1508,21)</f>
        <v>41</v>
      </c>
      <c r="B1508" s="113" t="n">
        <f aca="false">C1508</f>
        <v>45575</v>
      </c>
      <c r="C1508" s="278" t="n">
        <v>45575</v>
      </c>
      <c r="D1508" s="221" t="s">
        <v>75</v>
      </c>
      <c r="E1508" s="221" t="s">
        <v>86</v>
      </c>
      <c r="F1508" s="221" t="s">
        <v>75</v>
      </c>
      <c r="G1508" s="221" t="s">
        <v>75</v>
      </c>
      <c r="H1508" s="222" t="s">
        <v>75</v>
      </c>
      <c r="I1508" s="223"/>
      <c r="J1508" s="131" t="n">
        <f aca="false">IF(ISERROR(VLOOKUP(C1508,'Jour Fériés'!$A$19:$B$57,2,FALSE())),0,VLOOKUP(C1508,'Jour Fériés'!$A$19:$B$57,2,FALSE()))</f>
        <v>0</v>
      </c>
      <c r="L1508" s="125" t="e">
        <f aca="false">VLOOKUP(C1508,'Vacances solaires'!$B$2:$B$239,1,FALSE())</f>
        <v>#N/A</v>
      </c>
    </row>
    <row r="1509" customFormat="false" ht="15.75" hidden="false" customHeight="false" outlineLevel="0" collapsed="false">
      <c r="A1509" s="277" t="n">
        <f aca="false">WEEKNUM(C1509,21)</f>
        <v>41</v>
      </c>
      <c r="B1509" s="113" t="n">
        <f aca="false">C1509</f>
        <v>45576</v>
      </c>
      <c r="C1509" s="278" t="n">
        <v>45576</v>
      </c>
      <c r="D1509" s="221" t="s">
        <v>75</v>
      </c>
      <c r="E1509" s="221" t="s">
        <v>86</v>
      </c>
      <c r="F1509" s="221" t="s">
        <v>75</v>
      </c>
      <c r="G1509" s="221" t="s">
        <v>75</v>
      </c>
      <c r="H1509" s="222" t="s">
        <v>75</v>
      </c>
      <c r="I1509" s="223"/>
      <c r="J1509" s="131" t="n">
        <f aca="false">IF(ISERROR(VLOOKUP(C1509,'Jour Fériés'!$A$19:$B$57,2,FALSE())),0,VLOOKUP(C1509,'Jour Fériés'!$A$19:$B$57,2,FALSE()))</f>
        <v>0</v>
      </c>
      <c r="L1509" s="125" t="e">
        <f aca="false">VLOOKUP(C1509,'Vacances solaires'!$B$2:$B$239,1,FALSE())</f>
        <v>#N/A</v>
      </c>
    </row>
    <row r="1510" customFormat="false" ht="15.75" hidden="false" customHeight="false" outlineLevel="0" collapsed="false">
      <c r="A1510" s="277" t="n">
        <f aca="false">WEEKNUM(C1510,21)</f>
        <v>41</v>
      </c>
      <c r="B1510" s="113" t="n">
        <f aca="false">C1510</f>
        <v>45577</v>
      </c>
      <c r="C1510" s="278" t="n">
        <v>45577</v>
      </c>
      <c r="D1510" s="221" t="s">
        <v>86</v>
      </c>
      <c r="E1510" s="221" t="s">
        <v>75</v>
      </c>
      <c r="F1510" s="221" t="s">
        <v>75</v>
      </c>
      <c r="G1510" s="221" t="s">
        <v>86</v>
      </c>
      <c r="H1510" s="222" t="s">
        <v>75</v>
      </c>
      <c r="I1510" s="223"/>
      <c r="J1510" s="131" t="n">
        <f aca="false">IF(ISERROR(VLOOKUP(C1510,'Jour Fériés'!$A$19:$B$57,2,FALSE())),0,VLOOKUP(C1510,'Jour Fériés'!$A$19:$B$57,2,FALSE()))</f>
        <v>0</v>
      </c>
      <c r="L1510" s="125" t="e">
        <f aca="false">VLOOKUP(C1510,'Vacances solaires'!$B$2:$B$239,1,FALSE())</f>
        <v>#N/A</v>
      </c>
    </row>
    <row r="1511" customFormat="false" ht="15.75" hidden="false" customHeight="false" outlineLevel="0" collapsed="false">
      <c r="A1511" s="277" t="n">
        <f aca="false">WEEKNUM(C1511,21)</f>
        <v>41</v>
      </c>
      <c r="B1511" s="113" t="n">
        <f aca="false">C1511</f>
        <v>45578</v>
      </c>
      <c r="C1511" s="278" t="n">
        <v>45578</v>
      </c>
      <c r="D1511" s="224" t="s">
        <v>86</v>
      </c>
      <c r="E1511" s="224" t="s">
        <v>75</v>
      </c>
      <c r="F1511" s="224" t="s">
        <v>86</v>
      </c>
      <c r="G1511" s="224" t="s">
        <v>86</v>
      </c>
      <c r="H1511" s="225" t="s">
        <v>86</v>
      </c>
      <c r="I1511" s="226"/>
      <c r="J1511" s="144" t="n">
        <f aca="false">IF(ISERROR(VLOOKUP(C1511,'Jour Fériés'!$A$19:$B$57,2,FALSE())),0,VLOOKUP(C1511,'Jour Fériés'!$A$19:$B$57,2,FALSE()))</f>
        <v>0</v>
      </c>
      <c r="L1511" s="125" t="e">
        <f aca="false">VLOOKUP(C1511,'Vacances solaires'!$B$2:$B$239,1,FALSE())</f>
        <v>#N/A</v>
      </c>
    </row>
    <row r="1512" customFormat="false" ht="15.75" hidden="false" customHeight="false" outlineLevel="0" collapsed="false">
      <c r="A1512" s="277" t="n">
        <f aca="false">WEEKNUM(C1512,21)</f>
        <v>42</v>
      </c>
      <c r="B1512" s="113" t="n">
        <f aca="false">C1512</f>
        <v>45579</v>
      </c>
      <c r="C1512" s="278" t="n">
        <v>45579</v>
      </c>
      <c r="D1512" s="115" t="s">
        <v>75</v>
      </c>
      <c r="E1512" s="115" t="s">
        <v>75</v>
      </c>
      <c r="F1512" s="115" t="s">
        <v>84</v>
      </c>
      <c r="G1512" s="115" t="s">
        <v>75</v>
      </c>
      <c r="H1512" s="116" t="s">
        <v>75</v>
      </c>
      <c r="I1512" s="117" t="n">
        <v>1</v>
      </c>
      <c r="J1512" s="146" t="n">
        <f aca="false">IF(ISERROR(VLOOKUP(C1512,'Jour Fériés'!$A$19:$B$57,2,FALSE())),0,VLOOKUP(C1512,'Jour Fériés'!$A$19:$B$57,2,FALSE()))</f>
        <v>0</v>
      </c>
      <c r="L1512" s="125" t="e">
        <f aca="false">VLOOKUP(C1512,'Vacances solaires'!$B$2:$B$239,1,FALSE())</f>
        <v>#N/A</v>
      </c>
    </row>
    <row r="1513" customFormat="false" ht="15.75" hidden="false" customHeight="false" outlineLevel="0" collapsed="false">
      <c r="A1513" s="277" t="n">
        <f aca="false">WEEKNUM(C1513,21)</f>
        <v>42</v>
      </c>
      <c r="B1513" s="113" t="n">
        <f aca="false">C1513</f>
        <v>45580</v>
      </c>
      <c r="C1513" s="278" t="n">
        <v>45580</v>
      </c>
      <c r="D1513" s="128" t="s">
        <v>75</v>
      </c>
      <c r="E1513" s="128" t="s">
        <v>86</v>
      </c>
      <c r="F1513" s="128" t="s">
        <v>75</v>
      </c>
      <c r="G1513" s="128" t="s">
        <v>75</v>
      </c>
      <c r="H1513" s="129" t="s">
        <v>75</v>
      </c>
      <c r="I1513" s="130"/>
      <c r="J1513" s="131" t="n">
        <f aca="false">IF(ISERROR(VLOOKUP(C1513,'Jour Fériés'!$A$19:$B$57,2,FALSE())),0,VLOOKUP(C1513,'Jour Fériés'!$A$19:$B$57,2,FALSE()))</f>
        <v>0</v>
      </c>
      <c r="L1513" s="125" t="e">
        <f aca="false">VLOOKUP(C1513,'Vacances solaires'!$B$2:$B$239,1,FALSE())</f>
        <v>#N/A</v>
      </c>
    </row>
    <row r="1514" customFormat="false" ht="15.75" hidden="false" customHeight="false" outlineLevel="0" collapsed="false">
      <c r="A1514" s="277" t="n">
        <f aca="false">WEEKNUM(C1514,21)</f>
        <v>42</v>
      </c>
      <c r="B1514" s="113" t="n">
        <f aca="false">C1514</f>
        <v>45581</v>
      </c>
      <c r="C1514" s="278" t="n">
        <v>45581</v>
      </c>
      <c r="D1514" s="128" t="s">
        <v>75</v>
      </c>
      <c r="E1514" s="128" t="s">
        <v>75</v>
      </c>
      <c r="F1514" s="128" t="s">
        <v>75</v>
      </c>
      <c r="G1514" s="128" t="s">
        <v>86</v>
      </c>
      <c r="H1514" s="129" t="s">
        <v>75</v>
      </c>
      <c r="I1514" s="130"/>
      <c r="J1514" s="131" t="n">
        <f aca="false">IF(ISERROR(VLOOKUP(C1514,'Jour Fériés'!$A$19:$B$57,2,FALSE())),0,VLOOKUP(C1514,'Jour Fériés'!$A$19:$B$57,2,FALSE()))</f>
        <v>0</v>
      </c>
      <c r="L1514" s="125" t="e">
        <f aca="false">VLOOKUP(C1514,'Vacances solaires'!$B$2:$B$239,1,FALSE())</f>
        <v>#N/A</v>
      </c>
    </row>
    <row r="1515" customFormat="false" ht="15.75" hidden="false" customHeight="false" outlineLevel="0" collapsed="false">
      <c r="A1515" s="277" t="n">
        <f aca="false">WEEKNUM(C1515,21)</f>
        <v>42</v>
      </c>
      <c r="B1515" s="113" t="n">
        <f aca="false">C1515</f>
        <v>45582</v>
      </c>
      <c r="C1515" s="278" t="n">
        <v>45582</v>
      </c>
      <c r="D1515" s="128" t="s">
        <v>86</v>
      </c>
      <c r="E1515" s="128" t="s">
        <v>75</v>
      </c>
      <c r="F1515" s="128" t="s">
        <v>75</v>
      </c>
      <c r="G1515" s="128" t="s">
        <v>75</v>
      </c>
      <c r="H1515" s="129" t="s">
        <v>75</v>
      </c>
      <c r="I1515" s="130"/>
      <c r="J1515" s="131" t="n">
        <f aca="false">IF(ISERROR(VLOOKUP(C1515,'Jour Fériés'!$A$19:$B$57,2,FALSE())),0,VLOOKUP(C1515,'Jour Fériés'!$A$19:$B$57,2,FALSE()))</f>
        <v>0</v>
      </c>
      <c r="L1515" s="125" t="e">
        <f aca="false">VLOOKUP(C1515,'Vacances solaires'!$B$2:$B$239,1,FALSE())</f>
        <v>#N/A</v>
      </c>
    </row>
    <row r="1516" customFormat="false" ht="15.75" hidden="false" customHeight="false" outlineLevel="0" collapsed="false">
      <c r="A1516" s="277" t="n">
        <f aca="false">WEEKNUM(C1516,21)</f>
        <v>42</v>
      </c>
      <c r="B1516" s="113" t="n">
        <f aca="false">C1516</f>
        <v>45583</v>
      </c>
      <c r="C1516" s="278" t="n">
        <v>45583</v>
      </c>
      <c r="D1516" s="128" t="s">
        <v>86</v>
      </c>
      <c r="E1516" s="128" t="s">
        <v>75</v>
      </c>
      <c r="F1516" s="128" t="s">
        <v>75</v>
      </c>
      <c r="G1516" s="128" t="s">
        <v>75</v>
      </c>
      <c r="H1516" s="129" t="s">
        <v>75</v>
      </c>
      <c r="I1516" s="130"/>
      <c r="J1516" s="131" t="n">
        <f aca="false">IF(ISERROR(VLOOKUP(C1516,'Jour Fériés'!$A$19:$B$57,2,FALSE())),0,VLOOKUP(C1516,'Jour Fériés'!$A$19:$B$57,2,FALSE()))</f>
        <v>0</v>
      </c>
      <c r="L1516" s="125" t="e">
        <f aca="false">VLOOKUP(C1516,'Vacances solaires'!$B$2:$B$239,1,FALSE())</f>
        <v>#N/A</v>
      </c>
    </row>
    <row r="1517" customFormat="false" ht="15.75" hidden="false" customHeight="false" outlineLevel="0" collapsed="false">
      <c r="A1517" s="277" t="n">
        <f aca="false">WEEKNUM(C1517,21)</f>
        <v>42</v>
      </c>
      <c r="B1517" s="113" t="n">
        <f aca="false">C1517</f>
        <v>45584</v>
      </c>
      <c r="C1517" s="278" t="n">
        <v>45584</v>
      </c>
      <c r="D1517" s="128" t="s">
        <v>75</v>
      </c>
      <c r="E1517" s="128" t="s">
        <v>75</v>
      </c>
      <c r="F1517" s="128" t="s">
        <v>86</v>
      </c>
      <c r="G1517" s="128" t="s">
        <v>75</v>
      </c>
      <c r="H1517" s="129" t="s">
        <v>86</v>
      </c>
      <c r="I1517" s="130"/>
      <c r="J1517" s="131" t="n">
        <f aca="false">IF(ISERROR(VLOOKUP(C1517,'Jour Fériés'!$A$19:$B$57,2,FALSE())),0,VLOOKUP(C1517,'Jour Fériés'!$A$19:$B$57,2,FALSE()))</f>
        <v>0</v>
      </c>
      <c r="L1517" s="125" t="e">
        <f aca="false">VLOOKUP(C1517,'Vacances solaires'!$B$2:$B$239,1,FALSE())</f>
        <v>#N/A</v>
      </c>
    </row>
    <row r="1518" customFormat="false" ht="15.75" hidden="false" customHeight="false" outlineLevel="0" collapsed="false">
      <c r="A1518" s="277" t="n">
        <f aca="false">WEEKNUM(C1518,21)</f>
        <v>42</v>
      </c>
      <c r="B1518" s="113" t="n">
        <f aca="false">C1518</f>
        <v>45585</v>
      </c>
      <c r="C1518" s="278" t="n">
        <v>45585</v>
      </c>
      <c r="D1518" s="141" t="s">
        <v>75</v>
      </c>
      <c r="E1518" s="141" t="s">
        <v>86</v>
      </c>
      <c r="F1518" s="141" t="s">
        <v>86</v>
      </c>
      <c r="G1518" s="141" t="s">
        <v>86</v>
      </c>
      <c r="H1518" s="142" t="s">
        <v>86</v>
      </c>
      <c r="I1518" s="143"/>
      <c r="J1518" s="144" t="n">
        <f aca="false">IF(ISERROR(VLOOKUP(C1518,'Jour Fériés'!$A$19:$B$57,2,FALSE())),0,VLOOKUP(C1518,'Jour Fériés'!$A$19:$B$57,2,FALSE()))</f>
        <v>0</v>
      </c>
      <c r="L1518" s="125" t="e">
        <f aca="false">VLOOKUP(C1518,'Vacances solaires'!$B$2:$B$239,1,FALSE())</f>
        <v>#N/A</v>
      </c>
    </row>
    <row r="1519" customFormat="false" ht="15.75" hidden="false" customHeight="false" outlineLevel="0" collapsed="false">
      <c r="A1519" s="277" t="n">
        <f aca="false">WEEKNUM(C1519,21)</f>
        <v>43</v>
      </c>
      <c r="B1519" s="113" t="n">
        <f aca="false">C1519</f>
        <v>45586</v>
      </c>
      <c r="C1519" s="278" t="n">
        <v>45586</v>
      </c>
      <c r="D1519" s="115" t="s">
        <v>75</v>
      </c>
      <c r="E1519" s="115" t="s">
        <v>84</v>
      </c>
      <c r="F1519" s="115" t="s">
        <v>75</v>
      </c>
      <c r="G1519" s="115" t="s">
        <v>75</v>
      </c>
      <c r="H1519" s="116" t="s">
        <v>75</v>
      </c>
      <c r="I1519" s="117" t="n">
        <v>2</v>
      </c>
      <c r="J1519" s="146" t="n">
        <f aca="false">IF(ISERROR(VLOOKUP(C1519,'Jour Fériés'!$A$19:$B$57,2,FALSE())),0,VLOOKUP(C1519,'Jour Fériés'!$A$19:$B$57,2,FALSE()))</f>
        <v>0</v>
      </c>
      <c r="L1519" s="125" t="e">
        <f aca="false">VLOOKUP(C1519,'Vacances solaires'!$B$2:$B$239,1,FALSE())</f>
        <v>#N/A</v>
      </c>
    </row>
    <row r="1520" customFormat="false" ht="15.75" hidden="false" customHeight="false" outlineLevel="0" collapsed="false">
      <c r="A1520" s="277" t="n">
        <f aca="false">WEEKNUM(C1520,21)</f>
        <v>43</v>
      </c>
      <c r="B1520" s="113" t="n">
        <f aca="false">C1520</f>
        <v>45587</v>
      </c>
      <c r="C1520" s="278" t="n">
        <v>45587</v>
      </c>
      <c r="D1520" s="128" t="s">
        <v>86</v>
      </c>
      <c r="E1520" s="128" t="s">
        <v>75</v>
      </c>
      <c r="F1520" s="128" t="s">
        <v>75</v>
      </c>
      <c r="G1520" s="128" t="s">
        <v>75</v>
      </c>
      <c r="H1520" s="129" t="s">
        <v>75</v>
      </c>
      <c r="I1520" s="130"/>
      <c r="J1520" s="131" t="n">
        <f aca="false">IF(ISERROR(VLOOKUP(C1520,'Jour Fériés'!$A$19:$B$57,2,FALSE())),0,VLOOKUP(C1520,'Jour Fériés'!$A$19:$B$57,2,FALSE()))</f>
        <v>0</v>
      </c>
      <c r="L1520" s="125" t="e">
        <f aca="false">VLOOKUP(C1520,'Vacances solaires'!$B$2:$B$239,1,FALSE())</f>
        <v>#N/A</v>
      </c>
    </row>
    <row r="1521" customFormat="false" ht="15.75" hidden="false" customHeight="false" outlineLevel="0" collapsed="false">
      <c r="A1521" s="277" t="n">
        <f aca="false">WEEKNUM(C1521,21)</f>
        <v>43</v>
      </c>
      <c r="B1521" s="113" t="n">
        <f aca="false">C1521</f>
        <v>45588</v>
      </c>
      <c r="C1521" s="278" t="n">
        <v>45588</v>
      </c>
      <c r="D1521" s="128" t="s">
        <v>75</v>
      </c>
      <c r="E1521" s="128" t="s">
        <v>75</v>
      </c>
      <c r="F1521" s="128" t="s">
        <v>86</v>
      </c>
      <c r="G1521" s="128" t="s">
        <v>75</v>
      </c>
      <c r="H1521" s="129" t="s">
        <v>75</v>
      </c>
      <c r="I1521" s="130"/>
      <c r="J1521" s="131" t="n">
        <f aca="false">IF(ISERROR(VLOOKUP(C1521,'Jour Fériés'!$A$19:$B$57,2,FALSE())),0,VLOOKUP(C1521,'Jour Fériés'!$A$19:$B$57,2,FALSE()))</f>
        <v>0</v>
      </c>
      <c r="L1521" s="125" t="e">
        <f aca="false">VLOOKUP(C1521,'Vacances solaires'!$B$2:$B$239,1,FALSE())</f>
        <v>#N/A</v>
      </c>
    </row>
    <row r="1522" customFormat="false" ht="15.75" hidden="false" customHeight="false" outlineLevel="0" collapsed="false">
      <c r="A1522" s="277" t="n">
        <f aca="false">WEEKNUM(C1522,21)</f>
        <v>43</v>
      </c>
      <c r="B1522" s="113" t="n">
        <f aca="false">C1522</f>
        <v>45589</v>
      </c>
      <c r="C1522" s="278" t="n">
        <v>45589</v>
      </c>
      <c r="D1522" s="128" t="s">
        <v>75</v>
      </c>
      <c r="E1522" s="128" t="s">
        <v>75</v>
      </c>
      <c r="F1522" s="128" t="s">
        <v>75</v>
      </c>
      <c r="G1522" s="128" t="s">
        <v>75</v>
      </c>
      <c r="H1522" s="129" t="s">
        <v>86</v>
      </c>
      <c r="I1522" s="130"/>
      <c r="J1522" s="131" t="n">
        <f aca="false">IF(ISERROR(VLOOKUP(C1522,'Jour Fériés'!$A$19:$B$57,2,FALSE())),0,VLOOKUP(C1522,'Jour Fériés'!$A$19:$B$57,2,FALSE()))</f>
        <v>0</v>
      </c>
      <c r="L1522" s="125" t="e">
        <f aca="false">VLOOKUP(C1522,'Vacances solaires'!$B$2:$B$239,1,FALSE())</f>
        <v>#N/A</v>
      </c>
    </row>
    <row r="1523" customFormat="false" ht="15.75" hidden="false" customHeight="false" outlineLevel="0" collapsed="false">
      <c r="A1523" s="277" t="n">
        <f aca="false">WEEKNUM(C1523,21)</f>
        <v>43</v>
      </c>
      <c r="B1523" s="113" t="n">
        <f aca="false">C1523</f>
        <v>45590</v>
      </c>
      <c r="C1523" s="278" t="n">
        <v>45590</v>
      </c>
      <c r="D1523" s="128" t="s">
        <v>75</v>
      </c>
      <c r="E1523" s="128" t="s">
        <v>75</v>
      </c>
      <c r="F1523" s="128" t="s">
        <v>75</v>
      </c>
      <c r="G1523" s="128" t="s">
        <v>75</v>
      </c>
      <c r="H1523" s="129" t="s">
        <v>86</v>
      </c>
      <c r="I1523" s="130"/>
      <c r="J1523" s="131" t="n">
        <f aca="false">IF(ISERROR(VLOOKUP(C1523,'Jour Fériés'!$A$19:$B$57,2,FALSE())),0,VLOOKUP(C1523,'Jour Fériés'!$A$19:$B$57,2,FALSE()))</f>
        <v>0</v>
      </c>
      <c r="L1523" s="125" t="e">
        <f aca="false">VLOOKUP(C1523,'Vacances solaires'!$B$2:$B$239,1,FALSE())</f>
        <v>#N/A</v>
      </c>
    </row>
    <row r="1524" customFormat="false" ht="15.75" hidden="false" customHeight="false" outlineLevel="0" collapsed="false">
      <c r="A1524" s="277" t="n">
        <f aca="false">WEEKNUM(C1524,21)</f>
        <v>43</v>
      </c>
      <c r="B1524" s="113" t="n">
        <f aca="false">C1524</f>
        <v>45591</v>
      </c>
      <c r="C1524" s="278" t="n">
        <v>45591</v>
      </c>
      <c r="D1524" s="128" t="s">
        <v>75</v>
      </c>
      <c r="E1524" s="128" t="s">
        <v>86</v>
      </c>
      <c r="F1524" s="128" t="s">
        <v>75</v>
      </c>
      <c r="G1524" s="128" t="s">
        <v>86</v>
      </c>
      <c r="H1524" s="129" t="s">
        <v>75</v>
      </c>
      <c r="I1524" s="130"/>
      <c r="J1524" s="131" t="n">
        <f aca="false">IF(ISERROR(VLOOKUP(C1524,'Jour Fériés'!$A$19:$B$57,2,FALSE())),0,VLOOKUP(C1524,'Jour Fériés'!$A$19:$B$57,2,FALSE()))</f>
        <v>0</v>
      </c>
      <c r="L1524" s="125" t="e">
        <f aca="false">VLOOKUP(C1524,'Vacances solaires'!$B$2:$B$239,1,FALSE())</f>
        <v>#N/A</v>
      </c>
    </row>
    <row r="1525" customFormat="false" ht="15.75" hidden="false" customHeight="false" outlineLevel="0" collapsed="false">
      <c r="A1525" s="277" t="n">
        <f aca="false">WEEKNUM(C1525,21)</f>
        <v>43</v>
      </c>
      <c r="B1525" s="113" t="n">
        <f aca="false">C1525</f>
        <v>45592</v>
      </c>
      <c r="C1525" s="278" t="n">
        <v>45592</v>
      </c>
      <c r="D1525" s="141" t="s">
        <v>86</v>
      </c>
      <c r="E1525" s="141" t="s">
        <v>86</v>
      </c>
      <c r="F1525" s="141" t="s">
        <v>86</v>
      </c>
      <c r="G1525" s="141" t="s">
        <v>86</v>
      </c>
      <c r="H1525" s="142" t="s">
        <v>75</v>
      </c>
      <c r="I1525" s="143"/>
      <c r="J1525" s="144" t="n">
        <f aca="false">IF(ISERROR(VLOOKUP(C1525,'Jour Fériés'!$A$19:$B$57,2,FALSE())),0,VLOOKUP(C1525,'Jour Fériés'!$A$19:$B$57,2,FALSE()))</f>
        <v>0</v>
      </c>
      <c r="L1525" s="125" t="e">
        <f aca="false">VLOOKUP(C1525,'Vacances solaires'!$B$2:$B$239,1,FALSE())</f>
        <v>#N/A</v>
      </c>
    </row>
    <row r="1526" customFormat="false" ht="15.75" hidden="false" customHeight="false" outlineLevel="0" collapsed="false">
      <c r="A1526" s="277" t="n">
        <f aca="false">WEEKNUM(C1526,21)</f>
        <v>44</v>
      </c>
      <c r="B1526" s="113" t="n">
        <f aca="false">C1526</f>
        <v>45593</v>
      </c>
      <c r="C1526" s="278" t="n">
        <v>45593</v>
      </c>
      <c r="D1526" s="115" t="s">
        <v>84</v>
      </c>
      <c r="E1526" s="115" t="s">
        <v>75</v>
      </c>
      <c r="F1526" s="115" t="s">
        <v>75</v>
      </c>
      <c r="G1526" s="115" t="s">
        <v>75</v>
      </c>
      <c r="H1526" s="116" t="s">
        <v>75</v>
      </c>
      <c r="I1526" s="117" t="n">
        <v>3</v>
      </c>
      <c r="J1526" s="146" t="n">
        <f aca="false">IF(ISERROR(VLOOKUP(C1526,'Jour Fériés'!$A$19:$B$57,2,FALSE())),0,VLOOKUP(C1526,'Jour Fériés'!$A$19:$B$57,2,FALSE()))</f>
        <v>0</v>
      </c>
      <c r="L1526" s="125" t="e">
        <f aca="false">VLOOKUP(C1526,'Vacances solaires'!$B$2:$B$239,1,FALSE())</f>
        <v>#N/A</v>
      </c>
    </row>
    <row r="1527" customFormat="false" ht="15.75" hidden="false" customHeight="false" outlineLevel="0" collapsed="false">
      <c r="A1527" s="277" t="n">
        <f aca="false">WEEKNUM(C1527,21)</f>
        <v>44</v>
      </c>
      <c r="B1527" s="113" t="n">
        <f aca="false">C1527</f>
        <v>45594</v>
      </c>
      <c r="C1527" s="278" t="n">
        <v>45594</v>
      </c>
      <c r="D1527" s="137" t="s">
        <v>75</v>
      </c>
      <c r="E1527" s="137" t="s">
        <v>75</v>
      </c>
      <c r="F1527" s="137" t="s">
        <v>75</v>
      </c>
      <c r="G1527" s="137" t="s">
        <v>75</v>
      </c>
      <c r="H1527" s="190" t="s">
        <v>86</v>
      </c>
      <c r="I1527" s="191"/>
      <c r="J1527" s="131" t="n">
        <f aca="false">IF(ISERROR(VLOOKUP(C1527,'Jour Fériés'!$A$19:$B$57,2,FALSE())),0,VLOOKUP(C1527,'Jour Fériés'!$A$19:$B$57,2,FALSE()))</f>
        <v>0</v>
      </c>
      <c r="L1527" s="125" t="e">
        <f aca="false">VLOOKUP(C1527,'Vacances solaires'!$B$2:$B$239,1,FALSE())</f>
        <v>#N/A</v>
      </c>
    </row>
    <row r="1528" customFormat="false" ht="15.75" hidden="false" customHeight="false" outlineLevel="0" collapsed="false">
      <c r="A1528" s="277" t="n">
        <f aca="false">WEEKNUM(C1528,21)</f>
        <v>44</v>
      </c>
      <c r="B1528" s="113" t="n">
        <f aca="false">C1528</f>
        <v>45595</v>
      </c>
      <c r="C1528" s="278" t="n">
        <v>45595</v>
      </c>
      <c r="D1528" s="221" t="s">
        <v>75</v>
      </c>
      <c r="E1528" s="221" t="s">
        <v>86</v>
      </c>
      <c r="F1528" s="221" t="s">
        <v>75</v>
      </c>
      <c r="G1528" s="221" t="s">
        <v>75</v>
      </c>
      <c r="H1528" s="222" t="s">
        <v>75</v>
      </c>
      <c r="I1528" s="223"/>
      <c r="J1528" s="131" t="n">
        <f aca="false">IF(ISERROR(VLOOKUP(C1528,'Jour Fériés'!$A$19:$B$57,2,FALSE())),0,VLOOKUP(C1528,'Jour Fériés'!$A$19:$B$57,2,FALSE()))</f>
        <v>0</v>
      </c>
      <c r="L1528" s="125" t="e">
        <f aca="false">VLOOKUP(C1528,'Vacances solaires'!$B$2:$B$239,1,FALSE())</f>
        <v>#N/A</v>
      </c>
    </row>
    <row r="1529" customFormat="false" ht="15.75" hidden="false" customHeight="false" outlineLevel="0" collapsed="false">
      <c r="A1529" s="277" t="n">
        <f aca="false">WEEKNUM(C1529,21)</f>
        <v>44</v>
      </c>
      <c r="B1529" s="113" t="n">
        <f aca="false">C1529</f>
        <v>45596</v>
      </c>
      <c r="C1529" s="278" t="n">
        <v>45596</v>
      </c>
      <c r="D1529" s="221" t="s">
        <v>75</v>
      </c>
      <c r="E1529" s="221" t="s">
        <v>75</v>
      </c>
      <c r="F1529" s="221" t="s">
        <v>75</v>
      </c>
      <c r="G1529" s="221" t="s">
        <v>86</v>
      </c>
      <c r="H1529" s="222" t="s">
        <v>75</v>
      </c>
      <c r="I1529" s="223"/>
      <c r="J1529" s="131" t="n">
        <f aca="false">IF(ISERROR(VLOOKUP(C1529,'Jour Fériés'!$A$19:$B$57,2,FALSE())),0,VLOOKUP(C1529,'Jour Fériés'!$A$19:$B$57,2,FALSE()))</f>
        <v>0</v>
      </c>
      <c r="L1529" s="125" t="e">
        <f aca="false">VLOOKUP(C1529,'Vacances solaires'!$B$2:$B$239,1,FALSE())</f>
        <v>#N/A</v>
      </c>
    </row>
    <row r="1530" customFormat="false" ht="15.75" hidden="false" customHeight="false" outlineLevel="0" collapsed="false">
      <c r="A1530" s="277" t="n">
        <f aca="false">WEEKNUM(C1530,21)</f>
        <v>44</v>
      </c>
      <c r="B1530" s="113" t="n">
        <f aca="false">C1530</f>
        <v>45597</v>
      </c>
      <c r="C1530" s="278" t="n">
        <v>45597</v>
      </c>
      <c r="D1530" s="221" t="s">
        <v>75</v>
      </c>
      <c r="E1530" s="221" t="s">
        <v>75</v>
      </c>
      <c r="F1530" s="221" t="s">
        <v>75</v>
      </c>
      <c r="G1530" s="221" t="s">
        <v>86</v>
      </c>
      <c r="H1530" s="222" t="s">
        <v>75</v>
      </c>
      <c r="I1530" s="223"/>
      <c r="J1530" s="131" t="str">
        <f aca="false">IF(ISERROR(VLOOKUP(C1530,'Jour Fériés'!$A$19:$B$57,2,FALSE())),0,VLOOKUP(C1530,'Jour Fériés'!$A$19:$B$57,2,FALSE()))</f>
        <v>Toussaint</v>
      </c>
      <c r="L1530" s="125" t="e">
        <f aca="false">VLOOKUP(C1530,'Vacances solaires'!$B$2:$B$239,1,FALSE())</f>
        <v>#N/A</v>
      </c>
    </row>
    <row r="1531" customFormat="false" ht="15.75" hidden="false" customHeight="false" outlineLevel="0" collapsed="false">
      <c r="A1531" s="277" t="n">
        <f aca="false">WEEKNUM(C1531,21)</f>
        <v>44</v>
      </c>
      <c r="B1531" s="113" t="n">
        <f aca="false">C1531</f>
        <v>45598</v>
      </c>
      <c r="C1531" s="278" t="n">
        <v>45598</v>
      </c>
      <c r="D1531" s="221" t="s">
        <v>86</v>
      </c>
      <c r="E1531" s="221" t="s">
        <v>75</v>
      </c>
      <c r="F1531" s="221" t="s">
        <v>86</v>
      </c>
      <c r="G1531" s="221" t="s">
        <v>75</v>
      </c>
      <c r="H1531" s="222" t="s">
        <v>75</v>
      </c>
      <c r="I1531" s="223"/>
      <c r="J1531" s="131" t="n">
        <f aca="false">IF(ISERROR(VLOOKUP(C1531,'Jour Fériés'!$A$19:$B$57,2,FALSE())),0,VLOOKUP(C1531,'Jour Fériés'!$A$19:$B$57,2,FALSE()))</f>
        <v>0</v>
      </c>
      <c r="L1531" s="125" t="e">
        <f aca="false">VLOOKUP(C1531,'Vacances solaires'!$B$2:$B$239,1,FALSE())</f>
        <v>#N/A</v>
      </c>
    </row>
    <row r="1532" customFormat="false" ht="15.75" hidden="false" customHeight="false" outlineLevel="0" collapsed="false">
      <c r="A1532" s="277" t="n">
        <f aca="false">WEEKNUM(C1532,21)</f>
        <v>44</v>
      </c>
      <c r="B1532" s="113" t="n">
        <f aca="false">C1532</f>
        <v>45599</v>
      </c>
      <c r="C1532" s="278" t="n">
        <v>45599</v>
      </c>
      <c r="D1532" s="224" t="s">
        <v>86</v>
      </c>
      <c r="E1532" s="224" t="s">
        <v>86</v>
      </c>
      <c r="F1532" s="224" t="s">
        <v>86</v>
      </c>
      <c r="G1532" s="224" t="s">
        <v>75</v>
      </c>
      <c r="H1532" s="225" t="s">
        <v>86</v>
      </c>
      <c r="I1532" s="226"/>
      <c r="J1532" s="144" t="n">
        <f aca="false">IF(ISERROR(VLOOKUP(C1532,'Jour Fériés'!$A$19:$B$57,2,FALSE())),0,VLOOKUP(C1532,'Jour Fériés'!$A$19:$B$57,2,FALSE()))</f>
        <v>0</v>
      </c>
      <c r="L1532" s="125" t="e">
        <f aca="false">VLOOKUP(C1532,'Vacances solaires'!$B$2:$B$239,1,FALSE())</f>
        <v>#N/A</v>
      </c>
    </row>
    <row r="1533" customFormat="false" ht="15.75" hidden="false" customHeight="false" outlineLevel="0" collapsed="false">
      <c r="A1533" s="277" t="n">
        <f aca="false">WEEKNUM(C1533,21)</f>
        <v>45</v>
      </c>
      <c r="B1533" s="113" t="n">
        <f aca="false">C1533</f>
        <v>45600</v>
      </c>
      <c r="C1533" s="278" t="n">
        <v>45600</v>
      </c>
      <c r="D1533" s="227" t="s">
        <v>75</v>
      </c>
      <c r="E1533" s="227" t="s">
        <v>75</v>
      </c>
      <c r="F1533" s="227" t="s">
        <v>75</v>
      </c>
      <c r="G1533" s="227" t="s">
        <v>75</v>
      </c>
      <c r="H1533" s="228" t="s">
        <v>84</v>
      </c>
      <c r="I1533" s="223" t="n">
        <v>4</v>
      </c>
      <c r="J1533" s="146" t="n">
        <f aca="false">IF(ISERROR(VLOOKUP(C1533,'Jour Fériés'!$A$19:$B$57,2,FALSE())),0,VLOOKUP(C1533,'Jour Fériés'!$A$19:$B$57,2,FALSE()))</f>
        <v>0</v>
      </c>
      <c r="L1533" s="125" t="e">
        <f aca="false">VLOOKUP(C1533,'Vacances solaires'!$B$2:$B$239,1,FALSE())</f>
        <v>#N/A</v>
      </c>
    </row>
    <row r="1534" customFormat="false" ht="15.75" hidden="false" customHeight="false" outlineLevel="0" collapsed="false">
      <c r="A1534" s="277" t="n">
        <f aca="false">WEEKNUM(C1534,21)</f>
        <v>45</v>
      </c>
      <c r="B1534" s="113" t="n">
        <f aca="false">C1534</f>
        <v>45601</v>
      </c>
      <c r="C1534" s="278" t="n">
        <v>45601</v>
      </c>
      <c r="D1534" s="221" t="s">
        <v>75</v>
      </c>
      <c r="E1534" s="221" t="s">
        <v>75</v>
      </c>
      <c r="F1534" s="221" t="s">
        <v>75</v>
      </c>
      <c r="G1534" s="221" t="s">
        <v>86</v>
      </c>
      <c r="H1534" s="222" t="s">
        <v>75</v>
      </c>
      <c r="I1534" s="223"/>
      <c r="J1534" s="131" t="n">
        <f aca="false">IF(ISERROR(VLOOKUP(C1534,'Jour Fériés'!$A$19:$B$57,2,FALSE())),0,VLOOKUP(C1534,'Jour Fériés'!$A$19:$B$57,2,FALSE()))</f>
        <v>0</v>
      </c>
      <c r="L1534" s="125" t="e">
        <f aca="false">VLOOKUP(C1534,'Vacances solaires'!$B$2:$B$239,1,FALSE())</f>
        <v>#N/A</v>
      </c>
    </row>
    <row r="1535" customFormat="false" ht="15.75" hidden="false" customHeight="false" outlineLevel="0" collapsed="false">
      <c r="A1535" s="277" t="n">
        <f aca="false">WEEKNUM(C1535,21)</f>
        <v>45</v>
      </c>
      <c r="B1535" s="113" t="n">
        <f aca="false">C1535</f>
        <v>45602</v>
      </c>
      <c r="C1535" s="278" t="n">
        <v>45602</v>
      </c>
      <c r="D1535" s="137" t="s">
        <v>86</v>
      </c>
      <c r="E1535" s="137" t="s">
        <v>75</v>
      </c>
      <c r="F1535" s="137" t="s">
        <v>75</v>
      </c>
      <c r="G1535" s="137" t="s">
        <v>75</v>
      </c>
      <c r="H1535" s="190" t="s">
        <v>75</v>
      </c>
      <c r="I1535" s="191"/>
      <c r="J1535" s="131" t="n">
        <f aca="false">IF(ISERROR(VLOOKUP(C1535,'Jour Fériés'!$A$19:$B$57,2,FALSE())),0,VLOOKUP(C1535,'Jour Fériés'!$A$19:$B$57,2,FALSE()))</f>
        <v>0</v>
      </c>
      <c r="L1535" s="125" t="e">
        <f aca="false">VLOOKUP(C1535,'Vacances solaires'!$B$2:$B$239,1,FALSE())</f>
        <v>#N/A</v>
      </c>
    </row>
    <row r="1536" customFormat="false" ht="15.75" hidden="false" customHeight="false" outlineLevel="0" collapsed="false">
      <c r="A1536" s="277" t="n">
        <f aca="false">WEEKNUM(C1536,21)</f>
        <v>45</v>
      </c>
      <c r="B1536" s="113" t="n">
        <f aca="false">C1536</f>
        <v>45603</v>
      </c>
      <c r="C1536" s="278" t="n">
        <v>45603</v>
      </c>
      <c r="D1536" s="221" t="s">
        <v>75</v>
      </c>
      <c r="E1536" s="221" t="s">
        <v>75</v>
      </c>
      <c r="F1536" s="221" t="s">
        <v>86</v>
      </c>
      <c r="G1536" s="221" t="s">
        <v>75</v>
      </c>
      <c r="H1536" s="222" t="s">
        <v>75</v>
      </c>
      <c r="I1536" s="223"/>
      <c r="J1536" s="131" t="n">
        <f aca="false">IF(ISERROR(VLOOKUP(C1536,'Jour Fériés'!$A$19:$B$57,2,FALSE())),0,VLOOKUP(C1536,'Jour Fériés'!$A$19:$B$57,2,FALSE()))</f>
        <v>0</v>
      </c>
      <c r="L1536" s="125" t="e">
        <f aca="false">VLOOKUP(C1536,'Vacances solaires'!$B$2:$B$239,1,FALSE())</f>
        <v>#N/A</v>
      </c>
    </row>
    <row r="1537" customFormat="false" ht="15.75" hidden="false" customHeight="false" outlineLevel="0" collapsed="false">
      <c r="A1537" s="277" t="n">
        <f aca="false">WEEKNUM(C1537,21)</f>
        <v>45</v>
      </c>
      <c r="B1537" s="113" t="n">
        <f aca="false">C1537</f>
        <v>45604</v>
      </c>
      <c r="C1537" s="278" t="n">
        <v>45604</v>
      </c>
      <c r="D1537" s="221" t="s">
        <v>75</v>
      </c>
      <c r="E1537" s="221" t="s">
        <v>75</v>
      </c>
      <c r="F1537" s="221" t="s">
        <v>86</v>
      </c>
      <c r="G1537" s="221" t="s">
        <v>75</v>
      </c>
      <c r="H1537" s="222" t="s">
        <v>75</v>
      </c>
      <c r="I1537" s="223"/>
      <c r="J1537" s="131" t="n">
        <f aca="false">IF(ISERROR(VLOOKUP(C1537,'Jour Fériés'!$A$19:$B$57,2,FALSE())),0,VLOOKUP(C1537,'Jour Fériés'!$A$19:$B$57,2,FALSE()))</f>
        <v>0</v>
      </c>
      <c r="L1537" s="125" t="e">
        <f aca="false">VLOOKUP(C1537,'Vacances solaires'!$B$2:$B$239,1,FALSE())</f>
        <v>#N/A</v>
      </c>
    </row>
    <row r="1538" customFormat="false" ht="15.75" hidden="false" customHeight="false" outlineLevel="0" collapsed="false">
      <c r="A1538" s="277" t="n">
        <f aca="false">WEEKNUM(C1538,21)</f>
        <v>45</v>
      </c>
      <c r="B1538" s="113" t="n">
        <f aca="false">C1538</f>
        <v>45605</v>
      </c>
      <c r="C1538" s="278" t="n">
        <v>45605</v>
      </c>
      <c r="D1538" s="221" t="s">
        <v>75</v>
      </c>
      <c r="E1538" s="221" t="s">
        <v>86</v>
      </c>
      <c r="F1538" s="221" t="s">
        <v>75</v>
      </c>
      <c r="G1538" s="221" t="s">
        <v>75</v>
      </c>
      <c r="H1538" s="222" t="s">
        <v>86</v>
      </c>
      <c r="I1538" s="223"/>
      <c r="J1538" s="131" t="n">
        <f aca="false">IF(ISERROR(VLOOKUP(C1538,'Jour Fériés'!$A$19:$B$57,2,FALSE())),0,VLOOKUP(C1538,'Jour Fériés'!$A$19:$B$57,2,FALSE()))</f>
        <v>0</v>
      </c>
      <c r="L1538" s="125" t="e">
        <f aca="false">VLOOKUP(C1538,'Vacances solaires'!$B$2:$B$239,1,FALSE())</f>
        <v>#N/A</v>
      </c>
    </row>
    <row r="1539" customFormat="false" ht="15.75" hidden="false" customHeight="false" outlineLevel="0" collapsed="false">
      <c r="A1539" s="277" t="n">
        <f aca="false">WEEKNUM(C1539,21)</f>
        <v>45</v>
      </c>
      <c r="B1539" s="113" t="n">
        <f aca="false">C1539</f>
        <v>45606</v>
      </c>
      <c r="C1539" s="278" t="n">
        <v>45606</v>
      </c>
      <c r="D1539" s="224" t="s">
        <v>86</v>
      </c>
      <c r="E1539" s="224" t="s">
        <v>86</v>
      </c>
      <c r="F1539" s="224" t="s">
        <v>75</v>
      </c>
      <c r="G1539" s="224" t="s">
        <v>86</v>
      </c>
      <c r="H1539" s="225" t="s">
        <v>86</v>
      </c>
      <c r="I1539" s="226"/>
      <c r="J1539" s="144" t="n">
        <f aca="false">IF(ISERROR(VLOOKUP(C1539,'Jour Fériés'!$A$19:$B$57,2,FALSE())),0,VLOOKUP(C1539,'Jour Fériés'!$A$19:$B$57,2,FALSE()))</f>
        <v>0</v>
      </c>
      <c r="L1539" s="125" t="e">
        <f aca="false">VLOOKUP(C1539,'Vacances solaires'!$B$2:$B$239,1,FALSE())</f>
        <v>#N/A</v>
      </c>
    </row>
    <row r="1540" customFormat="false" ht="15.75" hidden="false" customHeight="false" outlineLevel="0" collapsed="false">
      <c r="A1540" s="277" t="n">
        <f aca="false">WEEKNUM(C1540,21)</f>
        <v>46</v>
      </c>
      <c r="B1540" s="113" t="n">
        <f aca="false">C1540</f>
        <v>45607</v>
      </c>
      <c r="C1540" s="278" t="n">
        <v>45607</v>
      </c>
      <c r="D1540" s="229" t="s">
        <v>75</v>
      </c>
      <c r="E1540" s="229" t="s">
        <v>75</v>
      </c>
      <c r="F1540" s="229" t="s">
        <v>75</v>
      </c>
      <c r="G1540" s="229" t="s">
        <v>84</v>
      </c>
      <c r="H1540" s="230" t="s">
        <v>75</v>
      </c>
      <c r="I1540" s="231" t="n">
        <v>5</v>
      </c>
      <c r="J1540" s="146" t="str">
        <f aca="false">IF(ISERROR(VLOOKUP(C1540,'Jour Fériés'!$A$19:$B$57,2,FALSE())),0,VLOOKUP(C1540,'Jour Fériés'!$A$19:$B$57,2,FALSE()))</f>
        <v>Armistice</v>
      </c>
      <c r="L1540" s="125" t="e">
        <f aca="false">VLOOKUP(C1540,'Vacances solaires'!$B$2:$B$239,1,FALSE())</f>
        <v>#N/A</v>
      </c>
    </row>
    <row r="1541" customFormat="false" ht="15.75" hidden="false" customHeight="false" outlineLevel="0" collapsed="false">
      <c r="A1541" s="277" t="n">
        <f aca="false">WEEKNUM(C1541,21)</f>
        <v>46</v>
      </c>
      <c r="B1541" s="113" t="n">
        <f aca="false">C1541</f>
        <v>45608</v>
      </c>
      <c r="C1541" s="278" t="n">
        <v>45608</v>
      </c>
      <c r="D1541" s="221" t="s">
        <v>75</v>
      </c>
      <c r="E1541" s="221" t="s">
        <v>75</v>
      </c>
      <c r="F1541" s="221" t="s">
        <v>86</v>
      </c>
      <c r="G1541" s="221" t="s">
        <v>75</v>
      </c>
      <c r="H1541" s="222" t="s">
        <v>75</v>
      </c>
      <c r="I1541" s="223"/>
      <c r="J1541" s="131" t="n">
        <f aca="false">IF(ISERROR(VLOOKUP(C1541,'Jour Fériés'!$A$19:$B$57,2,FALSE())),0,VLOOKUP(C1541,'Jour Fériés'!$A$19:$B$57,2,FALSE()))</f>
        <v>0</v>
      </c>
      <c r="L1541" s="125" t="e">
        <f aca="false">VLOOKUP(C1541,'Vacances solaires'!$B$2:$B$239,1,FALSE())</f>
        <v>#N/A</v>
      </c>
    </row>
    <row r="1542" customFormat="false" ht="15.75" hidden="false" customHeight="false" outlineLevel="0" collapsed="false">
      <c r="A1542" s="277" t="n">
        <f aca="false">WEEKNUM(C1542,21)</f>
        <v>46</v>
      </c>
      <c r="B1542" s="113" t="n">
        <f aca="false">C1542</f>
        <v>45609</v>
      </c>
      <c r="C1542" s="278" t="n">
        <v>45609</v>
      </c>
      <c r="D1542" s="221" t="s">
        <v>75</v>
      </c>
      <c r="E1542" s="221" t="s">
        <v>75</v>
      </c>
      <c r="F1542" s="221" t="s">
        <v>75</v>
      </c>
      <c r="G1542" s="221" t="s">
        <v>75</v>
      </c>
      <c r="H1542" s="222" t="s">
        <v>86</v>
      </c>
      <c r="I1542" s="223"/>
      <c r="J1542" s="131" t="n">
        <f aca="false">IF(ISERROR(VLOOKUP(C1542,'Jour Fériés'!$A$19:$B$57,2,FALSE())),0,VLOOKUP(C1542,'Jour Fériés'!$A$19:$B$57,2,FALSE()))</f>
        <v>0</v>
      </c>
      <c r="L1542" s="125" t="e">
        <f aca="false">VLOOKUP(C1542,'Vacances solaires'!$B$2:$B$239,1,FALSE())</f>
        <v>#N/A</v>
      </c>
    </row>
    <row r="1543" customFormat="false" ht="15.75" hidden="false" customHeight="false" outlineLevel="0" collapsed="false">
      <c r="A1543" s="277" t="n">
        <f aca="false">WEEKNUM(C1543,21)</f>
        <v>46</v>
      </c>
      <c r="B1543" s="113" t="n">
        <f aca="false">C1543</f>
        <v>45610</v>
      </c>
      <c r="C1543" s="278" t="n">
        <v>45610</v>
      </c>
      <c r="D1543" s="221" t="s">
        <v>75</v>
      </c>
      <c r="E1543" s="221" t="s">
        <v>86</v>
      </c>
      <c r="F1543" s="221" t="s">
        <v>75</v>
      </c>
      <c r="G1543" s="221" t="s">
        <v>75</v>
      </c>
      <c r="H1543" s="222" t="s">
        <v>75</v>
      </c>
      <c r="I1543" s="223"/>
      <c r="J1543" s="131" t="n">
        <f aca="false">IF(ISERROR(VLOOKUP(C1543,'Jour Fériés'!$A$19:$B$57,2,FALSE())),0,VLOOKUP(C1543,'Jour Fériés'!$A$19:$B$57,2,FALSE()))</f>
        <v>0</v>
      </c>
      <c r="L1543" s="125" t="e">
        <f aca="false">VLOOKUP(C1543,'Vacances solaires'!$B$2:$B$239,1,FALSE())</f>
        <v>#N/A</v>
      </c>
    </row>
    <row r="1544" customFormat="false" ht="15.75" hidden="false" customHeight="false" outlineLevel="0" collapsed="false">
      <c r="A1544" s="277" t="n">
        <f aca="false">WEEKNUM(C1544,21)</f>
        <v>46</v>
      </c>
      <c r="B1544" s="113" t="n">
        <f aca="false">C1544</f>
        <v>45611</v>
      </c>
      <c r="C1544" s="278" t="n">
        <v>45611</v>
      </c>
      <c r="D1544" s="221" t="s">
        <v>75</v>
      </c>
      <c r="E1544" s="221" t="s">
        <v>86</v>
      </c>
      <c r="F1544" s="221" t="s">
        <v>75</v>
      </c>
      <c r="G1544" s="221" t="s">
        <v>75</v>
      </c>
      <c r="H1544" s="222" t="s">
        <v>75</v>
      </c>
      <c r="I1544" s="223"/>
      <c r="J1544" s="131" t="n">
        <f aca="false">IF(ISERROR(VLOOKUP(C1544,'Jour Fériés'!$A$19:$B$57,2,FALSE())),0,VLOOKUP(C1544,'Jour Fériés'!$A$19:$B$57,2,FALSE()))</f>
        <v>0</v>
      </c>
      <c r="L1544" s="125" t="e">
        <f aca="false">VLOOKUP(C1544,'Vacances solaires'!$B$2:$B$239,1,FALSE())</f>
        <v>#N/A</v>
      </c>
    </row>
    <row r="1545" customFormat="false" ht="15.75" hidden="false" customHeight="false" outlineLevel="0" collapsed="false">
      <c r="A1545" s="277" t="n">
        <f aca="false">WEEKNUM(C1545,21)</f>
        <v>46</v>
      </c>
      <c r="B1545" s="113" t="n">
        <f aca="false">C1545</f>
        <v>45612</v>
      </c>
      <c r="C1545" s="278" t="n">
        <v>45612</v>
      </c>
      <c r="D1545" s="221" t="s">
        <v>86</v>
      </c>
      <c r="E1545" s="221" t="s">
        <v>75</v>
      </c>
      <c r="F1545" s="221" t="s">
        <v>75</v>
      </c>
      <c r="G1545" s="221" t="s">
        <v>86</v>
      </c>
      <c r="H1545" s="222" t="s">
        <v>75</v>
      </c>
      <c r="I1545" s="223"/>
      <c r="J1545" s="131" t="n">
        <f aca="false">IF(ISERROR(VLOOKUP(C1545,'Jour Fériés'!$A$19:$B$57,2,FALSE())),0,VLOOKUP(C1545,'Jour Fériés'!$A$19:$B$57,2,FALSE()))</f>
        <v>0</v>
      </c>
      <c r="L1545" s="125" t="e">
        <f aca="false">VLOOKUP(C1545,'Vacances solaires'!$B$2:$B$239,1,FALSE())</f>
        <v>#N/A</v>
      </c>
    </row>
    <row r="1546" customFormat="false" ht="15.75" hidden="false" customHeight="false" outlineLevel="0" collapsed="false">
      <c r="A1546" s="277" t="n">
        <f aca="false">WEEKNUM(C1546,21)</f>
        <v>46</v>
      </c>
      <c r="B1546" s="113" t="n">
        <f aca="false">C1546</f>
        <v>45613</v>
      </c>
      <c r="C1546" s="278" t="n">
        <v>45613</v>
      </c>
      <c r="D1546" s="224" t="s">
        <v>86</v>
      </c>
      <c r="E1546" s="224" t="s">
        <v>75</v>
      </c>
      <c r="F1546" s="224" t="s">
        <v>86</v>
      </c>
      <c r="G1546" s="224" t="s">
        <v>86</v>
      </c>
      <c r="H1546" s="225" t="s">
        <v>86</v>
      </c>
      <c r="I1546" s="226"/>
      <c r="J1546" s="144" t="n">
        <f aca="false">IF(ISERROR(VLOOKUP(C1546,'Jour Fériés'!$A$19:$B$57,2,FALSE())),0,VLOOKUP(C1546,'Jour Fériés'!$A$19:$B$57,2,FALSE()))</f>
        <v>0</v>
      </c>
      <c r="L1546" s="125" t="e">
        <f aca="false">VLOOKUP(C1546,'Vacances solaires'!$B$2:$B$239,1,FALSE())</f>
        <v>#N/A</v>
      </c>
    </row>
    <row r="1547" customFormat="false" ht="15.75" hidden="false" customHeight="false" outlineLevel="0" collapsed="false">
      <c r="A1547" s="277" t="n">
        <f aca="false">WEEKNUM(C1547,21)</f>
        <v>47</v>
      </c>
      <c r="B1547" s="113" t="n">
        <f aca="false">C1547</f>
        <v>45614</v>
      </c>
      <c r="C1547" s="278" t="n">
        <v>45614</v>
      </c>
      <c r="D1547" s="115" t="s">
        <v>75</v>
      </c>
      <c r="E1547" s="115" t="s">
        <v>75</v>
      </c>
      <c r="F1547" s="115" t="s">
        <v>84</v>
      </c>
      <c r="G1547" s="115" t="s">
        <v>75</v>
      </c>
      <c r="H1547" s="116" t="s">
        <v>75</v>
      </c>
      <c r="I1547" s="117" t="n">
        <v>1</v>
      </c>
      <c r="J1547" s="146" t="n">
        <f aca="false">IF(ISERROR(VLOOKUP(C1547,'Jour Fériés'!$A$19:$B$57,2,FALSE())),0,VLOOKUP(C1547,'Jour Fériés'!$A$19:$B$57,2,FALSE()))</f>
        <v>0</v>
      </c>
      <c r="L1547" s="125" t="e">
        <f aca="false">VLOOKUP(C1547,'Vacances solaires'!$B$2:$B$239,1,FALSE())</f>
        <v>#N/A</v>
      </c>
    </row>
    <row r="1548" customFormat="false" ht="15.75" hidden="false" customHeight="false" outlineLevel="0" collapsed="false">
      <c r="A1548" s="277" t="n">
        <f aca="false">WEEKNUM(C1548,21)</f>
        <v>47</v>
      </c>
      <c r="B1548" s="113" t="n">
        <f aca="false">C1548</f>
        <v>45615</v>
      </c>
      <c r="C1548" s="278" t="n">
        <v>45615</v>
      </c>
      <c r="D1548" s="128" t="s">
        <v>75</v>
      </c>
      <c r="E1548" s="128" t="s">
        <v>86</v>
      </c>
      <c r="F1548" s="128" t="s">
        <v>75</v>
      </c>
      <c r="G1548" s="128" t="s">
        <v>75</v>
      </c>
      <c r="H1548" s="129" t="s">
        <v>75</v>
      </c>
      <c r="I1548" s="130"/>
      <c r="J1548" s="131" t="n">
        <f aca="false">IF(ISERROR(VLOOKUP(C1548,'Jour Fériés'!$A$19:$B$57,2,FALSE())),0,VLOOKUP(C1548,'Jour Fériés'!$A$19:$B$57,2,FALSE()))</f>
        <v>0</v>
      </c>
      <c r="L1548" s="125" t="e">
        <f aca="false">VLOOKUP(C1548,'Vacances solaires'!$B$2:$B$239,1,FALSE())</f>
        <v>#N/A</v>
      </c>
    </row>
    <row r="1549" customFormat="false" ht="15.75" hidden="false" customHeight="false" outlineLevel="0" collapsed="false">
      <c r="A1549" s="277" t="n">
        <f aca="false">WEEKNUM(C1549,21)</f>
        <v>47</v>
      </c>
      <c r="B1549" s="113" t="n">
        <f aca="false">C1549</f>
        <v>45616</v>
      </c>
      <c r="C1549" s="278" t="n">
        <v>45616</v>
      </c>
      <c r="D1549" s="128" t="s">
        <v>75</v>
      </c>
      <c r="E1549" s="128" t="s">
        <v>75</v>
      </c>
      <c r="F1549" s="128" t="s">
        <v>75</v>
      </c>
      <c r="G1549" s="128" t="s">
        <v>86</v>
      </c>
      <c r="H1549" s="129" t="s">
        <v>75</v>
      </c>
      <c r="I1549" s="130"/>
      <c r="J1549" s="131" t="n">
        <f aca="false">IF(ISERROR(VLOOKUP(C1549,'Jour Fériés'!$A$19:$B$57,2,FALSE())),0,VLOOKUP(C1549,'Jour Fériés'!$A$19:$B$57,2,FALSE()))</f>
        <v>0</v>
      </c>
      <c r="L1549" s="125" t="e">
        <f aca="false">VLOOKUP(C1549,'Vacances solaires'!$B$2:$B$239,1,FALSE())</f>
        <v>#N/A</v>
      </c>
    </row>
    <row r="1550" customFormat="false" ht="15.75" hidden="false" customHeight="false" outlineLevel="0" collapsed="false">
      <c r="A1550" s="277" t="n">
        <f aca="false">WEEKNUM(C1550,21)</f>
        <v>47</v>
      </c>
      <c r="B1550" s="113" t="n">
        <f aca="false">C1550</f>
        <v>45617</v>
      </c>
      <c r="C1550" s="278" t="n">
        <v>45617</v>
      </c>
      <c r="D1550" s="128" t="s">
        <v>86</v>
      </c>
      <c r="E1550" s="128" t="s">
        <v>75</v>
      </c>
      <c r="F1550" s="128" t="s">
        <v>75</v>
      </c>
      <c r="G1550" s="128" t="s">
        <v>75</v>
      </c>
      <c r="H1550" s="129" t="s">
        <v>75</v>
      </c>
      <c r="I1550" s="130"/>
      <c r="J1550" s="131" t="n">
        <f aca="false">IF(ISERROR(VLOOKUP(C1550,'Jour Fériés'!$A$19:$B$57,2,FALSE())),0,VLOOKUP(C1550,'Jour Fériés'!$A$19:$B$57,2,FALSE()))</f>
        <v>0</v>
      </c>
      <c r="L1550" s="125" t="e">
        <f aca="false">VLOOKUP(C1550,'Vacances solaires'!$B$2:$B$239,1,FALSE())</f>
        <v>#N/A</v>
      </c>
    </row>
    <row r="1551" customFormat="false" ht="15.75" hidden="false" customHeight="false" outlineLevel="0" collapsed="false">
      <c r="A1551" s="277" t="n">
        <f aca="false">WEEKNUM(C1551,21)</f>
        <v>47</v>
      </c>
      <c r="B1551" s="113" t="n">
        <f aca="false">C1551</f>
        <v>45618</v>
      </c>
      <c r="C1551" s="278" t="n">
        <v>45618</v>
      </c>
      <c r="D1551" s="128" t="s">
        <v>86</v>
      </c>
      <c r="E1551" s="128" t="s">
        <v>75</v>
      </c>
      <c r="F1551" s="128" t="s">
        <v>75</v>
      </c>
      <c r="G1551" s="128" t="s">
        <v>75</v>
      </c>
      <c r="H1551" s="129" t="s">
        <v>75</v>
      </c>
      <c r="I1551" s="130"/>
      <c r="J1551" s="131" t="n">
        <f aca="false">IF(ISERROR(VLOOKUP(C1551,'Jour Fériés'!$A$19:$B$57,2,FALSE())),0,VLOOKUP(C1551,'Jour Fériés'!$A$19:$B$57,2,FALSE()))</f>
        <v>0</v>
      </c>
      <c r="L1551" s="125" t="e">
        <f aca="false">VLOOKUP(C1551,'Vacances solaires'!$B$2:$B$239,1,FALSE())</f>
        <v>#N/A</v>
      </c>
    </row>
    <row r="1552" customFormat="false" ht="15.75" hidden="false" customHeight="false" outlineLevel="0" collapsed="false">
      <c r="A1552" s="277" t="n">
        <f aca="false">WEEKNUM(C1552,21)</f>
        <v>47</v>
      </c>
      <c r="B1552" s="113" t="n">
        <f aca="false">C1552</f>
        <v>45619</v>
      </c>
      <c r="C1552" s="278" t="n">
        <v>45619</v>
      </c>
      <c r="D1552" s="128" t="s">
        <v>75</v>
      </c>
      <c r="E1552" s="128" t="s">
        <v>75</v>
      </c>
      <c r="F1552" s="128" t="s">
        <v>86</v>
      </c>
      <c r="G1552" s="128" t="s">
        <v>75</v>
      </c>
      <c r="H1552" s="129" t="s">
        <v>86</v>
      </c>
      <c r="I1552" s="130"/>
      <c r="J1552" s="131" t="n">
        <f aca="false">IF(ISERROR(VLOOKUP(C1552,'Jour Fériés'!$A$19:$B$57,2,FALSE())),0,VLOOKUP(C1552,'Jour Fériés'!$A$19:$B$57,2,FALSE()))</f>
        <v>0</v>
      </c>
      <c r="L1552" s="125" t="e">
        <f aca="false">VLOOKUP(C1552,'Vacances solaires'!$B$2:$B$239,1,FALSE())</f>
        <v>#N/A</v>
      </c>
    </row>
    <row r="1553" customFormat="false" ht="15.75" hidden="false" customHeight="false" outlineLevel="0" collapsed="false">
      <c r="A1553" s="277" t="n">
        <f aca="false">WEEKNUM(C1553,21)</f>
        <v>47</v>
      </c>
      <c r="B1553" s="113" t="n">
        <f aca="false">C1553</f>
        <v>45620</v>
      </c>
      <c r="C1553" s="278" t="n">
        <v>45620</v>
      </c>
      <c r="D1553" s="141" t="s">
        <v>75</v>
      </c>
      <c r="E1553" s="141" t="s">
        <v>86</v>
      </c>
      <c r="F1553" s="141" t="s">
        <v>86</v>
      </c>
      <c r="G1553" s="141" t="s">
        <v>86</v>
      </c>
      <c r="H1553" s="142" t="s">
        <v>86</v>
      </c>
      <c r="I1553" s="143"/>
      <c r="J1553" s="144" t="n">
        <f aca="false">IF(ISERROR(VLOOKUP(C1553,'Jour Fériés'!$A$19:$B$57,2,FALSE())),0,VLOOKUP(C1553,'Jour Fériés'!$A$19:$B$57,2,FALSE()))</f>
        <v>0</v>
      </c>
      <c r="L1553" s="125" t="e">
        <f aca="false">VLOOKUP(C1553,'Vacances solaires'!$B$2:$B$239,1,FALSE())</f>
        <v>#N/A</v>
      </c>
    </row>
    <row r="1554" customFormat="false" ht="15.75" hidden="false" customHeight="false" outlineLevel="0" collapsed="false">
      <c r="A1554" s="277" t="n">
        <f aca="false">WEEKNUM(C1554,21)</f>
        <v>48</v>
      </c>
      <c r="B1554" s="113" t="n">
        <f aca="false">C1554</f>
        <v>45621</v>
      </c>
      <c r="C1554" s="278" t="n">
        <v>45621</v>
      </c>
      <c r="D1554" s="115" t="s">
        <v>75</v>
      </c>
      <c r="E1554" s="115" t="s">
        <v>84</v>
      </c>
      <c r="F1554" s="115" t="s">
        <v>75</v>
      </c>
      <c r="G1554" s="115" t="s">
        <v>75</v>
      </c>
      <c r="H1554" s="116" t="s">
        <v>75</v>
      </c>
      <c r="I1554" s="117" t="n">
        <v>2</v>
      </c>
      <c r="J1554" s="146" t="n">
        <f aca="false">IF(ISERROR(VLOOKUP(C1554,'Jour Fériés'!$A$19:$B$57,2,FALSE())),0,VLOOKUP(C1554,'Jour Fériés'!$A$19:$B$57,2,FALSE()))</f>
        <v>0</v>
      </c>
      <c r="L1554" s="125" t="e">
        <f aca="false">VLOOKUP(C1554,'Vacances solaires'!$B$2:$B$239,1,FALSE())</f>
        <v>#N/A</v>
      </c>
    </row>
    <row r="1555" customFormat="false" ht="15.75" hidden="false" customHeight="false" outlineLevel="0" collapsed="false">
      <c r="A1555" s="277" t="n">
        <f aca="false">WEEKNUM(C1555,21)</f>
        <v>48</v>
      </c>
      <c r="B1555" s="113" t="n">
        <f aca="false">C1555</f>
        <v>45622</v>
      </c>
      <c r="C1555" s="278" t="n">
        <v>45622</v>
      </c>
      <c r="D1555" s="128" t="s">
        <v>86</v>
      </c>
      <c r="E1555" s="128" t="s">
        <v>75</v>
      </c>
      <c r="F1555" s="128" t="s">
        <v>75</v>
      </c>
      <c r="G1555" s="128" t="s">
        <v>75</v>
      </c>
      <c r="H1555" s="129" t="s">
        <v>75</v>
      </c>
      <c r="I1555" s="130"/>
      <c r="J1555" s="131" t="n">
        <f aca="false">IF(ISERROR(VLOOKUP(C1555,'Jour Fériés'!$A$19:$B$57,2,FALSE())),0,VLOOKUP(C1555,'Jour Fériés'!$A$19:$B$57,2,FALSE()))</f>
        <v>0</v>
      </c>
      <c r="L1555" s="125" t="e">
        <f aca="false">VLOOKUP(C1555,'Vacances solaires'!$B$2:$B$239,1,FALSE())</f>
        <v>#N/A</v>
      </c>
    </row>
    <row r="1556" customFormat="false" ht="15.75" hidden="false" customHeight="false" outlineLevel="0" collapsed="false">
      <c r="A1556" s="277" t="n">
        <f aca="false">WEEKNUM(C1556,21)</f>
        <v>48</v>
      </c>
      <c r="B1556" s="113" t="n">
        <f aca="false">C1556</f>
        <v>45623</v>
      </c>
      <c r="C1556" s="278" t="n">
        <v>45623</v>
      </c>
      <c r="D1556" s="128" t="s">
        <v>75</v>
      </c>
      <c r="E1556" s="128" t="s">
        <v>75</v>
      </c>
      <c r="F1556" s="128" t="s">
        <v>86</v>
      </c>
      <c r="G1556" s="128" t="s">
        <v>75</v>
      </c>
      <c r="H1556" s="129" t="s">
        <v>75</v>
      </c>
      <c r="I1556" s="130"/>
      <c r="J1556" s="131" t="n">
        <f aca="false">IF(ISERROR(VLOOKUP(C1556,'Jour Fériés'!$A$19:$B$57,2,FALSE())),0,VLOOKUP(C1556,'Jour Fériés'!$A$19:$B$57,2,FALSE()))</f>
        <v>0</v>
      </c>
      <c r="L1556" s="125" t="e">
        <f aca="false">VLOOKUP(C1556,'Vacances solaires'!$B$2:$B$239,1,FALSE())</f>
        <v>#N/A</v>
      </c>
    </row>
    <row r="1557" customFormat="false" ht="15.75" hidden="false" customHeight="false" outlineLevel="0" collapsed="false">
      <c r="A1557" s="277" t="n">
        <f aca="false">WEEKNUM(C1557,21)</f>
        <v>48</v>
      </c>
      <c r="B1557" s="113" t="n">
        <f aca="false">C1557</f>
        <v>45624</v>
      </c>
      <c r="C1557" s="278" t="n">
        <v>45624</v>
      </c>
      <c r="D1557" s="128" t="s">
        <v>75</v>
      </c>
      <c r="E1557" s="128" t="s">
        <v>75</v>
      </c>
      <c r="F1557" s="128" t="s">
        <v>75</v>
      </c>
      <c r="G1557" s="128" t="s">
        <v>75</v>
      </c>
      <c r="H1557" s="129" t="s">
        <v>86</v>
      </c>
      <c r="I1557" s="130"/>
      <c r="J1557" s="131" t="n">
        <f aca="false">IF(ISERROR(VLOOKUP(C1557,'Jour Fériés'!$A$19:$B$57,2,FALSE())),0,VLOOKUP(C1557,'Jour Fériés'!$A$19:$B$57,2,FALSE()))</f>
        <v>0</v>
      </c>
      <c r="L1557" s="125" t="e">
        <f aca="false">VLOOKUP(C1557,'Vacances solaires'!$B$2:$B$239,1,FALSE())</f>
        <v>#N/A</v>
      </c>
    </row>
    <row r="1558" customFormat="false" ht="15.75" hidden="false" customHeight="false" outlineLevel="0" collapsed="false">
      <c r="A1558" s="277" t="n">
        <f aca="false">WEEKNUM(C1558,21)</f>
        <v>48</v>
      </c>
      <c r="B1558" s="113" t="n">
        <f aca="false">C1558</f>
        <v>45625</v>
      </c>
      <c r="C1558" s="278" t="n">
        <v>45625</v>
      </c>
      <c r="D1558" s="128" t="s">
        <v>75</v>
      </c>
      <c r="E1558" s="128" t="s">
        <v>75</v>
      </c>
      <c r="F1558" s="128" t="s">
        <v>75</v>
      </c>
      <c r="G1558" s="128" t="s">
        <v>75</v>
      </c>
      <c r="H1558" s="129" t="s">
        <v>86</v>
      </c>
      <c r="I1558" s="130"/>
      <c r="J1558" s="131" t="n">
        <f aca="false">IF(ISERROR(VLOOKUP(C1558,'Jour Fériés'!$A$19:$B$57,2,FALSE())),0,VLOOKUP(C1558,'Jour Fériés'!$A$19:$B$57,2,FALSE()))</f>
        <v>0</v>
      </c>
      <c r="L1558" s="125" t="e">
        <f aca="false">VLOOKUP(C1558,'Vacances solaires'!$B$2:$B$239,1,FALSE())</f>
        <v>#N/A</v>
      </c>
    </row>
    <row r="1559" customFormat="false" ht="15.75" hidden="false" customHeight="false" outlineLevel="0" collapsed="false">
      <c r="A1559" s="277" t="n">
        <f aca="false">WEEKNUM(C1559,21)</f>
        <v>48</v>
      </c>
      <c r="B1559" s="113" t="n">
        <f aca="false">C1559</f>
        <v>45626</v>
      </c>
      <c r="C1559" s="278" t="n">
        <v>45626</v>
      </c>
      <c r="D1559" s="128" t="s">
        <v>75</v>
      </c>
      <c r="E1559" s="128" t="s">
        <v>86</v>
      </c>
      <c r="F1559" s="128" t="s">
        <v>75</v>
      </c>
      <c r="G1559" s="128" t="s">
        <v>86</v>
      </c>
      <c r="H1559" s="129" t="s">
        <v>75</v>
      </c>
      <c r="I1559" s="130"/>
      <c r="J1559" s="131" t="n">
        <f aca="false">IF(ISERROR(VLOOKUP(C1559,'Jour Fériés'!$A$19:$B$57,2,FALSE())),0,VLOOKUP(C1559,'Jour Fériés'!$A$19:$B$57,2,FALSE()))</f>
        <v>0</v>
      </c>
      <c r="L1559" s="125" t="e">
        <f aca="false">VLOOKUP(C1559,'Vacances solaires'!$B$2:$B$239,1,FALSE())</f>
        <v>#N/A</v>
      </c>
    </row>
    <row r="1560" customFormat="false" ht="15.75" hidden="false" customHeight="false" outlineLevel="0" collapsed="false">
      <c r="A1560" s="277" t="n">
        <f aca="false">WEEKNUM(C1560,21)</f>
        <v>48</v>
      </c>
      <c r="B1560" s="113" t="n">
        <f aca="false">C1560</f>
        <v>45627</v>
      </c>
      <c r="C1560" s="278" t="n">
        <v>45627</v>
      </c>
      <c r="D1560" s="141" t="s">
        <v>86</v>
      </c>
      <c r="E1560" s="141" t="s">
        <v>86</v>
      </c>
      <c r="F1560" s="141" t="s">
        <v>86</v>
      </c>
      <c r="G1560" s="141" t="s">
        <v>86</v>
      </c>
      <c r="H1560" s="142" t="s">
        <v>75</v>
      </c>
      <c r="I1560" s="143"/>
      <c r="J1560" s="144" t="n">
        <f aca="false">IF(ISERROR(VLOOKUP(C1560,'Jour Fériés'!$A$19:$B$57,2,FALSE())),0,VLOOKUP(C1560,'Jour Fériés'!$A$19:$B$57,2,FALSE()))</f>
        <v>0</v>
      </c>
      <c r="L1560" s="125" t="e">
        <f aca="false">VLOOKUP(C1560,'Vacances solaires'!$B$2:$B$239,1,FALSE())</f>
        <v>#N/A</v>
      </c>
    </row>
    <row r="1561" customFormat="false" ht="15.75" hidden="false" customHeight="false" outlineLevel="0" collapsed="false">
      <c r="A1561" s="277" t="n">
        <f aca="false">WEEKNUM(C1561,21)</f>
        <v>49</v>
      </c>
      <c r="B1561" s="113" t="n">
        <f aca="false">C1561</f>
        <v>45628</v>
      </c>
      <c r="C1561" s="278" t="n">
        <v>45628</v>
      </c>
      <c r="D1561" s="115" t="s">
        <v>84</v>
      </c>
      <c r="E1561" s="115" t="s">
        <v>75</v>
      </c>
      <c r="F1561" s="115" t="s">
        <v>75</v>
      </c>
      <c r="G1561" s="115" t="s">
        <v>75</v>
      </c>
      <c r="H1561" s="116" t="s">
        <v>75</v>
      </c>
      <c r="I1561" s="117" t="n">
        <v>3</v>
      </c>
      <c r="J1561" s="146" t="n">
        <f aca="false">IF(ISERROR(VLOOKUP(C1561,'Jour Fériés'!$A$19:$B$57,2,FALSE())),0,VLOOKUP(C1561,'Jour Fériés'!$A$19:$B$57,2,FALSE()))</f>
        <v>0</v>
      </c>
      <c r="L1561" s="125" t="e">
        <f aca="false">VLOOKUP(C1561,'Vacances solaires'!$B$2:$B$239,1,FALSE())</f>
        <v>#N/A</v>
      </c>
    </row>
    <row r="1562" customFormat="false" ht="15.75" hidden="false" customHeight="false" outlineLevel="0" collapsed="false">
      <c r="A1562" s="277" t="n">
        <f aca="false">WEEKNUM(C1562,21)</f>
        <v>49</v>
      </c>
      <c r="B1562" s="113" t="n">
        <f aca="false">C1562</f>
        <v>45629</v>
      </c>
      <c r="C1562" s="278" t="n">
        <v>45629</v>
      </c>
      <c r="D1562" s="137" t="s">
        <v>75</v>
      </c>
      <c r="E1562" s="137" t="s">
        <v>75</v>
      </c>
      <c r="F1562" s="137" t="s">
        <v>75</v>
      </c>
      <c r="G1562" s="137" t="s">
        <v>75</v>
      </c>
      <c r="H1562" s="190" t="s">
        <v>86</v>
      </c>
      <c r="I1562" s="191"/>
      <c r="J1562" s="131" t="n">
        <f aca="false">IF(ISERROR(VLOOKUP(C1562,'Jour Fériés'!$A$19:$B$57,2,FALSE())),0,VLOOKUP(C1562,'Jour Fériés'!$A$19:$B$57,2,FALSE()))</f>
        <v>0</v>
      </c>
      <c r="L1562" s="125" t="e">
        <f aca="false">VLOOKUP(C1562,'Vacances solaires'!$B$2:$B$239,1,FALSE())</f>
        <v>#N/A</v>
      </c>
    </row>
    <row r="1563" customFormat="false" ht="15.75" hidden="false" customHeight="false" outlineLevel="0" collapsed="false">
      <c r="A1563" s="277" t="n">
        <f aca="false">WEEKNUM(C1563,21)</f>
        <v>49</v>
      </c>
      <c r="B1563" s="113" t="n">
        <f aca="false">C1563</f>
        <v>45630</v>
      </c>
      <c r="C1563" s="278" t="n">
        <v>45630</v>
      </c>
      <c r="D1563" s="221" t="s">
        <v>75</v>
      </c>
      <c r="E1563" s="221" t="s">
        <v>86</v>
      </c>
      <c r="F1563" s="221" t="s">
        <v>75</v>
      </c>
      <c r="G1563" s="221" t="s">
        <v>75</v>
      </c>
      <c r="H1563" s="222" t="s">
        <v>75</v>
      </c>
      <c r="I1563" s="223"/>
      <c r="J1563" s="131" t="n">
        <f aca="false">IF(ISERROR(VLOOKUP(C1563,'Jour Fériés'!$A$19:$B$57,2,FALSE())),0,VLOOKUP(C1563,'Jour Fériés'!$A$19:$B$57,2,FALSE()))</f>
        <v>0</v>
      </c>
      <c r="L1563" s="125" t="e">
        <f aca="false">VLOOKUP(C1563,'Vacances solaires'!$B$2:$B$239,1,FALSE())</f>
        <v>#N/A</v>
      </c>
    </row>
    <row r="1564" customFormat="false" ht="15.75" hidden="false" customHeight="false" outlineLevel="0" collapsed="false">
      <c r="A1564" s="277" t="n">
        <f aca="false">WEEKNUM(C1564,21)</f>
        <v>49</v>
      </c>
      <c r="B1564" s="113" t="n">
        <f aca="false">C1564</f>
        <v>45631</v>
      </c>
      <c r="C1564" s="278" t="n">
        <v>45631</v>
      </c>
      <c r="D1564" s="221" t="s">
        <v>75</v>
      </c>
      <c r="E1564" s="221" t="s">
        <v>75</v>
      </c>
      <c r="F1564" s="221" t="s">
        <v>75</v>
      </c>
      <c r="G1564" s="221" t="s">
        <v>86</v>
      </c>
      <c r="H1564" s="222" t="s">
        <v>75</v>
      </c>
      <c r="I1564" s="223"/>
      <c r="J1564" s="131" t="n">
        <f aca="false">IF(ISERROR(VLOOKUP(C1564,'Jour Fériés'!$A$19:$B$57,2,FALSE())),0,VLOOKUP(C1564,'Jour Fériés'!$A$19:$B$57,2,FALSE()))</f>
        <v>0</v>
      </c>
      <c r="L1564" s="125" t="e">
        <f aca="false">VLOOKUP(C1564,'Vacances solaires'!$B$2:$B$239,1,FALSE())</f>
        <v>#N/A</v>
      </c>
    </row>
    <row r="1565" customFormat="false" ht="15.75" hidden="false" customHeight="false" outlineLevel="0" collapsed="false">
      <c r="A1565" s="277" t="n">
        <f aca="false">WEEKNUM(C1565,21)</f>
        <v>49</v>
      </c>
      <c r="B1565" s="113" t="n">
        <f aca="false">C1565</f>
        <v>45632</v>
      </c>
      <c r="C1565" s="278" t="n">
        <v>45632</v>
      </c>
      <c r="D1565" s="221" t="s">
        <v>75</v>
      </c>
      <c r="E1565" s="221" t="s">
        <v>75</v>
      </c>
      <c r="F1565" s="221" t="s">
        <v>75</v>
      </c>
      <c r="G1565" s="221" t="s">
        <v>86</v>
      </c>
      <c r="H1565" s="222" t="s">
        <v>75</v>
      </c>
      <c r="I1565" s="223"/>
      <c r="J1565" s="131" t="n">
        <f aca="false">IF(ISERROR(VLOOKUP(C1565,'Jour Fériés'!$A$19:$B$57,2,FALSE())),0,VLOOKUP(C1565,'Jour Fériés'!$A$19:$B$57,2,FALSE()))</f>
        <v>0</v>
      </c>
      <c r="L1565" s="125" t="e">
        <f aca="false">VLOOKUP(C1565,'Vacances solaires'!$B$2:$B$239,1,FALSE())</f>
        <v>#N/A</v>
      </c>
    </row>
    <row r="1566" customFormat="false" ht="15.75" hidden="false" customHeight="false" outlineLevel="0" collapsed="false">
      <c r="A1566" s="277" t="n">
        <f aca="false">WEEKNUM(C1566,21)</f>
        <v>49</v>
      </c>
      <c r="B1566" s="113" t="n">
        <f aca="false">C1566</f>
        <v>45633</v>
      </c>
      <c r="C1566" s="278" t="n">
        <v>45633</v>
      </c>
      <c r="D1566" s="221" t="s">
        <v>86</v>
      </c>
      <c r="E1566" s="221" t="s">
        <v>75</v>
      </c>
      <c r="F1566" s="221" t="s">
        <v>86</v>
      </c>
      <c r="G1566" s="221" t="s">
        <v>75</v>
      </c>
      <c r="H1566" s="222" t="s">
        <v>75</v>
      </c>
      <c r="I1566" s="223"/>
      <c r="J1566" s="131" t="n">
        <f aca="false">IF(ISERROR(VLOOKUP(C1566,'Jour Fériés'!$A$19:$B$57,2,FALSE())),0,VLOOKUP(C1566,'Jour Fériés'!$A$19:$B$57,2,FALSE()))</f>
        <v>0</v>
      </c>
      <c r="L1566" s="125" t="e">
        <f aca="false">VLOOKUP(C1566,'Vacances solaires'!$B$2:$B$239,1,FALSE())</f>
        <v>#N/A</v>
      </c>
    </row>
    <row r="1567" customFormat="false" ht="15.75" hidden="false" customHeight="false" outlineLevel="0" collapsed="false">
      <c r="A1567" s="277" t="n">
        <f aca="false">WEEKNUM(C1567,21)</f>
        <v>49</v>
      </c>
      <c r="B1567" s="113" t="n">
        <f aca="false">C1567</f>
        <v>45634</v>
      </c>
      <c r="C1567" s="278" t="n">
        <v>45634</v>
      </c>
      <c r="D1567" s="224" t="s">
        <v>86</v>
      </c>
      <c r="E1567" s="224" t="s">
        <v>86</v>
      </c>
      <c r="F1567" s="224" t="s">
        <v>86</v>
      </c>
      <c r="G1567" s="224" t="s">
        <v>75</v>
      </c>
      <c r="H1567" s="225" t="s">
        <v>86</v>
      </c>
      <c r="I1567" s="226"/>
      <c r="J1567" s="144" t="n">
        <f aca="false">IF(ISERROR(VLOOKUP(C1567,'Jour Fériés'!$A$19:$B$57,2,FALSE())),0,VLOOKUP(C1567,'Jour Fériés'!$A$19:$B$57,2,FALSE()))</f>
        <v>0</v>
      </c>
      <c r="L1567" s="125" t="e">
        <f aca="false">VLOOKUP(C1567,'Vacances solaires'!$B$2:$B$239,1,FALSE())</f>
        <v>#N/A</v>
      </c>
    </row>
    <row r="1568" customFormat="false" ht="15.75" hidden="false" customHeight="false" outlineLevel="0" collapsed="false">
      <c r="A1568" s="277" t="n">
        <f aca="false">WEEKNUM(C1568,21)</f>
        <v>50</v>
      </c>
      <c r="B1568" s="113" t="n">
        <f aca="false">C1568</f>
        <v>45635</v>
      </c>
      <c r="C1568" s="278" t="n">
        <v>45635</v>
      </c>
      <c r="D1568" s="227" t="s">
        <v>75</v>
      </c>
      <c r="E1568" s="227" t="s">
        <v>75</v>
      </c>
      <c r="F1568" s="227" t="s">
        <v>75</v>
      </c>
      <c r="G1568" s="227" t="s">
        <v>75</v>
      </c>
      <c r="H1568" s="228" t="s">
        <v>84</v>
      </c>
      <c r="I1568" s="223" t="n">
        <v>4</v>
      </c>
      <c r="J1568" s="146" t="n">
        <f aca="false">IF(ISERROR(VLOOKUP(C1568,'Jour Fériés'!$A$19:$B$57,2,FALSE())),0,VLOOKUP(C1568,'Jour Fériés'!$A$19:$B$57,2,FALSE()))</f>
        <v>0</v>
      </c>
      <c r="L1568" s="125" t="e">
        <f aca="false">VLOOKUP(C1568,'Vacances solaires'!$B$2:$B$239,1,FALSE())</f>
        <v>#N/A</v>
      </c>
    </row>
    <row r="1569" customFormat="false" ht="15.75" hidden="false" customHeight="false" outlineLevel="0" collapsed="false">
      <c r="A1569" s="277" t="n">
        <f aca="false">WEEKNUM(C1569,21)</f>
        <v>50</v>
      </c>
      <c r="B1569" s="113" t="n">
        <f aca="false">C1569</f>
        <v>45636</v>
      </c>
      <c r="C1569" s="278" t="n">
        <v>45636</v>
      </c>
      <c r="D1569" s="221" t="s">
        <v>75</v>
      </c>
      <c r="E1569" s="221" t="s">
        <v>75</v>
      </c>
      <c r="F1569" s="221" t="s">
        <v>75</v>
      </c>
      <c r="G1569" s="221" t="s">
        <v>86</v>
      </c>
      <c r="H1569" s="222" t="s">
        <v>75</v>
      </c>
      <c r="I1569" s="223"/>
      <c r="J1569" s="131" t="n">
        <f aca="false">IF(ISERROR(VLOOKUP(C1569,'Jour Fériés'!$A$19:$B$57,2,FALSE())),0,VLOOKUP(C1569,'Jour Fériés'!$A$19:$B$57,2,FALSE()))</f>
        <v>0</v>
      </c>
      <c r="L1569" s="125" t="e">
        <f aca="false">VLOOKUP(C1569,'Vacances solaires'!$B$2:$B$239,1,FALSE())</f>
        <v>#N/A</v>
      </c>
    </row>
    <row r="1570" customFormat="false" ht="15.75" hidden="false" customHeight="false" outlineLevel="0" collapsed="false">
      <c r="A1570" s="277" t="n">
        <f aca="false">WEEKNUM(C1570,21)</f>
        <v>50</v>
      </c>
      <c r="B1570" s="113" t="n">
        <f aca="false">C1570</f>
        <v>45637</v>
      </c>
      <c r="C1570" s="278" t="n">
        <v>45637</v>
      </c>
      <c r="D1570" s="137" t="s">
        <v>86</v>
      </c>
      <c r="E1570" s="137" t="s">
        <v>75</v>
      </c>
      <c r="F1570" s="137" t="s">
        <v>75</v>
      </c>
      <c r="G1570" s="137" t="s">
        <v>75</v>
      </c>
      <c r="H1570" s="190" t="s">
        <v>75</v>
      </c>
      <c r="I1570" s="191"/>
      <c r="J1570" s="131" t="n">
        <f aca="false">IF(ISERROR(VLOOKUP(C1570,'Jour Fériés'!$A$19:$B$57,2,FALSE())),0,VLOOKUP(C1570,'Jour Fériés'!$A$19:$B$57,2,FALSE()))</f>
        <v>0</v>
      </c>
      <c r="L1570" s="125" t="e">
        <f aca="false">VLOOKUP(C1570,'Vacances solaires'!$B$2:$B$239,1,FALSE())</f>
        <v>#N/A</v>
      </c>
    </row>
    <row r="1571" customFormat="false" ht="15.75" hidden="false" customHeight="false" outlineLevel="0" collapsed="false">
      <c r="A1571" s="277" t="n">
        <f aca="false">WEEKNUM(C1571,21)</f>
        <v>50</v>
      </c>
      <c r="B1571" s="113" t="n">
        <f aca="false">C1571</f>
        <v>45638</v>
      </c>
      <c r="C1571" s="278" t="n">
        <v>45638</v>
      </c>
      <c r="D1571" s="221" t="s">
        <v>75</v>
      </c>
      <c r="E1571" s="221" t="s">
        <v>75</v>
      </c>
      <c r="F1571" s="221" t="s">
        <v>86</v>
      </c>
      <c r="G1571" s="221" t="s">
        <v>75</v>
      </c>
      <c r="H1571" s="222" t="s">
        <v>75</v>
      </c>
      <c r="I1571" s="223"/>
      <c r="J1571" s="131" t="n">
        <f aca="false">IF(ISERROR(VLOOKUP(C1571,'Jour Fériés'!$A$19:$B$57,2,FALSE())),0,VLOOKUP(C1571,'Jour Fériés'!$A$19:$B$57,2,FALSE()))</f>
        <v>0</v>
      </c>
      <c r="L1571" s="125" t="e">
        <f aca="false">VLOOKUP(C1571,'Vacances solaires'!$B$2:$B$239,1,FALSE())</f>
        <v>#N/A</v>
      </c>
    </row>
    <row r="1572" customFormat="false" ht="15.75" hidden="false" customHeight="false" outlineLevel="0" collapsed="false">
      <c r="A1572" s="277" t="n">
        <f aca="false">WEEKNUM(C1572,21)</f>
        <v>50</v>
      </c>
      <c r="B1572" s="113" t="n">
        <f aca="false">C1572</f>
        <v>45639</v>
      </c>
      <c r="C1572" s="278" t="n">
        <v>45639</v>
      </c>
      <c r="D1572" s="221" t="s">
        <v>75</v>
      </c>
      <c r="E1572" s="221" t="s">
        <v>75</v>
      </c>
      <c r="F1572" s="221" t="s">
        <v>86</v>
      </c>
      <c r="G1572" s="221" t="s">
        <v>75</v>
      </c>
      <c r="H1572" s="222" t="s">
        <v>75</v>
      </c>
      <c r="I1572" s="223"/>
      <c r="J1572" s="131" t="n">
        <f aca="false">IF(ISERROR(VLOOKUP(C1572,'Jour Fériés'!$A$19:$B$57,2,FALSE())),0,VLOOKUP(C1572,'Jour Fériés'!$A$19:$B$57,2,FALSE()))</f>
        <v>0</v>
      </c>
      <c r="L1572" s="125" t="e">
        <f aca="false">VLOOKUP(C1572,'Vacances solaires'!$B$2:$B$239,1,FALSE())</f>
        <v>#N/A</v>
      </c>
    </row>
    <row r="1573" customFormat="false" ht="15.75" hidden="false" customHeight="false" outlineLevel="0" collapsed="false">
      <c r="A1573" s="277" t="n">
        <f aca="false">WEEKNUM(C1573,21)</f>
        <v>50</v>
      </c>
      <c r="B1573" s="113" t="n">
        <f aca="false">C1573</f>
        <v>45640</v>
      </c>
      <c r="C1573" s="278" t="n">
        <v>45640</v>
      </c>
      <c r="D1573" s="221" t="s">
        <v>75</v>
      </c>
      <c r="E1573" s="221" t="s">
        <v>86</v>
      </c>
      <c r="F1573" s="221" t="s">
        <v>75</v>
      </c>
      <c r="G1573" s="221" t="s">
        <v>75</v>
      </c>
      <c r="H1573" s="222" t="s">
        <v>86</v>
      </c>
      <c r="I1573" s="223"/>
      <c r="J1573" s="131" t="n">
        <f aca="false">IF(ISERROR(VLOOKUP(C1573,'Jour Fériés'!$A$19:$B$57,2,FALSE())),0,VLOOKUP(C1573,'Jour Fériés'!$A$19:$B$57,2,FALSE()))</f>
        <v>0</v>
      </c>
      <c r="L1573" s="125" t="e">
        <f aca="false">VLOOKUP(C1573,'Vacances solaires'!$B$2:$B$239,1,FALSE())</f>
        <v>#N/A</v>
      </c>
    </row>
    <row r="1574" customFormat="false" ht="15.75" hidden="false" customHeight="false" outlineLevel="0" collapsed="false">
      <c r="A1574" s="277" t="n">
        <f aca="false">WEEKNUM(C1574,21)</f>
        <v>50</v>
      </c>
      <c r="B1574" s="113" t="n">
        <f aca="false">C1574</f>
        <v>45641</v>
      </c>
      <c r="C1574" s="278" t="n">
        <v>45641</v>
      </c>
      <c r="D1574" s="224" t="s">
        <v>86</v>
      </c>
      <c r="E1574" s="224" t="s">
        <v>86</v>
      </c>
      <c r="F1574" s="224" t="s">
        <v>75</v>
      </c>
      <c r="G1574" s="224" t="s">
        <v>86</v>
      </c>
      <c r="H1574" s="225" t="s">
        <v>86</v>
      </c>
      <c r="I1574" s="226"/>
      <c r="J1574" s="144" t="n">
        <f aca="false">IF(ISERROR(VLOOKUP(C1574,'Jour Fériés'!$A$19:$B$57,2,FALSE())),0,VLOOKUP(C1574,'Jour Fériés'!$A$19:$B$57,2,FALSE()))</f>
        <v>0</v>
      </c>
      <c r="L1574" s="125" t="e">
        <f aca="false">VLOOKUP(C1574,'Vacances solaires'!$B$2:$B$239,1,FALSE())</f>
        <v>#N/A</v>
      </c>
    </row>
    <row r="1575" customFormat="false" ht="15.75" hidden="false" customHeight="false" outlineLevel="0" collapsed="false">
      <c r="A1575" s="277" t="n">
        <f aca="false">WEEKNUM(C1575,21)</f>
        <v>51</v>
      </c>
      <c r="B1575" s="113" t="n">
        <f aca="false">C1575</f>
        <v>45642</v>
      </c>
      <c r="C1575" s="278" t="n">
        <v>45642</v>
      </c>
      <c r="D1575" s="229" t="s">
        <v>75</v>
      </c>
      <c r="E1575" s="229" t="s">
        <v>75</v>
      </c>
      <c r="F1575" s="229" t="s">
        <v>75</v>
      </c>
      <c r="G1575" s="229" t="s">
        <v>84</v>
      </c>
      <c r="H1575" s="230" t="s">
        <v>75</v>
      </c>
      <c r="I1575" s="231" t="n">
        <v>5</v>
      </c>
      <c r="J1575" s="146" t="n">
        <f aca="false">IF(ISERROR(VLOOKUP(C1575,'Jour Fériés'!$A$19:$B$57,2,FALSE())),0,VLOOKUP(C1575,'Jour Fériés'!$A$19:$B$57,2,FALSE()))</f>
        <v>0</v>
      </c>
      <c r="L1575" s="125" t="e">
        <f aca="false">VLOOKUP(C1575,'Vacances solaires'!$B$2:$B$239,1,FALSE())</f>
        <v>#N/A</v>
      </c>
    </row>
    <row r="1576" customFormat="false" ht="15.75" hidden="false" customHeight="false" outlineLevel="0" collapsed="false">
      <c r="A1576" s="277" t="n">
        <f aca="false">WEEKNUM(C1576,21)</f>
        <v>51</v>
      </c>
      <c r="B1576" s="113" t="n">
        <f aca="false">C1576</f>
        <v>45643</v>
      </c>
      <c r="C1576" s="278" t="n">
        <v>45643</v>
      </c>
      <c r="D1576" s="221" t="s">
        <v>75</v>
      </c>
      <c r="E1576" s="221" t="s">
        <v>75</v>
      </c>
      <c r="F1576" s="221" t="s">
        <v>86</v>
      </c>
      <c r="G1576" s="221" t="s">
        <v>75</v>
      </c>
      <c r="H1576" s="222" t="s">
        <v>75</v>
      </c>
      <c r="I1576" s="223"/>
      <c r="J1576" s="131" t="n">
        <f aca="false">IF(ISERROR(VLOOKUP(C1576,'Jour Fériés'!$A$19:$B$57,2,FALSE())),0,VLOOKUP(C1576,'Jour Fériés'!$A$19:$B$57,2,FALSE()))</f>
        <v>0</v>
      </c>
      <c r="L1576" s="125" t="e">
        <f aca="false">VLOOKUP(C1576,'Vacances solaires'!$B$2:$B$239,1,FALSE())</f>
        <v>#N/A</v>
      </c>
    </row>
    <row r="1577" customFormat="false" ht="15.75" hidden="false" customHeight="false" outlineLevel="0" collapsed="false">
      <c r="A1577" s="277" t="n">
        <f aca="false">WEEKNUM(C1577,21)</f>
        <v>51</v>
      </c>
      <c r="B1577" s="113" t="n">
        <f aca="false">C1577</f>
        <v>45644</v>
      </c>
      <c r="C1577" s="278" t="n">
        <v>45644</v>
      </c>
      <c r="D1577" s="221" t="s">
        <v>75</v>
      </c>
      <c r="E1577" s="221" t="s">
        <v>75</v>
      </c>
      <c r="F1577" s="221" t="s">
        <v>75</v>
      </c>
      <c r="G1577" s="221" t="s">
        <v>75</v>
      </c>
      <c r="H1577" s="222" t="s">
        <v>86</v>
      </c>
      <c r="I1577" s="223"/>
      <c r="J1577" s="131" t="n">
        <f aca="false">IF(ISERROR(VLOOKUP(C1577,'Jour Fériés'!$A$19:$B$57,2,FALSE())),0,VLOOKUP(C1577,'Jour Fériés'!$A$19:$B$57,2,FALSE()))</f>
        <v>0</v>
      </c>
      <c r="L1577" s="125" t="e">
        <f aca="false">VLOOKUP(C1577,'Vacances solaires'!$B$2:$B$239,1,FALSE())</f>
        <v>#N/A</v>
      </c>
    </row>
    <row r="1578" customFormat="false" ht="15.75" hidden="false" customHeight="false" outlineLevel="0" collapsed="false">
      <c r="A1578" s="277" t="n">
        <f aca="false">WEEKNUM(C1578,21)</f>
        <v>51</v>
      </c>
      <c r="B1578" s="113" t="n">
        <f aca="false">C1578</f>
        <v>45645</v>
      </c>
      <c r="C1578" s="278" t="n">
        <v>45645</v>
      </c>
      <c r="D1578" s="221" t="s">
        <v>75</v>
      </c>
      <c r="E1578" s="221" t="s">
        <v>86</v>
      </c>
      <c r="F1578" s="221" t="s">
        <v>75</v>
      </c>
      <c r="G1578" s="221" t="s">
        <v>75</v>
      </c>
      <c r="H1578" s="222" t="s">
        <v>75</v>
      </c>
      <c r="I1578" s="223"/>
      <c r="J1578" s="131" t="n">
        <f aca="false">IF(ISERROR(VLOOKUP(C1578,'Jour Fériés'!$A$19:$B$57,2,FALSE())),0,VLOOKUP(C1578,'Jour Fériés'!$A$19:$B$57,2,FALSE()))</f>
        <v>0</v>
      </c>
      <c r="L1578" s="125" t="e">
        <f aca="false">VLOOKUP(C1578,'Vacances solaires'!$B$2:$B$239,1,FALSE())</f>
        <v>#N/A</v>
      </c>
    </row>
    <row r="1579" customFormat="false" ht="15.75" hidden="false" customHeight="false" outlineLevel="0" collapsed="false">
      <c r="A1579" s="277" t="n">
        <f aca="false">WEEKNUM(C1579,21)</f>
        <v>51</v>
      </c>
      <c r="B1579" s="113" t="n">
        <f aca="false">C1579</f>
        <v>45646</v>
      </c>
      <c r="C1579" s="278" t="n">
        <v>45646</v>
      </c>
      <c r="D1579" s="221" t="s">
        <v>75</v>
      </c>
      <c r="E1579" s="221" t="s">
        <v>86</v>
      </c>
      <c r="F1579" s="221" t="s">
        <v>75</v>
      </c>
      <c r="G1579" s="221" t="s">
        <v>75</v>
      </c>
      <c r="H1579" s="222" t="s">
        <v>75</v>
      </c>
      <c r="I1579" s="223"/>
      <c r="J1579" s="131" t="n">
        <f aca="false">IF(ISERROR(VLOOKUP(C1579,'Jour Fériés'!$A$19:$B$57,2,FALSE())),0,VLOOKUP(C1579,'Jour Fériés'!$A$19:$B$57,2,FALSE()))</f>
        <v>0</v>
      </c>
      <c r="L1579" s="125" t="e">
        <f aca="false">VLOOKUP(C1579,'Vacances solaires'!$B$2:$B$239,1,FALSE())</f>
        <v>#N/A</v>
      </c>
    </row>
    <row r="1580" customFormat="false" ht="15.75" hidden="false" customHeight="false" outlineLevel="0" collapsed="false">
      <c r="A1580" s="277" t="n">
        <f aca="false">WEEKNUM(C1580,21)</f>
        <v>51</v>
      </c>
      <c r="B1580" s="113" t="n">
        <f aca="false">C1580</f>
        <v>45647</v>
      </c>
      <c r="C1580" s="278" t="n">
        <v>45647</v>
      </c>
      <c r="D1580" s="221" t="s">
        <v>86</v>
      </c>
      <c r="E1580" s="221" t="s">
        <v>75</v>
      </c>
      <c r="F1580" s="221" t="s">
        <v>75</v>
      </c>
      <c r="G1580" s="221" t="s">
        <v>86</v>
      </c>
      <c r="H1580" s="222" t="s">
        <v>75</v>
      </c>
      <c r="I1580" s="223"/>
      <c r="J1580" s="131" t="n">
        <f aca="false">IF(ISERROR(VLOOKUP(C1580,'Jour Fériés'!$A$19:$B$57,2,FALSE())),0,VLOOKUP(C1580,'Jour Fériés'!$A$19:$B$57,2,FALSE()))</f>
        <v>0</v>
      </c>
      <c r="L1580" s="125" t="e">
        <f aca="false">VLOOKUP(C1580,'Vacances solaires'!$B$2:$B$239,1,FALSE())</f>
        <v>#N/A</v>
      </c>
    </row>
    <row r="1581" customFormat="false" ht="15.75" hidden="false" customHeight="false" outlineLevel="0" collapsed="false">
      <c r="A1581" s="277" t="n">
        <f aca="false">WEEKNUM(C1581,21)</f>
        <v>51</v>
      </c>
      <c r="B1581" s="113" t="n">
        <f aca="false">C1581</f>
        <v>45648</v>
      </c>
      <c r="C1581" s="278" t="n">
        <v>45648</v>
      </c>
      <c r="D1581" s="224" t="s">
        <v>86</v>
      </c>
      <c r="E1581" s="224" t="s">
        <v>75</v>
      </c>
      <c r="F1581" s="224" t="s">
        <v>86</v>
      </c>
      <c r="G1581" s="224" t="s">
        <v>86</v>
      </c>
      <c r="H1581" s="225" t="s">
        <v>86</v>
      </c>
      <c r="I1581" s="226"/>
      <c r="J1581" s="144" t="n">
        <f aca="false">IF(ISERROR(VLOOKUP(C1581,'Jour Fériés'!$A$19:$B$57,2,FALSE())),0,VLOOKUP(C1581,'Jour Fériés'!$A$19:$B$57,2,FALSE()))</f>
        <v>0</v>
      </c>
      <c r="L1581" s="125" t="e">
        <f aca="false">VLOOKUP(C1581,'Vacances solaires'!$B$2:$B$239,1,FALSE())</f>
        <v>#N/A</v>
      </c>
    </row>
  </sheetData>
  <autoFilter ref="C6:J377"/>
  <mergeCells count="9">
    <mergeCell ref="A1:A6"/>
    <mergeCell ref="I1:I6"/>
    <mergeCell ref="D2:H2"/>
    <mergeCell ref="D4:D6"/>
    <mergeCell ref="E4:E6"/>
    <mergeCell ref="F4:F6"/>
    <mergeCell ref="G4:G6"/>
    <mergeCell ref="H4:H6"/>
    <mergeCell ref="J4:J6"/>
  </mergeCells>
  <conditionalFormatting sqref="D8:H13">
    <cfRule type="containsText" priority="2" operator="containsText" aboveAverage="0" equalAverage="0" bottom="0" percent="0" rank="0" text="R" dxfId="179">
      <formula>NOT(ISERROR(SEARCH("R",D8)))</formula>
    </cfRule>
  </conditionalFormatting>
  <conditionalFormatting sqref="D57:H62 D56:E56 G56:H56">
    <cfRule type="containsText" priority="3" operator="containsText" aboveAverage="0" equalAverage="0" bottom="0" percent="0" rank="0" text="R" dxfId="180">
      <formula>NOT(ISERROR(SEARCH("R",D56)))</formula>
    </cfRule>
  </conditionalFormatting>
  <conditionalFormatting sqref="D63:H69">
    <cfRule type="containsText" priority="4" operator="containsText" aboveAverage="0" equalAverage="0" bottom="0" percent="0" rank="0" text="R" dxfId="181">
      <formula>NOT(ISERROR(SEARCH("R",D63)))</formula>
    </cfRule>
  </conditionalFormatting>
  <conditionalFormatting sqref="D70:H76">
    <cfRule type="containsText" priority="5" operator="containsText" aboveAverage="0" equalAverage="0" bottom="0" percent="0" rank="0" text="R" dxfId="182">
      <formula>NOT(ISERROR(SEARCH("R",D70)))</formula>
    </cfRule>
  </conditionalFormatting>
  <conditionalFormatting sqref="D119:H125">
    <cfRule type="containsText" priority="6" operator="containsText" aboveAverage="0" equalAverage="0" bottom="0" percent="0" rank="0" text="R" dxfId="183">
      <formula>NOT(ISERROR(SEARCH("R",D119)))</formula>
    </cfRule>
  </conditionalFormatting>
  <conditionalFormatting sqref="D127:H132 D126:E126 G126:H126">
    <cfRule type="containsText" priority="7" operator="containsText" aboveAverage="0" equalAverage="0" bottom="0" percent="0" rank="0" text="R" dxfId="184">
      <formula>NOT(ISERROR(SEARCH("R",D126)))</formula>
    </cfRule>
  </conditionalFormatting>
  <conditionalFormatting sqref="D182:H188">
    <cfRule type="containsText" priority="8" operator="containsText" aboveAverage="0" equalAverage="0" bottom="0" percent="0" rank="0" text="R" dxfId="185">
      <formula>NOT(ISERROR(SEARCH("R",D182)))</formula>
    </cfRule>
  </conditionalFormatting>
  <conditionalFormatting sqref="D189:H195">
    <cfRule type="containsText" priority="9" operator="containsText" aboveAverage="0" equalAverage="0" bottom="0" percent="0" rank="0" text="R" dxfId="186">
      <formula>NOT(ISERROR(SEARCH("R",D189)))</formula>
    </cfRule>
  </conditionalFormatting>
  <conditionalFormatting sqref="D217:H223">
    <cfRule type="containsText" priority="10" operator="containsText" aboveAverage="0" equalAverage="0" bottom="0" percent="0" rank="0" text="R" dxfId="187">
      <formula>NOT(ISERROR(SEARCH("R",D217)))</formula>
    </cfRule>
  </conditionalFormatting>
  <conditionalFormatting sqref="D224:H230">
    <cfRule type="containsText" priority="11" operator="containsText" aboveAverage="0" equalAverage="0" bottom="0" percent="0" rank="0" text="R" dxfId="188">
      <formula>NOT(ISERROR(SEARCH("R",D224)))</formula>
    </cfRule>
  </conditionalFormatting>
  <conditionalFormatting sqref="D245:H251">
    <cfRule type="containsText" priority="12" operator="containsText" aboveAverage="0" equalAverage="0" bottom="0" percent="0" rank="0" text="R" dxfId="189">
      <formula>NOT(ISERROR(SEARCH("R",D245)))</formula>
    </cfRule>
  </conditionalFormatting>
  <conditionalFormatting sqref="D252:H258">
    <cfRule type="containsText" priority="13" operator="containsText" aboveAverage="0" equalAverage="0" bottom="0" percent="0" rank="0" text="R" dxfId="190">
      <formula>NOT(ISERROR(SEARCH("R",D252)))</formula>
    </cfRule>
  </conditionalFormatting>
  <conditionalFormatting sqref="D259:H265">
    <cfRule type="containsText" priority="14" operator="containsText" aboveAverage="0" equalAverage="0" bottom="0" percent="0" rank="0" text="R" dxfId="191">
      <formula>NOT(ISERROR(SEARCH("R",D259)))</formula>
    </cfRule>
  </conditionalFormatting>
  <conditionalFormatting sqref="D267:H272 D266:E266 G266:H266">
    <cfRule type="containsText" priority="15" operator="containsText" aboveAverage="0" equalAverage="0" bottom="0" percent="0" rank="0" text="R" dxfId="192">
      <formula>NOT(ISERROR(SEARCH("R",D266)))</formula>
    </cfRule>
  </conditionalFormatting>
  <conditionalFormatting sqref="D273:H279">
    <cfRule type="containsText" priority="16" operator="containsText" aboveAverage="0" equalAverage="0" bottom="0" percent="0" rank="0" text="R" dxfId="193">
      <formula>NOT(ISERROR(SEARCH("R",D273)))</formula>
    </cfRule>
  </conditionalFormatting>
  <conditionalFormatting sqref="D315:H321">
    <cfRule type="containsText" priority="17" operator="containsText" aboveAverage="0" equalAverage="0" bottom="0" percent="0" rank="0" text="R" dxfId="194">
      <formula>NOT(ISERROR(SEARCH("R",D315)))</formula>
    </cfRule>
  </conditionalFormatting>
  <conditionalFormatting sqref="D322:H328">
    <cfRule type="containsText" priority="18" operator="containsText" aboveAverage="0" equalAverage="0" bottom="0" percent="0" rank="0" text="R" dxfId="195">
      <formula>NOT(ISERROR(SEARCH("R",D322)))</formula>
    </cfRule>
  </conditionalFormatting>
  <conditionalFormatting sqref="D337:H342 D336:E336 G336:H336">
    <cfRule type="containsText" priority="19" operator="containsText" aboveAverage="0" equalAverage="0" bottom="0" percent="0" rank="0" text="R" dxfId="196">
      <formula>NOT(ISERROR(SEARCH("R",D336)))</formula>
    </cfRule>
  </conditionalFormatting>
  <conditionalFormatting sqref="D343:H349">
    <cfRule type="containsText" priority="20" operator="containsText" aboveAverage="0" equalAverage="0" bottom="0" percent="0" rank="0" text="R" dxfId="197">
      <formula>NOT(ISERROR(SEARCH("R",D343)))</formula>
    </cfRule>
  </conditionalFormatting>
  <conditionalFormatting sqref="D350:H356">
    <cfRule type="containsText" priority="21" operator="containsText" aboveAverage="0" equalAverage="0" bottom="0" percent="0" rank="0" text="R" dxfId="198">
      <formula>NOT(ISERROR(SEARCH("R",D350)))</formula>
    </cfRule>
  </conditionalFormatting>
  <conditionalFormatting sqref="D14:H20">
    <cfRule type="containsText" priority="22" operator="containsText" aboveAverage="0" equalAverage="0" bottom="0" percent="0" rank="0" text="R" dxfId="199">
      <formula>NOT(ISERROR(SEARCH("R",D14)))</formula>
    </cfRule>
  </conditionalFormatting>
  <conditionalFormatting sqref="D22:H27 D21:E21 G21:H21">
    <cfRule type="containsText" priority="23" operator="containsText" aboveAverage="0" equalAverage="0" bottom="0" percent="0" rank="0" text="R" dxfId="200">
      <formula>NOT(ISERROR(SEARCH("R",D21)))</formula>
    </cfRule>
  </conditionalFormatting>
  <conditionalFormatting sqref="D28:H34">
    <cfRule type="containsText" priority="24" operator="containsText" aboveAverage="0" equalAverage="0" bottom="0" percent="0" rank="0" text="R" dxfId="201">
      <formula>NOT(ISERROR(SEARCH("R",D28)))</formula>
    </cfRule>
  </conditionalFormatting>
  <conditionalFormatting sqref="D35:H41">
    <cfRule type="containsText" priority="25" operator="containsText" aboveAverage="0" equalAverage="0" bottom="0" percent="0" rank="0" text="R" dxfId="202">
      <formula>NOT(ISERROR(SEARCH("R",D35)))</formula>
    </cfRule>
  </conditionalFormatting>
  <conditionalFormatting sqref="D42:H48">
    <cfRule type="containsText" priority="26" operator="containsText" aboveAverage="0" equalAverage="0" bottom="0" percent="0" rank="0" text="R" dxfId="203">
      <formula>NOT(ISERROR(SEARCH("R",D42)))</formula>
    </cfRule>
  </conditionalFormatting>
  <conditionalFormatting sqref="D49:H55">
    <cfRule type="containsText" priority="27" operator="containsText" aboveAverage="0" equalAverage="0" bottom="0" percent="0" rank="0" text="R" dxfId="204">
      <formula>NOT(ISERROR(SEARCH("R",D49)))</formula>
    </cfRule>
  </conditionalFormatting>
  <conditionalFormatting sqref="D77:H83">
    <cfRule type="containsText" priority="28" operator="containsText" aboveAverage="0" equalAverage="0" bottom="0" percent="0" rank="0" text="R" dxfId="205">
      <formula>NOT(ISERROR(SEARCH("R",D77)))</formula>
    </cfRule>
  </conditionalFormatting>
  <conditionalFormatting sqref="D84:H90">
    <cfRule type="containsText" priority="29" operator="containsText" aboveAverage="0" equalAverage="0" bottom="0" percent="0" rank="0" text="R" dxfId="206">
      <formula>NOT(ISERROR(SEARCH("R",D84)))</formula>
    </cfRule>
  </conditionalFormatting>
  <conditionalFormatting sqref="D92:H97 D91:E91 G91:H91">
    <cfRule type="containsText" priority="30" operator="containsText" aboveAverage="0" equalAverage="0" bottom="0" percent="0" rank="0" text="R" dxfId="207">
      <formula>NOT(ISERROR(SEARCH("R",D91)))</formula>
    </cfRule>
  </conditionalFormatting>
  <conditionalFormatting sqref="D98:H104">
    <cfRule type="containsText" priority="31" operator="containsText" aboveAverage="0" equalAverage="0" bottom="0" percent="0" rank="0" text="R" dxfId="208">
      <formula>NOT(ISERROR(SEARCH("R",D98)))</formula>
    </cfRule>
  </conditionalFormatting>
  <conditionalFormatting sqref="D105:H111">
    <cfRule type="containsText" priority="32" operator="containsText" aboveAverage="0" equalAverage="0" bottom="0" percent="0" rank="0" text="R" dxfId="209">
      <formula>NOT(ISERROR(SEARCH("R",D105)))</formula>
    </cfRule>
  </conditionalFormatting>
  <conditionalFormatting sqref="D112:H118">
    <cfRule type="containsText" priority="33" operator="containsText" aboveAverage="0" equalAverage="0" bottom="0" percent="0" rank="0" text="R" dxfId="210">
      <formula>NOT(ISERROR(SEARCH("R",D112)))</formula>
    </cfRule>
  </conditionalFormatting>
  <conditionalFormatting sqref="D133:H139">
    <cfRule type="containsText" priority="34" operator="containsText" aboveAverage="0" equalAverage="0" bottom="0" percent="0" rank="0" text="R" dxfId="211">
      <formula>NOT(ISERROR(SEARCH("R",D133)))</formula>
    </cfRule>
  </conditionalFormatting>
  <conditionalFormatting sqref="D140:H146">
    <cfRule type="containsText" priority="35" operator="containsText" aboveAverage="0" equalAverage="0" bottom="0" percent="0" rank="0" text="R" dxfId="212">
      <formula>NOT(ISERROR(SEARCH("R",D140)))</formula>
    </cfRule>
  </conditionalFormatting>
  <conditionalFormatting sqref="D147:H153">
    <cfRule type="containsText" priority="36" operator="containsText" aboveAverage="0" equalAverage="0" bottom="0" percent="0" rank="0" text="R" dxfId="213">
      <formula>NOT(ISERROR(SEARCH("R",D147)))</formula>
    </cfRule>
  </conditionalFormatting>
  <conditionalFormatting sqref="D154:H160">
    <cfRule type="containsText" priority="37" operator="containsText" aboveAverage="0" equalAverage="0" bottom="0" percent="0" rank="0" text="R" dxfId="214">
      <formula>NOT(ISERROR(SEARCH("R",D154)))</formula>
    </cfRule>
  </conditionalFormatting>
  <conditionalFormatting sqref="D162:H167 D161:E161 G161:H161">
    <cfRule type="containsText" priority="38" operator="containsText" aboveAverage="0" equalAverage="0" bottom="0" percent="0" rank="0" text="R" dxfId="215">
      <formula>NOT(ISERROR(SEARCH("R",D161)))</formula>
    </cfRule>
  </conditionalFormatting>
  <conditionalFormatting sqref="D168:H174">
    <cfRule type="containsText" priority="39" operator="containsText" aboveAverage="0" equalAverage="0" bottom="0" percent="0" rank="0" text="R" dxfId="216">
      <formula>NOT(ISERROR(SEARCH("R",D168)))</formula>
    </cfRule>
  </conditionalFormatting>
  <conditionalFormatting sqref="D175:H181">
    <cfRule type="containsText" priority="40" operator="containsText" aboveAverage="0" equalAverage="0" bottom="0" percent="0" rank="0" text="R" dxfId="217">
      <formula>NOT(ISERROR(SEARCH("R",D175)))</formula>
    </cfRule>
  </conditionalFormatting>
  <conditionalFormatting sqref="D197:H202 D196:E196 G196:H196">
    <cfRule type="containsText" priority="41" operator="containsText" aboveAverage="0" equalAverage="0" bottom="0" percent="0" rank="0" text="R" dxfId="218">
      <formula>NOT(ISERROR(SEARCH("R",D196)))</formula>
    </cfRule>
  </conditionalFormatting>
  <conditionalFormatting sqref="D203:H209">
    <cfRule type="containsText" priority="42" operator="containsText" aboveAverage="0" equalAverage="0" bottom="0" percent="0" rank="0" text="R" dxfId="219">
      <formula>NOT(ISERROR(SEARCH("R",D203)))</formula>
    </cfRule>
  </conditionalFormatting>
  <conditionalFormatting sqref="D210:H216">
    <cfRule type="containsText" priority="43" operator="containsText" aboveAverage="0" equalAverage="0" bottom="0" percent="0" rank="0" text="R" dxfId="220">
      <formula>NOT(ISERROR(SEARCH("R",D210)))</formula>
    </cfRule>
  </conditionalFormatting>
  <conditionalFormatting sqref="D232:H237 D231:E231 G231:H231">
    <cfRule type="containsText" priority="44" operator="containsText" aboveAverage="0" equalAverage="0" bottom="0" percent="0" rank="0" text="R" dxfId="221">
      <formula>NOT(ISERROR(SEARCH("R",D231)))</formula>
    </cfRule>
  </conditionalFormatting>
  <conditionalFormatting sqref="D238:H244">
    <cfRule type="containsText" priority="45" operator="containsText" aboveAverage="0" equalAverage="0" bottom="0" percent="0" rank="0" text="R" dxfId="222">
      <formula>NOT(ISERROR(SEARCH("R",D238)))</formula>
    </cfRule>
  </conditionalFormatting>
  <conditionalFormatting sqref="D280:H286">
    <cfRule type="containsText" priority="46" operator="containsText" aboveAverage="0" equalAverage="0" bottom="0" percent="0" rank="0" text="R" dxfId="223">
      <formula>NOT(ISERROR(SEARCH("R",D280)))</formula>
    </cfRule>
  </conditionalFormatting>
  <conditionalFormatting sqref="D287:H293">
    <cfRule type="containsText" priority="47" operator="containsText" aboveAverage="0" equalAverage="0" bottom="0" percent="0" rank="0" text="R" dxfId="224">
      <formula>NOT(ISERROR(SEARCH("R",D287)))</formula>
    </cfRule>
  </conditionalFormatting>
  <conditionalFormatting sqref="D294:H300">
    <cfRule type="containsText" priority="48" operator="containsText" aboveAverage="0" equalAverage="0" bottom="0" percent="0" rank="0" text="R" dxfId="225">
      <formula>NOT(ISERROR(SEARCH("R",D294)))</formula>
    </cfRule>
  </conditionalFormatting>
  <conditionalFormatting sqref="D302:H307 D301:E301 G301:H301">
    <cfRule type="containsText" priority="49" operator="containsText" aboveAverage="0" equalAverage="0" bottom="0" percent="0" rank="0" text="R" dxfId="226">
      <formula>NOT(ISERROR(SEARCH("R",D301)))</formula>
    </cfRule>
  </conditionalFormatting>
  <conditionalFormatting sqref="D308:H314">
    <cfRule type="containsText" priority="50" operator="containsText" aboveAverage="0" equalAverage="0" bottom="0" percent="0" rank="0" text="R" dxfId="227">
      <formula>NOT(ISERROR(SEARCH("R",D308)))</formula>
    </cfRule>
  </conditionalFormatting>
  <conditionalFormatting sqref="D329:H335">
    <cfRule type="containsText" priority="51" operator="containsText" aboveAverage="0" equalAverage="0" bottom="0" percent="0" rank="0" text="R" dxfId="228">
      <formula>NOT(ISERROR(SEARCH("R",D329)))</formula>
    </cfRule>
  </conditionalFormatting>
  <conditionalFormatting sqref="F56 F21">
    <cfRule type="containsText" priority="52" operator="containsText" aboveAverage="0" equalAverage="0" bottom="0" percent="0" rank="0" text="R" dxfId="229">
      <formula>NOT(ISERROR(SEARCH("R",F21)))</formula>
    </cfRule>
  </conditionalFormatting>
  <conditionalFormatting sqref="F161 F126 F91">
    <cfRule type="containsText" priority="53" operator="containsText" aboveAverage="0" equalAverage="0" bottom="0" percent="0" rank="0" text="R" dxfId="230">
      <formula>NOT(ISERROR(SEARCH("R",F91)))</formula>
    </cfRule>
  </conditionalFormatting>
  <conditionalFormatting sqref="F196">
    <cfRule type="containsText" priority="54" operator="containsText" aboveAverage="0" equalAverage="0" bottom="0" percent="0" rank="0" text="R" dxfId="231">
      <formula>NOT(ISERROR(SEARCH("R",F196)))</formula>
    </cfRule>
  </conditionalFormatting>
  <conditionalFormatting sqref="F231">
    <cfRule type="containsText" priority="55" operator="containsText" aboveAverage="0" equalAverage="0" bottom="0" percent="0" rank="0" text="R" dxfId="232">
      <formula>NOT(ISERROR(SEARCH("R",F231)))</formula>
    </cfRule>
  </conditionalFormatting>
  <conditionalFormatting sqref="F266">
    <cfRule type="containsText" priority="56" operator="containsText" aboveAverage="0" equalAverage="0" bottom="0" percent="0" rank="0" text="R" dxfId="233">
      <formula>NOT(ISERROR(SEARCH("R",F266)))</formula>
    </cfRule>
  </conditionalFormatting>
  <conditionalFormatting sqref="F301">
    <cfRule type="containsText" priority="57" operator="containsText" aboveAverage="0" equalAverage="0" bottom="0" percent="0" rank="0" text="R" dxfId="234">
      <formula>NOT(ISERROR(SEARCH("R",F301)))</formula>
    </cfRule>
  </conditionalFormatting>
  <conditionalFormatting sqref="F336">
    <cfRule type="containsText" priority="58" operator="containsText" aboveAverage="0" equalAverage="0" bottom="0" percent="0" rank="0" text="R" dxfId="235">
      <formula>NOT(ISERROR(SEARCH("R",F336)))</formula>
    </cfRule>
  </conditionalFormatting>
  <conditionalFormatting sqref="D8:H356">
    <cfRule type="cellIs" priority="59" operator="equal" aboveAverage="0" equalAverage="0" bottom="0" percent="0" rank="0" text="" dxfId="236">
      <formula>"RC"</formula>
    </cfRule>
    <cfRule type="cellIs" priority="60" operator="equal" aboveAverage="0" equalAverage="0" bottom="0" percent="0" rank="0" text="" dxfId="237">
      <formula>"R"</formula>
    </cfRule>
  </conditionalFormatting>
  <conditionalFormatting sqref="D7:H7">
    <cfRule type="cellIs" priority="61" operator="equal" aboveAverage="0" equalAverage="0" bottom="0" percent="0" rank="0" text="" dxfId="238">
      <formula>"RC"</formula>
    </cfRule>
    <cfRule type="cellIs" priority="62" operator="equal" aboveAverage="0" equalAverage="0" bottom="0" percent="0" rank="0" text="" dxfId="239">
      <formula>"R"</formula>
    </cfRule>
  </conditionalFormatting>
  <conditionalFormatting sqref="D7:H7">
    <cfRule type="containsText" priority="63" operator="containsText" aboveAverage="0" equalAverage="0" bottom="0" percent="0" rank="0" text="R" dxfId="240">
      <formula>NOT(ISERROR(SEARCH("R",D7)))</formula>
    </cfRule>
  </conditionalFormatting>
  <conditionalFormatting sqref="D98:H104">
    <cfRule type="containsText" priority="64" operator="containsText" aboveAverage="0" equalAverage="0" bottom="0" percent="0" rank="0" text="R" dxfId="241">
      <formula>NOT(ISERROR(SEARCH("R",D98)))</formula>
    </cfRule>
  </conditionalFormatting>
  <conditionalFormatting sqref="D106:H111 D105:E105 G105:H105">
    <cfRule type="containsText" priority="65" operator="containsText" aboveAverage="0" equalAverage="0" bottom="0" percent="0" rank="0" text="R" dxfId="242">
      <formula>NOT(ISERROR(SEARCH("R",D105)))</formula>
    </cfRule>
  </conditionalFormatting>
  <conditionalFormatting sqref="D161:H167">
    <cfRule type="containsText" priority="66" operator="containsText" aboveAverage="0" equalAverage="0" bottom="0" percent="0" rank="0" text="R" dxfId="243">
      <formula>NOT(ISERROR(SEARCH("R",D161)))</formula>
    </cfRule>
  </conditionalFormatting>
  <conditionalFormatting sqref="D168:H174">
    <cfRule type="containsText" priority="67" operator="containsText" aboveAverage="0" equalAverage="0" bottom="0" percent="0" rank="0" text="R" dxfId="244">
      <formula>NOT(ISERROR(SEARCH("R",D168)))</formula>
    </cfRule>
  </conditionalFormatting>
  <conditionalFormatting sqref="D196:H202">
    <cfRule type="containsText" priority="68" operator="containsText" aboveAverage="0" equalAverage="0" bottom="0" percent="0" rank="0" text="R" dxfId="245">
      <formula>NOT(ISERROR(SEARCH("R",D196)))</formula>
    </cfRule>
  </conditionalFormatting>
  <conditionalFormatting sqref="D203:H209">
    <cfRule type="containsText" priority="69" operator="containsText" aboveAverage="0" equalAverage="0" bottom="0" percent="0" rank="0" text="R" dxfId="246">
      <formula>NOT(ISERROR(SEARCH("R",D203)))</formula>
    </cfRule>
  </conditionalFormatting>
  <conditionalFormatting sqref="D224:H230">
    <cfRule type="containsText" priority="70" operator="containsText" aboveAverage="0" equalAverage="0" bottom="0" percent="0" rank="0" text="R" dxfId="247">
      <formula>NOT(ISERROR(SEARCH("R",D224)))</formula>
    </cfRule>
  </conditionalFormatting>
  <conditionalFormatting sqref="D231:H237">
    <cfRule type="containsText" priority="71" operator="containsText" aboveAverage="0" equalAverage="0" bottom="0" percent="0" rank="0" text="R" dxfId="248">
      <formula>NOT(ISERROR(SEARCH("R",D231)))</formula>
    </cfRule>
  </conditionalFormatting>
  <conditionalFormatting sqref="D238:H244">
    <cfRule type="containsText" priority="72" operator="containsText" aboveAverage="0" equalAverage="0" bottom="0" percent="0" rank="0" text="R" dxfId="249">
      <formula>NOT(ISERROR(SEARCH("R",D238)))</formula>
    </cfRule>
  </conditionalFormatting>
  <conditionalFormatting sqref="D246:H251 D245:E245 G245:H245">
    <cfRule type="containsText" priority="73" operator="containsText" aboveAverage="0" equalAverage="0" bottom="0" percent="0" rank="0" text="R" dxfId="250">
      <formula>NOT(ISERROR(SEARCH("R",D245)))</formula>
    </cfRule>
  </conditionalFormatting>
  <conditionalFormatting sqref="D252:H258">
    <cfRule type="containsText" priority="74" operator="containsText" aboveAverage="0" equalAverage="0" bottom="0" percent="0" rank="0" text="R" dxfId="251">
      <formula>NOT(ISERROR(SEARCH("R",D252)))</formula>
    </cfRule>
  </conditionalFormatting>
  <conditionalFormatting sqref="D294:H300">
    <cfRule type="containsText" priority="75" operator="containsText" aboveAverage="0" equalAverage="0" bottom="0" percent="0" rank="0" text="R" dxfId="252">
      <formula>NOT(ISERROR(SEARCH("R",D294)))</formula>
    </cfRule>
  </conditionalFormatting>
  <conditionalFormatting sqref="D301:H307">
    <cfRule type="containsText" priority="76" operator="containsText" aboveAverage="0" equalAverage="0" bottom="0" percent="0" rank="0" text="R" dxfId="253">
      <formula>NOT(ISERROR(SEARCH("R",D301)))</formula>
    </cfRule>
  </conditionalFormatting>
  <conditionalFormatting sqref="D316:H321 D315:E315 G315:H315">
    <cfRule type="containsText" priority="77" operator="containsText" aboveAverage="0" equalAverage="0" bottom="0" percent="0" rank="0" text="R" dxfId="254">
      <formula>NOT(ISERROR(SEARCH("R",D315)))</formula>
    </cfRule>
  </conditionalFormatting>
  <conditionalFormatting sqref="D322:H328">
    <cfRule type="containsText" priority="78" operator="containsText" aboveAverage="0" equalAverage="0" bottom="0" percent="0" rank="0" text="R" dxfId="255">
      <formula>NOT(ISERROR(SEARCH("R",D322)))</formula>
    </cfRule>
  </conditionalFormatting>
  <conditionalFormatting sqref="D329:H335">
    <cfRule type="containsText" priority="79" operator="containsText" aboveAverage="0" equalAverage="0" bottom="0" percent="0" rank="0" text="R" dxfId="256">
      <formula>NOT(ISERROR(SEARCH("R",D329)))</formula>
    </cfRule>
  </conditionalFormatting>
  <conditionalFormatting sqref="D336:H342">
    <cfRule type="containsText" priority="80" operator="containsText" aboveAverage="0" equalAverage="0" bottom="0" percent="0" rank="0" text="R" dxfId="257">
      <formula>NOT(ISERROR(SEARCH("R",D336)))</formula>
    </cfRule>
  </conditionalFormatting>
  <conditionalFormatting sqref="D343:H349">
    <cfRule type="containsText" priority="81" operator="containsText" aboveAverage="0" equalAverage="0" bottom="0" percent="0" rank="0" text="R" dxfId="258">
      <formula>NOT(ISERROR(SEARCH("R",D343)))</formula>
    </cfRule>
  </conditionalFormatting>
  <conditionalFormatting sqref="D351:H356 D350:E350 G350:H350">
    <cfRule type="containsText" priority="82" operator="containsText" aboveAverage="0" equalAverage="0" bottom="0" percent="0" rank="0" text="R" dxfId="259">
      <formula>NOT(ISERROR(SEARCH("R",D350)))</formula>
    </cfRule>
  </conditionalFormatting>
  <conditionalFormatting sqref="D71:H76 D70:E70 G70:H70">
    <cfRule type="containsText" priority="83" operator="containsText" aboveAverage="0" equalAverage="0" bottom="0" percent="0" rank="0" text="R" dxfId="260">
      <formula>NOT(ISERROR(SEARCH("R",D70)))</formula>
    </cfRule>
  </conditionalFormatting>
  <conditionalFormatting sqref="D77:H83">
    <cfRule type="containsText" priority="84" operator="containsText" aboveAverage="0" equalAverage="0" bottom="0" percent="0" rank="0" text="R" dxfId="261">
      <formula>NOT(ISERROR(SEARCH("R",D77)))</formula>
    </cfRule>
  </conditionalFormatting>
  <conditionalFormatting sqref="D84:H90">
    <cfRule type="containsText" priority="85" operator="containsText" aboveAverage="0" equalAverage="0" bottom="0" percent="0" rank="0" text="R" dxfId="262">
      <formula>NOT(ISERROR(SEARCH("R",D84)))</formula>
    </cfRule>
  </conditionalFormatting>
  <conditionalFormatting sqref="D91:H97">
    <cfRule type="containsText" priority="86" operator="containsText" aboveAverage="0" equalAverage="0" bottom="0" percent="0" rank="0" text="R" dxfId="263">
      <formula>NOT(ISERROR(SEARCH("R",D91)))</formula>
    </cfRule>
  </conditionalFormatting>
  <conditionalFormatting sqref="D112:H118">
    <cfRule type="containsText" priority="87" operator="containsText" aboveAverage="0" equalAverage="0" bottom="0" percent="0" rank="0" text="R" dxfId="264">
      <formula>NOT(ISERROR(SEARCH("R",D112)))</formula>
    </cfRule>
  </conditionalFormatting>
  <conditionalFormatting sqref="D119:H125">
    <cfRule type="containsText" priority="88" operator="containsText" aboveAverage="0" equalAverage="0" bottom="0" percent="0" rank="0" text="R" dxfId="265">
      <formula>NOT(ISERROR(SEARCH("R",D119)))</formula>
    </cfRule>
  </conditionalFormatting>
  <conditionalFormatting sqref="D126:H132">
    <cfRule type="containsText" priority="89" operator="containsText" aboveAverage="0" equalAverage="0" bottom="0" percent="0" rank="0" text="R" dxfId="266">
      <formula>NOT(ISERROR(SEARCH("R",D126)))</formula>
    </cfRule>
  </conditionalFormatting>
  <conditionalFormatting sqref="D133:H139">
    <cfRule type="containsText" priority="90" operator="containsText" aboveAverage="0" equalAverage="0" bottom="0" percent="0" rank="0" text="R" dxfId="267">
      <formula>NOT(ISERROR(SEARCH("R",D133)))</formula>
    </cfRule>
  </conditionalFormatting>
  <conditionalFormatting sqref="D141:H146 D140:E140 G140:H140">
    <cfRule type="containsText" priority="91" operator="containsText" aboveAverage="0" equalAverage="0" bottom="0" percent="0" rank="0" text="R" dxfId="268">
      <formula>NOT(ISERROR(SEARCH("R",D140)))</formula>
    </cfRule>
  </conditionalFormatting>
  <conditionalFormatting sqref="D147:H153">
    <cfRule type="containsText" priority="92" operator="containsText" aboveAverage="0" equalAverage="0" bottom="0" percent="0" rank="0" text="R" dxfId="269">
      <formula>NOT(ISERROR(SEARCH("R",D147)))</formula>
    </cfRule>
  </conditionalFormatting>
  <conditionalFormatting sqref="D154:H160">
    <cfRule type="containsText" priority="93" operator="containsText" aboveAverage="0" equalAverage="0" bottom="0" percent="0" rank="0" text="R" dxfId="270">
      <formula>NOT(ISERROR(SEARCH("R",D154)))</formula>
    </cfRule>
  </conditionalFormatting>
  <conditionalFormatting sqref="D176:H181 D175:E175 G175:H175">
    <cfRule type="containsText" priority="94" operator="containsText" aboveAverage="0" equalAverage="0" bottom="0" percent="0" rank="0" text="R" dxfId="271">
      <formula>NOT(ISERROR(SEARCH("R",D175)))</formula>
    </cfRule>
  </conditionalFormatting>
  <conditionalFormatting sqref="D182:H188">
    <cfRule type="containsText" priority="95" operator="containsText" aboveAverage="0" equalAverage="0" bottom="0" percent="0" rank="0" text="R" dxfId="272">
      <formula>NOT(ISERROR(SEARCH("R",D182)))</formula>
    </cfRule>
  </conditionalFormatting>
  <conditionalFormatting sqref="D189:H195">
    <cfRule type="containsText" priority="96" operator="containsText" aboveAverage="0" equalAverage="0" bottom="0" percent="0" rank="0" text="R" dxfId="273">
      <formula>NOT(ISERROR(SEARCH("R",D189)))</formula>
    </cfRule>
  </conditionalFormatting>
  <conditionalFormatting sqref="D211:H216 D210:E210 G210:H210">
    <cfRule type="containsText" priority="97" operator="containsText" aboveAverage="0" equalAverage="0" bottom="0" percent="0" rank="0" text="R" dxfId="274">
      <formula>NOT(ISERROR(SEARCH("R",D210)))</formula>
    </cfRule>
  </conditionalFormatting>
  <conditionalFormatting sqref="D217:H223">
    <cfRule type="containsText" priority="98" operator="containsText" aboveAverage="0" equalAverage="0" bottom="0" percent="0" rank="0" text="R" dxfId="275">
      <formula>NOT(ISERROR(SEARCH("R",D217)))</formula>
    </cfRule>
  </conditionalFormatting>
  <conditionalFormatting sqref="D259:H265">
    <cfRule type="containsText" priority="99" operator="containsText" aboveAverage="0" equalAverage="0" bottom="0" percent="0" rank="0" text="R" dxfId="276">
      <formula>NOT(ISERROR(SEARCH("R",D259)))</formula>
    </cfRule>
  </conditionalFormatting>
  <conditionalFormatting sqref="D266:H272">
    <cfRule type="containsText" priority="100" operator="containsText" aboveAverage="0" equalAverage="0" bottom="0" percent="0" rank="0" text="R" dxfId="277">
      <formula>NOT(ISERROR(SEARCH("R",D266)))</formula>
    </cfRule>
  </conditionalFormatting>
  <conditionalFormatting sqref="D273:H279">
    <cfRule type="containsText" priority="101" operator="containsText" aboveAverage="0" equalAverage="0" bottom="0" percent="0" rank="0" text="R" dxfId="278">
      <formula>NOT(ISERROR(SEARCH("R",D273)))</formula>
    </cfRule>
  </conditionalFormatting>
  <conditionalFormatting sqref="D281:H286 D280:E280 G280:H280">
    <cfRule type="containsText" priority="102" operator="containsText" aboveAverage="0" equalAverage="0" bottom="0" percent="0" rank="0" text="R" dxfId="279">
      <formula>NOT(ISERROR(SEARCH("R",D280)))</formula>
    </cfRule>
  </conditionalFormatting>
  <conditionalFormatting sqref="D287:H293">
    <cfRule type="containsText" priority="103" operator="containsText" aboveAverage="0" equalAverage="0" bottom="0" percent="0" rank="0" text="R" dxfId="280">
      <formula>NOT(ISERROR(SEARCH("R",D287)))</formula>
    </cfRule>
  </conditionalFormatting>
  <conditionalFormatting sqref="D308:H314">
    <cfRule type="containsText" priority="104" operator="containsText" aboveAverage="0" equalAverage="0" bottom="0" percent="0" rank="0" text="R" dxfId="281">
      <formula>NOT(ISERROR(SEARCH("R",D308)))</formula>
    </cfRule>
  </conditionalFormatting>
  <conditionalFormatting sqref="F140 F105 F70">
    <cfRule type="containsText" priority="105" operator="containsText" aboveAverage="0" equalAverage="0" bottom="0" percent="0" rank="0" text="R" dxfId="282">
      <formula>NOT(ISERROR(SEARCH("R",F70)))</formula>
    </cfRule>
  </conditionalFormatting>
  <conditionalFormatting sqref="F175">
    <cfRule type="containsText" priority="106" operator="containsText" aboveAverage="0" equalAverage="0" bottom="0" percent="0" rank="0" text="R" dxfId="283">
      <formula>NOT(ISERROR(SEARCH("R",F175)))</formula>
    </cfRule>
  </conditionalFormatting>
  <conditionalFormatting sqref="F210">
    <cfRule type="containsText" priority="107" operator="containsText" aboveAverage="0" equalAverage="0" bottom="0" percent="0" rank="0" text="R" dxfId="284">
      <formula>NOT(ISERROR(SEARCH("R",F210)))</formula>
    </cfRule>
  </conditionalFormatting>
  <conditionalFormatting sqref="F245">
    <cfRule type="containsText" priority="108" operator="containsText" aboveAverage="0" equalAverage="0" bottom="0" percent="0" rank="0" text="R" dxfId="285">
      <formula>NOT(ISERROR(SEARCH("R",F245)))</formula>
    </cfRule>
  </conditionalFormatting>
  <conditionalFormatting sqref="F280">
    <cfRule type="containsText" priority="109" operator="containsText" aboveAverage="0" equalAverage="0" bottom="0" percent="0" rank="0" text="R" dxfId="286">
      <formula>NOT(ISERROR(SEARCH("R",F280)))</formula>
    </cfRule>
  </conditionalFormatting>
  <conditionalFormatting sqref="F315">
    <cfRule type="containsText" priority="110" operator="containsText" aboveAverage="0" equalAverage="0" bottom="0" percent="0" rank="0" text="R" dxfId="287">
      <formula>NOT(ISERROR(SEARCH("R",F315)))</formula>
    </cfRule>
  </conditionalFormatting>
  <conditionalFormatting sqref="F350">
    <cfRule type="containsText" priority="111" operator="containsText" aboveAverage="0" equalAverage="0" bottom="0" percent="0" rank="0" text="R" dxfId="288">
      <formula>NOT(ISERROR(SEARCH("R",F350)))</formula>
    </cfRule>
  </conditionalFormatting>
  <conditionalFormatting sqref="D357:H363">
    <cfRule type="containsText" priority="112" operator="containsText" aboveAverage="0" equalAverage="0" bottom="0" percent="0" rank="0" text="R" dxfId="289">
      <formula>NOT(ISERROR(SEARCH("R",D357)))</formula>
    </cfRule>
  </conditionalFormatting>
  <conditionalFormatting sqref="D372:H377 D371:E371 G371:H371">
    <cfRule type="containsText" priority="113" operator="containsText" aboveAverage="0" equalAverage="0" bottom="0" percent="0" rank="0" text="R" dxfId="290">
      <formula>NOT(ISERROR(SEARCH("R",D371)))</formula>
    </cfRule>
  </conditionalFormatting>
  <conditionalFormatting sqref="D364:H370">
    <cfRule type="containsText" priority="114" operator="containsText" aboveAverage="0" equalAverage="0" bottom="0" percent="0" rank="0" text="R" dxfId="291">
      <formula>NOT(ISERROR(SEARCH("R",D364)))</formula>
    </cfRule>
  </conditionalFormatting>
  <conditionalFormatting sqref="F371">
    <cfRule type="containsText" priority="115" operator="containsText" aboveAverage="0" equalAverage="0" bottom="0" percent="0" rank="0" text="R" dxfId="292">
      <formula>NOT(ISERROR(SEARCH("R",F371)))</formula>
    </cfRule>
  </conditionalFormatting>
  <conditionalFormatting sqref="D357:H377">
    <cfRule type="cellIs" priority="116" operator="equal" aboveAverage="0" equalAverage="0" bottom="0" percent="0" rank="0" text="" dxfId="293">
      <formula>"RC"</formula>
    </cfRule>
    <cfRule type="cellIs" priority="117" operator="equal" aboveAverage="0" equalAverage="0" bottom="0" percent="0" rank="0" text="" dxfId="294">
      <formula>"R"</formula>
    </cfRule>
  </conditionalFormatting>
  <conditionalFormatting sqref="D357:H363">
    <cfRule type="containsText" priority="118" operator="containsText" aboveAverage="0" equalAverage="0" bottom="0" percent="0" rank="0" text="R" dxfId="295">
      <formula>NOT(ISERROR(SEARCH("R",D357)))</formula>
    </cfRule>
  </conditionalFormatting>
  <conditionalFormatting sqref="D364:H370">
    <cfRule type="containsText" priority="119" operator="containsText" aboveAverage="0" equalAverage="0" bottom="0" percent="0" rank="0" text="R" dxfId="296">
      <formula>NOT(ISERROR(SEARCH("R",D364)))</formula>
    </cfRule>
  </conditionalFormatting>
  <conditionalFormatting sqref="D371:H377">
    <cfRule type="containsText" priority="120" operator="containsText" aboveAverage="0" equalAverage="0" bottom="0" percent="0" rank="0" text="R" dxfId="297">
      <formula>NOT(ISERROR(SEARCH("R",D371)))</formula>
    </cfRule>
  </conditionalFormatting>
  <conditionalFormatting sqref="M2:S6">
    <cfRule type="cellIs" priority="121" operator="equal" aboveAverage="0" equalAverage="0" bottom="0" percent="0" rank="0" text="" dxfId="298">
      <formula>"RC"</formula>
    </cfRule>
    <cfRule type="cellIs" priority="122" operator="equal" aboveAverage="0" equalAverage="0" bottom="0" percent="0" rank="0" text="" dxfId="299">
      <formula>"REPOS"</formula>
    </cfRule>
  </conditionalFormatting>
  <conditionalFormatting sqref="U8:U13">
    <cfRule type="containsText" priority="123" operator="containsText" aboveAverage="0" equalAverage="0" bottom="0" percent="0" rank="0" text="R" dxfId="300">
      <formula>NOT(ISERROR(SEARCH("R",U8)))</formula>
    </cfRule>
  </conditionalFormatting>
  <conditionalFormatting sqref="U14:U20">
    <cfRule type="containsText" priority="124" operator="containsText" aboveAverage="0" equalAverage="0" bottom="0" percent="0" rank="0" text="R" dxfId="301">
      <formula>NOT(ISERROR(SEARCH("R",U14)))</formula>
    </cfRule>
  </conditionalFormatting>
  <conditionalFormatting sqref="U21:U27">
    <cfRule type="containsText" priority="125" operator="containsText" aboveAverage="0" equalAverage="0" bottom="0" percent="0" rank="0" text="R" dxfId="302">
      <formula>NOT(ISERROR(SEARCH("R",U21)))</formula>
    </cfRule>
  </conditionalFormatting>
  <conditionalFormatting sqref="U28:U34">
    <cfRule type="containsText" priority="126" operator="containsText" aboveAverage="0" equalAverage="0" bottom="0" percent="0" rank="0" text="R" dxfId="303">
      <formula>NOT(ISERROR(SEARCH("R",U28)))</formula>
    </cfRule>
  </conditionalFormatting>
  <conditionalFormatting sqref="U35:U41">
    <cfRule type="containsText" priority="127" operator="containsText" aboveAverage="0" equalAverage="0" bottom="0" percent="0" rank="0" text="R" dxfId="304">
      <formula>NOT(ISERROR(SEARCH("R",U35)))</formula>
    </cfRule>
  </conditionalFormatting>
  <conditionalFormatting sqref="U7">
    <cfRule type="containsText" priority="128" operator="containsText" aboveAverage="0" equalAverage="0" bottom="0" percent="0" rank="0" text="R" dxfId="305">
      <formula>NOT(ISERROR(SEARCH("R",U7)))</formula>
    </cfRule>
  </conditionalFormatting>
  <conditionalFormatting sqref="U7:U41">
    <cfRule type="cellIs" priority="129" operator="equal" aboveAverage="0" equalAverage="0" bottom="0" percent="0" rank="0" text="" dxfId="306">
      <formula>"RC"</formula>
    </cfRule>
    <cfRule type="cellIs" priority="130" operator="equal" aboveAverage="0" equalAverage="0" bottom="0" percent="0" rank="0" text="" dxfId="307">
      <formula>"R"</formula>
    </cfRule>
  </conditionalFormatting>
  <conditionalFormatting sqref="E28">
    <cfRule type="containsText" priority="131" operator="containsText" aboveAverage="0" equalAverage="0" bottom="0" percent="0" rank="0" text="R" dxfId="308">
      <formula>NOT(ISERROR(SEARCH("R",E28)))</formula>
    </cfRule>
  </conditionalFormatting>
  <conditionalFormatting sqref="D35">
    <cfRule type="containsText" priority="132" operator="containsText" aboveAverage="0" equalAverage="0" bottom="0" percent="0" rank="0" text="R" dxfId="309">
      <formula>NOT(ISERROR(SEARCH("R",D35)))</formula>
    </cfRule>
  </conditionalFormatting>
  <conditionalFormatting sqref="H42">
    <cfRule type="containsText" priority="133" operator="containsText" aboveAverage="0" equalAverage="0" bottom="0" percent="0" rank="0" text="R" dxfId="310">
      <formula>NOT(ISERROR(SEARCH("R",H42)))</formula>
    </cfRule>
  </conditionalFormatting>
  <conditionalFormatting sqref="G49">
    <cfRule type="containsText" priority="134" operator="containsText" aboveAverage="0" equalAverage="0" bottom="0" percent="0" rank="0" text="R" dxfId="311">
      <formula>NOT(ISERROR(SEARCH("R",G49)))</formula>
    </cfRule>
  </conditionalFormatting>
  <conditionalFormatting sqref="F1547">
    <cfRule type="containsText" priority="135" operator="containsText" aboveAverage="0" equalAverage="0" bottom="0" percent="0" rank="0" text="R" dxfId="312">
      <formula>NOT(ISERROR(SEARCH("R",F1547)))</formula>
    </cfRule>
  </conditionalFormatting>
  <conditionalFormatting sqref="D497:H503">
    <cfRule type="containsText" priority="136" operator="containsText" aboveAverage="0" equalAverage="0" bottom="0" percent="0" rank="0" text="R" dxfId="313">
      <formula>NOT(ISERROR(SEARCH("R",D497)))</formula>
    </cfRule>
  </conditionalFormatting>
  <conditionalFormatting sqref="D504:H510">
    <cfRule type="containsText" priority="137" operator="containsText" aboveAverage="0" equalAverage="0" bottom="0" percent="0" rank="0" text="R" dxfId="314">
      <formula>NOT(ISERROR(SEARCH("R",D504)))</formula>
    </cfRule>
  </conditionalFormatting>
  <conditionalFormatting sqref="D511:H517">
    <cfRule type="containsText" priority="138" operator="containsText" aboveAverage="0" equalAverage="0" bottom="0" percent="0" rank="0" text="R" dxfId="315">
      <formula>NOT(ISERROR(SEARCH("R",D511)))</formula>
    </cfRule>
  </conditionalFormatting>
  <conditionalFormatting sqref="D519:H524 D518:E518 G518:H518">
    <cfRule type="containsText" priority="139" operator="containsText" aboveAverage="0" equalAverage="0" bottom="0" percent="0" rank="0" text="R" dxfId="316">
      <formula>NOT(ISERROR(SEARCH("R",D518)))</formula>
    </cfRule>
  </conditionalFormatting>
  <conditionalFormatting sqref="D525:H531">
    <cfRule type="containsText" priority="140" operator="containsText" aboveAverage="0" equalAverage="0" bottom="0" percent="0" rank="0" text="R" dxfId="317">
      <formula>NOT(ISERROR(SEARCH("R",D525)))</formula>
    </cfRule>
  </conditionalFormatting>
  <conditionalFormatting sqref="F518">
    <cfRule type="containsText" priority="141" operator="containsText" aboveAverage="0" equalAverage="0" bottom="0" percent="0" rank="0" text="R" dxfId="318">
      <formula>NOT(ISERROR(SEARCH("R",F518)))</formula>
    </cfRule>
  </conditionalFormatting>
  <conditionalFormatting sqref="D497:H531">
    <cfRule type="cellIs" priority="142" operator="equal" aboveAverage="0" equalAverage="0" bottom="0" percent="0" rank="0" text="" dxfId="319">
      <formula>"RC"</formula>
    </cfRule>
    <cfRule type="cellIs" priority="143" operator="equal" aboveAverage="0" equalAverage="0" bottom="0" percent="0" rank="0" text="" dxfId="320">
      <formula>"R"</formula>
    </cfRule>
  </conditionalFormatting>
  <conditionalFormatting sqref="D511:H517">
    <cfRule type="containsText" priority="144" operator="containsText" aboveAverage="0" equalAverage="0" bottom="0" percent="0" rank="0" text="R" dxfId="321">
      <formula>NOT(ISERROR(SEARCH("R",D511)))</formula>
    </cfRule>
  </conditionalFormatting>
  <conditionalFormatting sqref="D518:H524">
    <cfRule type="containsText" priority="145" operator="containsText" aboveAverage="0" equalAverage="0" bottom="0" percent="0" rank="0" text="R" dxfId="322">
      <formula>NOT(ISERROR(SEARCH("R",D518)))</formula>
    </cfRule>
  </conditionalFormatting>
  <conditionalFormatting sqref="D498:H503 D497:E497 G497:H497">
    <cfRule type="containsText" priority="146" operator="containsText" aboveAverage="0" equalAverage="0" bottom="0" percent="0" rank="0" text="R" dxfId="323">
      <formula>NOT(ISERROR(SEARCH("R",D497)))</formula>
    </cfRule>
  </conditionalFormatting>
  <conditionalFormatting sqref="D504:H510">
    <cfRule type="containsText" priority="147" operator="containsText" aboveAverage="0" equalAverage="0" bottom="0" percent="0" rank="0" text="R" dxfId="324">
      <formula>NOT(ISERROR(SEARCH("R",D504)))</formula>
    </cfRule>
  </conditionalFormatting>
  <conditionalFormatting sqref="D525:H531">
    <cfRule type="containsText" priority="148" operator="containsText" aboveAverage="0" equalAverage="0" bottom="0" percent="0" rank="0" text="R" dxfId="325">
      <formula>NOT(ISERROR(SEARCH("R",D525)))</formula>
    </cfRule>
  </conditionalFormatting>
  <conditionalFormatting sqref="F497">
    <cfRule type="containsText" priority="149" operator="containsText" aboveAverage="0" equalAverage="0" bottom="0" percent="0" rank="0" text="R" dxfId="326">
      <formula>NOT(ISERROR(SEARCH("R",F497)))</formula>
    </cfRule>
  </conditionalFormatting>
  <conditionalFormatting sqref="D532:H538">
    <cfRule type="containsText" priority="150" operator="containsText" aboveAverage="0" equalAverage="0" bottom="0" percent="0" rank="0" text="R" dxfId="327">
      <formula>NOT(ISERROR(SEARCH("R",D532)))</formula>
    </cfRule>
  </conditionalFormatting>
  <conditionalFormatting sqref="D539:H545">
    <cfRule type="containsText" priority="151" operator="containsText" aboveAverage="0" equalAverage="0" bottom="0" percent="0" rank="0" text="R" dxfId="328">
      <formula>NOT(ISERROR(SEARCH("R",D539)))</formula>
    </cfRule>
  </conditionalFormatting>
  <conditionalFormatting sqref="D546:H552">
    <cfRule type="containsText" priority="152" operator="containsText" aboveAverage="0" equalAverage="0" bottom="0" percent="0" rank="0" text="R" dxfId="329">
      <formula>NOT(ISERROR(SEARCH("R",D546)))</formula>
    </cfRule>
  </conditionalFormatting>
  <conditionalFormatting sqref="D554:H559 D553:E553 G553:H553">
    <cfRule type="containsText" priority="153" operator="containsText" aboveAverage="0" equalAverage="0" bottom="0" percent="0" rank="0" text="R" dxfId="330">
      <formula>NOT(ISERROR(SEARCH("R",D553)))</formula>
    </cfRule>
  </conditionalFormatting>
  <conditionalFormatting sqref="D560:H566">
    <cfRule type="containsText" priority="154" operator="containsText" aboveAverage="0" equalAverage="0" bottom="0" percent="0" rank="0" text="R" dxfId="331">
      <formula>NOT(ISERROR(SEARCH("R",D560)))</formula>
    </cfRule>
  </conditionalFormatting>
  <conditionalFormatting sqref="F553">
    <cfRule type="containsText" priority="155" operator="containsText" aboveAverage="0" equalAverage="0" bottom="0" percent="0" rank="0" text="R" dxfId="332">
      <formula>NOT(ISERROR(SEARCH("R",F553)))</formula>
    </cfRule>
  </conditionalFormatting>
  <conditionalFormatting sqref="D532:H566">
    <cfRule type="cellIs" priority="156" operator="equal" aboveAverage="0" equalAverage="0" bottom="0" percent="0" rank="0" text="" dxfId="333">
      <formula>"RC"</formula>
    </cfRule>
    <cfRule type="cellIs" priority="157" operator="equal" aboveAverage="0" equalAverage="0" bottom="0" percent="0" rank="0" text="" dxfId="334">
      <formula>"R"</formula>
    </cfRule>
  </conditionalFormatting>
  <conditionalFormatting sqref="D546:H552">
    <cfRule type="containsText" priority="158" operator="containsText" aboveAverage="0" equalAverage="0" bottom="0" percent="0" rank="0" text="R" dxfId="335">
      <formula>NOT(ISERROR(SEARCH("R",D546)))</formula>
    </cfRule>
  </conditionalFormatting>
  <conditionalFormatting sqref="D553:H559">
    <cfRule type="containsText" priority="159" operator="containsText" aboveAverage="0" equalAverage="0" bottom="0" percent="0" rank="0" text="R" dxfId="336">
      <formula>NOT(ISERROR(SEARCH("R",D553)))</formula>
    </cfRule>
  </conditionalFormatting>
  <conditionalFormatting sqref="D533:H538 D532:E532 G532:H532">
    <cfRule type="containsText" priority="160" operator="containsText" aboveAverage="0" equalAverage="0" bottom="0" percent="0" rank="0" text="R" dxfId="337">
      <formula>NOT(ISERROR(SEARCH("R",D532)))</formula>
    </cfRule>
  </conditionalFormatting>
  <conditionalFormatting sqref="D539:H545">
    <cfRule type="containsText" priority="161" operator="containsText" aboveAverage="0" equalAverage="0" bottom="0" percent="0" rank="0" text="R" dxfId="338">
      <formula>NOT(ISERROR(SEARCH("R",D539)))</formula>
    </cfRule>
  </conditionalFormatting>
  <conditionalFormatting sqref="D560:H566">
    <cfRule type="containsText" priority="162" operator="containsText" aboveAverage="0" equalAverage="0" bottom="0" percent="0" rank="0" text="R" dxfId="339">
      <formula>NOT(ISERROR(SEARCH("R",D560)))</formula>
    </cfRule>
  </conditionalFormatting>
  <conditionalFormatting sqref="F532">
    <cfRule type="containsText" priority="163" operator="containsText" aboveAverage="0" equalAverage="0" bottom="0" percent="0" rank="0" text="R" dxfId="340">
      <formula>NOT(ISERROR(SEARCH("R",F532)))</formula>
    </cfRule>
  </conditionalFormatting>
  <conditionalFormatting sqref="D567:H573">
    <cfRule type="containsText" priority="164" operator="containsText" aboveAverage="0" equalAverage="0" bottom="0" percent="0" rank="0" text="R" dxfId="341">
      <formula>NOT(ISERROR(SEARCH("R",D567)))</formula>
    </cfRule>
  </conditionalFormatting>
  <conditionalFormatting sqref="D574:H580">
    <cfRule type="containsText" priority="165" operator="containsText" aboveAverage="0" equalAverage="0" bottom="0" percent="0" rank="0" text="R" dxfId="342">
      <formula>NOT(ISERROR(SEARCH("R",D574)))</formula>
    </cfRule>
  </conditionalFormatting>
  <conditionalFormatting sqref="D581:H587">
    <cfRule type="containsText" priority="166" operator="containsText" aboveAverage="0" equalAverage="0" bottom="0" percent="0" rank="0" text="R" dxfId="343">
      <formula>NOT(ISERROR(SEARCH("R",D581)))</formula>
    </cfRule>
  </conditionalFormatting>
  <conditionalFormatting sqref="D589:H594 D588:E588 G588:H588">
    <cfRule type="containsText" priority="167" operator="containsText" aboveAverage="0" equalAverage="0" bottom="0" percent="0" rank="0" text="R" dxfId="344">
      <formula>NOT(ISERROR(SEARCH("R",D588)))</formula>
    </cfRule>
  </conditionalFormatting>
  <conditionalFormatting sqref="D595:H601">
    <cfRule type="containsText" priority="168" operator="containsText" aboveAverage="0" equalAverage="0" bottom="0" percent="0" rank="0" text="R" dxfId="345">
      <formula>NOT(ISERROR(SEARCH("R",D595)))</formula>
    </cfRule>
  </conditionalFormatting>
  <conditionalFormatting sqref="F588">
    <cfRule type="containsText" priority="169" operator="containsText" aboveAverage="0" equalAverage="0" bottom="0" percent="0" rank="0" text="R" dxfId="346">
      <formula>NOT(ISERROR(SEARCH("R",F588)))</formula>
    </cfRule>
  </conditionalFormatting>
  <conditionalFormatting sqref="D567:H601">
    <cfRule type="cellIs" priority="170" operator="equal" aboveAverage="0" equalAverage="0" bottom="0" percent="0" rank="0" text="" dxfId="347">
      <formula>"RC"</formula>
    </cfRule>
    <cfRule type="cellIs" priority="171" operator="equal" aboveAverage="0" equalAverage="0" bottom="0" percent="0" rank="0" text="" dxfId="348">
      <formula>"R"</formula>
    </cfRule>
  </conditionalFormatting>
  <conditionalFormatting sqref="D581:H587">
    <cfRule type="containsText" priority="172" operator="containsText" aboveAverage="0" equalAverage="0" bottom="0" percent="0" rank="0" text="R" dxfId="349">
      <formula>NOT(ISERROR(SEARCH("R",D581)))</formula>
    </cfRule>
  </conditionalFormatting>
  <conditionalFormatting sqref="D588:H594">
    <cfRule type="containsText" priority="173" operator="containsText" aboveAverage="0" equalAverage="0" bottom="0" percent="0" rank="0" text="R" dxfId="350">
      <formula>NOT(ISERROR(SEARCH("R",D588)))</formula>
    </cfRule>
  </conditionalFormatting>
  <conditionalFormatting sqref="D568:H573 D567:E567 G567:H567">
    <cfRule type="containsText" priority="174" operator="containsText" aboveAverage="0" equalAverage="0" bottom="0" percent="0" rank="0" text="R" dxfId="351">
      <formula>NOT(ISERROR(SEARCH("R",D567)))</formula>
    </cfRule>
  </conditionalFormatting>
  <conditionalFormatting sqref="D574:H580">
    <cfRule type="containsText" priority="175" operator="containsText" aboveAverage="0" equalAverage="0" bottom="0" percent="0" rank="0" text="R" dxfId="352">
      <formula>NOT(ISERROR(SEARCH("R",D574)))</formula>
    </cfRule>
  </conditionalFormatting>
  <conditionalFormatting sqref="D595:H601">
    <cfRule type="containsText" priority="176" operator="containsText" aboveAverage="0" equalAverage="0" bottom="0" percent="0" rank="0" text="R" dxfId="353">
      <formula>NOT(ISERROR(SEARCH("R",D595)))</formula>
    </cfRule>
  </conditionalFormatting>
  <conditionalFormatting sqref="F567">
    <cfRule type="containsText" priority="177" operator="containsText" aboveAverage="0" equalAverage="0" bottom="0" percent="0" rank="0" text="R" dxfId="354">
      <formula>NOT(ISERROR(SEARCH("R",F567)))</formula>
    </cfRule>
  </conditionalFormatting>
  <conditionalFormatting sqref="D602:H608">
    <cfRule type="containsText" priority="178" operator="containsText" aboveAverage="0" equalAverage="0" bottom="0" percent="0" rank="0" text="R" dxfId="355">
      <formula>NOT(ISERROR(SEARCH("R",D602)))</formula>
    </cfRule>
  </conditionalFormatting>
  <conditionalFormatting sqref="D609:H615">
    <cfRule type="containsText" priority="179" operator="containsText" aboveAverage="0" equalAverage="0" bottom="0" percent="0" rank="0" text="R" dxfId="356">
      <formula>NOT(ISERROR(SEARCH("R",D609)))</formula>
    </cfRule>
  </conditionalFormatting>
  <conditionalFormatting sqref="D616:H622">
    <cfRule type="containsText" priority="180" operator="containsText" aboveAverage="0" equalAverage="0" bottom="0" percent="0" rank="0" text="R" dxfId="357">
      <formula>NOT(ISERROR(SEARCH("R",D616)))</formula>
    </cfRule>
  </conditionalFormatting>
  <conditionalFormatting sqref="D624:H629 D623:E623 G623:H623">
    <cfRule type="containsText" priority="181" operator="containsText" aboveAverage="0" equalAverage="0" bottom="0" percent="0" rank="0" text="R" dxfId="358">
      <formula>NOT(ISERROR(SEARCH("R",D623)))</formula>
    </cfRule>
  </conditionalFormatting>
  <conditionalFormatting sqref="D630:H636">
    <cfRule type="containsText" priority="182" operator="containsText" aboveAverage="0" equalAverage="0" bottom="0" percent="0" rank="0" text="R" dxfId="359">
      <formula>NOT(ISERROR(SEARCH("R",D630)))</formula>
    </cfRule>
  </conditionalFormatting>
  <conditionalFormatting sqref="F623">
    <cfRule type="containsText" priority="183" operator="containsText" aboveAverage="0" equalAverage="0" bottom="0" percent="0" rank="0" text="R" dxfId="360">
      <formula>NOT(ISERROR(SEARCH("R",F623)))</formula>
    </cfRule>
  </conditionalFormatting>
  <conditionalFormatting sqref="D602:H636">
    <cfRule type="cellIs" priority="184" operator="equal" aboveAverage="0" equalAverage="0" bottom="0" percent="0" rank="0" text="" dxfId="361">
      <formula>"RC"</formula>
    </cfRule>
    <cfRule type="cellIs" priority="185" operator="equal" aboveAverage="0" equalAverage="0" bottom="0" percent="0" rank="0" text="" dxfId="362">
      <formula>"R"</formula>
    </cfRule>
  </conditionalFormatting>
  <conditionalFormatting sqref="D616:H622">
    <cfRule type="containsText" priority="186" operator="containsText" aboveAverage="0" equalAverage="0" bottom="0" percent="0" rank="0" text="R" dxfId="363">
      <formula>NOT(ISERROR(SEARCH("R",D616)))</formula>
    </cfRule>
  </conditionalFormatting>
  <conditionalFormatting sqref="D623:H629">
    <cfRule type="containsText" priority="187" operator="containsText" aboveAverage="0" equalAverage="0" bottom="0" percent="0" rank="0" text="R" dxfId="364">
      <formula>NOT(ISERROR(SEARCH("R",D623)))</formula>
    </cfRule>
  </conditionalFormatting>
  <conditionalFormatting sqref="D603:H608 D602:E602 G602:H602">
    <cfRule type="containsText" priority="188" operator="containsText" aboveAverage="0" equalAverage="0" bottom="0" percent="0" rank="0" text="R" dxfId="365">
      <formula>NOT(ISERROR(SEARCH("R",D602)))</formula>
    </cfRule>
  </conditionalFormatting>
  <conditionalFormatting sqref="D609:H615">
    <cfRule type="containsText" priority="189" operator="containsText" aboveAverage="0" equalAverage="0" bottom="0" percent="0" rank="0" text="R" dxfId="366">
      <formula>NOT(ISERROR(SEARCH("R",D609)))</formula>
    </cfRule>
  </conditionalFormatting>
  <conditionalFormatting sqref="D630:H636">
    <cfRule type="containsText" priority="190" operator="containsText" aboveAverage="0" equalAverage="0" bottom="0" percent="0" rank="0" text="R" dxfId="367">
      <formula>NOT(ISERROR(SEARCH("R",D630)))</formula>
    </cfRule>
  </conditionalFormatting>
  <conditionalFormatting sqref="F602">
    <cfRule type="containsText" priority="191" operator="containsText" aboveAverage="0" equalAverage="0" bottom="0" percent="0" rank="0" text="R" dxfId="368">
      <formula>NOT(ISERROR(SEARCH("R",F602)))</formula>
    </cfRule>
  </conditionalFormatting>
  <conditionalFormatting sqref="D637:H643">
    <cfRule type="containsText" priority="192" operator="containsText" aboveAverage="0" equalAverage="0" bottom="0" percent="0" rank="0" text="R" dxfId="369">
      <formula>NOT(ISERROR(SEARCH("R",D637)))</formula>
    </cfRule>
  </conditionalFormatting>
  <conditionalFormatting sqref="D644:H650">
    <cfRule type="containsText" priority="193" operator="containsText" aboveAverage="0" equalAverage="0" bottom="0" percent="0" rank="0" text="R" dxfId="370">
      <formula>NOT(ISERROR(SEARCH("R",D644)))</formula>
    </cfRule>
  </conditionalFormatting>
  <conditionalFormatting sqref="D651:H657">
    <cfRule type="containsText" priority="194" operator="containsText" aboveAverage="0" equalAverage="0" bottom="0" percent="0" rank="0" text="R" dxfId="371">
      <formula>NOT(ISERROR(SEARCH("R",D651)))</formula>
    </cfRule>
  </conditionalFormatting>
  <conditionalFormatting sqref="D659:H664 D658:E658 G658:H658">
    <cfRule type="containsText" priority="195" operator="containsText" aboveAverage="0" equalAverage="0" bottom="0" percent="0" rank="0" text="R" dxfId="372">
      <formula>NOT(ISERROR(SEARCH("R",D658)))</formula>
    </cfRule>
  </conditionalFormatting>
  <conditionalFormatting sqref="D665:H671">
    <cfRule type="containsText" priority="196" operator="containsText" aboveAverage="0" equalAverage="0" bottom="0" percent="0" rank="0" text="R" dxfId="373">
      <formula>NOT(ISERROR(SEARCH("R",D665)))</formula>
    </cfRule>
  </conditionalFormatting>
  <conditionalFormatting sqref="F658">
    <cfRule type="containsText" priority="197" operator="containsText" aboveAverage="0" equalAverage="0" bottom="0" percent="0" rank="0" text="R" dxfId="374">
      <formula>NOT(ISERROR(SEARCH("R",F658)))</formula>
    </cfRule>
  </conditionalFormatting>
  <conditionalFormatting sqref="D637:H671">
    <cfRule type="cellIs" priority="198" operator="equal" aboveAverage="0" equalAverage="0" bottom="0" percent="0" rank="0" text="" dxfId="375">
      <formula>"RC"</formula>
    </cfRule>
    <cfRule type="cellIs" priority="199" operator="equal" aboveAverage="0" equalAverage="0" bottom="0" percent="0" rank="0" text="" dxfId="376">
      <formula>"R"</formula>
    </cfRule>
  </conditionalFormatting>
  <conditionalFormatting sqref="D651:H657">
    <cfRule type="containsText" priority="200" operator="containsText" aboveAverage="0" equalAverage="0" bottom="0" percent="0" rank="0" text="R" dxfId="377">
      <formula>NOT(ISERROR(SEARCH("R",D651)))</formula>
    </cfRule>
  </conditionalFormatting>
  <conditionalFormatting sqref="D658:H664">
    <cfRule type="containsText" priority="201" operator="containsText" aboveAverage="0" equalAverage="0" bottom="0" percent="0" rank="0" text="R" dxfId="378">
      <formula>NOT(ISERROR(SEARCH("R",D658)))</formula>
    </cfRule>
  </conditionalFormatting>
  <conditionalFormatting sqref="D638:H643 D637:E637 G637:H637">
    <cfRule type="containsText" priority="202" operator="containsText" aboveAverage="0" equalAverage="0" bottom="0" percent="0" rank="0" text="R" dxfId="379">
      <formula>NOT(ISERROR(SEARCH("R",D637)))</formula>
    </cfRule>
  </conditionalFormatting>
  <conditionalFormatting sqref="D644:H650">
    <cfRule type="containsText" priority="203" operator="containsText" aboveAverage="0" equalAverage="0" bottom="0" percent="0" rank="0" text="R" dxfId="380">
      <formula>NOT(ISERROR(SEARCH("R",D644)))</formula>
    </cfRule>
  </conditionalFormatting>
  <conditionalFormatting sqref="D665:H671">
    <cfRule type="containsText" priority="204" operator="containsText" aboveAverage="0" equalAverage="0" bottom="0" percent="0" rank="0" text="R" dxfId="381">
      <formula>NOT(ISERROR(SEARCH("R",D665)))</formula>
    </cfRule>
  </conditionalFormatting>
  <conditionalFormatting sqref="F637">
    <cfRule type="containsText" priority="205" operator="containsText" aboveAverage="0" equalAverage="0" bottom="0" percent="0" rank="0" text="R" dxfId="382">
      <formula>NOT(ISERROR(SEARCH("R",F637)))</formula>
    </cfRule>
  </conditionalFormatting>
  <conditionalFormatting sqref="D672:H678">
    <cfRule type="containsText" priority="206" operator="containsText" aboveAverage="0" equalAverage="0" bottom="0" percent="0" rank="0" text="R" dxfId="383">
      <formula>NOT(ISERROR(SEARCH("R",D672)))</formula>
    </cfRule>
  </conditionalFormatting>
  <conditionalFormatting sqref="D679:H685">
    <cfRule type="containsText" priority="207" operator="containsText" aboveAverage="0" equalAverage="0" bottom="0" percent="0" rank="0" text="R" dxfId="384">
      <formula>NOT(ISERROR(SEARCH("R",D679)))</formula>
    </cfRule>
  </conditionalFormatting>
  <conditionalFormatting sqref="D686:H692">
    <cfRule type="containsText" priority="208" operator="containsText" aboveAverage="0" equalAverage="0" bottom="0" percent="0" rank="0" text="R" dxfId="385">
      <formula>NOT(ISERROR(SEARCH("R",D686)))</formula>
    </cfRule>
  </conditionalFormatting>
  <conditionalFormatting sqref="D694:H699 D693:E693 G693:H693">
    <cfRule type="containsText" priority="209" operator="containsText" aboveAverage="0" equalAverage="0" bottom="0" percent="0" rank="0" text="R" dxfId="386">
      <formula>NOT(ISERROR(SEARCH("R",D693)))</formula>
    </cfRule>
  </conditionalFormatting>
  <conditionalFormatting sqref="D700:H706">
    <cfRule type="containsText" priority="210" operator="containsText" aboveAverage="0" equalAverage="0" bottom="0" percent="0" rank="0" text="R" dxfId="387">
      <formula>NOT(ISERROR(SEARCH("R",D700)))</formula>
    </cfRule>
  </conditionalFormatting>
  <conditionalFormatting sqref="F693">
    <cfRule type="containsText" priority="211" operator="containsText" aboveAverage="0" equalAverage="0" bottom="0" percent="0" rank="0" text="R" dxfId="388">
      <formula>NOT(ISERROR(SEARCH("R",F693)))</formula>
    </cfRule>
  </conditionalFormatting>
  <conditionalFormatting sqref="D672:H706">
    <cfRule type="cellIs" priority="212" operator="equal" aboveAverage="0" equalAverage="0" bottom="0" percent="0" rank="0" text="" dxfId="389">
      <formula>"RC"</formula>
    </cfRule>
    <cfRule type="cellIs" priority="213" operator="equal" aboveAverage="0" equalAverage="0" bottom="0" percent="0" rank="0" text="" dxfId="390">
      <formula>"R"</formula>
    </cfRule>
  </conditionalFormatting>
  <conditionalFormatting sqref="D686:H692">
    <cfRule type="containsText" priority="214" operator="containsText" aboveAverage="0" equalAverage="0" bottom="0" percent="0" rank="0" text="R" dxfId="391">
      <formula>NOT(ISERROR(SEARCH("R",D686)))</formula>
    </cfRule>
  </conditionalFormatting>
  <conditionalFormatting sqref="D693:H699">
    <cfRule type="containsText" priority="215" operator="containsText" aboveAverage="0" equalAverage="0" bottom="0" percent="0" rank="0" text="R" dxfId="392">
      <formula>NOT(ISERROR(SEARCH("R",D693)))</formula>
    </cfRule>
  </conditionalFormatting>
  <conditionalFormatting sqref="D673:H678 D672:E672 G672:H672">
    <cfRule type="containsText" priority="216" operator="containsText" aboveAverage="0" equalAverage="0" bottom="0" percent="0" rank="0" text="R" dxfId="393">
      <formula>NOT(ISERROR(SEARCH("R",D672)))</formula>
    </cfRule>
  </conditionalFormatting>
  <conditionalFormatting sqref="D679:H685">
    <cfRule type="containsText" priority="217" operator="containsText" aboveAverage="0" equalAverage="0" bottom="0" percent="0" rank="0" text="R" dxfId="394">
      <formula>NOT(ISERROR(SEARCH("R",D679)))</formula>
    </cfRule>
  </conditionalFormatting>
  <conditionalFormatting sqref="D700:H706">
    <cfRule type="containsText" priority="218" operator="containsText" aboveAverage="0" equalAverage="0" bottom="0" percent="0" rank="0" text="R" dxfId="395">
      <formula>NOT(ISERROR(SEARCH("R",D700)))</formula>
    </cfRule>
  </conditionalFormatting>
  <conditionalFormatting sqref="F672">
    <cfRule type="containsText" priority="219" operator="containsText" aboveAverage="0" equalAverage="0" bottom="0" percent="0" rank="0" text="R" dxfId="396">
      <formula>NOT(ISERROR(SEARCH("R",F672)))</formula>
    </cfRule>
  </conditionalFormatting>
  <conditionalFormatting sqref="D707:H713">
    <cfRule type="containsText" priority="220" operator="containsText" aboveAverage="0" equalAverage="0" bottom="0" percent="0" rank="0" text="R" dxfId="397">
      <formula>NOT(ISERROR(SEARCH("R",D707)))</formula>
    </cfRule>
  </conditionalFormatting>
  <conditionalFormatting sqref="D714:H720">
    <cfRule type="containsText" priority="221" operator="containsText" aboveAverage="0" equalAverage="0" bottom="0" percent="0" rank="0" text="R" dxfId="398">
      <formula>NOT(ISERROR(SEARCH("R",D714)))</formula>
    </cfRule>
  </conditionalFormatting>
  <conditionalFormatting sqref="D721:H727">
    <cfRule type="containsText" priority="222" operator="containsText" aboveAverage="0" equalAverage="0" bottom="0" percent="0" rank="0" text="R" dxfId="399">
      <formula>NOT(ISERROR(SEARCH("R",D721)))</formula>
    </cfRule>
  </conditionalFormatting>
  <conditionalFormatting sqref="D729:H734 D728:E728 G728:H728">
    <cfRule type="containsText" priority="223" operator="containsText" aboveAverage="0" equalAverage="0" bottom="0" percent="0" rank="0" text="R" dxfId="400">
      <formula>NOT(ISERROR(SEARCH("R",D728)))</formula>
    </cfRule>
  </conditionalFormatting>
  <conditionalFormatting sqref="D735:H741">
    <cfRule type="containsText" priority="224" operator="containsText" aboveAverage="0" equalAverage="0" bottom="0" percent="0" rank="0" text="R" dxfId="401">
      <formula>NOT(ISERROR(SEARCH("R",D735)))</formula>
    </cfRule>
  </conditionalFormatting>
  <conditionalFormatting sqref="F728">
    <cfRule type="containsText" priority="225" operator="containsText" aboveAverage="0" equalAverage="0" bottom="0" percent="0" rank="0" text="R" dxfId="402">
      <formula>NOT(ISERROR(SEARCH("R",F728)))</formula>
    </cfRule>
  </conditionalFormatting>
  <conditionalFormatting sqref="D707:H741">
    <cfRule type="cellIs" priority="226" operator="equal" aboveAverage="0" equalAverage="0" bottom="0" percent="0" rank="0" text="" dxfId="403">
      <formula>"RC"</formula>
    </cfRule>
    <cfRule type="cellIs" priority="227" operator="equal" aboveAverage="0" equalAverage="0" bottom="0" percent="0" rank="0" text="" dxfId="404">
      <formula>"R"</formula>
    </cfRule>
  </conditionalFormatting>
  <conditionalFormatting sqref="D721:H727">
    <cfRule type="containsText" priority="228" operator="containsText" aboveAverage="0" equalAverage="0" bottom="0" percent="0" rank="0" text="R" dxfId="405">
      <formula>NOT(ISERROR(SEARCH("R",D721)))</formula>
    </cfRule>
  </conditionalFormatting>
  <conditionalFormatting sqref="D728:H734">
    <cfRule type="containsText" priority="229" operator="containsText" aboveAverage="0" equalAverage="0" bottom="0" percent="0" rank="0" text="R" dxfId="406">
      <formula>NOT(ISERROR(SEARCH("R",D728)))</formula>
    </cfRule>
  </conditionalFormatting>
  <conditionalFormatting sqref="D708:H713 D707:E707 G707:H707">
    <cfRule type="containsText" priority="230" operator="containsText" aboveAverage="0" equalAverage="0" bottom="0" percent="0" rank="0" text="R" dxfId="407">
      <formula>NOT(ISERROR(SEARCH("R",D707)))</formula>
    </cfRule>
  </conditionalFormatting>
  <conditionalFormatting sqref="D714:H720">
    <cfRule type="containsText" priority="231" operator="containsText" aboveAverage="0" equalAverage="0" bottom="0" percent="0" rank="0" text="R" dxfId="408">
      <formula>NOT(ISERROR(SEARCH("R",D714)))</formula>
    </cfRule>
  </conditionalFormatting>
  <conditionalFormatting sqref="D735:H741">
    <cfRule type="containsText" priority="232" operator="containsText" aboveAverage="0" equalAverage="0" bottom="0" percent="0" rank="0" text="R" dxfId="409">
      <formula>NOT(ISERROR(SEARCH("R",D735)))</formula>
    </cfRule>
  </conditionalFormatting>
  <conditionalFormatting sqref="F707">
    <cfRule type="containsText" priority="233" operator="containsText" aboveAverage="0" equalAverage="0" bottom="0" percent="0" rank="0" text="R" dxfId="410">
      <formula>NOT(ISERROR(SEARCH("R",F707)))</formula>
    </cfRule>
  </conditionalFormatting>
  <conditionalFormatting sqref="D742:H748">
    <cfRule type="containsText" priority="234" operator="containsText" aboveAverage="0" equalAverage="0" bottom="0" percent="0" rank="0" text="R" dxfId="411">
      <formula>NOT(ISERROR(SEARCH("R",D742)))</formula>
    </cfRule>
  </conditionalFormatting>
  <conditionalFormatting sqref="D749:H755">
    <cfRule type="containsText" priority="235" operator="containsText" aboveAverage="0" equalAverage="0" bottom="0" percent="0" rank="0" text="R" dxfId="412">
      <formula>NOT(ISERROR(SEARCH("R",D749)))</formula>
    </cfRule>
  </conditionalFormatting>
  <conditionalFormatting sqref="D756:H762">
    <cfRule type="containsText" priority="236" operator="containsText" aboveAverage="0" equalAverage="0" bottom="0" percent="0" rank="0" text="R" dxfId="413">
      <formula>NOT(ISERROR(SEARCH("R",D756)))</formula>
    </cfRule>
  </conditionalFormatting>
  <conditionalFormatting sqref="D764:H769 D763:E763 G763:H763">
    <cfRule type="containsText" priority="237" operator="containsText" aboveAverage="0" equalAverage="0" bottom="0" percent="0" rank="0" text="R" dxfId="414">
      <formula>NOT(ISERROR(SEARCH("R",D763)))</formula>
    </cfRule>
  </conditionalFormatting>
  <conditionalFormatting sqref="D770:H776">
    <cfRule type="containsText" priority="238" operator="containsText" aboveAverage="0" equalAverage="0" bottom="0" percent="0" rank="0" text="R" dxfId="415">
      <formula>NOT(ISERROR(SEARCH("R",D770)))</formula>
    </cfRule>
  </conditionalFormatting>
  <conditionalFormatting sqref="F763">
    <cfRule type="containsText" priority="239" operator="containsText" aboveAverage="0" equalAverage="0" bottom="0" percent="0" rank="0" text="R" dxfId="416">
      <formula>NOT(ISERROR(SEARCH("R",F763)))</formula>
    </cfRule>
  </conditionalFormatting>
  <conditionalFormatting sqref="D742:H776">
    <cfRule type="cellIs" priority="240" operator="equal" aboveAverage="0" equalAverage="0" bottom="0" percent="0" rank="0" text="" dxfId="417">
      <formula>"RC"</formula>
    </cfRule>
    <cfRule type="cellIs" priority="241" operator="equal" aboveAverage="0" equalAverage="0" bottom="0" percent="0" rank="0" text="" dxfId="418">
      <formula>"R"</formula>
    </cfRule>
  </conditionalFormatting>
  <conditionalFormatting sqref="D756:H762">
    <cfRule type="containsText" priority="242" operator="containsText" aboveAverage="0" equalAverage="0" bottom="0" percent="0" rank="0" text="R" dxfId="419">
      <formula>NOT(ISERROR(SEARCH("R",D756)))</formula>
    </cfRule>
  </conditionalFormatting>
  <conditionalFormatting sqref="D763:H769">
    <cfRule type="containsText" priority="243" operator="containsText" aboveAverage="0" equalAverage="0" bottom="0" percent="0" rank="0" text="R" dxfId="420">
      <formula>NOT(ISERROR(SEARCH("R",D763)))</formula>
    </cfRule>
  </conditionalFormatting>
  <conditionalFormatting sqref="D743:H748 D742:E742 G742:H742">
    <cfRule type="containsText" priority="244" operator="containsText" aboveAverage="0" equalAverage="0" bottom="0" percent="0" rank="0" text="R" dxfId="421">
      <formula>NOT(ISERROR(SEARCH("R",D742)))</formula>
    </cfRule>
  </conditionalFormatting>
  <conditionalFormatting sqref="D749:H755">
    <cfRule type="containsText" priority="245" operator="containsText" aboveAverage="0" equalAverage="0" bottom="0" percent="0" rank="0" text="R" dxfId="422">
      <formula>NOT(ISERROR(SEARCH("R",D749)))</formula>
    </cfRule>
  </conditionalFormatting>
  <conditionalFormatting sqref="D770:H776">
    <cfRule type="containsText" priority="246" operator="containsText" aboveAverage="0" equalAverage="0" bottom="0" percent="0" rank="0" text="R" dxfId="423">
      <formula>NOT(ISERROR(SEARCH("R",D770)))</formula>
    </cfRule>
  </conditionalFormatting>
  <conditionalFormatting sqref="F742">
    <cfRule type="containsText" priority="247" operator="containsText" aboveAverage="0" equalAverage="0" bottom="0" percent="0" rank="0" text="R" dxfId="424">
      <formula>NOT(ISERROR(SEARCH("R",F742)))</formula>
    </cfRule>
  </conditionalFormatting>
  <conditionalFormatting sqref="D777:H783">
    <cfRule type="containsText" priority="248" operator="containsText" aboveAverage="0" equalAverage="0" bottom="0" percent="0" rank="0" text="R" dxfId="425">
      <formula>NOT(ISERROR(SEARCH("R",D777)))</formula>
    </cfRule>
  </conditionalFormatting>
  <conditionalFormatting sqref="D784:H790">
    <cfRule type="containsText" priority="249" operator="containsText" aboveAverage="0" equalAverage="0" bottom="0" percent="0" rank="0" text="R" dxfId="426">
      <formula>NOT(ISERROR(SEARCH("R",D784)))</formula>
    </cfRule>
  </conditionalFormatting>
  <conditionalFormatting sqref="D791:H797">
    <cfRule type="containsText" priority="250" operator="containsText" aboveAverage="0" equalAverage="0" bottom="0" percent="0" rank="0" text="R" dxfId="427">
      <formula>NOT(ISERROR(SEARCH("R",D791)))</formula>
    </cfRule>
  </conditionalFormatting>
  <conditionalFormatting sqref="D799:H804 D798:E798 G798:H798">
    <cfRule type="containsText" priority="251" operator="containsText" aboveAverage="0" equalAverage="0" bottom="0" percent="0" rank="0" text="R" dxfId="428">
      <formula>NOT(ISERROR(SEARCH("R",D798)))</formula>
    </cfRule>
  </conditionalFormatting>
  <conditionalFormatting sqref="D805:H811">
    <cfRule type="containsText" priority="252" operator="containsText" aboveAverage="0" equalAverage="0" bottom="0" percent="0" rank="0" text="R" dxfId="429">
      <formula>NOT(ISERROR(SEARCH("R",D805)))</formula>
    </cfRule>
  </conditionalFormatting>
  <conditionalFormatting sqref="F798">
    <cfRule type="containsText" priority="253" operator="containsText" aboveAverage="0" equalAverage="0" bottom="0" percent="0" rank="0" text="R" dxfId="430">
      <formula>NOT(ISERROR(SEARCH("R",F798)))</formula>
    </cfRule>
  </conditionalFormatting>
  <conditionalFormatting sqref="D777:H811">
    <cfRule type="cellIs" priority="254" operator="equal" aboveAverage="0" equalAverage="0" bottom="0" percent="0" rank="0" text="" dxfId="431">
      <formula>"RC"</formula>
    </cfRule>
    <cfRule type="cellIs" priority="255" operator="equal" aboveAverage="0" equalAverage="0" bottom="0" percent="0" rank="0" text="" dxfId="432">
      <formula>"R"</formula>
    </cfRule>
  </conditionalFormatting>
  <conditionalFormatting sqref="D791:H797">
    <cfRule type="containsText" priority="256" operator="containsText" aboveAverage="0" equalAverage="0" bottom="0" percent="0" rank="0" text="R" dxfId="433">
      <formula>NOT(ISERROR(SEARCH("R",D791)))</formula>
    </cfRule>
  </conditionalFormatting>
  <conditionalFormatting sqref="D798:H804">
    <cfRule type="containsText" priority="257" operator="containsText" aboveAverage="0" equalAverage="0" bottom="0" percent="0" rank="0" text="R" dxfId="434">
      <formula>NOT(ISERROR(SEARCH("R",D798)))</formula>
    </cfRule>
  </conditionalFormatting>
  <conditionalFormatting sqref="D778:H783 D777:E777 G777:H777">
    <cfRule type="containsText" priority="258" operator="containsText" aboveAverage="0" equalAverage="0" bottom="0" percent="0" rank="0" text="R" dxfId="435">
      <formula>NOT(ISERROR(SEARCH("R",D777)))</formula>
    </cfRule>
  </conditionalFormatting>
  <conditionalFormatting sqref="D784:H790">
    <cfRule type="containsText" priority="259" operator="containsText" aboveAverage="0" equalAverage="0" bottom="0" percent="0" rank="0" text="R" dxfId="436">
      <formula>NOT(ISERROR(SEARCH("R",D784)))</formula>
    </cfRule>
  </conditionalFormatting>
  <conditionalFormatting sqref="D805:H811">
    <cfRule type="containsText" priority="260" operator="containsText" aboveAverage="0" equalAverage="0" bottom="0" percent="0" rank="0" text="R" dxfId="437">
      <formula>NOT(ISERROR(SEARCH("R",D805)))</formula>
    </cfRule>
  </conditionalFormatting>
  <conditionalFormatting sqref="F777">
    <cfRule type="containsText" priority="261" operator="containsText" aboveAverage="0" equalAverage="0" bottom="0" percent="0" rank="0" text="R" dxfId="438">
      <formula>NOT(ISERROR(SEARCH("R",F777)))</formula>
    </cfRule>
  </conditionalFormatting>
  <conditionalFormatting sqref="D812:H818">
    <cfRule type="containsText" priority="262" operator="containsText" aboveAverage="0" equalAverage="0" bottom="0" percent="0" rank="0" text="R" dxfId="439">
      <formula>NOT(ISERROR(SEARCH("R",D812)))</formula>
    </cfRule>
  </conditionalFormatting>
  <conditionalFormatting sqref="D819:H825">
    <cfRule type="containsText" priority="263" operator="containsText" aboveAverage="0" equalAverage="0" bottom="0" percent="0" rank="0" text="R" dxfId="440">
      <formula>NOT(ISERROR(SEARCH("R",D819)))</formula>
    </cfRule>
  </conditionalFormatting>
  <conditionalFormatting sqref="D826:H832">
    <cfRule type="containsText" priority="264" operator="containsText" aboveAverage="0" equalAverage="0" bottom="0" percent="0" rank="0" text="R" dxfId="441">
      <formula>NOT(ISERROR(SEARCH("R",D826)))</formula>
    </cfRule>
  </conditionalFormatting>
  <conditionalFormatting sqref="D834:H839 D833:E833 G833:H833">
    <cfRule type="containsText" priority="265" operator="containsText" aboveAverage="0" equalAverage="0" bottom="0" percent="0" rank="0" text="R" dxfId="442">
      <formula>NOT(ISERROR(SEARCH("R",D833)))</formula>
    </cfRule>
  </conditionalFormatting>
  <conditionalFormatting sqref="D840:H846">
    <cfRule type="containsText" priority="266" operator="containsText" aboveAverage="0" equalAverage="0" bottom="0" percent="0" rank="0" text="R" dxfId="443">
      <formula>NOT(ISERROR(SEARCH("R",D840)))</formula>
    </cfRule>
  </conditionalFormatting>
  <conditionalFormatting sqref="F833">
    <cfRule type="containsText" priority="267" operator="containsText" aboveAverage="0" equalAverage="0" bottom="0" percent="0" rank="0" text="R" dxfId="444">
      <formula>NOT(ISERROR(SEARCH("R",F833)))</formula>
    </cfRule>
  </conditionalFormatting>
  <conditionalFormatting sqref="D812:H846">
    <cfRule type="cellIs" priority="268" operator="equal" aboveAverage="0" equalAverage="0" bottom="0" percent="0" rank="0" text="" dxfId="445">
      <formula>"RC"</formula>
    </cfRule>
    <cfRule type="cellIs" priority="269" operator="equal" aboveAverage="0" equalAverage="0" bottom="0" percent="0" rank="0" text="" dxfId="446">
      <formula>"R"</formula>
    </cfRule>
  </conditionalFormatting>
  <conditionalFormatting sqref="D826:H832">
    <cfRule type="containsText" priority="270" operator="containsText" aboveAverage="0" equalAverage="0" bottom="0" percent="0" rank="0" text="R" dxfId="447">
      <formula>NOT(ISERROR(SEARCH("R",D826)))</formula>
    </cfRule>
  </conditionalFormatting>
  <conditionalFormatting sqref="D833:H839">
    <cfRule type="containsText" priority="271" operator="containsText" aboveAverage="0" equalAverage="0" bottom="0" percent="0" rank="0" text="R" dxfId="448">
      <formula>NOT(ISERROR(SEARCH("R",D833)))</formula>
    </cfRule>
  </conditionalFormatting>
  <conditionalFormatting sqref="D813:H818 D812:E812 G812:H812">
    <cfRule type="containsText" priority="272" operator="containsText" aboveAverage="0" equalAverage="0" bottom="0" percent="0" rank="0" text="R" dxfId="449">
      <formula>NOT(ISERROR(SEARCH("R",D812)))</formula>
    </cfRule>
  </conditionalFormatting>
  <conditionalFormatting sqref="D819:H825">
    <cfRule type="containsText" priority="273" operator="containsText" aboveAverage="0" equalAverage="0" bottom="0" percent="0" rank="0" text="R" dxfId="450">
      <formula>NOT(ISERROR(SEARCH("R",D819)))</formula>
    </cfRule>
  </conditionalFormatting>
  <conditionalFormatting sqref="D840:H846">
    <cfRule type="containsText" priority="274" operator="containsText" aboveAverage="0" equalAverage="0" bottom="0" percent="0" rank="0" text="R" dxfId="451">
      <formula>NOT(ISERROR(SEARCH("R",D840)))</formula>
    </cfRule>
  </conditionalFormatting>
  <conditionalFormatting sqref="F812">
    <cfRule type="containsText" priority="275" operator="containsText" aboveAverage="0" equalAverage="0" bottom="0" percent="0" rank="0" text="R" dxfId="452">
      <formula>NOT(ISERROR(SEARCH("R",F812)))</formula>
    </cfRule>
  </conditionalFormatting>
  <conditionalFormatting sqref="D847:H853">
    <cfRule type="containsText" priority="276" operator="containsText" aboveAverage="0" equalAverage="0" bottom="0" percent="0" rank="0" text="R" dxfId="453">
      <formula>NOT(ISERROR(SEARCH("R",D847)))</formula>
    </cfRule>
  </conditionalFormatting>
  <conditionalFormatting sqref="D854:H860">
    <cfRule type="containsText" priority="277" operator="containsText" aboveAverage="0" equalAverage="0" bottom="0" percent="0" rank="0" text="R" dxfId="454">
      <formula>NOT(ISERROR(SEARCH("R",D854)))</formula>
    </cfRule>
  </conditionalFormatting>
  <conditionalFormatting sqref="D861:H867">
    <cfRule type="containsText" priority="278" operator="containsText" aboveAverage="0" equalAverage="0" bottom="0" percent="0" rank="0" text="R" dxfId="455">
      <formula>NOT(ISERROR(SEARCH("R",D861)))</formula>
    </cfRule>
  </conditionalFormatting>
  <conditionalFormatting sqref="D869:H874 D868:E868 G868:H868">
    <cfRule type="containsText" priority="279" operator="containsText" aboveAverage="0" equalAverage="0" bottom="0" percent="0" rank="0" text="R" dxfId="456">
      <formula>NOT(ISERROR(SEARCH("R",D868)))</formula>
    </cfRule>
  </conditionalFormatting>
  <conditionalFormatting sqref="D875:H881">
    <cfRule type="containsText" priority="280" operator="containsText" aboveAverage="0" equalAverage="0" bottom="0" percent="0" rank="0" text="R" dxfId="457">
      <formula>NOT(ISERROR(SEARCH("R",D875)))</formula>
    </cfRule>
  </conditionalFormatting>
  <conditionalFormatting sqref="F868">
    <cfRule type="containsText" priority="281" operator="containsText" aboveAverage="0" equalAverage="0" bottom="0" percent="0" rank="0" text="R" dxfId="458">
      <formula>NOT(ISERROR(SEARCH("R",F868)))</formula>
    </cfRule>
  </conditionalFormatting>
  <conditionalFormatting sqref="D847:H881">
    <cfRule type="cellIs" priority="282" operator="equal" aboveAverage="0" equalAverage="0" bottom="0" percent="0" rank="0" text="" dxfId="459">
      <formula>"RC"</formula>
    </cfRule>
    <cfRule type="cellIs" priority="283" operator="equal" aboveAverage="0" equalAverage="0" bottom="0" percent="0" rank="0" text="" dxfId="460">
      <formula>"R"</formula>
    </cfRule>
  </conditionalFormatting>
  <conditionalFormatting sqref="D861:H867">
    <cfRule type="containsText" priority="284" operator="containsText" aboveAverage="0" equalAverage="0" bottom="0" percent="0" rank="0" text="R" dxfId="461">
      <formula>NOT(ISERROR(SEARCH("R",D861)))</formula>
    </cfRule>
  </conditionalFormatting>
  <conditionalFormatting sqref="D868:H874">
    <cfRule type="containsText" priority="285" operator="containsText" aboveAverage="0" equalAverage="0" bottom="0" percent="0" rank="0" text="R" dxfId="462">
      <formula>NOT(ISERROR(SEARCH("R",D868)))</formula>
    </cfRule>
  </conditionalFormatting>
  <conditionalFormatting sqref="D848:H853 D847:E847 G847:H847">
    <cfRule type="containsText" priority="286" operator="containsText" aboveAverage="0" equalAverage="0" bottom="0" percent="0" rank="0" text="R" dxfId="463">
      <formula>NOT(ISERROR(SEARCH("R",D847)))</formula>
    </cfRule>
  </conditionalFormatting>
  <conditionalFormatting sqref="D854:H860">
    <cfRule type="containsText" priority="287" operator="containsText" aboveAverage="0" equalAverage="0" bottom="0" percent="0" rank="0" text="R" dxfId="464">
      <formula>NOT(ISERROR(SEARCH("R",D854)))</formula>
    </cfRule>
  </conditionalFormatting>
  <conditionalFormatting sqref="D875:H881">
    <cfRule type="containsText" priority="288" operator="containsText" aboveAverage="0" equalAverage="0" bottom="0" percent="0" rank="0" text="R" dxfId="465">
      <formula>NOT(ISERROR(SEARCH("R",D875)))</formula>
    </cfRule>
  </conditionalFormatting>
  <conditionalFormatting sqref="F847">
    <cfRule type="containsText" priority="289" operator="containsText" aboveAverage="0" equalAverage="0" bottom="0" percent="0" rank="0" text="R" dxfId="466">
      <formula>NOT(ISERROR(SEARCH("R",F847)))</formula>
    </cfRule>
  </conditionalFormatting>
  <conditionalFormatting sqref="D882:H888">
    <cfRule type="containsText" priority="290" operator="containsText" aboveAverage="0" equalAverage="0" bottom="0" percent="0" rank="0" text="R" dxfId="467">
      <formula>NOT(ISERROR(SEARCH("R",D882)))</formula>
    </cfRule>
  </conditionalFormatting>
  <conditionalFormatting sqref="D889:H895">
    <cfRule type="containsText" priority="291" operator="containsText" aboveAverage="0" equalAverage="0" bottom="0" percent="0" rank="0" text="R" dxfId="468">
      <formula>NOT(ISERROR(SEARCH("R",D889)))</formula>
    </cfRule>
  </conditionalFormatting>
  <conditionalFormatting sqref="D896:H902">
    <cfRule type="containsText" priority="292" operator="containsText" aboveAverage="0" equalAverage="0" bottom="0" percent="0" rank="0" text="R" dxfId="469">
      <formula>NOT(ISERROR(SEARCH("R",D896)))</formula>
    </cfRule>
  </conditionalFormatting>
  <conditionalFormatting sqref="D904:H909 D903:E903 G903:H903">
    <cfRule type="containsText" priority="293" operator="containsText" aboveAverage="0" equalAverage="0" bottom="0" percent="0" rank="0" text="R" dxfId="470">
      <formula>NOT(ISERROR(SEARCH("R",D903)))</formula>
    </cfRule>
  </conditionalFormatting>
  <conditionalFormatting sqref="D910:H916">
    <cfRule type="containsText" priority="294" operator="containsText" aboveAverage="0" equalAverage="0" bottom="0" percent="0" rank="0" text="R" dxfId="471">
      <formula>NOT(ISERROR(SEARCH("R",D910)))</formula>
    </cfRule>
  </conditionalFormatting>
  <conditionalFormatting sqref="F903">
    <cfRule type="containsText" priority="295" operator="containsText" aboveAverage="0" equalAverage="0" bottom="0" percent="0" rank="0" text="R" dxfId="472">
      <formula>NOT(ISERROR(SEARCH("R",F903)))</formula>
    </cfRule>
  </conditionalFormatting>
  <conditionalFormatting sqref="D882:H916">
    <cfRule type="cellIs" priority="296" operator="equal" aboveAverage="0" equalAverage="0" bottom="0" percent="0" rank="0" text="" dxfId="473">
      <formula>"RC"</formula>
    </cfRule>
    <cfRule type="cellIs" priority="297" operator="equal" aboveAverage="0" equalAverage="0" bottom="0" percent="0" rank="0" text="" dxfId="474">
      <formula>"R"</formula>
    </cfRule>
  </conditionalFormatting>
  <conditionalFormatting sqref="D896:H902">
    <cfRule type="containsText" priority="298" operator="containsText" aboveAverage="0" equalAverage="0" bottom="0" percent="0" rank="0" text="R" dxfId="475">
      <formula>NOT(ISERROR(SEARCH("R",D896)))</formula>
    </cfRule>
  </conditionalFormatting>
  <conditionalFormatting sqref="D903:H909">
    <cfRule type="containsText" priority="299" operator="containsText" aboveAverage="0" equalAverage="0" bottom="0" percent="0" rank="0" text="R" dxfId="476">
      <formula>NOT(ISERROR(SEARCH("R",D903)))</formula>
    </cfRule>
  </conditionalFormatting>
  <conditionalFormatting sqref="D883:H888 D882:E882 G882:H882">
    <cfRule type="containsText" priority="300" operator="containsText" aboveAverage="0" equalAverage="0" bottom="0" percent="0" rank="0" text="R" dxfId="477">
      <formula>NOT(ISERROR(SEARCH("R",D882)))</formula>
    </cfRule>
  </conditionalFormatting>
  <conditionalFormatting sqref="D889:H895">
    <cfRule type="containsText" priority="301" operator="containsText" aboveAverage="0" equalAverage="0" bottom="0" percent="0" rank="0" text="R" dxfId="478">
      <formula>NOT(ISERROR(SEARCH("R",D889)))</formula>
    </cfRule>
  </conditionalFormatting>
  <conditionalFormatting sqref="D910:H916">
    <cfRule type="containsText" priority="302" operator="containsText" aboveAverage="0" equalAverage="0" bottom="0" percent="0" rank="0" text="R" dxfId="479">
      <formula>NOT(ISERROR(SEARCH("R",D910)))</formula>
    </cfRule>
  </conditionalFormatting>
  <conditionalFormatting sqref="F882">
    <cfRule type="containsText" priority="303" operator="containsText" aboveAverage="0" equalAverage="0" bottom="0" percent="0" rank="0" text="R" dxfId="480">
      <formula>NOT(ISERROR(SEARCH("R",F882)))</formula>
    </cfRule>
  </conditionalFormatting>
  <conditionalFormatting sqref="D917:H923">
    <cfRule type="containsText" priority="304" operator="containsText" aboveAverage="0" equalAverage="0" bottom="0" percent="0" rank="0" text="R" dxfId="481">
      <formula>NOT(ISERROR(SEARCH("R",D917)))</formula>
    </cfRule>
  </conditionalFormatting>
  <conditionalFormatting sqref="D924:H930">
    <cfRule type="containsText" priority="305" operator="containsText" aboveAverage="0" equalAverage="0" bottom="0" percent="0" rank="0" text="R" dxfId="482">
      <formula>NOT(ISERROR(SEARCH("R",D924)))</formula>
    </cfRule>
  </conditionalFormatting>
  <conditionalFormatting sqref="D931:H937">
    <cfRule type="containsText" priority="306" operator="containsText" aboveAverage="0" equalAverage="0" bottom="0" percent="0" rank="0" text="R" dxfId="483">
      <formula>NOT(ISERROR(SEARCH("R",D931)))</formula>
    </cfRule>
  </conditionalFormatting>
  <conditionalFormatting sqref="D939:H944 D938:E938 G938:H938">
    <cfRule type="containsText" priority="307" operator="containsText" aboveAverage="0" equalAverage="0" bottom="0" percent="0" rank="0" text="R" dxfId="484">
      <formula>NOT(ISERROR(SEARCH("R",D938)))</formula>
    </cfRule>
  </conditionalFormatting>
  <conditionalFormatting sqref="D945:H951">
    <cfRule type="containsText" priority="308" operator="containsText" aboveAverage="0" equalAverage="0" bottom="0" percent="0" rank="0" text="R" dxfId="485">
      <formula>NOT(ISERROR(SEARCH("R",D945)))</formula>
    </cfRule>
  </conditionalFormatting>
  <conditionalFormatting sqref="F938">
    <cfRule type="containsText" priority="309" operator="containsText" aboveAverage="0" equalAverage="0" bottom="0" percent="0" rank="0" text="R" dxfId="486">
      <formula>NOT(ISERROR(SEARCH("R",F938)))</formula>
    </cfRule>
  </conditionalFormatting>
  <conditionalFormatting sqref="D917:H951">
    <cfRule type="cellIs" priority="310" operator="equal" aboveAverage="0" equalAverage="0" bottom="0" percent="0" rank="0" text="" dxfId="487">
      <formula>"RC"</formula>
    </cfRule>
    <cfRule type="cellIs" priority="311" operator="equal" aboveAverage="0" equalAverage="0" bottom="0" percent="0" rank="0" text="" dxfId="488">
      <formula>"R"</formula>
    </cfRule>
  </conditionalFormatting>
  <conditionalFormatting sqref="D931:H937">
    <cfRule type="containsText" priority="312" operator="containsText" aboveAverage="0" equalAverage="0" bottom="0" percent="0" rank="0" text="R" dxfId="489">
      <formula>NOT(ISERROR(SEARCH("R",D931)))</formula>
    </cfRule>
  </conditionalFormatting>
  <conditionalFormatting sqref="D938:H944">
    <cfRule type="containsText" priority="313" operator="containsText" aboveAverage="0" equalAverage="0" bottom="0" percent="0" rank="0" text="R" dxfId="490">
      <formula>NOT(ISERROR(SEARCH("R",D938)))</formula>
    </cfRule>
  </conditionalFormatting>
  <conditionalFormatting sqref="D918:H923 D917:E917 G917:H917">
    <cfRule type="containsText" priority="314" operator="containsText" aboveAverage="0" equalAverage="0" bottom="0" percent="0" rank="0" text="R" dxfId="491">
      <formula>NOT(ISERROR(SEARCH("R",D917)))</formula>
    </cfRule>
  </conditionalFormatting>
  <conditionalFormatting sqref="D924:H930">
    <cfRule type="containsText" priority="315" operator="containsText" aboveAverage="0" equalAverage="0" bottom="0" percent="0" rank="0" text="R" dxfId="492">
      <formula>NOT(ISERROR(SEARCH("R",D924)))</formula>
    </cfRule>
  </conditionalFormatting>
  <conditionalFormatting sqref="D945:H951">
    <cfRule type="containsText" priority="316" operator="containsText" aboveAverage="0" equalAverage="0" bottom="0" percent="0" rank="0" text="R" dxfId="493">
      <formula>NOT(ISERROR(SEARCH("R",D945)))</formula>
    </cfRule>
  </conditionalFormatting>
  <conditionalFormatting sqref="F917">
    <cfRule type="containsText" priority="317" operator="containsText" aboveAverage="0" equalAverage="0" bottom="0" percent="0" rank="0" text="R" dxfId="494">
      <formula>NOT(ISERROR(SEARCH("R",F917)))</formula>
    </cfRule>
  </conditionalFormatting>
  <conditionalFormatting sqref="D952:H958">
    <cfRule type="containsText" priority="318" operator="containsText" aboveAverage="0" equalAverage="0" bottom="0" percent="0" rank="0" text="R" dxfId="495">
      <formula>NOT(ISERROR(SEARCH("R",D952)))</formula>
    </cfRule>
  </conditionalFormatting>
  <conditionalFormatting sqref="D959:H965">
    <cfRule type="containsText" priority="319" operator="containsText" aboveAverage="0" equalAverage="0" bottom="0" percent="0" rank="0" text="R" dxfId="496">
      <formula>NOT(ISERROR(SEARCH("R",D959)))</formula>
    </cfRule>
  </conditionalFormatting>
  <conditionalFormatting sqref="D966:H972">
    <cfRule type="containsText" priority="320" operator="containsText" aboveAverage="0" equalAverage="0" bottom="0" percent="0" rank="0" text="R" dxfId="497">
      <formula>NOT(ISERROR(SEARCH("R",D966)))</formula>
    </cfRule>
  </conditionalFormatting>
  <conditionalFormatting sqref="D974:H979 D973:E973 G973:H973">
    <cfRule type="containsText" priority="321" operator="containsText" aboveAverage="0" equalAverage="0" bottom="0" percent="0" rank="0" text="R" dxfId="498">
      <formula>NOT(ISERROR(SEARCH("R",D973)))</formula>
    </cfRule>
  </conditionalFormatting>
  <conditionalFormatting sqref="D980:H986">
    <cfRule type="containsText" priority="322" operator="containsText" aboveAverage="0" equalAverage="0" bottom="0" percent="0" rank="0" text="R" dxfId="499">
      <formula>NOT(ISERROR(SEARCH("R",D980)))</formula>
    </cfRule>
  </conditionalFormatting>
  <conditionalFormatting sqref="F973">
    <cfRule type="containsText" priority="323" operator="containsText" aboveAverage="0" equalAverage="0" bottom="0" percent="0" rank="0" text="R" dxfId="500">
      <formula>NOT(ISERROR(SEARCH("R",F973)))</formula>
    </cfRule>
  </conditionalFormatting>
  <conditionalFormatting sqref="D952:H986">
    <cfRule type="cellIs" priority="324" operator="equal" aboveAverage="0" equalAverage="0" bottom="0" percent="0" rank="0" text="" dxfId="501">
      <formula>"RC"</formula>
    </cfRule>
    <cfRule type="cellIs" priority="325" operator="equal" aboveAverage="0" equalAverage="0" bottom="0" percent="0" rank="0" text="" dxfId="502">
      <formula>"R"</formula>
    </cfRule>
  </conditionalFormatting>
  <conditionalFormatting sqref="D966:H972">
    <cfRule type="containsText" priority="326" operator="containsText" aboveAverage="0" equalAverage="0" bottom="0" percent="0" rank="0" text="R" dxfId="503">
      <formula>NOT(ISERROR(SEARCH("R",D966)))</formula>
    </cfRule>
  </conditionalFormatting>
  <conditionalFormatting sqref="D973:H979">
    <cfRule type="containsText" priority="327" operator="containsText" aboveAverage="0" equalAverage="0" bottom="0" percent="0" rank="0" text="R" dxfId="504">
      <formula>NOT(ISERROR(SEARCH("R",D973)))</formula>
    </cfRule>
  </conditionalFormatting>
  <conditionalFormatting sqref="D953:H958 D952:E952 G952:H952">
    <cfRule type="containsText" priority="328" operator="containsText" aboveAverage="0" equalAverage="0" bottom="0" percent="0" rank="0" text="R" dxfId="505">
      <formula>NOT(ISERROR(SEARCH("R",D952)))</formula>
    </cfRule>
  </conditionalFormatting>
  <conditionalFormatting sqref="D959:H965">
    <cfRule type="containsText" priority="329" operator="containsText" aboveAverage="0" equalAverage="0" bottom="0" percent="0" rank="0" text="R" dxfId="506">
      <formula>NOT(ISERROR(SEARCH("R",D959)))</formula>
    </cfRule>
  </conditionalFormatting>
  <conditionalFormatting sqref="D980:H986">
    <cfRule type="containsText" priority="330" operator="containsText" aboveAverage="0" equalAverage="0" bottom="0" percent="0" rank="0" text="R" dxfId="507">
      <formula>NOT(ISERROR(SEARCH("R",D980)))</formula>
    </cfRule>
  </conditionalFormatting>
  <conditionalFormatting sqref="F952">
    <cfRule type="containsText" priority="331" operator="containsText" aboveAverage="0" equalAverage="0" bottom="0" percent="0" rank="0" text="R" dxfId="508">
      <formula>NOT(ISERROR(SEARCH("R",F952)))</formula>
    </cfRule>
  </conditionalFormatting>
  <conditionalFormatting sqref="D987:H993">
    <cfRule type="containsText" priority="332" operator="containsText" aboveAverage="0" equalAverage="0" bottom="0" percent="0" rank="0" text="R" dxfId="509">
      <formula>NOT(ISERROR(SEARCH("R",D987)))</formula>
    </cfRule>
  </conditionalFormatting>
  <conditionalFormatting sqref="D994:H1000">
    <cfRule type="containsText" priority="333" operator="containsText" aboveAverage="0" equalAverage="0" bottom="0" percent="0" rank="0" text="R" dxfId="510">
      <formula>NOT(ISERROR(SEARCH("R",D994)))</formula>
    </cfRule>
  </conditionalFormatting>
  <conditionalFormatting sqref="D1001:H1007">
    <cfRule type="containsText" priority="334" operator="containsText" aboveAverage="0" equalAverage="0" bottom="0" percent="0" rank="0" text="R" dxfId="511">
      <formula>NOT(ISERROR(SEARCH("R",D1001)))</formula>
    </cfRule>
  </conditionalFormatting>
  <conditionalFormatting sqref="D1009:H1014 D1008:E1008 G1008:H1008">
    <cfRule type="containsText" priority="335" operator="containsText" aboveAverage="0" equalAverage="0" bottom="0" percent="0" rank="0" text="R" dxfId="512">
      <formula>NOT(ISERROR(SEARCH("R",D1008)))</formula>
    </cfRule>
  </conditionalFormatting>
  <conditionalFormatting sqref="D1015:H1021">
    <cfRule type="containsText" priority="336" operator="containsText" aboveAverage="0" equalAverage="0" bottom="0" percent="0" rank="0" text="R" dxfId="513">
      <formula>NOT(ISERROR(SEARCH("R",D1015)))</formula>
    </cfRule>
  </conditionalFormatting>
  <conditionalFormatting sqref="F1008">
    <cfRule type="containsText" priority="337" operator="containsText" aboveAverage="0" equalAverage="0" bottom="0" percent="0" rank="0" text="R" dxfId="514">
      <formula>NOT(ISERROR(SEARCH("R",F1008)))</formula>
    </cfRule>
  </conditionalFormatting>
  <conditionalFormatting sqref="D987:H1021">
    <cfRule type="cellIs" priority="338" operator="equal" aboveAverage="0" equalAverage="0" bottom="0" percent="0" rank="0" text="" dxfId="515">
      <formula>"RC"</formula>
    </cfRule>
    <cfRule type="cellIs" priority="339" operator="equal" aboveAverage="0" equalAverage="0" bottom="0" percent="0" rank="0" text="" dxfId="516">
      <formula>"R"</formula>
    </cfRule>
  </conditionalFormatting>
  <conditionalFormatting sqref="D1001:H1007">
    <cfRule type="containsText" priority="340" operator="containsText" aboveAverage="0" equalAverage="0" bottom="0" percent="0" rank="0" text="R" dxfId="517">
      <formula>NOT(ISERROR(SEARCH("R",D1001)))</formula>
    </cfRule>
  </conditionalFormatting>
  <conditionalFormatting sqref="D1008:H1014">
    <cfRule type="containsText" priority="341" operator="containsText" aboveAverage="0" equalAverage="0" bottom="0" percent="0" rank="0" text="R" dxfId="518">
      <formula>NOT(ISERROR(SEARCH("R",D1008)))</formula>
    </cfRule>
  </conditionalFormatting>
  <conditionalFormatting sqref="D988:H993 D987:E987 G987:H987">
    <cfRule type="containsText" priority="342" operator="containsText" aboveAverage="0" equalAverage="0" bottom="0" percent="0" rank="0" text="R" dxfId="519">
      <formula>NOT(ISERROR(SEARCH("R",D987)))</formula>
    </cfRule>
  </conditionalFormatting>
  <conditionalFormatting sqref="D994:H1000">
    <cfRule type="containsText" priority="343" operator="containsText" aboveAverage="0" equalAverage="0" bottom="0" percent="0" rank="0" text="R" dxfId="520">
      <formula>NOT(ISERROR(SEARCH("R",D994)))</formula>
    </cfRule>
  </conditionalFormatting>
  <conditionalFormatting sqref="D1015:H1021">
    <cfRule type="containsText" priority="344" operator="containsText" aboveAverage="0" equalAverage="0" bottom="0" percent="0" rank="0" text="R" dxfId="521">
      <formula>NOT(ISERROR(SEARCH("R",D1015)))</formula>
    </cfRule>
  </conditionalFormatting>
  <conditionalFormatting sqref="F987">
    <cfRule type="containsText" priority="345" operator="containsText" aboveAverage="0" equalAverage="0" bottom="0" percent="0" rank="0" text="R" dxfId="522">
      <formula>NOT(ISERROR(SEARCH("R",F987)))</formula>
    </cfRule>
  </conditionalFormatting>
  <conditionalFormatting sqref="D1022:H1028">
    <cfRule type="containsText" priority="346" operator="containsText" aboveAverage="0" equalAverage="0" bottom="0" percent="0" rank="0" text="R" dxfId="523">
      <formula>NOT(ISERROR(SEARCH("R",D1022)))</formula>
    </cfRule>
  </conditionalFormatting>
  <conditionalFormatting sqref="D1029:H1035">
    <cfRule type="containsText" priority="347" operator="containsText" aboveAverage="0" equalAverage="0" bottom="0" percent="0" rank="0" text="R" dxfId="524">
      <formula>NOT(ISERROR(SEARCH("R",D1029)))</formula>
    </cfRule>
  </conditionalFormatting>
  <conditionalFormatting sqref="D1036:H1042">
    <cfRule type="containsText" priority="348" operator="containsText" aboveAverage="0" equalAverage="0" bottom="0" percent="0" rank="0" text="R" dxfId="525">
      <formula>NOT(ISERROR(SEARCH("R",D1036)))</formula>
    </cfRule>
  </conditionalFormatting>
  <conditionalFormatting sqref="D1044:H1049 D1043:E1043 G1043:H1043">
    <cfRule type="containsText" priority="349" operator="containsText" aboveAverage="0" equalAverage="0" bottom="0" percent="0" rank="0" text="R" dxfId="526">
      <formula>NOT(ISERROR(SEARCH("R",D1043)))</formula>
    </cfRule>
  </conditionalFormatting>
  <conditionalFormatting sqref="D1050:H1056">
    <cfRule type="containsText" priority="350" operator="containsText" aboveAverage="0" equalAverage="0" bottom="0" percent="0" rank="0" text="R" dxfId="527">
      <formula>NOT(ISERROR(SEARCH("R",D1050)))</formula>
    </cfRule>
  </conditionalFormatting>
  <conditionalFormatting sqref="F1043">
    <cfRule type="containsText" priority="351" operator="containsText" aboveAverage="0" equalAverage="0" bottom="0" percent="0" rank="0" text="R" dxfId="528">
      <formula>NOT(ISERROR(SEARCH("R",F1043)))</formula>
    </cfRule>
  </conditionalFormatting>
  <conditionalFormatting sqref="D1022:H1056">
    <cfRule type="cellIs" priority="352" operator="equal" aboveAverage="0" equalAverage="0" bottom="0" percent="0" rank="0" text="" dxfId="529">
      <formula>"RC"</formula>
    </cfRule>
    <cfRule type="cellIs" priority="353" operator="equal" aboveAverage="0" equalAverage="0" bottom="0" percent="0" rank="0" text="" dxfId="530">
      <formula>"R"</formula>
    </cfRule>
  </conditionalFormatting>
  <conditionalFormatting sqref="D1036:H1042">
    <cfRule type="containsText" priority="354" operator="containsText" aboveAverage="0" equalAverage="0" bottom="0" percent="0" rank="0" text="R" dxfId="531">
      <formula>NOT(ISERROR(SEARCH("R",D1036)))</formula>
    </cfRule>
  </conditionalFormatting>
  <conditionalFormatting sqref="D1043:H1049">
    <cfRule type="containsText" priority="355" operator="containsText" aboveAverage="0" equalAverage="0" bottom="0" percent="0" rank="0" text="R" dxfId="532">
      <formula>NOT(ISERROR(SEARCH("R",D1043)))</formula>
    </cfRule>
  </conditionalFormatting>
  <conditionalFormatting sqref="D1023:H1028 D1022:E1022 G1022:H1022">
    <cfRule type="containsText" priority="356" operator="containsText" aboveAverage="0" equalAverage="0" bottom="0" percent="0" rank="0" text="R" dxfId="533">
      <formula>NOT(ISERROR(SEARCH("R",D1022)))</formula>
    </cfRule>
  </conditionalFormatting>
  <conditionalFormatting sqref="D1029:H1035">
    <cfRule type="containsText" priority="357" operator="containsText" aboveAverage="0" equalAverage="0" bottom="0" percent="0" rank="0" text="R" dxfId="534">
      <formula>NOT(ISERROR(SEARCH("R",D1029)))</formula>
    </cfRule>
  </conditionalFormatting>
  <conditionalFormatting sqref="D1050:H1056">
    <cfRule type="containsText" priority="358" operator="containsText" aboveAverage="0" equalAverage="0" bottom="0" percent="0" rank="0" text="R" dxfId="535">
      <formula>NOT(ISERROR(SEARCH("R",D1050)))</formula>
    </cfRule>
  </conditionalFormatting>
  <conditionalFormatting sqref="F1022">
    <cfRule type="containsText" priority="359" operator="containsText" aboveAverage="0" equalAverage="0" bottom="0" percent="0" rank="0" text="R" dxfId="536">
      <formula>NOT(ISERROR(SEARCH("R",F1022)))</formula>
    </cfRule>
  </conditionalFormatting>
  <conditionalFormatting sqref="D1057:H1063">
    <cfRule type="containsText" priority="360" operator="containsText" aboveAverage="0" equalAverage="0" bottom="0" percent="0" rank="0" text="R" dxfId="537">
      <formula>NOT(ISERROR(SEARCH("R",D1057)))</formula>
    </cfRule>
  </conditionalFormatting>
  <conditionalFormatting sqref="D1064:H1070">
    <cfRule type="containsText" priority="361" operator="containsText" aboveAverage="0" equalAverage="0" bottom="0" percent="0" rank="0" text="R" dxfId="538">
      <formula>NOT(ISERROR(SEARCH("R",D1064)))</formula>
    </cfRule>
  </conditionalFormatting>
  <conditionalFormatting sqref="D1071:H1077">
    <cfRule type="containsText" priority="362" operator="containsText" aboveAverage="0" equalAverage="0" bottom="0" percent="0" rank="0" text="R" dxfId="539">
      <formula>NOT(ISERROR(SEARCH("R",D1071)))</formula>
    </cfRule>
  </conditionalFormatting>
  <conditionalFormatting sqref="D1079:H1084 D1078:E1078 G1078:H1078">
    <cfRule type="containsText" priority="363" operator="containsText" aboveAverage="0" equalAverage="0" bottom="0" percent="0" rank="0" text="R" dxfId="540">
      <formula>NOT(ISERROR(SEARCH("R",D1078)))</formula>
    </cfRule>
  </conditionalFormatting>
  <conditionalFormatting sqref="D1085:H1091">
    <cfRule type="containsText" priority="364" operator="containsText" aboveAverage="0" equalAverage="0" bottom="0" percent="0" rank="0" text="R" dxfId="541">
      <formula>NOT(ISERROR(SEARCH("R",D1085)))</formula>
    </cfRule>
  </conditionalFormatting>
  <conditionalFormatting sqref="F1078">
    <cfRule type="containsText" priority="365" operator="containsText" aboveAverage="0" equalAverage="0" bottom="0" percent="0" rank="0" text="R" dxfId="542">
      <formula>NOT(ISERROR(SEARCH("R",F1078)))</formula>
    </cfRule>
  </conditionalFormatting>
  <conditionalFormatting sqref="D1057:H1091">
    <cfRule type="cellIs" priority="366" operator="equal" aboveAverage="0" equalAverage="0" bottom="0" percent="0" rank="0" text="" dxfId="543">
      <formula>"RC"</formula>
    </cfRule>
    <cfRule type="cellIs" priority="367" operator="equal" aboveAverage="0" equalAverage="0" bottom="0" percent="0" rank="0" text="" dxfId="544">
      <formula>"R"</formula>
    </cfRule>
  </conditionalFormatting>
  <conditionalFormatting sqref="D1071:H1077">
    <cfRule type="containsText" priority="368" operator="containsText" aboveAverage="0" equalAverage="0" bottom="0" percent="0" rank="0" text="R" dxfId="545">
      <formula>NOT(ISERROR(SEARCH("R",D1071)))</formula>
    </cfRule>
  </conditionalFormatting>
  <conditionalFormatting sqref="D1078:H1084">
    <cfRule type="containsText" priority="369" operator="containsText" aboveAverage="0" equalAverage="0" bottom="0" percent="0" rank="0" text="R" dxfId="546">
      <formula>NOT(ISERROR(SEARCH("R",D1078)))</formula>
    </cfRule>
  </conditionalFormatting>
  <conditionalFormatting sqref="D1058:H1063 D1057:E1057 G1057:H1057">
    <cfRule type="containsText" priority="370" operator="containsText" aboveAverage="0" equalAverage="0" bottom="0" percent="0" rank="0" text="R" dxfId="547">
      <formula>NOT(ISERROR(SEARCH("R",D1057)))</formula>
    </cfRule>
  </conditionalFormatting>
  <conditionalFormatting sqref="D1064:H1070">
    <cfRule type="containsText" priority="371" operator="containsText" aboveAverage="0" equalAverage="0" bottom="0" percent="0" rank="0" text="R" dxfId="548">
      <formula>NOT(ISERROR(SEARCH("R",D1064)))</formula>
    </cfRule>
  </conditionalFormatting>
  <conditionalFormatting sqref="D1085:H1091">
    <cfRule type="containsText" priority="372" operator="containsText" aboveAverage="0" equalAverage="0" bottom="0" percent="0" rank="0" text="R" dxfId="549">
      <formula>NOT(ISERROR(SEARCH("R",D1085)))</formula>
    </cfRule>
  </conditionalFormatting>
  <conditionalFormatting sqref="F1057">
    <cfRule type="containsText" priority="373" operator="containsText" aboveAverage="0" equalAverage="0" bottom="0" percent="0" rank="0" text="R" dxfId="550">
      <formula>NOT(ISERROR(SEARCH("R",F1057)))</formula>
    </cfRule>
  </conditionalFormatting>
  <conditionalFormatting sqref="D1092:H1098">
    <cfRule type="containsText" priority="374" operator="containsText" aboveAverage="0" equalAverage="0" bottom="0" percent="0" rank="0" text="R" dxfId="551">
      <formula>NOT(ISERROR(SEARCH("R",D1092)))</formula>
    </cfRule>
  </conditionalFormatting>
  <conditionalFormatting sqref="D1099:H1105">
    <cfRule type="containsText" priority="375" operator="containsText" aboveAverage="0" equalAverage="0" bottom="0" percent="0" rank="0" text="R" dxfId="552">
      <formula>NOT(ISERROR(SEARCH("R",D1099)))</formula>
    </cfRule>
  </conditionalFormatting>
  <conditionalFormatting sqref="D1106:H1112">
    <cfRule type="containsText" priority="376" operator="containsText" aboveAverage="0" equalAverage="0" bottom="0" percent="0" rank="0" text="R" dxfId="553">
      <formula>NOT(ISERROR(SEARCH("R",D1106)))</formula>
    </cfRule>
  </conditionalFormatting>
  <conditionalFormatting sqref="D1114:H1119 D1113:E1113 G1113:H1113">
    <cfRule type="containsText" priority="377" operator="containsText" aboveAverage="0" equalAverage="0" bottom="0" percent="0" rank="0" text="R" dxfId="554">
      <formula>NOT(ISERROR(SEARCH("R",D1113)))</formula>
    </cfRule>
  </conditionalFormatting>
  <conditionalFormatting sqref="D1120:H1126">
    <cfRule type="containsText" priority="378" operator="containsText" aboveAverage="0" equalAverage="0" bottom="0" percent="0" rank="0" text="R" dxfId="555">
      <formula>NOT(ISERROR(SEARCH("R",D1120)))</formula>
    </cfRule>
  </conditionalFormatting>
  <conditionalFormatting sqref="F1113">
    <cfRule type="containsText" priority="379" operator="containsText" aboveAverage="0" equalAverage="0" bottom="0" percent="0" rank="0" text="R" dxfId="556">
      <formula>NOT(ISERROR(SEARCH("R",F1113)))</formula>
    </cfRule>
  </conditionalFormatting>
  <conditionalFormatting sqref="D1092:H1126">
    <cfRule type="cellIs" priority="380" operator="equal" aboveAverage="0" equalAverage="0" bottom="0" percent="0" rank="0" text="" dxfId="557">
      <formula>"RC"</formula>
    </cfRule>
    <cfRule type="cellIs" priority="381" operator="equal" aboveAverage="0" equalAverage="0" bottom="0" percent="0" rank="0" text="" dxfId="558">
      <formula>"R"</formula>
    </cfRule>
  </conditionalFormatting>
  <conditionalFormatting sqref="D1106:H1112">
    <cfRule type="containsText" priority="382" operator="containsText" aboveAverage="0" equalAverage="0" bottom="0" percent="0" rank="0" text="R" dxfId="559">
      <formula>NOT(ISERROR(SEARCH("R",D1106)))</formula>
    </cfRule>
  </conditionalFormatting>
  <conditionalFormatting sqref="D1113:H1119">
    <cfRule type="containsText" priority="383" operator="containsText" aboveAverage="0" equalAverage="0" bottom="0" percent="0" rank="0" text="R" dxfId="560">
      <formula>NOT(ISERROR(SEARCH("R",D1113)))</formula>
    </cfRule>
  </conditionalFormatting>
  <conditionalFormatting sqref="D1093:H1098 D1092:E1092 G1092:H1092">
    <cfRule type="containsText" priority="384" operator="containsText" aboveAverage="0" equalAverage="0" bottom="0" percent="0" rank="0" text="R" dxfId="561">
      <formula>NOT(ISERROR(SEARCH("R",D1092)))</formula>
    </cfRule>
  </conditionalFormatting>
  <conditionalFormatting sqref="D1099:H1105">
    <cfRule type="containsText" priority="385" operator="containsText" aboveAverage="0" equalAverage="0" bottom="0" percent="0" rank="0" text="R" dxfId="562">
      <formula>NOT(ISERROR(SEARCH("R",D1099)))</formula>
    </cfRule>
  </conditionalFormatting>
  <conditionalFormatting sqref="D1120:H1126">
    <cfRule type="containsText" priority="386" operator="containsText" aboveAverage="0" equalAverage="0" bottom="0" percent="0" rank="0" text="R" dxfId="563">
      <formula>NOT(ISERROR(SEARCH("R",D1120)))</formula>
    </cfRule>
  </conditionalFormatting>
  <conditionalFormatting sqref="F1092">
    <cfRule type="containsText" priority="387" operator="containsText" aboveAverage="0" equalAverage="0" bottom="0" percent="0" rank="0" text="R" dxfId="564">
      <formula>NOT(ISERROR(SEARCH("R",F1092)))</formula>
    </cfRule>
  </conditionalFormatting>
  <conditionalFormatting sqref="D1127:H1133">
    <cfRule type="containsText" priority="388" operator="containsText" aboveAverage="0" equalAverage="0" bottom="0" percent="0" rank="0" text="R" dxfId="565">
      <formula>NOT(ISERROR(SEARCH("R",D1127)))</formula>
    </cfRule>
  </conditionalFormatting>
  <conditionalFormatting sqref="D1134:H1140">
    <cfRule type="containsText" priority="389" operator="containsText" aboveAverage="0" equalAverage="0" bottom="0" percent="0" rank="0" text="R" dxfId="566">
      <formula>NOT(ISERROR(SEARCH("R",D1134)))</formula>
    </cfRule>
  </conditionalFormatting>
  <conditionalFormatting sqref="D1141:H1147">
    <cfRule type="containsText" priority="390" operator="containsText" aboveAverage="0" equalAverage="0" bottom="0" percent="0" rank="0" text="R" dxfId="567">
      <formula>NOT(ISERROR(SEARCH("R",D1141)))</formula>
    </cfRule>
  </conditionalFormatting>
  <conditionalFormatting sqref="D1149:H1154 D1148:E1148 G1148:H1148">
    <cfRule type="containsText" priority="391" operator="containsText" aboveAverage="0" equalAverage="0" bottom="0" percent="0" rank="0" text="R" dxfId="568">
      <formula>NOT(ISERROR(SEARCH("R",D1148)))</formula>
    </cfRule>
  </conditionalFormatting>
  <conditionalFormatting sqref="D1155:H1161">
    <cfRule type="containsText" priority="392" operator="containsText" aboveAverage="0" equalAverage="0" bottom="0" percent="0" rank="0" text="R" dxfId="569">
      <formula>NOT(ISERROR(SEARCH("R",D1155)))</formula>
    </cfRule>
  </conditionalFormatting>
  <conditionalFormatting sqref="F1148">
    <cfRule type="containsText" priority="393" operator="containsText" aboveAverage="0" equalAverage="0" bottom="0" percent="0" rank="0" text="R" dxfId="570">
      <formula>NOT(ISERROR(SEARCH("R",F1148)))</formula>
    </cfRule>
  </conditionalFormatting>
  <conditionalFormatting sqref="D1127:H1161">
    <cfRule type="cellIs" priority="394" operator="equal" aboveAverage="0" equalAverage="0" bottom="0" percent="0" rank="0" text="" dxfId="571">
      <formula>"RC"</formula>
    </cfRule>
    <cfRule type="cellIs" priority="395" operator="equal" aboveAverage="0" equalAverage="0" bottom="0" percent="0" rank="0" text="" dxfId="572">
      <formula>"R"</formula>
    </cfRule>
  </conditionalFormatting>
  <conditionalFormatting sqref="D1141:H1147">
    <cfRule type="containsText" priority="396" operator="containsText" aboveAverage="0" equalAverage="0" bottom="0" percent="0" rank="0" text="R" dxfId="573">
      <formula>NOT(ISERROR(SEARCH("R",D1141)))</formula>
    </cfRule>
  </conditionalFormatting>
  <conditionalFormatting sqref="D1148:H1154">
    <cfRule type="containsText" priority="397" operator="containsText" aboveAverage="0" equalAverage="0" bottom="0" percent="0" rank="0" text="R" dxfId="574">
      <formula>NOT(ISERROR(SEARCH("R",D1148)))</formula>
    </cfRule>
  </conditionalFormatting>
  <conditionalFormatting sqref="D1128:H1133 D1127:E1127 G1127:H1127">
    <cfRule type="containsText" priority="398" operator="containsText" aboveAverage="0" equalAverage="0" bottom="0" percent="0" rank="0" text="R" dxfId="575">
      <formula>NOT(ISERROR(SEARCH("R",D1127)))</formula>
    </cfRule>
  </conditionalFormatting>
  <conditionalFormatting sqref="D1134:H1140">
    <cfRule type="containsText" priority="399" operator="containsText" aboveAverage="0" equalAverage="0" bottom="0" percent="0" rank="0" text="R" dxfId="576">
      <formula>NOT(ISERROR(SEARCH("R",D1134)))</formula>
    </cfRule>
  </conditionalFormatting>
  <conditionalFormatting sqref="D1155:H1161">
    <cfRule type="containsText" priority="400" operator="containsText" aboveAverage="0" equalAverage="0" bottom="0" percent="0" rank="0" text="R" dxfId="577">
      <formula>NOT(ISERROR(SEARCH("R",D1155)))</formula>
    </cfRule>
  </conditionalFormatting>
  <conditionalFormatting sqref="F1127">
    <cfRule type="containsText" priority="401" operator="containsText" aboveAverage="0" equalAverage="0" bottom="0" percent="0" rank="0" text="R" dxfId="578">
      <formula>NOT(ISERROR(SEARCH("R",F1127)))</formula>
    </cfRule>
  </conditionalFormatting>
  <conditionalFormatting sqref="D1162:H1168">
    <cfRule type="containsText" priority="402" operator="containsText" aboveAverage="0" equalAverage="0" bottom="0" percent="0" rank="0" text="R" dxfId="579">
      <formula>NOT(ISERROR(SEARCH("R",D1162)))</formula>
    </cfRule>
  </conditionalFormatting>
  <conditionalFormatting sqref="D1169:H1175">
    <cfRule type="containsText" priority="403" operator="containsText" aboveAverage="0" equalAverage="0" bottom="0" percent="0" rank="0" text="R" dxfId="580">
      <formula>NOT(ISERROR(SEARCH("R",D1169)))</formula>
    </cfRule>
  </conditionalFormatting>
  <conditionalFormatting sqref="D1176:H1182">
    <cfRule type="containsText" priority="404" operator="containsText" aboveAverage="0" equalAverage="0" bottom="0" percent="0" rank="0" text="R" dxfId="581">
      <formula>NOT(ISERROR(SEARCH("R",D1176)))</formula>
    </cfRule>
  </conditionalFormatting>
  <conditionalFormatting sqref="D1184:H1189 D1183:E1183 G1183:H1183">
    <cfRule type="containsText" priority="405" operator="containsText" aboveAverage="0" equalAverage="0" bottom="0" percent="0" rank="0" text="R" dxfId="582">
      <formula>NOT(ISERROR(SEARCH("R",D1183)))</formula>
    </cfRule>
  </conditionalFormatting>
  <conditionalFormatting sqref="D1190:H1196">
    <cfRule type="containsText" priority="406" operator="containsText" aboveAverage="0" equalAverage="0" bottom="0" percent="0" rank="0" text="R" dxfId="583">
      <formula>NOT(ISERROR(SEARCH("R",D1190)))</formula>
    </cfRule>
  </conditionalFormatting>
  <conditionalFormatting sqref="F1183">
    <cfRule type="containsText" priority="407" operator="containsText" aboveAverage="0" equalAverage="0" bottom="0" percent="0" rank="0" text="R" dxfId="584">
      <formula>NOT(ISERROR(SEARCH("R",F1183)))</formula>
    </cfRule>
  </conditionalFormatting>
  <conditionalFormatting sqref="D1162:H1196">
    <cfRule type="cellIs" priority="408" operator="equal" aboveAverage="0" equalAverage="0" bottom="0" percent="0" rank="0" text="" dxfId="585">
      <formula>"RC"</formula>
    </cfRule>
    <cfRule type="cellIs" priority="409" operator="equal" aboveAverage="0" equalAverage="0" bottom="0" percent="0" rank="0" text="" dxfId="586">
      <formula>"R"</formula>
    </cfRule>
  </conditionalFormatting>
  <conditionalFormatting sqref="D1176:H1182">
    <cfRule type="containsText" priority="410" operator="containsText" aboveAverage="0" equalAverage="0" bottom="0" percent="0" rank="0" text="R" dxfId="587">
      <formula>NOT(ISERROR(SEARCH("R",D1176)))</formula>
    </cfRule>
  </conditionalFormatting>
  <conditionalFormatting sqref="D1183:H1189">
    <cfRule type="containsText" priority="411" operator="containsText" aboveAverage="0" equalAverage="0" bottom="0" percent="0" rank="0" text="R" dxfId="588">
      <formula>NOT(ISERROR(SEARCH("R",D1183)))</formula>
    </cfRule>
  </conditionalFormatting>
  <conditionalFormatting sqref="D1163:H1168 D1162:E1162 G1162:H1162">
    <cfRule type="containsText" priority="412" operator="containsText" aboveAverage="0" equalAverage="0" bottom="0" percent="0" rank="0" text="R" dxfId="589">
      <formula>NOT(ISERROR(SEARCH("R",D1162)))</formula>
    </cfRule>
  </conditionalFormatting>
  <conditionalFormatting sqref="D1169:H1175">
    <cfRule type="containsText" priority="413" operator="containsText" aboveAverage="0" equalAverage="0" bottom="0" percent="0" rank="0" text="R" dxfId="590">
      <formula>NOT(ISERROR(SEARCH("R",D1169)))</formula>
    </cfRule>
  </conditionalFormatting>
  <conditionalFormatting sqref="D1190:H1196">
    <cfRule type="containsText" priority="414" operator="containsText" aboveAverage="0" equalAverage="0" bottom="0" percent="0" rank="0" text="R" dxfId="591">
      <formula>NOT(ISERROR(SEARCH("R",D1190)))</formula>
    </cfRule>
  </conditionalFormatting>
  <conditionalFormatting sqref="F1162">
    <cfRule type="containsText" priority="415" operator="containsText" aboveAverage="0" equalAverage="0" bottom="0" percent="0" rank="0" text="R" dxfId="592">
      <formula>NOT(ISERROR(SEARCH("R",F1162)))</formula>
    </cfRule>
  </conditionalFormatting>
  <conditionalFormatting sqref="D1197:H1203">
    <cfRule type="containsText" priority="416" operator="containsText" aboveAverage="0" equalAverage="0" bottom="0" percent="0" rank="0" text="R" dxfId="593">
      <formula>NOT(ISERROR(SEARCH("R",D1197)))</formula>
    </cfRule>
  </conditionalFormatting>
  <conditionalFormatting sqref="D1204:H1210">
    <cfRule type="containsText" priority="417" operator="containsText" aboveAverage="0" equalAverage="0" bottom="0" percent="0" rank="0" text="R" dxfId="594">
      <formula>NOT(ISERROR(SEARCH("R",D1204)))</formula>
    </cfRule>
  </conditionalFormatting>
  <conditionalFormatting sqref="D1211:H1217">
    <cfRule type="containsText" priority="418" operator="containsText" aboveAverage="0" equalAverage="0" bottom="0" percent="0" rank="0" text="R" dxfId="595">
      <formula>NOT(ISERROR(SEARCH("R",D1211)))</formula>
    </cfRule>
  </conditionalFormatting>
  <conditionalFormatting sqref="D1219:H1224 D1218:E1218 G1218:H1218">
    <cfRule type="containsText" priority="419" operator="containsText" aboveAverage="0" equalAverage="0" bottom="0" percent="0" rank="0" text="R" dxfId="596">
      <formula>NOT(ISERROR(SEARCH("R",D1218)))</formula>
    </cfRule>
  </conditionalFormatting>
  <conditionalFormatting sqref="D1225:H1231">
    <cfRule type="containsText" priority="420" operator="containsText" aboveAverage="0" equalAverage="0" bottom="0" percent="0" rank="0" text="R" dxfId="597">
      <formula>NOT(ISERROR(SEARCH("R",D1225)))</formula>
    </cfRule>
  </conditionalFormatting>
  <conditionalFormatting sqref="F1218">
    <cfRule type="containsText" priority="421" operator="containsText" aboveAverage="0" equalAverage="0" bottom="0" percent="0" rank="0" text="R" dxfId="598">
      <formula>NOT(ISERROR(SEARCH("R",F1218)))</formula>
    </cfRule>
  </conditionalFormatting>
  <conditionalFormatting sqref="D1197:H1231">
    <cfRule type="cellIs" priority="422" operator="equal" aboveAverage="0" equalAverage="0" bottom="0" percent="0" rank="0" text="" dxfId="599">
      <formula>"RC"</formula>
    </cfRule>
    <cfRule type="cellIs" priority="423" operator="equal" aboveAverage="0" equalAverage="0" bottom="0" percent="0" rank="0" text="" dxfId="600">
      <formula>"R"</formula>
    </cfRule>
  </conditionalFormatting>
  <conditionalFormatting sqref="D1211:H1217">
    <cfRule type="containsText" priority="424" operator="containsText" aboveAverage="0" equalAverage="0" bottom="0" percent="0" rank="0" text="R" dxfId="601">
      <formula>NOT(ISERROR(SEARCH("R",D1211)))</formula>
    </cfRule>
  </conditionalFormatting>
  <conditionalFormatting sqref="D1218:H1224">
    <cfRule type="containsText" priority="425" operator="containsText" aboveAverage="0" equalAverage="0" bottom="0" percent="0" rank="0" text="R" dxfId="602">
      <formula>NOT(ISERROR(SEARCH("R",D1218)))</formula>
    </cfRule>
  </conditionalFormatting>
  <conditionalFormatting sqref="D1198:H1203 D1197:E1197 G1197:H1197">
    <cfRule type="containsText" priority="426" operator="containsText" aboveAverage="0" equalAverage="0" bottom="0" percent="0" rank="0" text="R" dxfId="603">
      <formula>NOT(ISERROR(SEARCH("R",D1197)))</formula>
    </cfRule>
  </conditionalFormatting>
  <conditionalFormatting sqref="D1204:H1210">
    <cfRule type="containsText" priority="427" operator="containsText" aboveAverage="0" equalAverage="0" bottom="0" percent="0" rank="0" text="R" dxfId="604">
      <formula>NOT(ISERROR(SEARCH("R",D1204)))</formula>
    </cfRule>
  </conditionalFormatting>
  <conditionalFormatting sqref="D1225:H1231">
    <cfRule type="containsText" priority="428" operator="containsText" aboveAverage="0" equalAverage="0" bottom="0" percent="0" rank="0" text="R" dxfId="605">
      <formula>NOT(ISERROR(SEARCH("R",D1225)))</formula>
    </cfRule>
  </conditionalFormatting>
  <conditionalFormatting sqref="F1197">
    <cfRule type="containsText" priority="429" operator="containsText" aboveAverage="0" equalAverage="0" bottom="0" percent="0" rank="0" text="R" dxfId="606">
      <formula>NOT(ISERROR(SEARCH("R",F1197)))</formula>
    </cfRule>
  </conditionalFormatting>
  <conditionalFormatting sqref="D1232:H1238">
    <cfRule type="containsText" priority="430" operator="containsText" aboveAverage="0" equalAverage="0" bottom="0" percent="0" rank="0" text="R" dxfId="607">
      <formula>NOT(ISERROR(SEARCH("R",D1232)))</formula>
    </cfRule>
  </conditionalFormatting>
  <conditionalFormatting sqref="D1239:H1245">
    <cfRule type="containsText" priority="431" operator="containsText" aboveAverage="0" equalAverage="0" bottom="0" percent="0" rank="0" text="R" dxfId="608">
      <formula>NOT(ISERROR(SEARCH("R",D1239)))</formula>
    </cfRule>
  </conditionalFormatting>
  <conditionalFormatting sqref="D1246:H1252">
    <cfRule type="containsText" priority="432" operator="containsText" aboveAverage="0" equalAverage="0" bottom="0" percent="0" rank="0" text="R" dxfId="609">
      <formula>NOT(ISERROR(SEARCH("R",D1246)))</formula>
    </cfRule>
  </conditionalFormatting>
  <conditionalFormatting sqref="D1254:H1259 D1253:E1253 G1253:H1253">
    <cfRule type="containsText" priority="433" operator="containsText" aboveAverage="0" equalAverage="0" bottom="0" percent="0" rank="0" text="R" dxfId="610">
      <formula>NOT(ISERROR(SEARCH("R",D1253)))</formula>
    </cfRule>
  </conditionalFormatting>
  <conditionalFormatting sqref="D1260:H1266">
    <cfRule type="containsText" priority="434" operator="containsText" aboveAverage="0" equalAverage="0" bottom="0" percent="0" rank="0" text="R" dxfId="611">
      <formula>NOT(ISERROR(SEARCH("R",D1260)))</formula>
    </cfRule>
  </conditionalFormatting>
  <conditionalFormatting sqref="F1253">
    <cfRule type="containsText" priority="435" operator="containsText" aboveAverage="0" equalAverage="0" bottom="0" percent="0" rank="0" text="R" dxfId="612">
      <formula>NOT(ISERROR(SEARCH("R",F1253)))</formula>
    </cfRule>
  </conditionalFormatting>
  <conditionalFormatting sqref="D1232:H1266">
    <cfRule type="cellIs" priority="436" operator="equal" aboveAverage="0" equalAverage="0" bottom="0" percent="0" rank="0" text="" dxfId="613">
      <formula>"RC"</formula>
    </cfRule>
    <cfRule type="cellIs" priority="437" operator="equal" aboveAverage="0" equalAverage="0" bottom="0" percent="0" rank="0" text="" dxfId="614">
      <formula>"R"</formula>
    </cfRule>
  </conditionalFormatting>
  <conditionalFormatting sqref="D1246:H1252">
    <cfRule type="containsText" priority="438" operator="containsText" aboveAverage="0" equalAverage="0" bottom="0" percent="0" rank="0" text="R" dxfId="615">
      <formula>NOT(ISERROR(SEARCH("R",D1246)))</formula>
    </cfRule>
  </conditionalFormatting>
  <conditionalFormatting sqref="D1253:H1259">
    <cfRule type="containsText" priority="439" operator="containsText" aboveAverage="0" equalAverage="0" bottom="0" percent="0" rank="0" text="R" dxfId="616">
      <formula>NOT(ISERROR(SEARCH("R",D1253)))</formula>
    </cfRule>
  </conditionalFormatting>
  <conditionalFormatting sqref="D1233:H1238 D1232:E1232 G1232:H1232">
    <cfRule type="containsText" priority="440" operator="containsText" aboveAverage="0" equalAverage="0" bottom="0" percent="0" rank="0" text="R" dxfId="617">
      <formula>NOT(ISERROR(SEARCH("R",D1232)))</formula>
    </cfRule>
  </conditionalFormatting>
  <conditionalFormatting sqref="D1239:H1245">
    <cfRule type="containsText" priority="441" operator="containsText" aboveAverage="0" equalAverage="0" bottom="0" percent="0" rank="0" text="R" dxfId="618">
      <formula>NOT(ISERROR(SEARCH("R",D1239)))</formula>
    </cfRule>
  </conditionalFormatting>
  <conditionalFormatting sqref="D1260:H1266">
    <cfRule type="containsText" priority="442" operator="containsText" aboveAverage="0" equalAverage="0" bottom="0" percent="0" rank="0" text="R" dxfId="619">
      <formula>NOT(ISERROR(SEARCH("R",D1260)))</formula>
    </cfRule>
  </conditionalFormatting>
  <conditionalFormatting sqref="F1232">
    <cfRule type="containsText" priority="443" operator="containsText" aboveAverage="0" equalAverage="0" bottom="0" percent="0" rank="0" text="R" dxfId="620">
      <formula>NOT(ISERROR(SEARCH("R",F1232)))</formula>
    </cfRule>
  </conditionalFormatting>
  <conditionalFormatting sqref="D1267:H1273">
    <cfRule type="containsText" priority="444" operator="containsText" aboveAverage="0" equalAverage="0" bottom="0" percent="0" rank="0" text="R" dxfId="621">
      <formula>NOT(ISERROR(SEARCH("R",D1267)))</formula>
    </cfRule>
  </conditionalFormatting>
  <conditionalFormatting sqref="D1274:H1280">
    <cfRule type="containsText" priority="445" operator="containsText" aboveAverage="0" equalAverage="0" bottom="0" percent="0" rank="0" text="R" dxfId="622">
      <formula>NOT(ISERROR(SEARCH("R",D1274)))</formula>
    </cfRule>
  </conditionalFormatting>
  <conditionalFormatting sqref="D1281:H1287">
    <cfRule type="containsText" priority="446" operator="containsText" aboveAverage="0" equalAverage="0" bottom="0" percent="0" rank="0" text="R" dxfId="623">
      <formula>NOT(ISERROR(SEARCH("R",D1281)))</formula>
    </cfRule>
  </conditionalFormatting>
  <conditionalFormatting sqref="D1289:H1294 D1288:E1288 G1288:H1288">
    <cfRule type="containsText" priority="447" operator="containsText" aboveAverage="0" equalAverage="0" bottom="0" percent="0" rank="0" text="R" dxfId="624">
      <formula>NOT(ISERROR(SEARCH("R",D1288)))</formula>
    </cfRule>
  </conditionalFormatting>
  <conditionalFormatting sqref="D1295:H1301">
    <cfRule type="containsText" priority="448" operator="containsText" aboveAverage="0" equalAverage="0" bottom="0" percent="0" rank="0" text="R" dxfId="625">
      <formula>NOT(ISERROR(SEARCH("R",D1295)))</formula>
    </cfRule>
  </conditionalFormatting>
  <conditionalFormatting sqref="F1288">
    <cfRule type="containsText" priority="449" operator="containsText" aboveAverage="0" equalAverage="0" bottom="0" percent="0" rank="0" text="R" dxfId="626">
      <formula>NOT(ISERROR(SEARCH("R",F1288)))</formula>
    </cfRule>
  </conditionalFormatting>
  <conditionalFormatting sqref="D1267:H1301">
    <cfRule type="cellIs" priority="450" operator="equal" aboveAverage="0" equalAverage="0" bottom="0" percent="0" rank="0" text="" dxfId="627">
      <formula>"RC"</formula>
    </cfRule>
    <cfRule type="cellIs" priority="451" operator="equal" aboveAverage="0" equalAverage="0" bottom="0" percent="0" rank="0" text="" dxfId="628">
      <formula>"R"</formula>
    </cfRule>
  </conditionalFormatting>
  <conditionalFormatting sqref="D1281:H1287">
    <cfRule type="containsText" priority="452" operator="containsText" aboveAverage="0" equalAverage="0" bottom="0" percent="0" rank="0" text="R" dxfId="629">
      <formula>NOT(ISERROR(SEARCH("R",D1281)))</formula>
    </cfRule>
  </conditionalFormatting>
  <conditionalFormatting sqref="D1288:H1294">
    <cfRule type="containsText" priority="453" operator="containsText" aboveAverage="0" equalAverage="0" bottom="0" percent="0" rank="0" text="R" dxfId="630">
      <formula>NOT(ISERROR(SEARCH("R",D1288)))</formula>
    </cfRule>
  </conditionalFormatting>
  <conditionalFormatting sqref="D1268:H1273 D1267:E1267 G1267:H1267">
    <cfRule type="containsText" priority="454" operator="containsText" aboveAverage="0" equalAverage="0" bottom="0" percent="0" rank="0" text="R" dxfId="631">
      <formula>NOT(ISERROR(SEARCH("R",D1267)))</formula>
    </cfRule>
  </conditionalFormatting>
  <conditionalFormatting sqref="D1274:H1280">
    <cfRule type="containsText" priority="455" operator="containsText" aboveAverage="0" equalAverage="0" bottom="0" percent="0" rank="0" text="R" dxfId="632">
      <formula>NOT(ISERROR(SEARCH("R",D1274)))</formula>
    </cfRule>
  </conditionalFormatting>
  <conditionalFormatting sqref="D1295:H1301">
    <cfRule type="containsText" priority="456" operator="containsText" aboveAverage="0" equalAverage="0" bottom="0" percent="0" rank="0" text="R" dxfId="633">
      <formula>NOT(ISERROR(SEARCH("R",D1295)))</formula>
    </cfRule>
  </conditionalFormatting>
  <conditionalFormatting sqref="F1267">
    <cfRule type="containsText" priority="457" operator="containsText" aboveAverage="0" equalAverage="0" bottom="0" percent="0" rank="0" text="R" dxfId="634">
      <formula>NOT(ISERROR(SEARCH("R",F1267)))</formula>
    </cfRule>
  </conditionalFormatting>
  <conditionalFormatting sqref="D1302:H1308">
    <cfRule type="containsText" priority="458" operator="containsText" aboveAverage="0" equalAverage="0" bottom="0" percent="0" rank="0" text="R" dxfId="635">
      <formula>NOT(ISERROR(SEARCH("R",D1302)))</formula>
    </cfRule>
  </conditionalFormatting>
  <conditionalFormatting sqref="D1309:H1315">
    <cfRule type="containsText" priority="459" operator="containsText" aboveAverage="0" equalAverage="0" bottom="0" percent="0" rank="0" text="R" dxfId="636">
      <formula>NOT(ISERROR(SEARCH("R",D1309)))</formula>
    </cfRule>
  </conditionalFormatting>
  <conditionalFormatting sqref="D1316:H1322">
    <cfRule type="containsText" priority="460" operator="containsText" aboveAverage="0" equalAverage="0" bottom="0" percent="0" rank="0" text="R" dxfId="637">
      <formula>NOT(ISERROR(SEARCH("R",D1316)))</formula>
    </cfRule>
  </conditionalFormatting>
  <conditionalFormatting sqref="D1324:H1329 D1323:E1323 G1323:H1323">
    <cfRule type="containsText" priority="461" operator="containsText" aboveAverage="0" equalAverage="0" bottom="0" percent="0" rank="0" text="R" dxfId="638">
      <formula>NOT(ISERROR(SEARCH("R",D1323)))</formula>
    </cfRule>
  </conditionalFormatting>
  <conditionalFormatting sqref="D1330:H1336">
    <cfRule type="containsText" priority="462" operator="containsText" aboveAverage="0" equalAverage="0" bottom="0" percent="0" rank="0" text="R" dxfId="639">
      <formula>NOT(ISERROR(SEARCH("R",D1330)))</formula>
    </cfRule>
  </conditionalFormatting>
  <conditionalFormatting sqref="F1323">
    <cfRule type="containsText" priority="463" operator="containsText" aboveAverage="0" equalAverage="0" bottom="0" percent="0" rank="0" text="R" dxfId="640">
      <formula>NOT(ISERROR(SEARCH("R",F1323)))</formula>
    </cfRule>
  </conditionalFormatting>
  <conditionalFormatting sqref="D1302:H1336">
    <cfRule type="cellIs" priority="464" operator="equal" aboveAverage="0" equalAverage="0" bottom="0" percent="0" rank="0" text="" dxfId="641">
      <formula>"RC"</formula>
    </cfRule>
    <cfRule type="cellIs" priority="465" operator="equal" aboveAverage="0" equalAverage="0" bottom="0" percent="0" rank="0" text="" dxfId="642">
      <formula>"R"</formula>
    </cfRule>
  </conditionalFormatting>
  <conditionalFormatting sqref="D1316:H1322">
    <cfRule type="containsText" priority="466" operator="containsText" aboveAverage="0" equalAverage="0" bottom="0" percent="0" rank="0" text="R" dxfId="643">
      <formula>NOT(ISERROR(SEARCH("R",D1316)))</formula>
    </cfRule>
  </conditionalFormatting>
  <conditionalFormatting sqref="D1323:H1329">
    <cfRule type="containsText" priority="467" operator="containsText" aboveAverage="0" equalAverage="0" bottom="0" percent="0" rank="0" text="R" dxfId="644">
      <formula>NOT(ISERROR(SEARCH("R",D1323)))</formula>
    </cfRule>
  </conditionalFormatting>
  <conditionalFormatting sqref="D1303:H1308 D1302:E1302 G1302:H1302">
    <cfRule type="containsText" priority="468" operator="containsText" aboveAverage="0" equalAverage="0" bottom="0" percent="0" rank="0" text="R" dxfId="645">
      <formula>NOT(ISERROR(SEARCH("R",D1302)))</formula>
    </cfRule>
  </conditionalFormatting>
  <conditionalFormatting sqref="D1309:H1315">
    <cfRule type="containsText" priority="469" operator="containsText" aboveAverage="0" equalAverage="0" bottom="0" percent="0" rank="0" text="R" dxfId="646">
      <formula>NOT(ISERROR(SEARCH("R",D1309)))</formula>
    </cfRule>
  </conditionalFormatting>
  <conditionalFormatting sqref="D1330:H1336">
    <cfRule type="containsText" priority="470" operator="containsText" aboveAverage="0" equalAverage="0" bottom="0" percent="0" rank="0" text="R" dxfId="647">
      <formula>NOT(ISERROR(SEARCH("R",D1330)))</formula>
    </cfRule>
  </conditionalFormatting>
  <conditionalFormatting sqref="F1302">
    <cfRule type="containsText" priority="471" operator="containsText" aboveAverage="0" equalAverage="0" bottom="0" percent="0" rank="0" text="R" dxfId="648">
      <formula>NOT(ISERROR(SEARCH("R",F1302)))</formula>
    </cfRule>
  </conditionalFormatting>
  <conditionalFormatting sqref="D1337:H1343">
    <cfRule type="containsText" priority="472" operator="containsText" aboveAverage="0" equalAverage="0" bottom="0" percent="0" rank="0" text="R" dxfId="649">
      <formula>NOT(ISERROR(SEARCH("R",D1337)))</formula>
    </cfRule>
  </conditionalFormatting>
  <conditionalFormatting sqref="D1344:H1350">
    <cfRule type="containsText" priority="473" operator="containsText" aboveAverage="0" equalAverage="0" bottom="0" percent="0" rank="0" text="R" dxfId="650">
      <formula>NOT(ISERROR(SEARCH("R",D1344)))</formula>
    </cfRule>
  </conditionalFormatting>
  <conditionalFormatting sqref="D1351:H1357">
    <cfRule type="containsText" priority="474" operator="containsText" aboveAverage="0" equalAverage="0" bottom="0" percent="0" rank="0" text="R" dxfId="651">
      <formula>NOT(ISERROR(SEARCH("R",D1351)))</formula>
    </cfRule>
  </conditionalFormatting>
  <conditionalFormatting sqref="D1359:H1364 D1358:E1358 G1358:H1358">
    <cfRule type="containsText" priority="475" operator="containsText" aboveAverage="0" equalAverage="0" bottom="0" percent="0" rank="0" text="R" dxfId="652">
      <formula>NOT(ISERROR(SEARCH("R",D1358)))</formula>
    </cfRule>
  </conditionalFormatting>
  <conditionalFormatting sqref="D1365:H1371">
    <cfRule type="containsText" priority="476" operator="containsText" aboveAverage="0" equalAverage="0" bottom="0" percent="0" rank="0" text="R" dxfId="653">
      <formula>NOT(ISERROR(SEARCH("R",D1365)))</formula>
    </cfRule>
  </conditionalFormatting>
  <conditionalFormatting sqref="F1358">
    <cfRule type="containsText" priority="477" operator="containsText" aboveAverage="0" equalAverage="0" bottom="0" percent="0" rank="0" text="R" dxfId="654">
      <formula>NOT(ISERROR(SEARCH("R",F1358)))</formula>
    </cfRule>
  </conditionalFormatting>
  <conditionalFormatting sqref="D1337:H1371">
    <cfRule type="cellIs" priority="478" operator="equal" aboveAverage="0" equalAverage="0" bottom="0" percent="0" rank="0" text="" dxfId="655">
      <formula>"RC"</formula>
    </cfRule>
    <cfRule type="cellIs" priority="479" operator="equal" aboveAverage="0" equalAverage="0" bottom="0" percent="0" rank="0" text="" dxfId="656">
      <formula>"R"</formula>
    </cfRule>
  </conditionalFormatting>
  <conditionalFormatting sqref="D1351:H1357">
    <cfRule type="containsText" priority="480" operator="containsText" aboveAverage="0" equalAverage="0" bottom="0" percent="0" rank="0" text="R" dxfId="657">
      <formula>NOT(ISERROR(SEARCH("R",D1351)))</formula>
    </cfRule>
  </conditionalFormatting>
  <conditionalFormatting sqref="D1358:H1364">
    <cfRule type="containsText" priority="481" operator="containsText" aboveAverage="0" equalAverage="0" bottom="0" percent="0" rank="0" text="R" dxfId="658">
      <formula>NOT(ISERROR(SEARCH("R",D1358)))</formula>
    </cfRule>
  </conditionalFormatting>
  <conditionalFormatting sqref="D1338:H1343 D1337:E1337 G1337:H1337">
    <cfRule type="containsText" priority="482" operator="containsText" aboveAverage="0" equalAverage="0" bottom="0" percent="0" rank="0" text="R" dxfId="659">
      <formula>NOT(ISERROR(SEARCH("R",D1337)))</formula>
    </cfRule>
  </conditionalFormatting>
  <conditionalFormatting sqref="D1344:H1350">
    <cfRule type="containsText" priority="483" operator="containsText" aboveAverage="0" equalAverage="0" bottom="0" percent="0" rank="0" text="R" dxfId="660">
      <formula>NOT(ISERROR(SEARCH("R",D1344)))</formula>
    </cfRule>
  </conditionalFormatting>
  <conditionalFormatting sqref="D1365:H1371">
    <cfRule type="containsText" priority="484" operator="containsText" aboveAverage="0" equalAverage="0" bottom="0" percent="0" rank="0" text="R" dxfId="661">
      <formula>NOT(ISERROR(SEARCH("R",D1365)))</formula>
    </cfRule>
  </conditionalFormatting>
  <conditionalFormatting sqref="F1337">
    <cfRule type="containsText" priority="485" operator="containsText" aboveAverage="0" equalAverage="0" bottom="0" percent="0" rank="0" text="R" dxfId="662">
      <formula>NOT(ISERROR(SEARCH("R",F1337)))</formula>
    </cfRule>
  </conditionalFormatting>
  <conditionalFormatting sqref="D1372:H1378">
    <cfRule type="containsText" priority="486" operator="containsText" aboveAverage="0" equalAverage="0" bottom="0" percent="0" rank="0" text="R" dxfId="663">
      <formula>NOT(ISERROR(SEARCH("R",D1372)))</formula>
    </cfRule>
  </conditionalFormatting>
  <conditionalFormatting sqref="D1379:H1385">
    <cfRule type="containsText" priority="487" operator="containsText" aboveAverage="0" equalAverage="0" bottom="0" percent="0" rank="0" text="R" dxfId="664">
      <formula>NOT(ISERROR(SEARCH("R",D1379)))</formula>
    </cfRule>
  </conditionalFormatting>
  <conditionalFormatting sqref="D1386:H1392">
    <cfRule type="containsText" priority="488" operator="containsText" aboveAverage="0" equalAverage="0" bottom="0" percent="0" rank="0" text="R" dxfId="665">
      <formula>NOT(ISERROR(SEARCH("R",D1386)))</formula>
    </cfRule>
  </conditionalFormatting>
  <conditionalFormatting sqref="D1394:H1399 D1393:E1393 G1393:H1393">
    <cfRule type="containsText" priority="489" operator="containsText" aboveAverage="0" equalAverage="0" bottom="0" percent="0" rank="0" text="R" dxfId="666">
      <formula>NOT(ISERROR(SEARCH("R",D1393)))</formula>
    </cfRule>
  </conditionalFormatting>
  <conditionalFormatting sqref="D1400:H1406">
    <cfRule type="containsText" priority="490" operator="containsText" aboveAverage="0" equalAverage="0" bottom="0" percent="0" rank="0" text="R" dxfId="667">
      <formula>NOT(ISERROR(SEARCH("R",D1400)))</formula>
    </cfRule>
  </conditionalFormatting>
  <conditionalFormatting sqref="F1393">
    <cfRule type="containsText" priority="491" operator="containsText" aboveAverage="0" equalAverage="0" bottom="0" percent="0" rank="0" text="R" dxfId="668">
      <formula>NOT(ISERROR(SEARCH("R",F1393)))</formula>
    </cfRule>
  </conditionalFormatting>
  <conditionalFormatting sqref="D1372:H1406">
    <cfRule type="cellIs" priority="492" operator="equal" aboveAverage="0" equalAverage="0" bottom="0" percent="0" rank="0" text="" dxfId="669">
      <formula>"RC"</formula>
    </cfRule>
    <cfRule type="cellIs" priority="493" operator="equal" aboveAverage="0" equalAverage="0" bottom="0" percent="0" rank="0" text="" dxfId="670">
      <formula>"R"</formula>
    </cfRule>
  </conditionalFormatting>
  <conditionalFormatting sqref="D1386:H1392">
    <cfRule type="containsText" priority="494" operator="containsText" aboveAverage="0" equalAverage="0" bottom="0" percent="0" rank="0" text="R" dxfId="671">
      <formula>NOT(ISERROR(SEARCH("R",D1386)))</formula>
    </cfRule>
  </conditionalFormatting>
  <conditionalFormatting sqref="D1393:H1399">
    <cfRule type="containsText" priority="495" operator="containsText" aboveAverage="0" equalAverage="0" bottom="0" percent="0" rank="0" text="R" dxfId="672">
      <formula>NOT(ISERROR(SEARCH("R",D1393)))</formula>
    </cfRule>
  </conditionalFormatting>
  <conditionalFormatting sqref="D1373:H1378 D1372:E1372 G1372:H1372">
    <cfRule type="containsText" priority="496" operator="containsText" aboveAverage="0" equalAverage="0" bottom="0" percent="0" rank="0" text="R" dxfId="673">
      <formula>NOT(ISERROR(SEARCH("R",D1372)))</formula>
    </cfRule>
  </conditionalFormatting>
  <conditionalFormatting sqref="D1379:H1385">
    <cfRule type="containsText" priority="497" operator="containsText" aboveAverage="0" equalAverage="0" bottom="0" percent="0" rank="0" text="R" dxfId="674">
      <formula>NOT(ISERROR(SEARCH("R",D1379)))</formula>
    </cfRule>
  </conditionalFormatting>
  <conditionalFormatting sqref="D1400:H1406">
    <cfRule type="containsText" priority="498" operator="containsText" aboveAverage="0" equalAverage="0" bottom="0" percent="0" rank="0" text="R" dxfId="675">
      <formula>NOT(ISERROR(SEARCH("R",D1400)))</formula>
    </cfRule>
  </conditionalFormatting>
  <conditionalFormatting sqref="F1372">
    <cfRule type="containsText" priority="499" operator="containsText" aboveAverage="0" equalAverage="0" bottom="0" percent="0" rank="0" text="R" dxfId="676">
      <formula>NOT(ISERROR(SEARCH("R",F1372)))</formula>
    </cfRule>
  </conditionalFormatting>
  <conditionalFormatting sqref="D1407:H1413">
    <cfRule type="containsText" priority="500" operator="containsText" aboveAverage="0" equalAverage="0" bottom="0" percent="0" rank="0" text="R" dxfId="677">
      <formula>NOT(ISERROR(SEARCH("R",D1407)))</formula>
    </cfRule>
  </conditionalFormatting>
  <conditionalFormatting sqref="D1414:H1420">
    <cfRule type="containsText" priority="501" operator="containsText" aboveAverage="0" equalAverage="0" bottom="0" percent="0" rank="0" text="R" dxfId="678">
      <formula>NOT(ISERROR(SEARCH("R",D1414)))</formula>
    </cfRule>
  </conditionalFormatting>
  <conditionalFormatting sqref="D1421:H1427">
    <cfRule type="containsText" priority="502" operator="containsText" aboveAverage="0" equalAverage="0" bottom="0" percent="0" rank="0" text="R" dxfId="679">
      <formula>NOT(ISERROR(SEARCH("R",D1421)))</formula>
    </cfRule>
  </conditionalFormatting>
  <conditionalFormatting sqref="D1429:H1434 D1428:E1428 G1428:H1428">
    <cfRule type="containsText" priority="503" operator="containsText" aboveAverage="0" equalAverage="0" bottom="0" percent="0" rank="0" text="R" dxfId="680">
      <formula>NOT(ISERROR(SEARCH("R",D1428)))</formula>
    </cfRule>
  </conditionalFormatting>
  <conditionalFormatting sqref="D1435:H1441">
    <cfRule type="containsText" priority="504" operator="containsText" aboveAverage="0" equalAverage="0" bottom="0" percent="0" rank="0" text="R" dxfId="681">
      <formula>NOT(ISERROR(SEARCH("R",D1435)))</formula>
    </cfRule>
  </conditionalFormatting>
  <conditionalFormatting sqref="F1428">
    <cfRule type="containsText" priority="505" operator="containsText" aboveAverage="0" equalAverage="0" bottom="0" percent="0" rank="0" text="R" dxfId="682">
      <formula>NOT(ISERROR(SEARCH("R",F1428)))</formula>
    </cfRule>
  </conditionalFormatting>
  <conditionalFormatting sqref="D1407:H1441">
    <cfRule type="cellIs" priority="506" operator="equal" aboveAverage="0" equalAverage="0" bottom="0" percent="0" rank="0" text="" dxfId="683">
      <formula>"RC"</formula>
    </cfRule>
    <cfRule type="cellIs" priority="507" operator="equal" aboveAverage="0" equalAverage="0" bottom="0" percent="0" rank="0" text="" dxfId="684">
      <formula>"R"</formula>
    </cfRule>
  </conditionalFormatting>
  <conditionalFormatting sqref="D1421:H1427">
    <cfRule type="containsText" priority="508" operator="containsText" aboveAverage="0" equalAverage="0" bottom="0" percent="0" rank="0" text="R" dxfId="685">
      <formula>NOT(ISERROR(SEARCH("R",D1421)))</formula>
    </cfRule>
  </conditionalFormatting>
  <conditionalFormatting sqref="D1428:H1434">
    <cfRule type="containsText" priority="509" operator="containsText" aboveAverage="0" equalAverage="0" bottom="0" percent="0" rank="0" text="R" dxfId="686">
      <formula>NOT(ISERROR(SEARCH("R",D1428)))</formula>
    </cfRule>
  </conditionalFormatting>
  <conditionalFormatting sqref="D1408:H1413 D1407:E1407 G1407:H1407">
    <cfRule type="containsText" priority="510" operator="containsText" aboveAverage="0" equalAverage="0" bottom="0" percent="0" rank="0" text="R" dxfId="687">
      <formula>NOT(ISERROR(SEARCH("R",D1407)))</formula>
    </cfRule>
  </conditionalFormatting>
  <conditionalFormatting sqref="D1414:H1420">
    <cfRule type="containsText" priority="511" operator="containsText" aboveAverage="0" equalAverage="0" bottom="0" percent="0" rank="0" text="R" dxfId="688">
      <formula>NOT(ISERROR(SEARCH("R",D1414)))</formula>
    </cfRule>
  </conditionalFormatting>
  <conditionalFormatting sqref="D1435:H1441">
    <cfRule type="containsText" priority="512" operator="containsText" aboveAverage="0" equalAverage="0" bottom="0" percent="0" rank="0" text="R" dxfId="689">
      <formula>NOT(ISERROR(SEARCH("R",D1435)))</formula>
    </cfRule>
  </conditionalFormatting>
  <conditionalFormatting sqref="F1407">
    <cfRule type="containsText" priority="513" operator="containsText" aboveAverage="0" equalAverage="0" bottom="0" percent="0" rank="0" text="R" dxfId="690">
      <formula>NOT(ISERROR(SEARCH("R",F1407)))</formula>
    </cfRule>
  </conditionalFormatting>
  <conditionalFormatting sqref="D1442:H1448">
    <cfRule type="containsText" priority="514" operator="containsText" aboveAverage="0" equalAverage="0" bottom="0" percent="0" rank="0" text="R" dxfId="691">
      <formula>NOT(ISERROR(SEARCH("R",D1442)))</formula>
    </cfRule>
  </conditionalFormatting>
  <conditionalFormatting sqref="D1449:H1455">
    <cfRule type="containsText" priority="515" operator="containsText" aboveAverage="0" equalAverage="0" bottom="0" percent="0" rank="0" text="R" dxfId="692">
      <formula>NOT(ISERROR(SEARCH("R",D1449)))</formula>
    </cfRule>
  </conditionalFormatting>
  <conditionalFormatting sqref="D1456:H1462">
    <cfRule type="containsText" priority="516" operator="containsText" aboveAverage="0" equalAverage="0" bottom="0" percent="0" rank="0" text="R" dxfId="693">
      <formula>NOT(ISERROR(SEARCH("R",D1456)))</formula>
    </cfRule>
  </conditionalFormatting>
  <conditionalFormatting sqref="D1464:H1469 D1463:E1463 G1463:H1463">
    <cfRule type="containsText" priority="517" operator="containsText" aboveAverage="0" equalAverage="0" bottom="0" percent="0" rank="0" text="R" dxfId="694">
      <formula>NOT(ISERROR(SEARCH("R",D1463)))</formula>
    </cfRule>
  </conditionalFormatting>
  <conditionalFormatting sqref="D1470:H1476">
    <cfRule type="containsText" priority="518" operator="containsText" aboveAverage="0" equalAverage="0" bottom="0" percent="0" rank="0" text="R" dxfId="695">
      <formula>NOT(ISERROR(SEARCH("R",D1470)))</formula>
    </cfRule>
  </conditionalFormatting>
  <conditionalFormatting sqref="F1463">
    <cfRule type="containsText" priority="519" operator="containsText" aboveAverage="0" equalAverage="0" bottom="0" percent="0" rank="0" text="R" dxfId="696">
      <formula>NOT(ISERROR(SEARCH("R",F1463)))</formula>
    </cfRule>
  </conditionalFormatting>
  <conditionalFormatting sqref="D1442:H1476">
    <cfRule type="cellIs" priority="520" operator="equal" aboveAverage="0" equalAverage="0" bottom="0" percent="0" rank="0" text="" dxfId="697">
      <formula>"RC"</formula>
    </cfRule>
    <cfRule type="cellIs" priority="521" operator="equal" aboveAverage="0" equalAverage="0" bottom="0" percent="0" rank="0" text="" dxfId="698">
      <formula>"R"</formula>
    </cfRule>
  </conditionalFormatting>
  <conditionalFormatting sqref="D1456:H1462">
    <cfRule type="containsText" priority="522" operator="containsText" aboveAverage="0" equalAverage="0" bottom="0" percent="0" rank="0" text="R" dxfId="699">
      <formula>NOT(ISERROR(SEARCH("R",D1456)))</formula>
    </cfRule>
  </conditionalFormatting>
  <conditionalFormatting sqref="D1463:H1469">
    <cfRule type="containsText" priority="523" operator="containsText" aboveAverage="0" equalAverage="0" bottom="0" percent="0" rank="0" text="R" dxfId="700">
      <formula>NOT(ISERROR(SEARCH("R",D1463)))</formula>
    </cfRule>
  </conditionalFormatting>
  <conditionalFormatting sqref="D1443:H1448 D1442:E1442 G1442:H1442">
    <cfRule type="containsText" priority="524" operator="containsText" aboveAverage="0" equalAverage="0" bottom="0" percent="0" rank="0" text="R" dxfId="701">
      <formula>NOT(ISERROR(SEARCH("R",D1442)))</formula>
    </cfRule>
  </conditionalFormatting>
  <conditionalFormatting sqref="D1449:H1455">
    <cfRule type="containsText" priority="525" operator="containsText" aboveAverage="0" equalAverage="0" bottom="0" percent="0" rank="0" text="R" dxfId="702">
      <formula>NOT(ISERROR(SEARCH("R",D1449)))</formula>
    </cfRule>
  </conditionalFormatting>
  <conditionalFormatting sqref="D1470:H1476">
    <cfRule type="containsText" priority="526" operator="containsText" aboveAverage="0" equalAverage="0" bottom="0" percent="0" rank="0" text="R" dxfId="703">
      <formula>NOT(ISERROR(SEARCH("R",D1470)))</formula>
    </cfRule>
  </conditionalFormatting>
  <conditionalFormatting sqref="F1442">
    <cfRule type="containsText" priority="527" operator="containsText" aboveAverage="0" equalAverage="0" bottom="0" percent="0" rank="0" text="R" dxfId="704">
      <formula>NOT(ISERROR(SEARCH("R",F1442)))</formula>
    </cfRule>
  </conditionalFormatting>
  <conditionalFormatting sqref="D1477:H1483">
    <cfRule type="containsText" priority="528" operator="containsText" aboveAverage="0" equalAverage="0" bottom="0" percent="0" rank="0" text="R" dxfId="705">
      <formula>NOT(ISERROR(SEARCH("R",D1477)))</formula>
    </cfRule>
  </conditionalFormatting>
  <conditionalFormatting sqref="D1484:H1490">
    <cfRule type="containsText" priority="529" operator="containsText" aboveAverage="0" equalAverage="0" bottom="0" percent="0" rank="0" text="R" dxfId="706">
      <formula>NOT(ISERROR(SEARCH("R",D1484)))</formula>
    </cfRule>
  </conditionalFormatting>
  <conditionalFormatting sqref="D1491:H1497">
    <cfRule type="containsText" priority="530" operator="containsText" aboveAverage="0" equalAverage="0" bottom="0" percent="0" rank="0" text="R" dxfId="707">
      <formula>NOT(ISERROR(SEARCH("R",D1491)))</formula>
    </cfRule>
  </conditionalFormatting>
  <conditionalFormatting sqref="D1499:H1504 D1498:E1498 G1498:H1498">
    <cfRule type="containsText" priority="531" operator="containsText" aboveAverage="0" equalAverage="0" bottom="0" percent="0" rank="0" text="R" dxfId="708">
      <formula>NOT(ISERROR(SEARCH("R",D1498)))</formula>
    </cfRule>
  </conditionalFormatting>
  <conditionalFormatting sqref="D1505:H1511">
    <cfRule type="containsText" priority="532" operator="containsText" aboveAverage="0" equalAverage="0" bottom="0" percent="0" rank="0" text="R" dxfId="709">
      <formula>NOT(ISERROR(SEARCH("R",D1505)))</formula>
    </cfRule>
  </conditionalFormatting>
  <conditionalFormatting sqref="F1498">
    <cfRule type="containsText" priority="533" operator="containsText" aboveAverage="0" equalAverage="0" bottom="0" percent="0" rank="0" text="R" dxfId="710">
      <formula>NOT(ISERROR(SEARCH("R",F1498)))</formula>
    </cfRule>
  </conditionalFormatting>
  <conditionalFormatting sqref="D1477:H1511">
    <cfRule type="cellIs" priority="534" operator="equal" aboveAverage="0" equalAverage="0" bottom="0" percent="0" rank="0" text="" dxfId="711">
      <formula>"RC"</formula>
    </cfRule>
    <cfRule type="cellIs" priority="535" operator="equal" aboveAverage="0" equalAverage="0" bottom="0" percent="0" rank="0" text="" dxfId="712">
      <formula>"R"</formula>
    </cfRule>
  </conditionalFormatting>
  <conditionalFormatting sqref="D1491:H1497">
    <cfRule type="containsText" priority="536" operator="containsText" aboveAverage="0" equalAverage="0" bottom="0" percent="0" rank="0" text="R" dxfId="713">
      <formula>NOT(ISERROR(SEARCH("R",D1491)))</formula>
    </cfRule>
  </conditionalFormatting>
  <conditionalFormatting sqref="D1498:H1504">
    <cfRule type="containsText" priority="537" operator="containsText" aboveAverage="0" equalAverage="0" bottom="0" percent="0" rank="0" text="R" dxfId="714">
      <formula>NOT(ISERROR(SEARCH("R",D1498)))</formula>
    </cfRule>
  </conditionalFormatting>
  <conditionalFormatting sqref="D1478:H1483 D1477:E1477 G1477:H1477">
    <cfRule type="containsText" priority="538" operator="containsText" aboveAverage="0" equalAverage="0" bottom="0" percent="0" rank="0" text="R" dxfId="715">
      <formula>NOT(ISERROR(SEARCH("R",D1477)))</formula>
    </cfRule>
  </conditionalFormatting>
  <conditionalFormatting sqref="D1484:H1490">
    <cfRule type="containsText" priority="539" operator="containsText" aboveAverage="0" equalAverage="0" bottom="0" percent="0" rank="0" text="R" dxfId="716">
      <formula>NOT(ISERROR(SEARCH("R",D1484)))</formula>
    </cfRule>
  </conditionalFormatting>
  <conditionalFormatting sqref="D1505:H1511">
    <cfRule type="containsText" priority="540" operator="containsText" aboveAverage="0" equalAverage="0" bottom="0" percent="0" rank="0" text="R" dxfId="717">
      <formula>NOT(ISERROR(SEARCH("R",D1505)))</formula>
    </cfRule>
  </conditionalFormatting>
  <conditionalFormatting sqref="F1477">
    <cfRule type="containsText" priority="541" operator="containsText" aboveAverage="0" equalAverage="0" bottom="0" percent="0" rank="0" text="R" dxfId="718">
      <formula>NOT(ISERROR(SEARCH("R",F1477)))</formula>
    </cfRule>
  </conditionalFormatting>
  <conditionalFormatting sqref="D1512:H1518">
    <cfRule type="containsText" priority="542" operator="containsText" aboveAverage="0" equalAverage="0" bottom="0" percent="0" rank="0" text="R" dxfId="719">
      <formula>NOT(ISERROR(SEARCH("R",D1512)))</formula>
    </cfRule>
  </conditionalFormatting>
  <conditionalFormatting sqref="D1519:H1525">
    <cfRule type="containsText" priority="543" operator="containsText" aboveAverage="0" equalAverage="0" bottom="0" percent="0" rank="0" text="R" dxfId="720">
      <formula>NOT(ISERROR(SEARCH("R",D1519)))</formula>
    </cfRule>
  </conditionalFormatting>
  <conditionalFormatting sqref="D1526:H1532">
    <cfRule type="containsText" priority="544" operator="containsText" aboveAverage="0" equalAverage="0" bottom="0" percent="0" rank="0" text="R" dxfId="721">
      <formula>NOT(ISERROR(SEARCH("R",D1526)))</formula>
    </cfRule>
  </conditionalFormatting>
  <conditionalFormatting sqref="D1534:H1539 D1533:E1533 G1533:H1533">
    <cfRule type="containsText" priority="545" operator="containsText" aboveAverage="0" equalAverage="0" bottom="0" percent="0" rank="0" text="R" dxfId="722">
      <formula>NOT(ISERROR(SEARCH("R",D1533)))</formula>
    </cfRule>
  </conditionalFormatting>
  <conditionalFormatting sqref="D1540:H1546">
    <cfRule type="containsText" priority="546" operator="containsText" aboveAverage="0" equalAverage="0" bottom="0" percent="0" rank="0" text="R" dxfId="723">
      <formula>NOT(ISERROR(SEARCH("R",D1540)))</formula>
    </cfRule>
  </conditionalFormatting>
  <conditionalFormatting sqref="F1533">
    <cfRule type="containsText" priority="547" operator="containsText" aboveAverage="0" equalAverage="0" bottom="0" percent="0" rank="0" text="R" dxfId="724">
      <formula>NOT(ISERROR(SEARCH("R",F1533)))</formula>
    </cfRule>
  </conditionalFormatting>
  <conditionalFormatting sqref="D1512:H1546">
    <cfRule type="cellIs" priority="548" operator="equal" aboveAverage="0" equalAverage="0" bottom="0" percent="0" rank="0" text="" dxfId="725">
      <formula>"RC"</formula>
    </cfRule>
    <cfRule type="cellIs" priority="549" operator="equal" aboveAverage="0" equalAverage="0" bottom="0" percent="0" rank="0" text="" dxfId="726">
      <formula>"R"</formula>
    </cfRule>
  </conditionalFormatting>
  <conditionalFormatting sqref="D1526:H1532">
    <cfRule type="containsText" priority="550" operator="containsText" aboveAverage="0" equalAverage="0" bottom="0" percent="0" rank="0" text="R" dxfId="727">
      <formula>NOT(ISERROR(SEARCH("R",D1526)))</formula>
    </cfRule>
  </conditionalFormatting>
  <conditionalFormatting sqref="D1533:H1539">
    <cfRule type="containsText" priority="551" operator="containsText" aboveAverage="0" equalAverage="0" bottom="0" percent="0" rank="0" text="R" dxfId="728">
      <formula>NOT(ISERROR(SEARCH("R",D1533)))</formula>
    </cfRule>
  </conditionalFormatting>
  <conditionalFormatting sqref="D1513:H1518 D1512:E1512 G1512:H1512">
    <cfRule type="containsText" priority="552" operator="containsText" aboveAverage="0" equalAverage="0" bottom="0" percent="0" rank="0" text="R" dxfId="729">
      <formula>NOT(ISERROR(SEARCH("R",D1512)))</formula>
    </cfRule>
  </conditionalFormatting>
  <conditionalFormatting sqref="D1519:H1525">
    <cfRule type="containsText" priority="553" operator="containsText" aboveAverage="0" equalAverage="0" bottom="0" percent="0" rank="0" text="R" dxfId="730">
      <formula>NOT(ISERROR(SEARCH("R",D1519)))</formula>
    </cfRule>
  </conditionalFormatting>
  <conditionalFormatting sqref="D1540:H1546">
    <cfRule type="containsText" priority="554" operator="containsText" aboveAverage="0" equalAverage="0" bottom="0" percent="0" rank="0" text="R" dxfId="731">
      <formula>NOT(ISERROR(SEARCH("R",D1540)))</formula>
    </cfRule>
  </conditionalFormatting>
  <conditionalFormatting sqref="F1512">
    <cfRule type="containsText" priority="555" operator="containsText" aboveAverage="0" equalAverage="0" bottom="0" percent="0" rank="0" text="R" dxfId="732">
      <formula>NOT(ISERROR(SEARCH("R",F1512)))</formula>
    </cfRule>
  </conditionalFormatting>
  <conditionalFormatting sqref="D1547:H1553">
    <cfRule type="containsText" priority="556" operator="containsText" aboveAverage="0" equalAverage="0" bottom="0" percent="0" rank="0" text="R" dxfId="733">
      <formula>NOT(ISERROR(SEARCH("R",D1547)))</formula>
    </cfRule>
  </conditionalFormatting>
  <conditionalFormatting sqref="D1554:H1560">
    <cfRule type="containsText" priority="557" operator="containsText" aboveAverage="0" equalAverage="0" bottom="0" percent="0" rank="0" text="R" dxfId="734">
      <formula>NOT(ISERROR(SEARCH("R",D1554)))</formula>
    </cfRule>
  </conditionalFormatting>
  <conditionalFormatting sqref="D1561:H1567">
    <cfRule type="containsText" priority="558" operator="containsText" aboveAverage="0" equalAverage="0" bottom="0" percent="0" rank="0" text="R" dxfId="735">
      <formula>NOT(ISERROR(SEARCH("R",D1561)))</formula>
    </cfRule>
  </conditionalFormatting>
  <conditionalFormatting sqref="D1569:H1574 D1568:E1568 G1568:H1568">
    <cfRule type="containsText" priority="559" operator="containsText" aboveAverage="0" equalAverage="0" bottom="0" percent="0" rank="0" text="R" dxfId="736">
      <formula>NOT(ISERROR(SEARCH("R",D1568)))</formula>
    </cfRule>
  </conditionalFormatting>
  <conditionalFormatting sqref="D1575:H1581">
    <cfRule type="containsText" priority="560" operator="containsText" aboveAverage="0" equalAverage="0" bottom="0" percent="0" rank="0" text="R" dxfId="737">
      <formula>NOT(ISERROR(SEARCH("R",D1575)))</formula>
    </cfRule>
  </conditionalFormatting>
  <conditionalFormatting sqref="F1568">
    <cfRule type="containsText" priority="561" operator="containsText" aboveAverage="0" equalAverage="0" bottom="0" percent="0" rank="0" text="R" dxfId="738">
      <formula>NOT(ISERROR(SEARCH("R",F1568)))</formula>
    </cfRule>
  </conditionalFormatting>
  <conditionalFormatting sqref="D1547:H1581">
    <cfRule type="cellIs" priority="562" operator="equal" aboveAverage="0" equalAverage="0" bottom="0" percent="0" rank="0" text="" dxfId="739">
      <formula>"RC"</formula>
    </cfRule>
    <cfRule type="cellIs" priority="563" operator="equal" aboveAverage="0" equalAverage="0" bottom="0" percent="0" rank="0" text="" dxfId="740">
      <formula>"R"</formula>
    </cfRule>
  </conditionalFormatting>
  <conditionalFormatting sqref="D1561:H1567">
    <cfRule type="containsText" priority="564" operator="containsText" aboveAverage="0" equalAverage="0" bottom="0" percent="0" rank="0" text="R" dxfId="741">
      <formula>NOT(ISERROR(SEARCH("R",D1561)))</formula>
    </cfRule>
  </conditionalFormatting>
  <conditionalFormatting sqref="D1568:H1574">
    <cfRule type="containsText" priority="565" operator="containsText" aboveAverage="0" equalAverage="0" bottom="0" percent="0" rank="0" text="R" dxfId="742">
      <formula>NOT(ISERROR(SEARCH("R",D1568)))</formula>
    </cfRule>
  </conditionalFormatting>
  <conditionalFormatting sqref="D1548:H1553 D1547:E1547 G1547:H1547">
    <cfRule type="containsText" priority="566" operator="containsText" aboveAverage="0" equalAverage="0" bottom="0" percent="0" rank="0" text="R" dxfId="743">
      <formula>NOT(ISERROR(SEARCH("R",D1547)))</formula>
    </cfRule>
  </conditionalFormatting>
  <conditionalFormatting sqref="D1554:H1560">
    <cfRule type="containsText" priority="567" operator="containsText" aboveAverage="0" equalAverage="0" bottom="0" percent="0" rank="0" text="R" dxfId="744">
      <formula>NOT(ISERROR(SEARCH("R",D1554)))</formula>
    </cfRule>
  </conditionalFormatting>
  <conditionalFormatting sqref="D1575:H1581">
    <cfRule type="containsText" priority="568" operator="containsText" aboveAverage="0" equalAverage="0" bottom="0" percent="0" rank="0" text="R" dxfId="745">
      <formula>NOT(ISERROR(SEARCH("R",D1575)))</formula>
    </cfRule>
  </conditionalFormatting>
  <conditionalFormatting sqref="N10:R16">
    <cfRule type="cellIs" priority="569" operator="equal" aboveAverage="0" equalAverage="0" bottom="0" percent="0" rank="0" text="" dxfId="746">
      <formula>"RC"</formula>
    </cfRule>
    <cfRule type="cellIs" priority="570" operator="equal" aboveAverage="0" equalAverage="0" bottom="0" percent="0" rank="0" text="" dxfId="747">
      <formula>"REPOS"</formula>
    </cfRule>
  </conditionalFormatting>
  <conditionalFormatting sqref="N9:R44">
    <cfRule type="cellIs" priority="571" operator="equal" aboveAverage="0" equalAverage="0" bottom="0" percent="0" rank="0" text="" dxfId="748">
      <formula>"R"</formula>
    </cfRule>
  </conditionalFormatting>
  <conditionalFormatting sqref="N19:Q25">
    <cfRule type="cellIs" priority="572" operator="equal" aboveAverage="0" equalAverage="0" bottom="0" percent="0" rank="0" text="" dxfId="749">
      <formula>"RC"</formula>
    </cfRule>
    <cfRule type="cellIs" priority="573" operator="equal" aboveAverage="0" equalAverage="0" bottom="0" percent="0" rank="0" text="" dxfId="750">
      <formula>"REPOS"</formula>
    </cfRule>
  </conditionalFormatting>
  <conditionalFormatting sqref="R19:R25">
    <cfRule type="cellIs" priority="574" operator="equal" aboveAverage="0" equalAverage="0" bottom="0" percent="0" rank="0" text="" dxfId="751">
      <formula>"RC"</formula>
    </cfRule>
    <cfRule type="cellIs" priority="575" operator="equal" aboveAverage="0" equalAverage="0" bottom="0" percent="0" rank="0" text="" dxfId="752">
      <formula>"REPOS"</formula>
    </cfRule>
  </conditionalFormatting>
  <conditionalFormatting sqref="N28:P34">
    <cfRule type="cellIs" priority="576" operator="equal" aboveAverage="0" equalAverage="0" bottom="0" percent="0" rank="0" text="" dxfId="753">
      <formula>"RC"</formula>
    </cfRule>
    <cfRule type="cellIs" priority="577" operator="equal" aboveAverage="0" equalAverage="0" bottom="0" percent="0" rank="0" text="" dxfId="754">
      <formula>"REPOS"</formula>
    </cfRule>
  </conditionalFormatting>
  <conditionalFormatting sqref="Q28:Q34">
    <cfRule type="cellIs" priority="578" operator="equal" aboveAverage="0" equalAverage="0" bottom="0" percent="0" rank="0" text="" dxfId="755">
      <formula>"RC"</formula>
    </cfRule>
    <cfRule type="cellIs" priority="579" operator="equal" aboveAverage="0" equalAverage="0" bottom="0" percent="0" rank="0" text="" dxfId="756">
      <formula>"REPOS"</formula>
    </cfRule>
  </conditionalFormatting>
  <conditionalFormatting sqref="R28:R34">
    <cfRule type="cellIs" priority="580" operator="equal" aboveAverage="0" equalAverage="0" bottom="0" percent="0" rank="0" text="" dxfId="757">
      <formula>"RC"</formula>
    </cfRule>
    <cfRule type="cellIs" priority="581" operator="equal" aboveAverage="0" equalAverage="0" bottom="0" percent="0" rank="0" text="" dxfId="758">
      <formula>"REPOS"</formula>
    </cfRule>
  </conditionalFormatting>
  <conditionalFormatting sqref="N37:O43">
    <cfRule type="cellIs" priority="582" operator="equal" aboveAverage="0" equalAverage="0" bottom="0" percent="0" rank="0" text="" dxfId="759">
      <formula>"RC"</formula>
    </cfRule>
    <cfRule type="cellIs" priority="583" operator="equal" aboveAverage="0" equalAverage="0" bottom="0" percent="0" rank="0" text="" dxfId="760">
      <formula>"REPOS"</formula>
    </cfRule>
  </conditionalFormatting>
  <conditionalFormatting sqref="P37:P43">
    <cfRule type="cellIs" priority="584" operator="equal" aboveAverage="0" equalAverage="0" bottom="0" percent="0" rank="0" text="" dxfId="761">
      <formula>"RC"</formula>
    </cfRule>
    <cfRule type="cellIs" priority="585" operator="equal" aboveAverage="0" equalAverage="0" bottom="0" percent="0" rank="0" text="" dxfId="762">
      <formula>"REPOS"</formula>
    </cfRule>
  </conditionalFormatting>
  <conditionalFormatting sqref="Q37:Q43">
    <cfRule type="cellIs" priority="586" operator="equal" aboveAverage="0" equalAverage="0" bottom="0" percent="0" rank="0" text="" dxfId="763">
      <formula>"RC"</formula>
    </cfRule>
    <cfRule type="cellIs" priority="587" operator="equal" aboveAverage="0" equalAverage="0" bottom="0" percent="0" rank="0" text="" dxfId="764">
      <formula>"REPOS"</formula>
    </cfRule>
  </conditionalFormatting>
  <conditionalFormatting sqref="R37:R43">
    <cfRule type="cellIs" priority="588" operator="equal" aboveAverage="0" equalAverage="0" bottom="0" percent="0" rank="0" text="" dxfId="765">
      <formula>"RC"</formula>
    </cfRule>
    <cfRule type="cellIs" priority="589" operator="equal" aboveAverage="0" equalAverage="0" bottom="0" percent="0" rank="0" text="" dxfId="766">
      <formula>"REPOS"</formula>
    </cfRule>
  </conditionalFormatting>
  <conditionalFormatting sqref="N45:Q52">
    <cfRule type="cellIs" priority="590" operator="equal" aboveAverage="0" equalAverage="0" bottom="0" percent="0" rank="0" text="" dxfId="767">
      <formula>"R"</formula>
    </cfRule>
  </conditionalFormatting>
  <conditionalFormatting sqref="N46:N52">
    <cfRule type="cellIs" priority="591" operator="equal" aboveAverage="0" equalAverage="0" bottom="0" percent="0" rank="0" text="" dxfId="768">
      <formula>"RC"</formula>
    </cfRule>
    <cfRule type="cellIs" priority="592" operator="equal" aboveAverage="0" equalAverage="0" bottom="0" percent="0" rank="0" text="" dxfId="769">
      <formula>"REPOS"</formula>
    </cfRule>
  </conditionalFormatting>
  <conditionalFormatting sqref="O46:O52">
    <cfRule type="cellIs" priority="593" operator="equal" aboveAverage="0" equalAverage="0" bottom="0" percent="0" rank="0" text="" dxfId="770">
      <formula>"RC"</formula>
    </cfRule>
    <cfRule type="cellIs" priority="594" operator="equal" aboveAverage="0" equalAverage="0" bottom="0" percent="0" rank="0" text="" dxfId="771">
      <formula>"REPOS"</formula>
    </cfRule>
  </conditionalFormatting>
  <conditionalFormatting sqref="P46:P52">
    <cfRule type="cellIs" priority="595" operator="equal" aboveAverage="0" equalAverage="0" bottom="0" percent="0" rank="0" text="" dxfId="772">
      <formula>"RC"</formula>
    </cfRule>
    <cfRule type="cellIs" priority="596" operator="equal" aboveAverage="0" equalAverage="0" bottom="0" percent="0" rank="0" text="" dxfId="773">
      <formula>"REPOS"</formula>
    </cfRule>
  </conditionalFormatting>
  <conditionalFormatting sqref="Q46:Q52">
    <cfRule type="cellIs" priority="597" operator="equal" aboveAverage="0" equalAverage="0" bottom="0" percent="0" rank="0" text="" dxfId="774">
      <formula>"RC"</formula>
    </cfRule>
    <cfRule type="cellIs" priority="598" operator="equal" aboveAverage="0" equalAverage="0" bottom="0" percent="0" rank="0" text="" dxfId="775">
      <formula>"REPOS"</formula>
    </cfRule>
  </conditionalFormatting>
  <conditionalFormatting sqref="R45:R52">
    <cfRule type="cellIs" priority="599" operator="equal" aboveAverage="0" equalAverage="0" bottom="0" percent="0" rank="0" text="" dxfId="776">
      <formula>"R"</formula>
    </cfRule>
  </conditionalFormatting>
  <conditionalFormatting sqref="R46:R52">
    <cfRule type="cellIs" priority="600" operator="equal" aboveAverage="0" equalAverage="0" bottom="0" percent="0" rank="0" text="" dxfId="777">
      <formula>"RC"</formula>
    </cfRule>
    <cfRule type="cellIs" priority="601" operator="equal" aboveAverage="0" equalAverage="0" bottom="0" percent="0" rank="0" text="" dxfId="778">
      <formula>"REPOS"</formula>
    </cfRule>
  </conditionalFormatting>
  <conditionalFormatting sqref="D378:H384">
    <cfRule type="containsText" priority="602" operator="containsText" aboveAverage="0" equalAverage="0" bottom="0" percent="0" rank="0" text="R" dxfId="779">
      <formula>NOT(ISERROR(SEARCH("R",D378)))</formula>
    </cfRule>
  </conditionalFormatting>
  <conditionalFormatting sqref="D378:H384">
    <cfRule type="cellIs" priority="603" operator="equal" aboveAverage="0" equalAverage="0" bottom="0" percent="0" rank="0" text="" dxfId="780">
      <formula>"RC"</formula>
    </cfRule>
    <cfRule type="cellIs" priority="604" operator="equal" aboveAverage="0" equalAverage="0" bottom="0" percent="0" rank="0" text="" dxfId="781">
      <formula>"R"</formula>
    </cfRule>
  </conditionalFormatting>
  <conditionalFormatting sqref="D378:H384">
    <cfRule type="containsText" priority="605" operator="containsText" aboveAverage="0" equalAverage="0" bottom="0" percent="0" rank="0" text="R" dxfId="782">
      <formula>NOT(ISERROR(SEARCH("R",D378)))</formula>
    </cfRule>
  </conditionalFormatting>
  <conditionalFormatting sqref="D385:H391">
    <cfRule type="containsText" priority="606" operator="containsText" aboveAverage="0" equalAverage="0" bottom="0" percent="0" rank="0" text="R" dxfId="783">
      <formula>NOT(ISERROR(SEARCH("R",D385)))</formula>
    </cfRule>
  </conditionalFormatting>
  <conditionalFormatting sqref="D392:H398">
    <cfRule type="containsText" priority="607" operator="containsText" aboveAverage="0" equalAverage="0" bottom="0" percent="0" rank="0" text="R" dxfId="784">
      <formula>NOT(ISERROR(SEARCH("R",D392)))</formula>
    </cfRule>
  </conditionalFormatting>
  <conditionalFormatting sqref="D399:H405">
    <cfRule type="containsText" priority="608" operator="containsText" aboveAverage="0" equalAverage="0" bottom="0" percent="0" rank="0" text="R" dxfId="785">
      <formula>NOT(ISERROR(SEARCH("R",D399)))</formula>
    </cfRule>
  </conditionalFormatting>
  <conditionalFormatting sqref="D407:H412 D406:E406 G406:H406">
    <cfRule type="containsText" priority="609" operator="containsText" aboveAverage="0" equalAverage="0" bottom="0" percent="0" rank="0" text="R" dxfId="786">
      <formula>NOT(ISERROR(SEARCH("R",D406)))</formula>
    </cfRule>
  </conditionalFormatting>
  <conditionalFormatting sqref="D413:H419">
    <cfRule type="containsText" priority="610" operator="containsText" aboveAverage="0" equalAverage="0" bottom="0" percent="0" rank="0" text="R" dxfId="787">
      <formula>NOT(ISERROR(SEARCH("R",D413)))</formula>
    </cfRule>
  </conditionalFormatting>
  <conditionalFormatting sqref="F406">
    <cfRule type="containsText" priority="611" operator="containsText" aboveAverage="0" equalAverage="0" bottom="0" percent="0" rank="0" text="R" dxfId="788">
      <formula>NOT(ISERROR(SEARCH("R",F406)))</formula>
    </cfRule>
  </conditionalFormatting>
  <conditionalFormatting sqref="D385:H419">
    <cfRule type="cellIs" priority="612" operator="equal" aboveAverage="0" equalAverage="0" bottom="0" percent="0" rank="0" text="" dxfId="789">
      <formula>"RC"</formula>
    </cfRule>
    <cfRule type="cellIs" priority="613" operator="equal" aboveAverage="0" equalAverage="0" bottom="0" percent="0" rank="0" text="" dxfId="790">
      <formula>"R"</formula>
    </cfRule>
  </conditionalFormatting>
  <conditionalFormatting sqref="D399:H405">
    <cfRule type="containsText" priority="614" operator="containsText" aboveAverage="0" equalAverage="0" bottom="0" percent="0" rank="0" text="R" dxfId="791">
      <formula>NOT(ISERROR(SEARCH("R",D399)))</formula>
    </cfRule>
  </conditionalFormatting>
  <conditionalFormatting sqref="D406:H412">
    <cfRule type="containsText" priority="615" operator="containsText" aboveAverage="0" equalAverage="0" bottom="0" percent="0" rank="0" text="R" dxfId="792">
      <formula>NOT(ISERROR(SEARCH("R",D406)))</formula>
    </cfRule>
  </conditionalFormatting>
  <conditionalFormatting sqref="D386:H391 D385:E385 G385:H385">
    <cfRule type="containsText" priority="616" operator="containsText" aboveAverage="0" equalAverage="0" bottom="0" percent="0" rank="0" text="R" dxfId="793">
      <formula>NOT(ISERROR(SEARCH("R",D385)))</formula>
    </cfRule>
  </conditionalFormatting>
  <conditionalFormatting sqref="D392:H398">
    <cfRule type="containsText" priority="617" operator="containsText" aboveAverage="0" equalAverage="0" bottom="0" percent="0" rank="0" text="R" dxfId="794">
      <formula>NOT(ISERROR(SEARCH("R",D392)))</formula>
    </cfRule>
  </conditionalFormatting>
  <conditionalFormatting sqref="D413:H419">
    <cfRule type="containsText" priority="618" operator="containsText" aboveAverage="0" equalAverage="0" bottom="0" percent="0" rank="0" text="R" dxfId="795">
      <formula>NOT(ISERROR(SEARCH("R",D413)))</formula>
    </cfRule>
  </conditionalFormatting>
  <conditionalFormatting sqref="F385">
    <cfRule type="containsText" priority="619" operator="containsText" aboveAverage="0" equalAverage="0" bottom="0" percent="0" rank="0" text="R" dxfId="796">
      <formula>NOT(ISERROR(SEARCH("R",F385)))</formula>
    </cfRule>
  </conditionalFormatting>
  <conditionalFormatting sqref="D420:H426">
    <cfRule type="containsText" priority="620" operator="containsText" aboveAverage="0" equalAverage="0" bottom="0" percent="0" rank="0" text="R" dxfId="797">
      <formula>NOT(ISERROR(SEARCH("R",D420)))</formula>
    </cfRule>
  </conditionalFormatting>
  <conditionalFormatting sqref="D427:H433">
    <cfRule type="containsText" priority="621" operator="containsText" aboveAverage="0" equalAverage="0" bottom="0" percent="0" rank="0" text="R" dxfId="798">
      <formula>NOT(ISERROR(SEARCH("R",D427)))</formula>
    </cfRule>
  </conditionalFormatting>
  <conditionalFormatting sqref="D434:H440">
    <cfRule type="containsText" priority="622" operator="containsText" aboveAverage="0" equalAverage="0" bottom="0" percent="0" rank="0" text="R" dxfId="799">
      <formula>NOT(ISERROR(SEARCH("R",D434)))</formula>
    </cfRule>
  </conditionalFormatting>
  <conditionalFormatting sqref="D442:H447 D441:E441 G441:H441">
    <cfRule type="containsText" priority="623" operator="containsText" aboveAverage="0" equalAverage="0" bottom="0" percent="0" rank="0" text="R" dxfId="800">
      <formula>NOT(ISERROR(SEARCH("R",D441)))</formula>
    </cfRule>
  </conditionalFormatting>
  <conditionalFormatting sqref="D448:H454">
    <cfRule type="containsText" priority="624" operator="containsText" aboveAverage="0" equalAverage="0" bottom="0" percent="0" rank="0" text="R" dxfId="801">
      <formula>NOT(ISERROR(SEARCH("R",D448)))</formula>
    </cfRule>
  </conditionalFormatting>
  <conditionalFormatting sqref="F441">
    <cfRule type="containsText" priority="625" operator="containsText" aboveAverage="0" equalAverage="0" bottom="0" percent="0" rank="0" text="R" dxfId="802">
      <formula>NOT(ISERROR(SEARCH("R",F441)))</formula>
    </cfRule>
  </conditionalFormatting>
  <conditionalFormatting sqref="D420:H454">
    <cfRule type="cellIs" priority="626" operator="equal" aboveAverage="0" equalAverage="0" bottom="0" percent="0" rank="0" text="" dxfId="803">
      <formula>"RC"</formula>
    </cfRule>
    <cfRule type="cellIs" priority="627" operator="equal" aboveAverage="0" equalAverage="0" bottom="0" percent="0" rank="0" text="" dxfId="804">
      <formula>"R"</formula>
    </cfRule>
  </conditionalFormatting>
  <conditionalFormatting sqref="D434:H440">
    <cfRule type="containsText" priority="628" operator="containsText" aboveAverage="0" equalAverage="0" bottom="0" percent="0" rank="0" text="R" dxfId="805">
      <formula>NOT(ISERROR(SEARCH("R",D434)))</formula>
    </cfRule>
  </conditionalFormatting>
  <conditionalFormatting sqref="D441:H447">
    <cfRule type="containsText" priority="629" operator="containsText" aboveAverage="0" equalAverage="0" bottom="0" percent="0" rank="0" text="R" dxfId="806">
      <formula>NOT(ISERROR(SEARCH("R",D441)))</formula>
    </cfRule>
  </conditionalFormatting>
  <conditionalFormatting sqref="D421:H426 D420:E420 G420:H420">
    <cfRule type="containsText" priority="630" operator="containsText" aboveAverage="0" equalAverage="0" bottom="0" percent="0" rank="0" text="R" dxfId="807">
      <formula>NOT(ISERROR(SEARCH("R",D420)))</formula>
    </cfRule>
  </conditionalFormatting>
  <conditionalFormatting sqref="D427:H433">
    <cfRule type="containsText" priority="631" operator="containsText" aboveAverage="0" equalAverage="0" bottom="0" percent="0" rank="0" text="R" dxfId="808">
      <formula>NOT(ISERROR(SEARCH("R",D427)))</formula>
    </cfRule>
  </conditionalFormatting>
  <conditionalFormatting sqref="D448:H454">
    <cfRule type="containsText" priority="632" operator="containsText" aboveAverage="0" equalAverage="0" bottom="0" percent="0" rank="0" text="R" dxfId="809">
      <formula>NOT(ISERROR(SEARCH("R",D448)))</formula>
    </cfRule>
  </conditionalFormatting>
  <conditionalFormatting sqref="F420">
    <cfRule type="containsText" priority="633" operator="containsText" aboveAverage="0" equalAverage="0" bottom="0" percent="0" rank="0" text="R" dxfId="810">
      <formula>NOT(ISERROR(SEARCH("R",F420)))</formula>
    </cfRule>
  </conditionalFormatting>
  <conditionalFormatting sqref="D455:H461">
    <cfRule type="containsText" priority="634" operator="containsText" aboveAverage="0" equalAverage="0" bottom="0" percent="0" rank="0" text="R" dxfId="811">
      <formula>NOT(ISERROR(SEARCH("R",D455)))</formula>
    </cfRule>
  </conditionalFormatting>
  <conditionalFormatting sqref="D462:H468">
    <cfRule type="containsText" priority="635" operator="containsText" aboveAverage="0" equalAverage="0" bottom="0" percent="0" rank="0" text="R" dxfId="812">
      <formula>NOT(ISERROR(SEARCH("R",D462)))</formula>
    </cfRule>
  </conditionalFormatting>
  <conditionalFormatting sqref="D469:H475">
    <cfRule type="containsText" priority="636" operator="containsText" aboveAverage="0" equalAverage="0" bottom="0" percent="0" rank="0" text="R" dxfId="813">
      <formula>NOT(ISERROR(SEARCH("R",D469)))</formula>
    </cfRule>
  </conditionalFormatting>
  <conditionalFormatting sqref="D477:H482 D476:E476 G476:H476">
    <cfRule type="containsText" priority="637" operator="containsText" aboveAverage="0" equalAverage="0" bottom="0" percent="0" rank="0" text="R" dxfId="814">
      <formula>NOT(ISERROR(SEARCH("R",D476)))</formula>
    </cfRule>
  </conditionalFormatting>
  <conditionalFormatting sqref="D483:H489">
    <cfRule type="containsText" priority="638" operator="containsText" aboveAverage="0" equalAverage="0" bottom="0" percent="0" rank="0" text="R" dxfId="815">
      <formula>NOT(ISERROR(SEARCH("R",D483)))</formula>
    </cfRule>
  </conditionalFormatting>
  <conditionalFormatting sqref="F476">
    <cfRule type="containsText" priority="639" operator="containsText" aboveAverage="0" equalAverage="0" bottom="0" percent="0" rank="0" text="R" dxfId="816">
      <formula>NOT(ISERROR(SEARCH("R",F476)))</formula>
    </cfRule>
  </conditionalFormatting>
  <conditionalFormatting sqref="D455:H489">
    <cfRule type="cellIs" priority="640" operator="equal" aboveAverage="0" equalAverage="0" bottom="0" percent="0" rank="0" text="" dxfId="817">
      <formula>"RC"</formula>
    </cfRule>
    <cfRule type="cellIs" priority="641" operator="equal" aboveAverage="0" equalAverage="0" bottom="0" percent="0" rank="0" text="" dxfId="818">
      <formula>"R"</formula>
    </cfRule>
  </conditionalFormatting>
  <conditionalFormatting sqref="D469:H475">
    <cfRule type="containsText" priority="642" operator="containsText" aboveAverage="0" equalAverage="0" bottom="0" percent="0" rank="0" text="R" dxfId="819">
      <formula>NOT(ISERROR(SEARCH("R",D469)))</formula>
    </cfRule>
  </conditionalFormatting>
  <conditionalFormatting sqref="D476:H482">
    <cfRule type="containsText" priority="643" operator="containsText" aboveAverage="0" equalAverage="0" bottom="0" percent="0" rank="0" text="R" dxfId="820">
      <formula>NOT(ISERROR(SEARCH("R",D476)))</formula>
    </cfRule>
  </conditionalFormatting>
  <conditionalFormatting sqref="D456:H461 D455:E455 G455:H455">
    <cfRule type="containsText" priority="644" operator="containsText" aboveAverage="0" equalAverage="0" bottom="0" percent="0" rank="0" text="R" dxfId="821">
      <formula>NOT(ISERROR(SEARCH("R",D455)))</formula>
    </cfRule>
  </conditionalFormatting>
  <conditionalFormatting sqref="D462:H468">
    <cfRule type="containsText" priority="645" operator="containsText" aboveAverage="0" equalAverage="0" bottom="0" percent="0" rank="0" text="R" dxfId="822">
      <formula>NOT(ISERROR(SEARCH("R",D462)))</formula>
    </cfRule>
  </conditionalFormatting>
  <conditionalFormatting sqref="D483:H489">
    <cfRule type="containsText" priority="646" operator="containsText" aboveAverage="0" equalAverage="0" bottom="0" percent="0" rank="0" text="R" dxfId="823">
      <formula>NOT(ISERROR(SEARCH("R",D483)))</formula>
    </cfRule>
  </conditionalFormatting>
  <conditionalFormatting sqref="F455">
    <cfRule type="containsText" priority="647" operator="containsText" aboveAverage="0" equalAverage="0" bottom="0" percent="0" rank="0" text="R" dxfId="824">
      <formula>NOT(ISERROR(SEARCH("R",F455)))</formula>
    </cfRule>
  </conditionalFormatting>
  <conditionalFormatting sqref="D490:H496">
    <cfRule type="containsText" priority="648" operator="containsText" aboveAverage="0" equalAverage="0" bottom="0" percent="0" rank="0" text="R" dxfId="825">
      <formula>NOT(ISERROR(SEARCH("R",D490)))</formula>
    </cfRule>
  </conditionalFormatting>
  <conditionalFormatting sqref="D490:H496">
    <cfRule type="cellIs" priority="649" operator="equal" aboveAverage="0" equalAverage="0" bottom="0" percent="0" rank="0" text="" dxfId="826">
      <formula>"RC"</formula>
    </cfRule>
    <cfRule type="cellIs" priority="650" operator="equal" aboveAverage="0" equalAverage="0" bottom="0" percent="0" rank="0" text="" dxfId="827">
      <formula>"R"</formula>
    </cfRule>
  </conditionalFormatting>
  <conditionalFormatting sqref="D491:H496 D490:E490 G490:H490">
    <cfRule type="containsText" priority="651" operator="containsText" aboveAverage="0" equalAverage="0" bottom="0" percent="0" rank="0" text="R" dxfId="828">
      <formula>NOT(ISERROR(SEARCH("R",D490)))</formula>
    </cfRule>
  </conditionalFormatting>
  <conditionalFormatting sqref="F490">
    <cfRule type="containsText" priority="652" operator="containsText" aboveAverage="0" equalAverage="0" bottom="0" percent="0" rank="0" text="R" dxfId="829">
      <formula>NOT(ISERROR(SEARCH("R",F490)))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B0F0"/>
    <pageSetUpPr fitToPage="false"/>
  </sheetPr>
  <dimension ref="A1:BV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3" topLeftCell="A4" activePane="bottomLeft" state="frozen"/>
      <selection pane="topLeft" activeCell="A1" activeCellId="0" sqref="A1"/>
      <selection pane="bottomLeft" activeCell="B2" activeCellId="0" sqref="B2"/>
    </sheetView>
  </sheetViews>
  <sheetFormatPr defaultColWidth="11.43359375" defaultRowHeight="15" zeroHeight="false" outlineLevelRow="0" outlineLevelCol="0"/>
  <cols>
    <col collapsed="false" customWidth="true" hidden="false" outlineLevel="0" max="1" min="1" style="14" width="1.71"/>
    <col collapsed="false" customWidth="true" hidden="false" outlineLevel="0" max="2" min="2" style="15" width="17.71"/>
    <col collapsed="false" customWidth="true" hidden="false" outlineLevel="0" max="12" min="3" style="16" width="2.71"/>
    <col collapsed="false" customWidth="true" hidden="false" outlineLevel="0" max="13" min="13" style="16" width="17.71"/>
    <col collapsed="false" customWidth="true" hidden="false" outlineLevel="0" max="23" min="14" style="16" width="2.71"/>
    <col collapsed="false" customWidth="true" hidden="false" outlineLevel="0" max="24" min="24" style="16" width="17.71"/>
    <col collapsed="false" customWidth="true" hidden="false" outlineLevel="0" max="33" min="25" style="16" width="2.71"/>
    <col collapsed="false" customWidth="true" hidden="false" outlineLevel="0" max="34" min="34" style="15" width="2.71"/>
    <col collapsed="false" customWidth="true" hidden="false" outlineLevel="0" max="35" min="35" style="15" width="17.71"/>
    <col collapsed="false" customWidth="true" hidden="false" outlineLevel="0" max="45" min="36" style="15" width="2.71"/>
    <col collapsed="false" customWidth="true" hidden="false" outlineLevel="0" max="46" min="46" style="15" width="17.71"/>
    <col collapsed="false" customWidth="true" hidden="false" outlineLevel="0" max="56" min="47" style="15" width="2.71"/>
    <col collapsed="false" customWidth="true" hidden="false" outlineLevel="0" max="57" min="57" style="15" width="17.71"/>
    <col collapsed="false" customWidth="true" hidden="false" outlineLevel="0" max="67" min="58" style="15" width="2.71"/>
    <col collapsed="false" customWidth="false" hidden="false" outlineLevel="0" max="1024" min="68" style="15" width="11.42"/>
  </cols>
  <sheetData>
    <row r="1" customFormat="false" ht="15" hidden="false" customHeight="true" outlineLevel="0" collapsed="false">
      <c r="A1" s="17"/>
      <c r="B1" s="24" t="n">
        <v>9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 t="n">
        <f aca="false">B1+1</f>
        <v>10</v>
      </c>
      <c r="N1" s="20"/>
      <c r="O1" s="20"/>
      <c r="P1" s="20"/>
      <c r="Q1" s="20"/>
      <c r="R1" s="20"/>
      <c r="S1" s="20"/>
      <c r="T1" s="20"/>
      <c r="U1" s="20"/>
      <c r="V1" s="20"/>
      <c r="W1" s="20"/>
      <c r="X1" s="20" t="n">
        <f aca="false">M1+1</f>
        <v>11</v>
      </c>
      <c r="Y1" s="20"/>
      <c r="Z1" s="20"/>
      <c r="AA1" s="20"/>
      <c r="AB1" s="20"/>
      <c r="AC1" s="20"/>
      <c r="AD1" s="20"/>
      <c r="AE1" s="20"/>
      <c r="AF1" s="21"/>
      <c r="AG1" s="21"/>
      <c r="AH1" s="22"/>
      <c r="AI1" s="18" t="n">
        <f aca="false">X1+1</f>
        <v>12</v>
      </c>
      <c r="AJ1" s="22"/>
      <c r="AK1" s="22"/>
      <c r="AL1" s="23"/>
      <c r="AM1" s="23"/>
      <c r="AN1" s="23"/>
      <c r="AO1" s="24"/>
      <c r="AP1" s="24"/>
      <c r="AQ1" s="24"/>
      <c r="AR1" s="24"/>
      <c r="AS1" s="24"/>
      <c r="AT1" s="24" t="n">
        <f aca="false">AI1+1</f>
        <v>13</v>
      </c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 t="n">
        <f aca="false">AT1+1</f>
        <v>14</v>
      </c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</row>
    <row r="2" customFormat="false" ht="15" hidden="false" customHeight="true" outlineLevel="0" collapsed="false">
      <c r="A2" s="17"/>
      <c r="B2" s="24" t="n">
        <v>2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 t="n">
        <f aca="false">B2</f>
        <v>2</v>
      </c>
      <c r="N2" s="20"/>
      <c r="O2" s="20"/>
      <c r="P2" s="20"/>
      <c r="Q2" s="20"/>
      <c r="R2" s="20"/>
      <c r="S2" s="20"/>
      <c r="T2" s="20"/>
      <c r="U2" s="20"/>
      <c r="V2" s="20"/>
      <c r="W2" s="20"/>
      <c r="X2" s="20" t="n">
        <f aca="false">M2</f>
        <v>2</v>
      </c>
      <c r="Y2" s="20"/>
      <c r="Z2" s="20"/>
      <c r="AA2" s="20"/>
      <c r="AB2" s="20"/>
      <c r="AC2" s="20"/>
      <c r="AD2" s="20"/>
      <c r="AE2" s="20"/>
      <c r="AF2" s="21"/>
      <c r="AG2" s="21"/>
      <c r="AH2" s="22"/>
      <c r="AI2" s="18" t="n">
        <f aca="false">X2</f>
        <v>2</v>
      </c>
      <c r="AJ2" s="22"/>
      <c r="AK2" s="22"/>
      <c r="AL2" s="23"/>
      <c r="AM2" s="23"/>
      <c r="AN2" s="23"/>
      <c r="AO2" s="24"/>
      <c r="AP2" s="24"/>
      <c r="AQ2" s="24"/>
      <c r="AR2" s="24"/>
      <c r="AS2" s="24"/>
      <c r="AT2" s="24" t="n">
        <f aca="false">AI2</f>
        <v>2</v>
      </c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 t="n">
        <f aca="false">AT2</f>
        <v>2</v>
      </c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</row>
    <row r="3" customFormat="false" ht="9.95" hidden="false" customHeight="true" outlineLevel="0" collapsed="false">
      <c r="A3" s="17"/>
      <c r="B3" s="24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1"/>
      <c r="AG3" s="21"/>
      <c r="AH3" s="22"/>
      <c r="AI3" s="18"/>
      <c r="AJ3" s="22"/>
      <c r="AK3" s="22"/>
      <c r="AL3" s="23"/>
      <c r="AM3" s="23"/>
      <c r="AN3" s="23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</row>
    <row r="4" customFormat="false" ht="39.95" hidden="false" customHeight="true" outlineLevel="0" collapsed="false">
      <c r="A4" s="17"/>
      <c r="B4" s="26" t="n">
        <f aca="false">B5</f>
        <v>44440</v>
      </c>
      <c r="C4" s="27" t="s">
        <v>10</v>
      </c>
      <c r="D4" s="28" t="s">
        <v>11</v>
      </c>
      <c r="E4" s="28" t="s">
        <v>12</v>
      </c>
      <c r="F4" s="28" t="s">
        <v>13</v>
      </c>
      <c r="G4" s="29" t="s">
        <v>14</v>
      </c>
      <c r="H4" s="286" t="n">
        <v>0.8</v>
      </c>
      <c r="I4" s="286"/>
      <c r="J4" s="286"/>
      <c r="K4" s="286"/>
      <c r="L4" s="286"/>
      <c r="M4" s="26" t="n">
        <f aca="false">M5</f>
        <v>44470</v>
      </c>
      <c r="N4" s="27" t="s">
        <v>16</v>
      </c>
      <c r="O4" s="27" t="s">
        <v>11</v>
      </c>
      <c r="P4" s="27" t="s">
        <v>12</v>
      </c>
      <c r="Q4" s="27" t="s">
        <v>13</v>
      </c>
      <c r="R4" s="31" t="s">
        <v>14</v>
      </c>
      <c r="S4" s="286" t="n">
        <v>0.8</v>
      </c>
      <c r="T4" s="286"/>
      <c r="U4" s="286"/>
      <c r="V4" s="286"/>
      <c r="W4" s="286"/>
      <c r="X4" s="26" t="n">
        <f aca="false">X5</f>
        <v>44501</v>
      </c>
      <c r="Y4" s="27" t="s">
        <v>16</v>
      </c>
      <c r="Z4" s="27" t="s">
        <v>11</v>
      </c>
      <c r="AA4" s="27" t="s">
        <v>12</v>
      </c>
      <c r="AB4" s="27" t="s">
        <v>13</v>
      </c>
      <c r="AC4" s="31" t="s">
        <v>14</v>
      </c>
      <c r="AD4" s="286" t="n">
        <v>0.8</v>
      </c>
      <c r="AE4" s="286"/>
      <c r="AF4" s="286"/>
      <c r="AG4" s="286"/>
      <c r="AH4" s="286"/>
      <c r="AI4" s="26" t="n">
        <f aca="false">AI5</f>
        <v>44531</v>
      </c>
      <c r="AJ4" s="27" t="s">
        <v>16</v>
      </c>
      <c r="AK4" s="27" t="s">
        <v>11</v>
      </c>
      <c r="AL4" s="27" t="s">
        <v>12</v>
      </c>
      <c r="AM4" s="27" t="s">
        <v>13</v>
      </c>
      <c r="AN4" s="31" t="s">
        <v>14</v>
      </c>
      <c r="AO4" s="286" t="n">
        <v>0.8</v>
      </c>
      <c r="AP4" s="286"/>
      <c r="AQ4" s="286"/>
      <c r="AR4" s="286"/>
      <c r="AS4" s="286"/>
      <c r="AT4" s="26" t="n">
        <f aca="false">AT5</f>
        <v>44562</v>
      </c>
      <c r="AU4" s="27" t="s">
        <v>16</v>
      </c>
      <c r="AV4" s="27" t="s">
        <v>11</v>
      </c>
      <c r="AW4" s="27" t="s">
        <v>12</v>
      </c>
      <c r="AX4" s="27" t="s">
        <v>13</v>
      </c>
      <c r="AY4" s="31" t="s">
        <v>14</v>
      </c>
      <c r="AZ4" s="287" t="n">
        <v>0.8</v>
      </c>
      <c r="BA4" s="287"/>
      <c r="BB4" s="287"/>
      <c r="BC4" s="287"/>
      <c r="BD4" s="287"/>
      <c r="BE4" s="26" t="n">
        <f aca="false">BE5</f>
        <v>44593</v>
      </c>
      <c r="BF4" s="27" t="s">
        <v>16</v>
      </c>
      <c r="BG4" s="27" t="s">
        <v>11</v>
      </c>
      <c r="BH4" s="27" t="s">
        <v>12</v>
      </c>
      <c r="BI4" s="27" t="s">
        <v>13</v>
      </c>
      <c r="BJ4" s="31" t="s">
        <v>14</v>
      </c>
      <c r="BK4" s="286" t="n">
        <v>0.8</v>
      </c>
      <c r="BL4" s="286"/>
      <c r="BM4" s="286"/>
      <c r="BN4" s="286"/>
      <c r="BO4" s="286"/>
      <c r="BP4" s="24"/>
      <c r="BQ4" s="24"/>
    </row>
    <row r="5" customFormat="false" ht="15" hidden="false" customHeight="true" outlineLevel="0" collapsed="false">
      <c r="A5" s="32"/>
      <c r="B5" s="288" t="n">
        <f aca="false">DATE(B2+2019,B1,1)</f>
        <v>44440</v>
      </c>
      <c r="C5" s="289" t="str">
        <f aca="false">VLOOKUP(B5,'80% _2020-2021 '!$B$8:$I$10378,2,FALSE())</f>
        <v>T</v>
      </c>
      <c r="D5" s="34" t="str">
        <f aca="false">VLOOKUP(B5,'80% _2020-2021 '!$B$8:$I$10378,3,FALSE())</f>
        <v>T</v>
      </c>
      <c r="E5" s="34" t="str">
        <f aca="false">VLOOKUP(B5,'80% _2020-2021 '!$B$5:$I$10378,4,FALSE())</f>
        <v>R</v>
      </c>
      <c r="F5" s="34" t="str">
        <f aca="false">VLOOKUP(B5,'80% _2020-2021 '!$B$5:$I$10378,5,FALSE())</f>
        <v>T</v>
      </c>
      <c r="G5" s="35" t="str">
        <f aca="false">VLOOKUP(B5,'80% _2020-2021 '!$B$5:$I$10378,6,FALSE())</f>
        <v>R</v>
      </c>
      <c r="H5" s="290" t="n">
        <f aca="false">VLOOKUP(B5,'STANDARD_2020-2021'!$B$7:$J$10377,9,FALSE())</f>
        <v>0</v>
      </c>
      <c r="I5" s="290"/>
      <c r="J5" s="290"/>
      <c r="K5" s="290"/>
      <c r="L5" s="290"/>
      <c r="M5" s="33" t="n">
        <f aca="false">DATE(M2+2019,M1,1)</f>
        <v>44470</v>
      </c>
      <c r="N5" s="34" t="str">
        <f aca="false">VLOOKUP(M5,'80% _2020-2021 '!$B$8:$I$10378,2,FALSE())</f>
        <v>T</v>
      </c>
      <c r="O5" s="34" t="str">
        <f aca="false">VLOOKUP(M5,'80% _2020-2021 '!$B$8:$I$10378,3,FALSE())</f>
        <v>T</v>
      </c>
      <c r="P5" s="34" t="str">
        <f aca="false">VLOOKUP(M5,'80% _2020-2021 '!$B$8:$I$10378,4,FALSE())</f>
        <v>R</v>
      </c>
      <c r="Q5" s="34" t="str">
        <f aca="false">VLOOKUP(M5,'80% _2020-2021 '!$B$8:$I$10378,5,FALSE())</f>
        <v>R</v>
      </c>
      <c r="R5" s="35" t="str">
        <f aca="false">VLOOKUP(M5,'80% _2020-2021 '!$B$8:$I$10378,6,FALSE())</f>
        <v>T</v>
      </c>
      <c r="S5" s="290" t="n">
        <f aca="false">VLOOKUP(M5,'STANDARD_2020-2021'!$B$7:$J$10377,9,FALSE())</f>
        <v>0</v>
      </c>
      <c r="T5" s="290"/>
      <c r="U5" s="290"/>
      <c r="V5" s="290"/>
      <c r="W5" s="290"/>
      <c r="X5" s="33" t="n">
        <f aca="false">DATE(X2+2019,X1,1)</f>
        <v>44501</v>
      </c>
      <c r="Y5" s="34" t="str">
        <f aca="false">VLOOKUP(X5,'80% _2020-2021 '!$B$8:$I$10378,2,FALSE())</f>
        <v>Rc</v>
      </c>
      <c r="Z5" s="34" t="str">
        <f aca="false">VLOOKUP(X5,'80% _2020-2021 '!$B$8:$I$10378,3,FALSE())</f>
        <v>T</v>
      </c>
      <c r="AA5" s="34" t="str">
        <f aca="false">VLOOKUP(X5,'80% _2020-2021 '!$B$8:$I$10378,4,FALSE())</f>
        <v>R</v>
      </c>
      <c r="AB5" s="34" t="str">
        <f aca="false">VLOOKUP(X5,'80% _2020-2021 '!$B$8:$I$10378,5,FALSE())</f>
        <v>T</v>
      </c>
      <c r="AC5" s="35" t="str">
        <f aca="false">VLOOKUP(X5,'80% _2020-2021 '!$B$8:$I$10378,6,FALSE())</f>
        <v>T</v>
      </c>
      <c r="AD5" s="290" t="n">
        <f aca="false">VLOOKUP(X5,'STANDARD_2020-2021'!$B$7:$J$10377,9,FALSE())</f>
        <v>1</v>
      </c>
      <c r="AE5" s="290"/>
      <c r="AF5" s="290"/>
      <c r="AG5" s="290"/>
      <c r="AH5" s="290"/>
      <c r="AI5" s="33" t="n">
        <f aca="false">DATE(AI2+2019,AI1,1)</f>
        <v>44531</v>
      </c>
      <c r="AJ5" s="34" t="str">
        <f aca="false">VLOOKUP(AI5,'80% _2020-2021 '!$B$8:$I$10378,2,FALSE())</f>
        <v>R</v>
      </c>
      <c r="AK5" s="34" t="str">
        <f aca="false">VLOOKUP(AI5,'80% _2020-2021 '!$B$8:$I$10378,3,FALSE())</f>
        <v>T</v>
      </c>
      <c r="AL5" s="34" t="str">
        <f aca="false">VLOOKUP(AI5,'80% _2020-2021 '!$B$8:$I$10378,4,FALSE())</f>
        <v>R</v>
      </c>
      <c r="AM5" s="34" t="str">
        <f aca="false">VLOOKUP(AI5,'80% _2020-2021 '!$B$8:$I$10378,5,FALSE())</f>
        <v>T</v>
      </c>
      <c r="AN5" s="35" t="str">
        <f aca="false">VLOOKUP(AI5,'80% _2020-2021 '!$B$8:$I$10378,6,FALSE())</f>
        <v>T</v>
      </c>
      <c r="AO5" s="290" t="n">
        <f aca="false">VLOOKUP(AI5,'STANDARD_2020-2021'!$B$7:$J$10377,9,FALSE())</f>
        <v>0</v>
      </c>
      <c r="AP5" s="290"/>
      <c r="AQ5" s="290"/>
      <c r="AR5" s="290"/>
      <c r="AS5" s="290"/>
      <c r="AT5" s="33" t="n">
        <f aca="false">DATE(AT2+2019,AT1,1)</f>
        <v>44562</v>
      </c>
      <c r="AU5" s="34" t="str">
        <f aca="false">VLOOKUP(AT5,'80% _2020-2021 '!$B$8:$I$10378,2,FALSE())</f>
        <v>T</v>
      </c>
      <c r="AV5" s="34" t="str">
        <f aca="false">VLOOKUP(AT5,'80% _2020-2021 '!$B$8:$I$10378,3,FALSE())</f>
        <v>T</v>
      </c>
      <c r="AW5" s="34" t="str">
        <f aca="false">VLOOKUP(AT5,'80% _2020-2021 '!$B$8:$I$10378,4,FALSE())</f>
        <v>R</v>
      </c>
      <c r="AX5" s="34" t="str">
        <f aca="false">VLOOKUP(AT5,'80% _2020-2021 '!$B$8:$I$10378,5,FALSE())</f>
        <v>T</v>
      </c>
      <c r="AY5" s="35" t="str">
        <f aca="false">VLOOKUP(AT5,'80% _2020-2021 '!$B$8:$I$10378,6,FALSE())</f>
        <v>R</v>
      </c>
      <c r="AZ5" s="290" t="str">
        <f aca="false">VLOOKUP(AT5,'STANDARD_2020-2021'!$B$7:$J$10377,9,FALSE())</f>
        <v>Premier de l'an</v>
      </c>
      <c r="BA5" s="290"/>
      <c r="BB5" s="290"/>
      <c r="BC5" s="290"/>
      <c r="BD5" s="290"/>
      <c r="BE5" s="33" t="n">
        <f aca="false">DATE(BE2+2019,BE1,1)</f>
        <v>44593</v>
      </c>
      <c r="BF5" s="34" t="str">
        <f aca="false">VLOOKUP(BE5,'80% _2020-2021 '!$B$8:$I$10378,2,FALSE())</f>
        <v>T</v>
      </c>
      <c r="BG5" s="34" t="str">
        <f aca="false">VLOOKUP(BE5,'80% _2020-2021 '!$B$8:$I$10378,3,FALSE())</f>
        <v>T</v>
      </c>
      <c r="BH5" s="34" t="str">
        <f aca="false">VLOOKUP(BE5,'80% _2020-2021 '!$B$8:$I$10378,4,FALSE())</f>
        <v>R</v>
      </c>
      <c r="BI5" s="34" t="str">
        <f aca="false">VLOOKUP(BE5,'80% _2020-2021 '!$B$8:$I$10378,5,FALSE())</f>
        <v>R</v>
      </c>
      <c r="BJ5" s="35" t="str">
        <f aca="false">VLOOKUP(BE5,'80% _2020-2021 '!$B$8:$I$10378,6,FALSE())</f>
        <v>T</v>
      </c>
      <c r="BK5" s="291" t="n">
        <f aca="false">VLOOKUP(BE5,'STANDARD_2020-2021'!$B$7:$J$10377,9,FALSE())</f>
        <v>0</v>
      </c>
      <c r="BL5" s="291"/>
      <c r="BM5" s="291"/>
      <c r="BN5" s="291"/>
      <c r="BO5" s="291"/>
      <c r="BP5" s="24"/>
      <c r="BQ5" s="24"/>
      <c r="BU5" s="15" t="s">
        <v>17</v>
      </c>
      <c r="BV5" s="15" t="n">
        <v>2020</v>
      </c>
    </row>
    <row r="6" customFormat="false" ht="15" hidden="false" customHeight="true" outlineLevel="0" collapsed="false">
      <c r="A6" s="32"/>
      <c r="B6" s="292" t="n">
        <f aca="false">B5+1</f>
        <v>44441</v>
      </c>
      <c r="C6" s="293" t="str">
        <f aca="false">VLOOKUP(B6,'80% _2020-2021 '!$B$8:$I$10378,2,FALSE())</f>
        <v>T</v>
      </c>
      <c r="D6" s="40" t="str">
        <f aca="false">VLOOKUP(B6,'80% _2020-2021 '!$B$8:$I$10378,3,FALSE())</f>
        <v>R</v>
      </c>
      <c r="E6" s="40" t="str">
        <f aca="false">VLOOKUP(B6,'80% _2020-2021 '!$B$5:$I$10378,4,FALSE())</f>
        <v>T</v>
      </c>
      <c r="F6" s="40" t="str">
        <f aca="false">VLOOKUP(B6,'80% _2020-2021 '!$B$5:$I$10378,5,FALSE())</f>
        <v>T</v>
      </c>
      <c r="G6" s="41" t="str">
        <f aca="false">VLOOKUP(B6,'80% _2020-2021 '!$B$5:$I$10378,6,FALSE())</f>
        <v>R</v>
      </c>
      <c r="H6" s="294" t="n">
        <f aca="false">VLOOKUP(B6,'STANDARD_2020-2021'!$B$7:$J$10377,9,FALSE())</f>
        <v>0</v>
      </c>
      <c r="I6" s="294"/>
      <c r="J6" s="294"/>
      <c r="K6" s="294"/>
      <c r="L6" s="294"/>
      <c r="M6" s="39" t="n">
        <f aca="false">M5+1</f>
        <v>44471</v>
      </c>
      <c r="N6" s="40" t="str">
        <f aca="false">VLOOKUP(M6,'80% _2020-2021 '!$B$8:$I$10378,2,FALSE())</f>
        <v>R</v>
      </c>
      <c r="O6" s="40" t="str">
        <f aca="false">VLOOKUP(M6,'80% _2020-2021 '!$B$8:$I$10378,3,FALSE())</f>
        <v>T</v>
      </c>
      <c r="P6" s="40" t="str">
        <f aca="false">VLOOKUP(M6,'80% _2020-2021 '!$B$8:$I$10378,4,FALSE())</f>
        <v>R</v>
      </c>
      <c r="Q6" s="40" t="str">
        <f aca="false">VLOOKUP(M6,'80% _2020-2021 '!$B$8:$I$10378,5,FALSE())</f>
        <v>T</v>
      </c>
      <c r="R6" s="41" t="str">
        <f aca="false">VLOOKUP(M6,'80% _2020-2021 '!$B$8:$I$10378,6,FALSE())</f>
        <v>T</v>
      </c>
      <c r="S6" s="295" t="n">
        <f aca="false">VLOOKUP(M6,'STANDARD_2020-2021'!$B$7:$J$10377,9,FALSE())</f>
        <v>0</v>
      </c>
      <c r="T6" s="295"/>
      <c r="U6" s="295"/>
      <c r="V6" s="295"/>
      <c r="W6" s="295"/>
      <c r="X6" s="39" t="n">
        <f aca="false">X5+1</f>
        <v>44502</v>
      </c>
      <c r="Y6" s="40" t="str">
        <f aca="false">VLOOKUP(X6,'80% _2020-2021 '!$B$8:$I$10378,2,FALSE())</f>
        <v>R</v>
      </c>
      <c r="Z6" s="40" t="str">
        <f aca="false">VLOOKUP(X6,'80% _2020-2021 '!$B$8:$I$10378,3,FALSE())</f>
        <v>T</v>
      </c>
      <c r="AA6" s="40" t="str">
        <f aca="false">VLOOKUP(X6,'80% _2020-2021 '!$B$8:$I$10378,4,FALSE())</f>
        <v>T</v>
      </c>
      <c r="AB6" s="40" t="str">
        <f aca="false">VLOOKUP(X6,'80% _2020-2021 '!$B$8:$I$10378,5,FALSE())</f>
        <v>T</v>
      </c>
      <c r="AC6" s="41" t="str">
        <f aca="false">VLOOKUP(X6,'80% _2020-2021 '!$B$8:$I$10378,6,FALSE())</f>
        <v>R</v>
      </c>
      <c r="AD6" s="294" t="n">
        <f aca="false">VLOOKUP(X6,'STANDARD_2020-2021'!$B$7:$J$10377,9,FALSE())</f>
        <v>1</v>
      </c>
      <c r="AE6" s="294"/>
      <c r="AF6" s="294"/>
      <c r="AG6" s="294"/>
      <c r="AH6" s="294"/>
      <c r="AI6" s="39" t="n">
        <f aca="false">AI5+1</f>
        <v>44532</v>
      </c>
      <c r="AJ6" s="40" t="str">
        <f aca="false">VLOOKUP(AI6,'80% _2020-2021 '!$B$8:$I$10378,2,FALSE())</f>
        <v>T</v>
      </c>
      <c r="AK6" s="40" t="str">
        <f aca="false">VLOOKUP(AI6,'80% _2020-2021 '!$B$8:$I$10378,3,FALSE())</f>
        <v>T</v>
      </c>
      <c r="AL6" s="40" t="str">
        <f aca="false">VLOOKUP(AI6,'80% _2020-2021 '!$B$8:$I$10378,4,FALSE())</f>
        <v>R</v>
      </c>
      <c r="AM6" s="40" t="str">
        <f aca="false">VLOOKUP(AI6,'80% _2020-2021 '!$B$8:$I$10378,5,FALSE())</f>
        <v>T</v>
      </c>
      <c r="AN6" s="41" t="str">
        <f aca="false">VLOOKUP(AI6,'80% _2020-2021 '!$B$8:$I$10378,6,FALSE())</f>
        <v>R</v>
      </c>
      <c r="AO6" s="294" t="n">
        <f aca="false">VLOOKUP(AI6,'STANDARD_2020-2021'!$B$7:$J$10377,9,FALSE())</f>
        <v>0</v>
      </c>
      <c r="AP6" s="294"/>
      <c r="AQ6" s="294"/>
      <c r="AR6" s="294"/>
      <c r="AS6" s="294"/>
      <c r="AT6" s="39" t="n">
        <f aca="false">AT5+1</f>
        <v>44563</v>
      </c>
      <c r="AU6" s="40" t="str">
        <f aca="false">VLOOKUP(AT6,'80% _2020-2021 '!$B$8:$I$10378,2,FALSE())</f>
        <v>T</v>
      </c>
      <c r="AV6" s="40" t="str">
        <f aca="false">VLOOKUP(AT6,'80% _2020-2021 '!$B$8:$I$10378,3,FALSE())</f>
        <v>R</v>
      </c>
      <c r="AW6" s="40" t="str">
        <f aca="false">VLOOKUP(AT6,'80% _2020-2021 '!$B$8:$I$10378,4,FALSE())</f>
        <v>R</v>
      </c>
      <c r="AX6" s="40" t="str">
        <f aca="false">VLOOKUP(AT6,'80% _2020-2021 '!$B$8:$I$10378,5,FALSE())</f>
        <v>R</v>
      </c>
      <c r="AY6" s="41" t="str">
        <f aca="false">VLOOKUP(AT6,'80% _2020-2021 '!$B$8:$I$10378,6,FALSE())</f>
        <v>R</v>
      </c>
      <c r="AZ6" s="294" t="n">
        <f aca="false">VLOOKUP(AT6,'STANDARD_2020-2021'!$B$7:$J$10377,9,FALSE())</f>
        <v>1</v>
      </c>
      <c r="BA6" s="294"/>
      <c r="BB6" s="294"/>
      <c r="BC6" s="294"/>
      <c r="BD6" s="294"/>
      <c r="BE6" s="39" t="n">
        <f aca="false">BE5+1</f>
        <v>44594</v>
      </c>
      <c r="BF6" s="40" t="str">
        <f aca="false">VLOOKUP(BE6,'80% _2020-2021 '!$B$8:$I$10378,2,FALSE())</f>
        <v>T</v>
      </c>
      <c r="BG6" s="40" t="str">
        <f aca="false">VLOOKUP(BE6,'80% _2020-2021 '!$B$8:$I$10378,3,FALSE())</f>
        <v>T</v>
      </c>
      <c r="BH6" s="40" t="str">
        <f aca="false">VLOOKUP(BE6,'80% _2020-2021 '!$B$8:$I$10378,4,FALSE())</f>
        <v>R</v>
      </c>
      <c r="BI6" s="40" t="str">
        <f aca="false">VLOOKUP(BE6,'80% _2020-2021 '!$B$8:$I$10378,5,FALSE())</f>
        <v>T</v>
      </c>
      <c r="BJ6" s="41" t="str">
        <f aca="false">VLOOKUP(BE6,'80% _2020-2021 '!$B$8:$I$10378,6,FALSE())</f>
        <v>R</v>
      </c>
      <c r="BK6" s="291" t="n">
        <f aca="false">VLOOKUP(BE6,'STANDARD_2020-2021'!$B$7:$J$10377,9,FALSE())</f>
        <v>0</v>
      </c>
      <c r="BL6" s="291"/>
      <c r="BM6" s="291"/>
      <c r="BN6" s="291"/>
      <c r="BO6" s="291"/>
      <c r="BP6" s="24"/>
      <c r="BQ6" s="24"/>
      <c r="BU6" s="15" t="s">
        <v>19</v>
      </c>
      <c r="BV6" s="15" t="n">
        <v>2021</v>
      </c>
    </row>
    <row r="7" customFormat="false" ht="15" hidden="false" customHeight="true" outlineLevel="0" collapsed="false">
      <c r="A7" s="32"/>
      <c r="B7" s="292" t="n">
        <f aca="false">B6+1</f>
        <v>44442</v>
      </c>
      <c r="C7" s="293" t="str">
        <f aca="false">VLOOKUP(B7,'80% _2020-2021 '!$B$8:$I$10378,2,FALSE())</f>
        <v>R</v>
      </c>
      <c r="D7" s="40" t="str">
        <f aca="false">VLOOKUP(B7,'80% _2020-2021 '!$B$8:$I$10378,3,FALSE())</f>
        <v>R</v>
      </c>
      <c r="E7" s="40" t="str">
        <f aca="false">VLOOKUP(B7,'80% _2020-2021 '!$B$5:$I$10378,4,FALSE())</f>
        <v>T</v>
      </c>
      <c r="F7" s="40" t="str">
        <f aca="false">VLOOKUP(B7,'80% _2020-2021 '!$B$5:$I$10378,5,FALSE())</f>
        <v>T</v>
      </c>
      <c r="G7" s="41" t="str">
        <f aca="false">VLOOKUP(B7,'80% _2020-2021 '!$B$5:$I$10378,6,FALSE())</f>
        <v>T</v>
      </c>
      <c r="H7" s="294" t="n">
        <f aca="false">VLOOKUP(B7,'STANDARD_2020-2021'!$B$7:$J$10377,9,FALSE())</f>
        <v>0</v>
      </c>
      <c r="I7" s="294"/>
      <c r="J7" s="294"/>
      <c r="K7" s="294"/>
      <c r="L7" s="294"/>
      <c r="M7" s="39" t="n">
        <f aca="false">M6+1</f>
        <v>44472</v>
      </c>
      <c r="N7" s="40" t="str">
        <f aca="false">VLOOKUP(M7,'80% _2020-2021 '!$B$8:$I$10378,2,FALSE())</f>
        <v>R</v>
      </c>
      <c r="O7" s="40" t="str">
        <f aca="false">VLOOKUP(M7,'80% _2020-2021 '!$B$8:$I$10378,3,FALSE())</f>
        <v>R</v>
      </c>
      <c r="P7" s="40" t="str">
        <f aca="false">VLOOKUP(M7,'80% _2020-2021 '!$B$8:$I$10378,4,FALSE())</f>
        <v>R</v>
      </c>
      <c r="Q7" s="40" t="str">
        <f aca="false">VLOOKUP(M7,'80% _2020-2021 '!$B$8:$I$10378,5,FALSE())</f>
        <v>T</v>
      </c>
      <c r="R7" s="41" t="str">
        <f aca="false">VLOOKUP(M7,'80% _2020-2021 '!$B$8:$I$10378,6,FALSE())</f>
        <v>R</v>
      </c>
      <c r="S7" s="295" t="n">
        <f aca="false">VLOOKUP(M7,'STANDARD_2020-2021'!$B$7:$J$10377,9,FALSE())</f>
        <v>0</v>
      </c>
      <c r="T7" s="295"/>
      <c r="U7" s="295"/>
      <c r="V7" s="295"/>
      <c r="W7" s="295"/>
      <c r="X7" s="39" t="n">
        <f aca="false">X6+1</f>
        <v>44503</v>
      </c>
      <c r="Y7" s="40" t="str">
        <f aca="false">VLOOKUP(X7,'80% _2020-2021 '!$B$8:$I$10378,2,FALSE())</f>
        <v>T</v>
      </c>
      <c r="Z7" s="40" t="str">
        <f aca="false">VLOOKUP(X7,'80% _2020-2021 '!$B$8:$I$10378,3,FALSE())</f>
        <v>R</v>
      </c>
      <c r="AA7" s="40" t="str">
        <f aca="false">VLOOKUP(X7,'80% _2020-2021 '!$B$8:$I$10378,4,FALSE())</f>
        <v>T</v>
      </c>
      <c r="AB7" s="40" t="str">
        <f aca="false">VLOOKUP(X7,'80% _2020-2021 '!$B$8:$I$10378,5,FALSE())</f>
        <v>T</v>
      </c>
      <c r="AC7" s="41" t="str">
        <f aca="false">VLOOKUP(X7,'80% _2020-2021 '!$B$8:$I$10378,6,FALSE())</f>
        <v>R</v>
      </c>
      <c r="AD7" s="294" t="n">
        <f aca="false">VLOOKUP(X7,'STANDARD_2020-2021'!$B$7:$J$10377,9,FALSE())</f>
        <v>1</v>
      </c>
      <c r="AE7" s="294"/>
      <c r="AF7" s="294"/>
      <c r="AG7" s="294"/>
      <c r="AH7" s="294"/>
      <c r="AI7" s="39" t="n">
        <f aca="false">AI6+1</f>
        <v>44533</v>
      </c>
      <c r="AJ7" s="40" t="str">
        <f aca="false">VLOOKUP(AI7,'80% _2020-2021 '!$B$8:$I$10378,2,FALSE())</f>
        <v>T</v>
      </c>
      <c r="AK7" s="40" t="str">
        <f aca="false">VLOOKUP(AI7,'80% _2020-2021 '!$B$8:$I$10378,3,FALSE())</f>
        <v>T</v>
      </c>
      <c r="AL7" s="40" t="str">
        <f aca="false">VLOOKUP(AI7,'80% _2020-2021 '!$B$8:$I$10378,4,FALSE())</f>
        <v>T</v>
      </c>
      <c r="AM7" s="40" t="str">
        <f aca="false">VLOOKUP(AI7,'80% _2020-2021 '!$B$8:$I$10378,5,FALSE())</f>
        <v>R</v>
      </c>
      <c r="AN7" s="41" t="str">
        <f aca="false">VLOOKUP(AI7,'80% _2020-2021 '!$B$8:$I$10378,6,FALSE())</f>
        <v>R</v>
      </c>
      <c r="AO7" s="294" t="n">
        <f aca="false">VLOOKUP(AI7,'STANDARD_2020-2021'!$B$7:$J$10377,9,FALSE())</f>
        <v>0</v>
      </c>
      <c r="AP7" s="294"/>
      <c r="AQ7" s="294"/>
      <c r="AR7" s="294"/>
      <c r="AS7" s="294"/>
      <c r="AT7" s="39" t="n">
        <f aca="false">AT6+1</f>
        <v>44564</v>
      </c>
      <c r="AU7" s="40" t="str">
        <f aca="false">VLOOKUP(AT7,'80% _2020-2021 '!$B$8:$I$10378,2,FALSE())</f>
        <v>T</v>
      </c>
      <c r="AV7" s="40" t="str">
        <f aca="false">VLOOKUP(AT7,'80% _2020-2021 '!$B$8:$I$10378,3,FALSE())</f>
        <v>T</v>
      </c>
      <c r="AW7" s="40" t="str">
        <f aca="false">VLOOKUP(AT7,'80% _2020-2021 '!$B$8:$I$10378,4,FALSE())</f>
        <v>Rc</v>
      </c>
      <c r="AX7" s="40" t="str">
        <f aca="false">VLOOKUP(AT7,'80% _2020-2021 '!$B$8:$I$10378,5,FALSE())</f>
        <v>T</v>
      </c>
      <c r="AY7" s="41" t="str">
        <f aca="false">VLOOKUP(AT7,'80% _2020-2021 '!$B$8:$I$10378,6,FALSE())</f>
        <v>R</v>
      </c>
      <c r="AZ7" s="294" t="n">
        <f aca="false">VLOOKUP(AT7,'STANDARD_2020-2021'!$B$7:$J$10377,9,FALSE())</f>
        <v>0</v>
      </c>
      <c r="BA7" s="294"/>
      <c r="BB7" s="294"/>
      <c r="BC7" s="294"/>
      <c r="BD7" s="294"/>
      <c r="BE7" s="39" t="n">
        <f aca="false">BE6+1</f>
        <v>44595</v>
      </c>
      <c r="BF7" s="40" t="str">
        <f aca="false">VLOOKUP(BE7,'80% _2020-2021 '!$B$8:$I$10378,2,FALSE())</f>
        <v>T</v>
      </c>
      <c r="BG7" s="40" t="str">
        <f aca="false">VLOOKUP(BE7,'80% _2020-2021 '!$B$8:$I$10378,3,FALSE())</f>
        <v>R</v>
      </c>
      <c r="BH7" s="40" t="str">
        <f aca="false">VLOOKUP(BE7,'80% _2020-2021 '!$B$8:$I$10378,4,FALSE())</f>
        <v>T</v>
      </c>
      <c r="BI7" s="40" t="str">
        <f aca="false">VLOOKUP(BE7,'80% _2020-2021 '!$B$8:$I$10378,5,FALSE())</f>
        <v>T</v>
      </c>
      <c r="BJ7" s="41" t="str">
        <f aca="false">VLOOKUP(BE7,'80% _2020-2021 '!$B$8:$I$10378,6,FALSE())</f>
        <v>R</v>
      </c>
      <c r="BK7" s="291" t="n">
        <f aca="false">VLOOKUP(BE7,'STANDARD_2020-2021'!$B$7:$J$10377,9,FALSE())</f>
        <v>0</v>
      </c>
      <c r="BL7" s="291"/>
      <c r="BM7" s="291"/>
      <c r="BN7" s="291"/>
      <c r="BO7" s="291"/>
      <c r="BP7" s="24"/>
      <c r="BQ7" s="24"/>
      <c r="BU7" s="15" t="s">
        <v>21</v>
      </c>
      <c r="BV7" s="15" t="n">
        <v>2022</v>
      </c>
    </row>
    <row r="8" customFormat="false" ht="15" hidden="false" customHeight="true" outlineLevel="0" collapsed="false">
      <c r="A8" s="32"/>
      <c r="B8" s="292" t="n">
        <f aca="false">B7+1</f>
        <v>44443</v>
      </c>
      <c r="C8" s="293" t="str">
        <f aca="false">VLOOKUP(B8,'80% _2020-2021 '!$B$8:$I$10378,2,FALSE())</f>
        <v>R</v>
      </c>
      <c r="D8" s="40" t="str">
        <f aca="false">VLOOKUP(B8,'80% _2020-2021 '!$B$8:$I$10378,3,FALSE())</f>
        <v>T</v>
      </c>
      <c r="E8" s="40" t="str">
        <f aca="false">VLOOKUP(B8,'80% _2020-2021 '!$B$5:$I$10378,4,FALSE())</f>
        <v>T</v>
      </c>
      <c r="F8" s="40" t="str">
        <f aca="false">VLOOKUP(B8,'80% _2020-2021 '!$B$5:$I$10378,5,FALSE())</f>
        <v>R</v>
      </c>
      <c r="G8" s="41" t="str">
        <f aca="false">VLOOKUP(B8,'80% _2020-2021 '!$B$5:$I$10378,6,FALSE())</f>
        <v>T</v>
      </c>
      <c r="H8" s="294" t="n">
        <f aca="false">VLOOKUP(B8,'STANDARD_2020-2021'!$B$7:$J$10377,9,FALSE())</f>
        <v>0</v>
      </c>
      <c r="I8" s="294"/>
      <c r="J8" s="294"/>
      <c r="K8" s="294"/>
      <c r="L8" s="294"/>
      <c r="M8" s="39" t="n">
        <f aca="false">M7+1</f>
        <v>44473</v>
      </c>
      <c r="N8" s="40" t="str">
        <f aca="false">VLOOKUP(M8,'80% _2020-2021 '!$B$8:$I$10378,2,FALSE())</f>
        <v>T</v>
      </c>
      <c r="O8" s="40" t="str">
        <f aca="false">VLOOKUP(M8,'80% _2020-2021 '!$B$8:$I$10378,3,FALSE())</f>
        <v>R</v>
      </c>
      <c r="P8" s="40" t="str">
        <f aca="false">VLOOKUP(M8,'80% _2020-2021 '!$B$8:$I$10378,4,FALSE())</f>
        <v>T</v>
      </c>
      <c r="Q8" s="40" t="str">
        <f aca="false">VLOOKUP(M8,'80% _2020-2021 '!$B$8:$I$10378,5,FALSE())</f>
        <v>T</v>
      </c>
      <c r="R8" s="41" t="str">
        <f aca="false">VLOOKUP(M8,'80% _2020-2021 '!$B$8:$I$10378,6,FALSE())</f>
        <v>Rc</v>
      </c>
      <c r="S8" s="295" t="n">
        <f aca="false">VLOOKUP(M8,'STANDARD_2020-2021'!$B$7:$J$10377,9,FALSE())</f>
        <v>0</v>
      </c>
      <c r="T8" s="295"/>
      <c r="U8" s="295"/>
      <c r="V8" s="295"/>
      <c r="W8" s="295"/>
      <c r="X8" s="39" t="n">
        <f aca="false">X7+1</f>
        <v>44504</v>
      </c>
      <c r="Y8" s="40" t="str">
        <f aca="false">VLOOKUP(X8,'80% _2020-2021 '!$B$8:$I$10378,2,FALSE())</f>
        <v>T</v>
      </c>
      <c r="Z8" s="40" t="str">
        <f aca="false">VLOOKUP(X8,'80% _2020-2021 '!$B$8:$I$10378,3,FALSE())</f>
        <v>R</v>
      </c>
      <c r="AA8" s="40" t="str">
        <f aca="false">VLOOKUP(X8,'80% _2020-2021 '!$B$8:$I$10378,4,FALSE())</f>
        <v>T</v>
      </c>
      <c r="AB8" s="40" t="str">
        <f aca="false">VLOOKUP(X8,'80% _2020-2021 '!$B$8:$I$10378,5,FALSE())</f>
        <v>R</v>
      </c>
      <c r="AC8" s="41" t="str">
        <f aca="false">VLOOKUP(X8,'80% _2020-2021 '!$B$8:$I$10378,6,FALSE())</f>
        <v>T</v>
      </c>
      <c r="AD8" s="294" t="n">
        <f aca="false">VLOOKUP(X8,'STANDARD_2020-2021'!$B$7:$J$10377,9,FALSE())</f>
        <v>1</v>
      </c>
      <c r="AE8" s="294"/>
      <c r="AF8" s="294"/>
      <c r="AG8" s="294"/>
      <c r="AH8" s="294"/>
      <c r="AI8" s="39" t="n">
        <f aca="false">AI7+1</f>
        <v>44534</v>
      </c>
      <c r="AJ8" s="40" t="str">
        <f aca="false">VLOOKUP(AI8,'80% _2020-2021 '!$B$8:$I$10378,2,FALSE())</f>
        <v>T</v>
      </c>
      <c r="AK8" s="40" t="str">
        <f aca="false">VLOOKUP(AI8,'80% _2020-2021 '!$B$8:$I$10378,3,FALSE())</f>
        <v>R</v>
      </c>
      <c r="AL8" s="40" t="str">
        <f aca="false">VLOOKUP(AI8,'80% _2020-2021 '!$B$8:$I$10378,4,FALSE())</f>
        <v>T</v>
      </c>
      <c r="AM8" s="40" t="str">
        <f aca="false">VLOOKUP(AI8,'80% _2020-2021 '!$B$8:$I$10378,5,FALSE())</f>
        <v>R</v>
      </c>
      <c r="AN8" s="41" t="str">
        <f aca="false">VLOOKUP(AI8,'80% _2020-2021 '!$B$8:$I$10378,6,FALSE())</f>
        <v>T</v>
      </c>
      <c r="AO8" s="294" t="n">
        <f aca="false">VLOOKUP(AI8,'STANDARD_2020-2021'!$B$7:$J$10377,9,FALSE())</f>
        <v>0</v>
      </c>
      <c r="AP8" s="294"/>
      <c r="AQ8" s="294"/>
      <c r="AR8" s="294"/>
      <c r="AS8" s="294"/>
      <c r="AT8" s="39" t="n">
        <f aca="false">AT7+1</f>
        <v>44565</v>
      </c>
      <c r="AU8" s="40" t="str">
        <f aca="false">VLOOKUP(AT8,'80% _2020-2021 '!$B$8:$I$10378,2,FALSE())</f>
        <v>T</v>
      </c>
      <c r="AV8" s="40" t="str">
        <f aca="false">VLOOKUP(AT8,'80% _2020-2021 '!$B$8:$I$10378,3,FALSE())</f>
        <v>R</v>
      </c>
      <c r="AW8" s="40" t="str">
        <f aca="false">VLOOKUP(AT8,'80% _2020-2021 '!$B$8:$I$10378,4,FALSE())</f>
        <v>R</v>
      </c>
      <c r="AX8" s="40" t="str">
        <f aca="false">VLOOKUP(AT8,'80% _2020-2021 '!$B$8:$I$10378,5,FALSE())</f>
        <v>T</v>
      </c>
      <c r="AY8" s="41" t="str">
        <f aca="false">VLOOKUP(AT8,'80% _2020-2021 '!$B$8:$I$10378,6,FALSE())</f>
        <v>T</v>
      </c>
      <c r="AZ8" s="294" t="n">
        <f aca="false">VLOOKUP(AT8,'STANDARD_2020-2021'!$B$7:$J$10377,9,FALSE())</f>
        <v>0</v>
      </c>
      <c r="BA8" s="294"/>
      <c r="BB8" s="294"/>
      <c r="BC8" s="294"/>
      <c r="BD8" s="294"/>
      <c r="BE8" s="39" t="n">
        <f aca="false">BE7+1</f>
        <v>44596</v>
      </c>
      <c r="BF8" s="40" t="str">
        <f aca="false">VLOOKUP(BE8,'80% _2020-2021 '!$B$8:$I$10378,2,FALSE())</f>
        <v>R</v>
      </c>
      <c r="BG8" s="40" t="str">
        <f aca="false">VLOOKUP(BE8,'80% _2020-2021 '!$B$8:$I$10378,3,FALSE())</f>
        <v>R</v>
      </c>
      <c r="BH8" s="40" t="str">
        <f aca="false">VLOOKUP(BE8,'80% _2020-2021 '!$B$8:$I$10378,4,FALSE())</f>
        <v>T</v>
      </c>
      <c r="BI8" s="40" t="str">
        <f aca="false">VLOOKUP(BE8,'80% _2020-2021 '!$B$8:$I$10378,5,FALSE())</f>
        <v>T</v>
      </c>
      <c r="BJ8" s="41" t="str">
        <f aca="false">VLOOKUP(BE8,'80% _2020-2021 '!$B$8:$I$10378,6,FALSE())</f>
        <v>T</v>
      </c>
      <c r="BK8" s="291" t="n">
        <f aca="false">VLOOKUP(BE8,'STANDARD_2020-2021'!$B$7:$J$10377,9,FALSE())</f>
        <v>0</v>
      </c>
      <c r="BL8" s="291"/>
      <c r="BM8" s="291"/>
      <c r="BN8" s="291"/>
      <c r="BO8" s="291"/>
      <c r="BP8" s="24"/>
      <c r="BQ8" s="24"/>
      <c r="BU8" s="15" t="s">
        <v>23</v>
      </c>
      <c r="BV8" s="15" t="n">
        <v>2023</v>
      </c>
    </row>
    <row r="9" customFormat="false" ht="15" hidden="false" customHeight="true" outlineLevel="0" collapsed="false">
      <c r="A9" s="32"/>
      <c r="B9" s="292" t="n">
        <f aca="false">B8+1</f>
        <v>44444</v>
      </c>
      <c r="C9" s="293" t="str">
        <f aca="false">VLOOKUP(B9,'80% _2020-2021 '!$B$8:$I$10378,2,FALSE())</f>
        <v>R</v>
      </c>
      <c r="D9" s="40" t="str">
        <f aca="false">VLOOKUP(B9,'80% _2020-2021 '!$B$8:$I$10378,3,FALSE())</f>
        <v>T</v>
      </c>
      <c r="E9" s="40" t="str">
        <f aca="false">VLOOKUP(B9,'80% _2020-2021 '!$B$5:$I$10378,4,FALSE())</f>
        <v>R</v>
      </c>
      <c r="F9" s="40" t="str">
        <f aca="false">VLOOKUP(B9,'80% _2020-2021 '!$B$5:$I$10378,5,FALSE())</f>
        <v>R</v>
      </c>
      <c r="G9" s="41" t="str">
        <f aca="false">VLOOKUP(B9,'80% _2020-2021 '!$B$5:$I$10378,6,FALSE())</f>
        <v>R</v>
      </c>
      <c r="H9" s="294" t="n">
        <f aca="false">VLOOKUP(B9,'STANDARD_2020-2021'!$B$7:$J$10377,9,FALSE())</f>
        <v>0</v>
      </c>
      <c r="I9" s="294"/>
      <c r="J9" s="294"/>
      <c r="K9" s="294"/>
      <c r="L9" s="294"/>
      <c r="M9" s="39" t="n">
        <f aca="false">M8+1</f>
        <v>44474</v>
      </c>
      <c r="N9" s="40" t="str">
        <f aca="false">VLOOKUP(M9,'80% _2020-2021 '!$B$8:$I$10378,2,FALSE())</f>
        <v>T</v>
      </c>
      <c r="O9" s="40" t="str">
        <f aca="false">VLOOKUP(M9,'80% _2020-2021 '!$B$8:$I$10378,3,FALSE())</f>
        <v>T</v>
      </c>
      <c r="P9" s="40" t="str">
        <f aca="false">VLOOKUP(M9,'80% _2020-2021 '!$B$8:$I$10378,4,FALSE())</f>
        <v>T</v>
      </c>
      <c r="Q9" s="40" t="str">
        <f aca="false">VLOOKUP(M9,'80% _2020-2021 '!$B$8:$I$10378,5,FALSE())</f>
        <v>R</v>
      </c>
      <c r="R9" s="41" t="str">
        <f aca="false">VLOOKUP(M9,'80% _2020-2021 '!$B$8:$I$10378,6,FALSE())</f>
        <v>R</v>
      </c>
      <c r="S9" s="295" t="n">
        <f aca="false">VLOOKUP(M9,'STANDARD_2020-2021'!$B$7:$J$10377,9,FALSE())</f>
        <v>0</v>
      </c>
      <c r="T9" s="295"/>
      <c r="U9" s="295"/>
      <c r="V9" s="295"/>
      <c r="W9" s="295"/>
      <c r="X9" s="39" t="n">
        <f aca="false">X8+1</f>
        <v>44505</v>
      </c>
      <c r="Y9" s="40" t="str">
        <f aca="false">VLOOKUP(X9,'80% _2020-2021 '!$B$8:$I$10378,2,FALSE())</f>
        <v>T</v>
      </c>
      <c r="Z9" s="40" t="str">
        <f aca="false">VLOOKUP(X9,'80% _2020-2021 '!$B$8:$I$10378,3,FALSE())</f>
        <v>T</v>
      </c>
      <c r="AA9" s="40" t="str">
        <f aca="false">VLOOKUP(X9,'80% _2020-2021 '!$B$8:$I$10378,4,FALSE())</f>
        <v>R</v>
      </c>
      <c r="AB9" s="40" t="str">
        <f aca="false">VLOOKUP(X9,'80% _2020-2021 '!$B$8:$I$10378,5,FALSE())</f>
        <v>R</v>
      </c>
      <c r="AC9" s="41" t="str">
        <f aca="false">VLOOKUP(X9,'80% _2020-2021 '!$B$8:$I$10378,6,FALSE())</f>
        <v>T</v>
      </c>
      <c r="AD9" s="294" t="n">
        <f aca="false">VLOOKUP(X9,'STANDARD_2020-2021'!$B$7:$J$10377,9,FALSE())</f>
        <v>1</v>
      </c>
      <c r="AE9" s="294"/>
      <c r="AF9" s="294"/>
      <c r="AG9" s="294"/>
      <c r="AH9" s="294"/>
      <c r="AI9" s="39" t="n">
        <f aca="false">AI8+1</f>
        <v>44535</v>
      </c>
      <c r="AJ9" s="40" t="str">
        <f aca="false">VLOOKUP(AI9,'80% _2020-2021 '!$B$8:$I$10378,2,FALSE())</f>
        <v>R</v>
      </c>
      <c r="AK9" s="40" t="str">
        <f aca="false">VLOOKUP(AI9,'80% _2020-2021 '!$B$8:$I$10378,3,FALSE())</f>
        <v>R</v>
      </c>
      <c r="AL9" s="40" t="str">
        <f aca="false">VLOOKUP(AI9,'80% _2020-2021 '!$B$8:$I$10378,4,FALSE())</f>
        <v>R</v>
      </c>
      <c r="AM9" s="40" t="str">
        <f aca="false">VLOOKUP(AI9,'80% _2020-2021 '!$B$8:$I$10378,5,FALSE())</f>
        <v>R</v>
      </c>
      <c r="AN9" s="41" t="str">
        <f aca="false">VLOOKUP(AI9,'80% _2020-2021 '!$B$8:$I$10378,6,FALSE())</f>
        <v>T</v>
      </c>
      <c r="AO9" s="294" t="n">
        <f aca="false">VLOOKUP(AI9,'STANDARD_2020-2021'!$B$7:$J$10377,9,FALSE())</f>
        <v>0</v>
      </c>
      <c r="AP9" s="294"/>
      <c r="AQ9" s="294"/>
      <c r="AR9" s="294"/>
      <c r="AS9" s="294"/>
      <c r="AT9" s="39" t="n">
        <f aca="false">AT8+1</f>
        <v>44566</v>
      </c>
      <c r="AU9" s="40" t="str">
        <f aca="false">VLOOKUP(AT9,'80% _2020-2021 '!$B$8:$I$10378,2,FALSE())</f>
        <v>T</v>
      </c>
      <c r="AV9" s="40" t="str">
        <f aca="false">VLOOKUP(AT9,'80% _2020-2021 '!$B$8:$I$10378,3,FALSE())</f>
        <v>R</v>
      </c>
      <c r="AW9" s="40" t="str">
        <f aca="false">VLOOKUP(AT9,'80% _2020-2021 '!$B$8:$I$10378,4,FALSE())</f>
        <v>T</v>
      </c>
      <c r="AX9" s="40" t="str">
        <f aca="false">VLOOKUP(AT9,'80% _2020-2021 '!$B$8:$I$10378,5,FALSE())</f>
        <v>R</v>
      </c>
      <c r="AY9" s="41" t="str">
        <f aca="false">VLOOKUP(AT9,'80% _2020-2021 '!$B$8:$I$10378,6,FALSE())</f>
        <v>T</v>
      </c>
      <c r="AZ9" s="294" t="n">
        <f aca="false">VLOOKUP(AT9,'STANDARD_2020-2021'!$B$7:$J$10377,9,FALSE())</f>
        <v>0</v>
      </c>
      <c r="BA9" s="294"/>
      <c r="BB9" s="294"/>
      <c r="BC9" s="294"/>
      <c r="BD9" s="294"/>
      <c r="BE9" s="39" t="n">
        <f aca="false">BE8+1</f>
        <v>44597</v>
      </c>
      <c r="BF9" s="40" t="str">
        <f aca="false">VLOOKUP(BE9,'80% _2020-2021 '!$B$8:$I$10378,2,FALSE())</f>
        <v>R</v>
      </c>
      <c r="BG9" s="40" t="str">
        <f aca="false">VLOOKUP(BE9,'80% _2020-2021 '!$B$8:$I$10378,3,FALSE())</f>
        <v>T</v>
      </c>
      <c r="BH9" s="40" t="str">
        <f aca="false">VLOOKUP(BE9,'80% _2020-2021 '!$B$8:$I$10378,4,FALSE())</f>
        <v>T</v>
      </c>
      <c r="BI9" s="40" t="str">
        <f aca="false">VLOOKUP(BE9,'80% _2020-2021 '!$B$8:$I$10378,5,FALSE())</f>
        <v>R</v>
      </c>
      <c r="BJ9" s="41" t="str">
        <f aca="false">VLOOKUP(BE9,'80% _2020-2021 '!$B$8:$I$10378,6,FALSE())</f>
        <v>T</v>
      </c>
      <c r="BK9" s="291" t="n">
        <f aca="false">VLOOKUP(BE9,'STANDARD_2020-2021'!$B$7:$J$10377,9,FALSE())</f>
        <v>0</v>
      </c>
      <c r="BL9" s="291"/>
      <c r="BM9" s="291"/>
      <c r="BN9" s="291"/>
      <c r="BO9" s="291"/>
      <c r="BP9" s="24"/>
      <c r="BQ9" s="24"/>
      <c r="BU9" s="15" t="s">
        <v>24</v>
      </c>
      <c r="BV9" s="15" t="n">
        <v>2024</v>
      </c>
    </row>
    <row r="10" customFormat="false" ht="15" hidden="false" customHeight="true" outlineLevel="0" collapsed="false">
      <c r="A10" s="32"/>
      <c r="B10" s="292" t="n">
        <f aca="false">B9+1</f>
        <v>44445</v>
      </c>
      <c r="C10" s="293" t="str">
        <f aca="false">VLOOKUP(B10,'80% _2020-2021 '!$B$8:$I$10378,2,FALSE())</f>
        <v>R</v>
      </c>
      <c r="D10" s="40" t="str">
        <f aca="false">VLOOKUP(B10,'80% _2020-2021 '!$B$8:$I$10378,3,FALSE())</f>
        <v>T</v>
      </c>
      <c r="E10" s="40" t="str">
        <f aca="false">VLOOKUP(B10,'80% _2020-2021 '!$B$5:$I$10378,4,FALSE())</f>
        <v>T</v>
      </c>
      <c r="F10" s="40" t="str">
        <f aca="false">VLOOKUP(B10,'80% _2020-2021 '!$B$5:$I$10378,5,FALSE())</f>
        <v>Rc</v>
      </c>
      <c r="G10" s="41" t="str">
        <f aca="false">VLOOKUP(B10,'80% _2020-2021 '!$B$5:$I$10378,6,FALSE())</f>
        <v>T</v>
      </c>
      <c r="H10" s="294" t="n">
        <f aca="false">VLOOKUP(B10,'STANDARD_2020-2021'!$B$7:$J$10377,9,FALSE())</f>
        <v>0</v>
      </c>
      <c r="I10" s="294"/>
      <c r="J10" s="294"/>
      <c r="K10" s="294"/>
      <c r="L10" s="294"/>
      <c r="M10" s="39" t="n">
        <f aca="false">M9+1</f>
        <v>44475</v>
      </c>
      <c r="N10" s="40" t="str">
        <f aca="false">VLOOKUP(M10,'80% _2020-2021 '!$B$8:$I$10378,2,FALSE())</f>
        <v>R</v>
      </c>
      <c r="O10" s="40" t="str">
        <f aca="false">VLOOKUP(M10,'80% _2020-2021 '!$B$8:$I$10378,3,FALSE())</f>
        <v>T</v>
      </c>
      <c r="P10" s="40" t="str">
        <f aca="false">VLOOKUP(M10,'80% _2020-2021 '!$B$8:$I$10378,4,FALSE())</f>
        <v>T</v>
      </c>
      <c r="Q10" s="40" t="str">
        <f aca="false">VLOOKUP(M10,'80% _2020-2021 '!$B$8:$I$10378,5,FALSE())</f>
        <v>R</v>
      </c>
      <c r="R10" s="41" t="str">
        <f aca="false">VLOOKUP(M10,'80% _2020-2021 '!$B$8:$I$10378,6,FALSE())</f>
        <v>T</v>
      </c>
      <c r="S10" s="295" t="n">
        <f aca="false">VLOOKUP(M10,'STANDARD_2020-2021'!$B$7:$J$10377,9,FALSE())</f>
        <v>0</v>
      </c>
      <c r="T10" s="295"/>
      <c r="U10" s="295"/>
      <c r="V10" s="295"/>
      <c r="W10" s="295"/>
      <c r="X10" s="39" t="n">
        <f aca="false">X9+1</f>
        <v>44506</v>
      </c>
      <c r="Y10" s="40" t="str">
        <f aca="false">VLOOKUP(X10,'80% _2020-2021 '!$B$8:$I$10378,2,FALSE())</f>
        <v>R</v>
      </c>
      <c r="Z10" s="40" t="str">
        <f aca="false">VLOOKUP(X10,'80% _2020-2021 '!$B$8:$I$10378,3,FALSE())</f>
        <v>T</v>
      </c>
      <c r="AA10" s="40" t="str">
        <f aca="false">VLOOKUP(X10,'80% _2020-2021 '!$B$8:$I$10378,4,FALSE())</f>
        <v>R</v>
      </c>
      <c r="AB10" s="40" t="str">
        <f aca="false">VLOOKUP(X10,'80% _2020-2021 '!$B$8:$I$10378,5,FALSE())</f>
        <v>T</v>
      </c>
      <c r="AC10" s="41" t="str">
        <f aca="false">VLOOKUP(X10,'80% _2020-2021 '!$B$8:$I$10378,6,FALSE())</f>
        <v>T</v>
      </c>
      <c r="AD10" s="294" t="n">
        <f aca="false">VLOOKUP(X10,'STANDARD_2020-2021'!$B$7:$J$10377,9,FALSE())</f>
        <v>1</v>
      </c>
      <c r="AE10" s="294"/>
      <c r="AF10" s="294"/>
      <c r="AG10" s="294"/>
      <c r="AH10" s="294"/>
      <c r="AI10" s="39" t="n">
        <f aca="false">AI9+1</f>
        <v>44536</v>
      </c>
      <c r="AJ10" s="40" t="str">
        <f aca="false">VLOOKUP(AI10,'80% _2020-2021 '!$B$8:$I$10378,2,FALSE())</f>
        <v>Rc</v>
      </c>
      <c r="AK10" s="40" t="str">
        <f aca="false">VLOOKUP(AI10,'80% _2020-2021 '!$B$8:$I$10378,3,FALSE())</f>
        <v>T</v>
      </c>
      <c r="AL10" s="40" t="str">
        <f aca="false">VLOOKUP(AI10,'80% _2020-2021 '!$B$8:$I$10378,4,FALSE())</f>
        <v>R</v>
      </c>
      <c r="AM10" s="40" t="str">
        <f aca="false">VLOOKUP(AI10,'80% _2020-2021 '!$B$8:$I$10378,5,FALSE())</f>
        <v>T</v>
      </c>
      <c r="AN10" s="41" t="str">
        <f aca="false">VLOOKUP(AI10,'80% _2020-2021 '!$B$8:$I$10378,6,FALSE())</f>
        <v>T</v>
      </c>
      <c r="AO10" s="294" t="n">
        <f aca="false">VLOOKUP(AI10,'STANDARD_2020-2021'!$B$7:$J$10377,9,FALSE())</f>
        <v>0</v>
      </c>
      <c r="AP10" s="294"/>
      <c r="AQ10" s="294"/>
      <c r="AR10" s="294"/>
      <c r="AS10" s="294"/>
      <c r="AT10" s="39" t="n">
        <f aca="false">AT9+1</f>
        <v>44567</v>
      </c>
      <c r="AU10" s="40" t="str">
        <f aca="false">VLOOKUP(AT10,'80% _2020-2021 '!$B$8:$I$10378,2,FALSE())</f>
        <v>R</v>
      </c>
      <c r="AV10" s="40" t="str">
        <f aca="false">VLOOKUP(AT10,'80% _2020-2021 '!$B$8:$I$10378,3,FALSE())</f>
        <v>T</v>
      </c>
      <c r="AW10" s="40" t="str">
        <f aca="false">VLOOKUP(AT10,'80% _2020-2021 '!$B$8:$I$10378,4,FALSE())</f>
        <v>T</v>
      </c>
      <c r="AX10" s="40" t="str">
        <f aca="false">VLOOKUP(AT10,'80% _2020-2021 '!$B$8:$I$10378,5,FALSE())</f>
        <v>R</v>
      </c>
      <c r="AY10" s="41" t="str">
        <f aca="false">VLOOKUP(AT10,'80% _2020-2021 '!$B$8:$I$10378,6,FALSE())</f>
        <v>T</v>
      </c>
      <c r="AZ10" s="294" t="n">
        <f aca="false">VLOOKUP(AT10,'STANDARD_2020-2021'!$B$7:$J$10377,9,FALSE())</f>
        <v>0</v>
      </c>
      <c r="BA10" s="294"/>
      <c r="BB10" s="294"/>
      <c r="BC10" s="294"/>
      <c r="BD10" s="294"/>
      <c r="BE10" s="39" t="n">
        <f aca="false">BE9+1</f>
        <v>44598</v>
      </c>
      <c r="BF10" s="40" t="str">
        <f aca="false">VLOOKUP(BE10,'80% _2020-2021 '!$B$8:$I$10378,2,FALSE())</f>
        <v>R</v>
      </c>
      <c r="BG10" s="40" t="str">
        <f aca="false">VLOOKUP(BE10,'80% _2020-2021 '!$B$8:$I$10378,3,FALSE())</f>
        <v>T</v>
      </c>
      <c r="BH10" s="40" t="str">
        <f aca="false">VLOOKUP(BE10,'80% _2020-2021 '!$B$8:$I$10378,4,FALSE())</f>
        <v>R</v>
      </c>
      <c r="BI10" s="40" t="str">
        <f aca="false">VLOOKUP(BE10,'80% _2020-2021 '!$B$8:$I$10378,5,FALSE())</f>
        <v>R</v>
      </c>
      <c r="BJ10" s="41" t="str">
        <f aca="false">VLOOKUP(BE10,'80% _2020-2021 '!$B$8:$I$10378,6,FALSE())</f>
        <v>R</v>
      </c>
      <c r="BK10" s="291" t="n">
        <f aca="false">VLOOKUP(BE10,'STANDARD_2020-2021'!$B$7:$J$10377,9,FALSE())</f>
        <v>1</v>
      </c>
      <c r="BL10" s="291"/>
      <c r="BM10" s="291"/>
      <c r="BN10" s="291"/>
      <c r="BO10" s="291"/>
      <c r="BP10" s="24"/>
      <c r="BQ10" s="24"/>
      <c r="BU10" s="15" t="s">
        <v>25</v>
      </c>
      <c r="BV10" s="15" t="n">
        <v>2025</v>
      </c>
    </row>
    <row r="11" customFormat="false" ht="15" hidden="false" customHeight="true" outlineLevel="0" collapsed="false">
      <c r="A11" s="32"/>
      <c r="B11" s="292" t="n">
        <f aca="false">B10+1</f>
        <v>44446</v>
      </c>
      <c r="C11" s="293" t="str">
        <f aca="false">VLOOKUP(B11,'80% _2020-2021 '!$B$8:$I$10378,2,FALSE())</f>
        <v>T</v>
      </c>
      <c r="D11" s="40" t="str">
        <f aca="false">VLOOKUP(B11,'80% _2020-2021 '!$B$8:$I$10378,3,FALSE())</f>
        <v>T</v>
      </c>
      <c r="E11" s="40" t="str">
        <f aca="false">VLOOKUP(B11,'80% _2020-2021 '!$B$5:$I$10378,4,FALSE())</f>
        <v>R</v>
      </c>
      <c r="F11" s="40" t="str">
        <f aca="false">VLOOKUP(B11,'80% _2020-2021 '!$B$5:$I$10378,5,FALSE())</f>
        <v>R</v>
      </c>
      <c r="G11" s="41" t="str">
        <f aca="false">VLOOKUP(B11,'80% _2020-2021 '!$B$5:$I$10378,6,FALSE())</f>
        <v>T</v>
      </c>
      <c r="H11" s="294" t="n">
        <f aca="false">VLOOKUP(B11,'STANDARD_2020-2021'!$B$7:$J$10377,9,FALSE())</f>
        <v>0</v>
      </c>
      <c r="I11" s="294"/>
      <c r="J11" s="294"/>
      <c r="K11" s="294"/>
      <c r="L11" s="294"/>
      <c r="M11" s="39" t="n">
        <f aca="false">M10+1</f>
        <v>44476</v>
      </c>
      <c r="N11" s="40" t="str">
        <f aca="false">VLOOKUP(M11,'80% _2020-2021 '!$B$8:$I$10378,2,FALSE())</f>
        <v>R</v>
      </c>
      <c r="O11" s="40" t="str">
        <f aca="false">VLOOKUP(M11,'80% _2020-2021 '!$B$8:$I$10378,3,FALSE())</f>
        <v>T</v>
      </c>
      <c r="P11" s="40" t="str">
        <f aca="false">VLOOKUP(M11,'80% _2020-2021 '!$B$8:$I$10378,4,FALSE())</f>
        <v>R</v>
      </c>
      <c r="Q11" s="40" t="str">
        <f aca="false">VLOOKUP(M11,'80% _2020-2021 '!$B$8:$I$10378,5,FALSE())</f>
        <v>T</v>
      </c>
      <c r="R11" s="41" t="str">
        <f aca="false">VLOOKUP(M11,'80% _2020-2021 '!$B$8:$I$10378,6,FALSE())</f>
        <v>T</v>
      </c>
      <c r="S11" s="295" t="n">
        <f aca="false">VLOOKUP(M11,'STANDARD_2020-2021'!$B$7:$J$10377,9,FALSE())</f>
        <v>0</v>
      </c>
      <c r="T11" s="295"/>
      <c r="U11" s="295"/>
      <c r="V11" s="295"/>
      <c r="W11" s="295"/>
      <c r="X11" s="39" t="n">
        <f aca="false">X10+1</f>
        <v>44507</v>
      </c>
      <c r="Y11" s="40" t="str">
        <f aca="false">VLOOKUP(X11,'80% _2020-2021 '!$B$8:$I$10378,2,FALSE())</f>
        <v>R</v>
      </c>
      <c r="Z11" s="40" t="str">
        <f aca="false">VLOOKUP(X11,'80% _2020-2021 '!$B$8:$I$10378,3,FALSE())</f>
        <v>R</v>
      </c>
      <c r="AA11" s="40" t="str">
        <f aca="false">VLOOKUP(X11,'80% _2020-2021 '!$B$8:$I$10378,4,FALSE())</f>
        <v>R</v>
      </c>
      <c r="AB11" s="40" t="str">
        <f aca="false">VLOOKUP(X11,'80% _2020-2021 '!$B$8:$I$10378,5,FALSE())</f>
        <v>T</v>
      </c>
      <c r="AC11" s="41" t="str">
        <f aca="false">VLOOKUP(X11,'80% _2020-2021 '!$B$8:$I$10378,6,FALSE())</f>
        <v>R</v>
      </c>
      <c r="AD11" s="294" t="n">
        <f aca="false">VLOOKUP(X11,'STANDARD_2020-2021'!$B$7:$J$10377,9,FALSE())</f>
        <v>1</v>
      </c>
      <c r="AE11" s="294"/>
      <c r="AF11" s="294"/>
      <c r="AG11" s="294"/>
      <c r="AH11" s="294"/>
      <c r="AI11" s="39" t="n">
        <f aca="false">AI10+1</f>
        <v>44537</v>
      </c>
      <c r="AJ11" s="40" t="str">
        <f aca="false">VLOOKUP(AI11,'80% _2020-2021 '!$B$8:$I$10378,2,FALSE())</f>
        <v>R</v>
      </c>
      <c r="AK11" s="40" t="str">
        <f aca="false">VLOOKUP(AI11,'80% _2020-2021 '!$B$8:$I$10378,3,FALSE())</f>
        <v>T</v>
      </c>
      <c r="AL11" s="40" t="str">
        <f aca="false">VLOOKUP(AI11,'80% _2020-2021 '!$B$8:$I$10378,4,FALSE())</f>
        <v>T</v>
      </c>
      <c r="AM11" s="40" t="str">
        <f aca="false">VLOOKUP(AI11,'80% _2020-2021 '!$B$8:$I$10378,5,FALSE())</f>
        <v>T</v>
      </c>
      <c r="AN11" s="41" t="str">
        <f aca="false">VLOOKUP(AI11,'80% _2020-2021 '!$B$8:$I$10378,6,FALSE())</f>
        <v>R</v>
      </c>
      <c r="AO11" s="294" t="n">
        <f aca="false">VLOOKUP(AI11,'STANDARD_2020-2021'!$B$7:$J$10377,9,FALSE())</f>
        <v>0</v>
      </c>
      <c r="AP11" s="294"/>
      <c r="AQ11" s="294"/>
      <c r="AR11" s="294"/>
      <c r="AS11" s="294"/>
      <c r="AT11" s="39" t="n">
        <f aca="false">AT10+1</f>
        <v>44568</v>
      </c>
      <c r="AU11" s="40" t="str">
        <f aca="false">VLOOKUP(AT11,'80% _2020-2021 '!$B$8:$I$10378,2,FALSE())</f>
        <v>R</v>
      </c>
      <c r="AV11" s="40" t="str">
        <f aca="false">VLOOKUP(AT11,'80% _2020-2021 '!$B$8:$I$10378,3,FALSE())</f>
        <v>T</v>
      </c>
      <c r="AW11" s="40" t="str">
        <f aca="false">VLOOKUP(AT11,'80% _2020-2021 '!$B$8:$I$10378,4,FALSE())</f>
        <v>T</v>
      </c>
      <c r="AX11" s="40" t="str">
        <f aca="false">VLOOKUP(AT11,'80% _2020-2021 '!$B$8:$I$10378,5,FALSE())</f>
        <v>T</v>
      </c>
      <c r="AY11" s="41" t="str">
        <f aca="false">VLOOKUP(AT11,'80% _2020-2021 '!$B$8:$I$10378,6,FALSE())</f>
        <v>R</v>
      </c>
      <c r="AZ11" s="294" t="n">
        <f aca="false">VLOOKUP(AT11,'STANDARD_2020-2021'!$B$7:$J$10377,9,FALSE())</f>
        <v>0</v>
      </c>
      <c r="BA11" s="294"/>
      <c r="BB11" s="294"/>
      <c r="BC11" s="294"/>
      <c r="BD11" s="294"/>
      <c r="BE11" s="39" t="n">
        <f aca="false">BE10+1</f>
        <v>44599</v>
      </c>
      <c r="BF11" s="40" t="str">
        <f aca="false">VLOOKUP(BE11,'80% _2020-2021 '!$B$8:$I$10378,2,FALSE())</f>
        <v>T</v>
      </c>
      <c r="BG11" s="40" t="str">
        <f aca="false">VLOOKUP(BE11,'80% _2020-2021 '!$B$8:$I$10378,3,FALSE())</f>
        <v>T</v>
      </c>
      <c r="BH11" s="40" t="str">
        <f aca="false">VLOOKUP(BE11,'80% _2020-2021 '!$B$8:$I$10378,4,FALSE())</f>
        <v>Rc</v>
      </c>
      <c r="BI11" s="40" t="str">
        <f aca="false">VLOOKUP(BE11,'80% _2020-2021 '!$B$8:$I$10378,5,FALSE())</f>
        <v>T</v>
      </c>
      <c r="BJ11" s="41" t="str">
        <f aca="false">VLOOKUP(BE11,'80% _2020-2021 '!$B$8:$I$10378,6,FALSE())</f>
        <v>R</v>
      </c>
      <c r="BK11" s="291" t="n">
        <f aca="false">VLOOKUP(BE11,'STANDARD_2020-2021'!$B$7:$J$10377,9,FALSE())</f>
        <v>1</v>
      </c>
      <c r="BL11" s="291"/>
      <c r="BM11" s="291"/>
      <c r="BN11" s="291"/>
      <c r="BO11" s="291"/>
      <c r="BP11" s="24"/>
      <c r="BQ11" s="24"/>
      <c r="BU11" s="15" t="s">
        <v>26</v>
      </c>
    </row>
    <row r="12" customFormat="false" ht="15" hidden="false" customHeight="true" outlineLevel="0" collapsed="false">
      <c r="A12" s="32"/>
      <c r="B12" s="292" t="n">
        <f aca="false">B11+1</f>
        <v>44447</v>
      </c>
      <c r="C12" s="293" t="str">
        <f aca="false">VLOOKUP(B12,'80% _2020-2021 '!$B$8:$I$10378,2,FALSE())</f>
        <v>T</v>
      </c>
      <c r="D12" s="40" t="str">
        <f aca="false">VLOOKUP(B12,'80% _2020-2021 '!$B$8:$I$10378,3,FALSE())</f>
        <v>T</v>
      </c>
      <c r="E12" s="40" t="str">
        <f aca="false">VLOOKUP(B12,'80% _2020-2021 '!$B$5:$I$10378,4,FALSE())</f>
        <v>R</v>
      </c>
      <c r="F12" s="40" t="str">
        <f aca="false">VLOOKUP(B12,'80% _2020-2021 '!$B$5:$I$10378,5,FALSE())</f>
        <v>T</v>
      </c>
      <c r="G12" s="41" t="str">
        <f aca="false">VLOOKUP(B12,'80% _2020-2021 '!$B$5:$I$10378,6,FALSE())</f>
        <v>R</v>
      </c>
      <c r="H12" s="294" t="n">
        <f aca="false">VLOOKUP(B12,'STANDARD_2020-2021'!$B$7:$J$10377,9,FALSE())</f>
        <v>0</v>
      </c>
      <c r="I12" s="294"/>
      <c r="J12" s="294"/>
      <c r="K12" s="294"/>
      <c r="L12" s="294"/>
      <c r="M12" s="39" t="n">
        <f aca="false">M11+1</f>
        <v>44477</v>
      </c>
      <c r="N12" s="40" t="str">
        <f aca="false">VLOOKUP(M12,'80% _2020-2021 '!$B$8:$I$10378,2,FALSE())</f>
        <v>T</v>
      </c>
      <c r="O12" s="40" t="str">
        <f aca="false">VLOOKUP(M12,'80% _2020-2021 '!$B$8:$I$10378,3,FALSE())</f>
        <v>R</v>
      </c>
      <c r="P12" s="40" t="str">
        <f aca="false">VLOOKUP(M12,'80% _2020-2021 '!$B$8:$I$10378,4,FALSE())</f>
        <v>R</v>
      </c>
      <c r="Q12" s="40" t="str">
        <f aca="false">VLOOKUP(M12,'80% _2020-2021 '!$B$8:$I$10378,5,FALSE())</f>
        <v>T</v>
      </c>
      <c r="R12" s="41" t="str">
        <f aca="false">VLOOKUP(M12,'80% _2020-2021 '!$B$8:$I$10378,6,FALSE())</f>
        <v>T</v>
      </c>
      <c r="S12" s="295" t="n">
        <f aca="false">VLOOKUP(M12,'STANDARD_2020-2021'!$B$7:$J$10377,9,FALSE())</f>
        <v>0</v>
      </c>
      <c r="T12" s="295"/>
      <c r="U12" s="295"/>
      <c r="V12" s="295"/>
      <c r="W12" s="295"/>
      <c r="X12" s="39" t="n">
        <f aca="false">X11+1</f>
        <v>44508</v>
      </c>
      <c r="Y12" s="40" t="str">
        <f aca="false">VLOOKUP(X12,'80% _2020-2021 '!$B$8:$I$10378,2,FALSE())</f>
        <v>T</v>
      </c>
      <c r="Z12" s="40" t="str">
        <f aca="false">VLOOKUP(X12,'80% _2020-2021 '!$B$8:$I$10378,3,FALSE())</f>
        <v>R</v>
      </c>
      <c r="AA12" s="40" t="str">
        <f aca="false">VLOOKUP(X12,'80% _2020-2021 '!$B$8:$I$10378,4,FALSE())</f>
        <v>T</v>
      </c>
      <c r="AB12" s="40" t="str">
        <f aca="false">VLOOKUP(X12,'80% _2020-2021 '!$B$8:$I$10378,5,FALSE())</f>
        <v>T</v>
      </c>
      <c r="AC12" s="41" t="str">
        <f aca="false">VLOOKUP(X12,'80% _2020-2021 '!$B$8:$I$10378,6,FALSE())</f>
        <v>Rc</v>
      </c>
      <c r="AD12" s="294" t="n">
        <f aca="false">VLOOKUP(X12,'STANDARD_2020-2021'!$B$7:$J$10377,9,FALSE())</f>
        <v>0</v>
      </c>
      <c r="AE12" s="294"/>
      <c r="AF12" s="294"/>
      <c r="AG12" s="294"/>
      <c r="AH12" s="294"/>
      <c r="AI12" s="39" t="n">
        <f aca="false">AI11+1</f>
        <v>44538</v>
      </c>
      <c r="AJ12" s="40" t="str">
        <f aca="false">VLOOKUP(AI12,'80% _2020-2021 '!$B$8:$I$10378,2,FALSE())</f>
        <v>T</v>
      </c>
      <c r="AK12" s="40" t="str">
        <f aca="false">VLOOKUP(AI12,'80% _2020-2021 '!$B$8:$I$10378,3,FALSE())</f>
        <v>R</v>
      </c>
      <c r="AL12" s="40" t="str">
        <f aca="false">VLOOKUP(AI12,'80% _2020-2021 '!$B$8:$I$10378,4,FALSE())</f>
        <v>T</v>
      </c>
      <c r="AM12" s="40" t="str">
        <f aca="false">VLOOKUP(AI12,'80% _2020-2021 '!$B$8:$I$10378,5,FALSE())</f>
        <v>T</v>
      </c>
      <c r="AN12" s="41" t="str">
        <f aca="false">VLOOKUP(AI12,'80% _2020-2021 '!$B$8:$I$10378,6,FALSE())</f>
        <v>R</v>
      </c>
      <c r="AO12" s="294" t="n">
        <f aca="false">VLOOKUP(AI12,'STANDARD_2020-2021'!$B$7:$J$10377,9,FALSE())</f>
        <v>0</v>
      </c>
      <c r="AP12" s="294"/>
      <c r="AQ12" s="294"/>
      <c r="AR12" s="294"/>
      <c r="AS12" s="294"/>
      <c r="AT12" s="39" t="n">
        <f aca="false">AT11+1</f>
        <v>44569</v>
      </c>
      <c r="AU12" s="40" t="str">
        <f aca="false">VLOOKUP(AT12,'80% _2020-2021 '!$B$8:$I$10378,2,FALSE())</f>
        <v>T</v>
      </c>
      <c r="AV12" s="40" t="str">
        <f aca="false">VLOOKUP(AT12,'80% _2020-2021 '!$B$8:$I$10378,3,FALSE())</f>
        <v>T</v>
      </c>
      <c r="AW12" s="40" t="str">
        <f aca="false">VLOOKUP(AT12,'80% _2020-2021 '!$B$8:$I$10378,4,FALSE())</f>
        <v>R</v>
      </c>
      <c r="AX12" s="40" t="str">
        <f aca="false">VLOOKUP(AT12,'80% _2020-2021 '!$B$8:$I$10378,5,FALSE())</f>
        <v>T</v>
      </c>
      <c r="AY12" s="41" t="str">
        <f aca="false">VLOOKUP(AT12,'80% _2020-2021 '!$B$8:$I$10378,6,FALSE())</f>
        <v>R</v>
      </c>
      <c r="AZ12" s="294" t="n">
        <f aca="false">VLOOKUP(AT12,'STANDARD_2020-2021'!$B$7:$J$10377,9,FALSE())</f>
        <v>0</v>
      </c>
      <c r="BA12" s="294"/>
      <c r="BB12" s="294"/>
      <c r="BC12" s="294"/>
      <c r="BD12" s="294"/>
      <c r="BE12" s="39" t="n">
        <f aca="false">BE11+1</f>
        <v>44600</v>
      </c>
      <c r="BF12" s="40" t="str">
        <f aca="false">VLOOKUP(BE12,'80% _2020-2021 '!$B$8:$I$10378,2,FALSE())</f>
        <v>T</v>
      </c>
      <c r="BG12" s="40" t="str">
        <f aca="false">VLOOKUP(BE12,'80% _2020-2021 '!$B$8:$I$10378,3,FALSE())</f>
        <v>R</v>
      </c>
      <c r="BH12" s="40" t="str">
        <f aca="false">VLOOKUP(BE12,'80% _2020-2021 '!$B$8:$I$10378,4,FALSE())</f>
        <v>R</v>
      </c>
      <c r="BI12" s="40" t="str">
        <f aca="false">VLOOKUP(BE12,'80% _2020-2021 '!$B$8:$I$10378,5,FALSE())</f>
        <v>T</v>
      </c>
      <c r="BJ12" s="41" t="str">
        <f aca="false">VLOOKUP(BE12,'80% _2020-2021 '!$B$8:$I$10378,6,FALSE())</f>
        <v>T</v>
      </c>
      <c r="BK12" s="291" t="n">
        <f aca="false">VLOOKUP(BE12,'STANDARD_2020-2021'!$B$7:$J$10377,9,FALSE())</f>
        <v>1</v>
      </c>
      <c r="BL12" s="291"/>
      <c r="BM12" s="291"/>
      <c r="BN12" s="291"/>
      <c r="BO12" s="291"/>
      <c r="BP12" s="24"/>
      <c r="BQ12" s="24"/>
      <c r="BU12" s="15" t="s">
        <v>27</v>
      </c>
    </row>
    <row r="13" customFormat="false" ht="15" hidden="false" customHeight="true" outlineLevel="0" collapsed="false">
      <c r="A13" s="32"/>
      <c r="B13" s="292" t="n">
        <f aca="false">B12+1</f>
        <v>44448</v>
      </c>
      <c r="C13" s="293" t="str">
        <f aca="false">VLOOKUP(B13,'80% _2020-2021 '!$B$8:$I$10378,2,FALSE())</f>
        <v>T</v>
      </c>
      <c r="D13" s="40" t="str">
        <f aca="false">VLOOKUP(B13,'80% _2020-2021 '!$B$8:$I$10378,3,FALSE())</f>
        <v>R</v>
      </c>
      <c r="E13" s="40" t="str">
        <f aca="false">VLOOKUP(B13,'80% _2020-2021 '!$B$5:$I$10378,4,FALSE())</f>
        <v>T</v>
      </c>
      <c r="F13" s="40" t="str">
        <f aca="false">VLOOKUP(B13,'80% _2020-2021 '!$B$5:$I$10378,5,FALSE())</f>
        <v>T</v>
      </c>
      <c r="G13" s="41" t="str">
        <f aca="false">VLOOKUP(B13,'80% _2020-2021 '!$B$5:$I$10378,6,FALSE())</f>
        <v>R</v>
      </c>
      <c r="H13" s="294" t="n">
        <f aca="false">VLOOKUP(B13,'STANDARD_2020-2021'!$B$7:$J$10377,9,FALSE())</f>
        <v>0</v>
      </c>
      <c r="I13" s="294"/>
      <c r="J13" s="294"/>
      <c r="K13" s="294"/>
      <c r="L13" s="294"/>
      <c r="M13" s="39" t="n">
        <f aca="false">M12+1</f>
        <v>44478</v>
      </c>
      <c r="N13" s="40" t="str">
        <f aca="false">VLOOKUP(M13,'80% _2020-2021 '!$B$8:$I$10378,2,FALSE())</f>
        <v>T</v>
      </c>
      <c r="O13" s="40" t="str">
        <f aca="false">VLOOKUP(M13,'80% _2020-2021 '!$B$8:$I$10378,3,FALSE())</f>
        <v>R</v>
      </c>
      <c r="P13" s="40" t="str">
        <f aca="false">VLOOKUP(M13,'80% _2020-2021 '!$B$8:$I$10378,4,FALSE())</f>
        <v>T</v>
      </c>
      <c r="Q13" s="40" t="str">
        <f aca="false">VLOOKUP(M13,'80% _2020-2021 '!$B$8:$I$10378,5,FALSE())</f>
        <v>T</v>
      </c>
      <c r="R13" s="41" t="str">
        <f aca="false">VLOOKUP(M13,'80% _2020-2021 '!$B$8:$I$10378,6,FALSE())</f>
        <v>R</v>
      </c>
      <c r="S13" s="295" t="n">
        <f aca="false">VLOOKUP(M13,'STANDARD_2020-2021'!$B$7:$J$10377,9,FALSE())</f>
        <v>0</v>
      </c>
      <c r="T13" s="295"/>
      <c r="U13" s="295"/>
      <c r="V13" s="295"/>
      <c r="W13" s="295"/>
      <c r="X13" s="39" t="n">
        <f aca="false">X12+1</f>
        <v>44509</v>
      </c>
      <c r="Y13" s="40" t="str">
        <f aca="false">VLOOKUP(X13,'80% _2020-2021 '!$B$8:$I$10378,2,FALSE())</f>
        <v>T</v>
      </c>
      <c r="Z13" s="40" t="str">
        <f aca="false">VLOOKUP(X13,'80% _2020-2021 '!$B$8:$I$10378,3,FALSE())</f>
        <v>T</v>
      </c>
      <c r="AA13" s="40" t="str">
        <f aca="false">VLOOKUP(X13,'80% _2020-2021 '!$B$8:$I$10378,4,FALSE())</f>
        <v>T</v>
      </c>
      <c r="AB13" s="40" t="str">
        <f aca="false">VLOOKUP(X13,'80% _2020-2021 '!$B$8:$I$10378,5,FALSE())</f>
        <v>R</v>
      </c>
      <c r="AC13" s="41" t="str">
        <f aca="false">VLOOKUP(X13,'80% _2020-2021 '!$B$8:$I$10378,6,FALSE())</f>
        <v>R</v>
      </c>
      <c r="AD13" s="294" t="n">
        <f aca="false">VLOOKUP(X13,'STANDARD_2020-2021'!$B$7:$J$10377,9,FALSE())</f>
        <v>0</v>
      </c>
      <c r="AE13" s="294"/>
      <c r="AF13" s="294"/>
      <c r="AG13" s="294"/>
      <c r="AH13" s="294"/>
      <c r="AI13" s="39" t="n">
        <f aca="false">AI12+1</f>
        <v>44539</v>
      </c>
      <c r="AJ13" s="40" t="str">
        <f aca="false">VLOOKUP(AI13,'80% _2020-2021 '!$B$8:$I$10378,2,FALSE())</f>
        <v>T</v>
      </c>
      <c r="AK13" s="40" t="str">
        <f aca="false">VLOOKUP(AI13,'80% _2020-2021 '!$B$8:$I$10378,3,FALSE())</f>
        <v>R</v>
      </c>
      <c r="AL13" s="40" t="str">
        <f aca="false">VLOOKUP(AI13,'80% _2020-2021 '!$B$8:$I$10378,4,FALSE())</f>
        <v>T</v>
      </c>
      <c r="AM13" s="40" t="str">
        <f aca="false">VLOOKUP(AI13,'80% _2020-2021 '!$B$8:$I$10378,5,FALSE())</f>
        <v>R</v>
      </c>
      <c r="AN13" s="41" t="str">
        <f aca="false">VLOOKUP(AI13,'80% _2020-2021 '!$B$8:$I$10378,6,FALSE())</f>
        <v>T</v>
      </c>
      <c r="AO13" s="294" t="n">
        <f aca="false">VLOOKUP(AI13,'STANDARD_2020-2021'!$B$7:$J$10377,9,FALSE())</f>
        <v>0</v>
      </c>
      <c r="AP13" s="294"/>
      <c r="AQ13" s="294"/>
      <c r="AR13" s="294"/>
      <c r="AS13" s="294"/>
      <c r="AT13" s="39" t="n">
        <f aca="false">AT12+1</f>
        <v>44570</v>
      </c>
      <c r="AU13" s="40" t="str">
        <f aca="false">VLOOKUP(AT13,'80% _2020-2021 '!$B$8:$I$10378,2,FALSE())</f>
        <v>T</v>
      </c>
      <c r="AV13" s="40" t="str">
        <f aca="false">VLOOKUP(AT13,'80% _2020-2021 '!$B$8:$I$10378,3,FALSE())</f>
        <v>R</v>
      </c>
      <c r="AW13" s="40" t="str">
        <f aca="false">VLOOKUP(AT13,'80% _2020-2021 '!$B$8:$I$10378,4,FALSE())</f>
        <v>R</v>
      </c>
      <c r="AX13" s="40" t="str">
        <f aca="false">VLOOKUP(AT13,'80% _2020-2021 '!$B$8:$I$10378,5,FALSE())</f>
        <v>R</v>
      </c>
      <c r="AY13" s="41" t="str">
        <f aca="false">VLOOKUP(AT13,'80% _2020-2021 '!$B$8:$I$10378,6,FALSE())</f>
        <v>R</v>
      </c>
      <c r="AZ13" s="294" t="n">
        <f aca="false">VLOOKUP(AT13,'STANDARD_2020-2021'!$B$7:$J$10377,9,FALSE())</f>
        <v>0</v>
      </c>
      <c r="BA13" s="294"/>
      <c r="BB13" s="294"/>
      <c r="BC13" s="294"/>
      <c r="BD13" s="294"/>
      <c r="BE13" s="39" t="n">
        <f aca="false">BE12+1</f>
        <v>44601</v>
      </c>
      <c r="BF13" s="40" t="str">
        <f aca="false">VLOOKUP(BE13,'80% _2020-2021 '!$B$8:$I$10378,2,FALSE())</f>
        <v>T</v>
      </c>
      <c r="BG13" s="40" t="str">
        <f aca="false">VLOOKUP(BE13,'80% _2020-2021 '!$B$8:$I$10378,3,FALSE())</f>
        <v>R</v>
      </c>
      <c r="BH13" s="40" t="str">
        <f aca="false">VLOOKUP(BE13,'80% _2020-2021 '!$B$8:$I$10378,4,FALSE())</f>
        <v>T</v>
      </c>
      <c r="BI13" s="40" t="str">
        <f aca="false">VLOOKUP(BE13,'80% _2020-2021 '!$B$8:$I$10378,5,FALSE())</f>
        <v>R</v>
      </c>
      <c r="BJ13" s="41" t="str">
        <f aca="false">VLOOKUP(BE13,'80% _2020-2021 '!$B$8:$I$10378,6,FALSE())</f>
        <v>T</v>
      </c>
      <c r="BK13" s="291" t="n">
        <f aca="false">VLOOKUP(BE13,'STANDARD_2020-2021'!$B$7:$J$10377,9,FALSE())</f>
        <v>1</v>
      </c>
      <c r="BL13" s="291"/>
      <c r="BM13" s="291"/>
      <c r="BN13" s="291"/>
      <c r="BO13" s="291"/>
      <c r="BP13" s="24"/>
      <c r="BQ13" s="24"/>
      <c r="BU13" s="15" t="s">
        <v>28</v>
      </c>
    </row>
    <row r="14" customFormat="false" ht="15" hidden="false" customHeight="true" outlineLevel="0" collapsed="false">
      <c r="A14" s="32"/>
      <c r="B14" s="292" t="n">
        <f aca="false">B13+1</f>
        <v>44449</v>
      </c>
      <c r="C14" s="293" t="str">
        <f aca="false">VLOOKUP(B14,'80% _2020-2021 '!$B$8:$I$10378,2,FALSE())</f>
        <v>R</v>
      </c>
      <c r="D14" s="40" t="str">
        <f aca="false">VLOOKUP(B14,'80% _2020-2021 '!$B$8:$I$10378,3,FALSE())</f>
        <v>R</v>
      </c>
      <c r="E14" s="40" t="str">
        <f aca="false">VLOOKUP(B14,'80% _2020-2021 '!$B$5:$I$10378,4,FALSE())</f>
        <v>T</v>
      </c>
      <c r="F14" s="40" t="str">
        <f aca="false">VLOOKUP(B14,'80% _2020-2021 '!$B$5:$I$10378,5,FALSE())</f>
        <v>T</v>
      </c>
      <c r="G14" s="41" t="str">
        <f aca="false">VLOOKUP(B14,'80% _2020-2021 '!$B$5:$I$10378,6,FALSE())</f>
        <v>T</v>
      </c>
      <c r="H14" s="294" t="n">
        <f aca="false">VLOOKUP(B14,'STANDARD_2020-2021'!$B$7:$J$10377,9,FALSE())</f>
        <v>0</v>
      </c>
      <c r="I14" s="294"/>
      <c r="J14" s="294"/>
      <c r="K14" s="294"/>
      <c r="L14" s="294"/>
      <c r="M14" s="39" t="n">
        <f aca="false">M13+1</f>
        <v>44479</v>
      </c>
      <c r="N14" s="40" t="str">
        <f aca="false">VLOOKUP(M14,'80% _2020-2021 '!$B$8:$I$10378,2,FALSE())</f>
        <v>R</v>
      </c>
      <c r="O14" s="40" t="str">
        <f aca="false">VLOOKUP(M14,'80% _2020-2021 '!$B$8:$I$10378,3,FALSE())</f>
        <v>R</v>
      </c>
      <c r="P14" s="40" t="str">
        <f aca="false">VLOOKUP(M14,'80% _2020-2021 '!$B$8:$I$10378,4,FALSE())</f>
        <v>T</v>
      </c>
      <c r="Q14" s="40" t="str">
        <f aca="false">VLOOKUP(M14,'80% _2020-2021 '!$B$8:$I$10378,5,FALSE())</f>
        <v>R</v>
      </c>
      <c r="R14" s="41" t="str">
        <f aca="false">VLOOKUP(M14,'80% _2020-2021 '!$B$8:$I$10378,6,FALSE())</f>
        <v>R</v>
      </c>
      <c r="S14" s="295" t="n">
        <f aca="false">VLOOKUP(M14,'STANDARD_2020-2021'!$B$7:$J$10377,9,FALSE())</f>
        <v>0</v>
      </c>
      <c r="T14" s="295"/>
      <c r="U14" s="295"/>
      <c r="V14" s="295"/>
      <c r="W14" s="295"/>
      <c r="X14" s="39" t="n">
        <f aca="false">X13+1</f>
        <v>44510</v>
      </c>
      <c r="Y14" s="40" t="str">
        <f aca="false">VLOOKUP(X14,'80% _2020-2021 '!$B$8:$I$10378,2,FALSE())</f>
        <v>R</v>
      </c>
      <c r="Z14" s="40" t="str">
        <f aca="false">VLOOKUP(X14,'80% _2020-2021 '!$B$8:$I$10378,3,FALSE())</f>
        <v>T</v>
      </c>
      <c r="AA14" s="40" t="str">
        <f aca="false">VLOOKUP(X14,'80% _2020-2021 '!$B$8:$I$10378,4,FALSE())</f>
        <v>T</v>
      </c>
      <c r="AB14" s="40" t="str">
        <f aca="false">VLOOKUP(X14,'80% _2020-2021 '!$B$8:$I$10378,5,FALSE())</f>
        <v>R</v>
      </c>
      <c r="AC14" s="41" t="str">
        <f aca="false">VLOOKUP(X14,'80% _2020-2021 '!$B$8:$I$10378,6,FALSE())</f>
        <v>T</v>
      </c>
      <c r="AD14" s="294" t="n">
        <f aca="false">VLOOKUP(X14,'STANDARD_2020-2021'!$B$7:$J$10377,9,FALSE())</f>
        <v>0</v>
      </c>
      <c r="AE14" s="294"/>
      <c r="AF14" s="294"/>
      <c r="AG14" s="294"/>
      <c r="AH14" s="294"/>
      <c r="AI14" s="39" t="n">
        <f aca="false">AI13+1</f>
        <v>44540</v>
      </c>
      <c r="AJ14" s="40" t="str">
        <f aca="false">VLOOKUP(AI14,'80% _2020-2021 '!$B$8:$I$10378,2,FALSE())</f>
        <v>T</v>
      </c>
      <c r="AK14" s="40" t="str">
        <f aca="false">VLOOKUP(AI14,'80% _2020-2021 '!$B$8:$I$10378,3,FALSE())</f>
        <v>T</v>
      </c>
      <c r="AL14" s="40" t="str">
        <f aca="false">VLOOKUP(AI14,'80% _2020-2021 '!$B$8:$I$10378,4,FALSE())</f>
        <v>R</v>
      </c>
      <c r="AM14" s="40" t="str">
        <f aca="false">VLOOKUP(AI14,'80% _2020-2021 '!$B$8:$I$10378,5,FALSE())</f>
        <v>R</v>
      </c>
      <c r="AN14" s="41" t="str">
        <f aca="false">VLOOKUP(AI14,'80% _2020-2021 '!$B$8:$I$10378,6,FALSE())</f>
        <v>T</v>
      </c>
      <c r="AO14" s="294" t="n">
        <f aca="false">VLOOKUP(AI14,'STANDARD_2020-2021'!$B$7:$J$10377,9,FALSE())</f>
        <v>0</v>
      </c>
      <c r="AP14" s="294"/>
      <c r="AQ14" s="294"/>
      <c r="AR14" s="294"/>
      <c r="AS14" s="294"/>
      <c r="AT14" s="39" t="n">
        <f aca="false">AT13+1</f>
        <v>44571</v>
      </c>
      <c r="AU14" s="40" t="str">
        <f aca="false">VLOOKUP(AT14,'80% _2020-2021 '!$B$8:$I$10378,2,FALSE())</f>
        <v>T</v>
      </c>
      <c r="AV14" s="40" t="str">
        <f aca="false">VLOOKUP(AT14,'80% _2020-2021 '!$B$8:$I$10378,3,FALSE())</f>
        <v>Rc</v>
      </c>
      <c r="AW14" s="40" t="str">
        <f aca="false">VLOOKUP(AT14,'80% _2020-2021 '!$B$8:$I$10378,4,FALSE())</f>
        <v>T</v>
      </c>
      <c r="AX14" s="40" t="str">
        <f aca="false">VLOOKUP(AT14,'80% _2020-2021 '!$B$8:$I$10378,5,FALSE())</f>
        <v>R</v>
      </c>
      <c r="AY14" s="41" t="str">
        <f aca="false">VLOOKUP(AT14,'80% _2020-2021 '!$B$8:$I$10378,6,FALSE())</f>
        <v>T</v>
      </c>
      <c r="AZ14" s="294" t="n">
        <f aca="false">VLOOKUP(AT14,'STANDARD_2020-2021'!$B$7:$J$10377,9,FALSE())</f>
        <v>0</v>
      </c>
      <c r="BA14" s="294"/>
      <c r="BB14" s="294"/>
      <c r="BC14" s="294"/>
      <c r="BD14" s="294"/>
      <c r="BE14" s="39" t="n">
        <f aca="false">BE13+1</f>
        <v>44602</v>
      </c>
      <c r="BF14" s="40" t="str">
        <f aca="false">VLOOKUP(BE14,'80% _2020-2021 '!$B$8:$I$10378,2,FALSE())</f>
        <v>R</v>
      </c>
      <c r="BG14" s="40" t="str">
        <f aca="false">VLOOKUP(BE14,'80% _2020-2021 '!$B$8:$I$10378,3,FALSE())</f>
        <v>T</v>
      </c>
      <c r="BH14" s="40" t="str">
        <f aca="false">VLOOKUP(BE14,'80% _2020-2021 '!$B$8:$I$10378,4,FALSE())</f>
        <v>T</v>
      </c>
      <c r="BI14" s="40" t="str">
        <f aca="false">VLOOKUP(BE14,'80% _2020-2021 '!$B$8:$I$10378,5,FALSE())</f>
        <v>R</v>
      </c>
      <c r="BJ14" s="41" t="str">
        <f aca="false">VLOOKUP(BE14,'80% _2020-2021 '!$B$8:$I$10378,6,FALSE())</f>
        <v>T</v>
      </c>
      <c r="BK14" s="291" t="n">
        <f aca="false">VLOOKUP(BE14,'STANDARD_2020-2021'!$B$7:$J$10377,9,FALSE())</f>
        <v>1</v>
      </c>
      <c r="BL14" s="291"/>
      <c r="BM14" s="291"/>
      <c r="BN14" s="291"/>
      <c r="BO14" s="291"/>
      <c r="BP14" s="24"/>
      <c r="BQ14" s="24"/>
      <c r="BU14" s="15" t="s">
        <v>29</v>
      </c>
    </row>
    <row r="15" customFormat="false" ht="15" hidden="false" customHeight="true" outlineLevel="0" collapsed="false">
      <c r="A15" s="32"/>
      <c r="B15" s="292" t="n">
        <f aca="false">B14+1</f>
        <v>44450</v>
      </c>
      <c r="C15" s="293" t="str">
        <f aca="false">VLOOKUP(B15,'80% _2020-2021 '!$B$8:$I$10378,2,FALSE())</f>
        <v>R</v>
      </c>
      <c r="D15" s="40" t="str">
        <f aca="false">VLOOKUP(B15,'80% _2020-2021 '!$B$8:$I$10378,3,FALSE())</f>
        <v>T</v>
      </c>
      <c r="E15" s="40" t="str">
        <f aca="false">VLOOKUP(B15,'80% _2020-2021 '!$B$5:$I$10378,4,FALSE())</f>
        <v>T</v>
      </c>
      <c r="F15" s="40" t="str">
        <f aca="false">VLOOKUP(B15,'80% _2020-2021 '!$B$5:$I$10378,5,FALSE())</f>
        <v>R</v>
      </c>
      <c r="G15" s="41" t="str">
        <f aca="false">VLOOKUP(B15,'80% _2020-2021 '!$B$5:$I$10378,6,FALSE())</f>
        <v>T</v>
      </c>
      <c r="H15" s="294" t="n">
        <f aca="false">VLOOKUP(B15,'STANDARD_2020-2021'!$B$7:$J$10377,9,FALSE())</f>
        <v>0</v>
      </c>
      <c r="I15" s="294"/>
      <c r="J15" s="294"/>
      <c r="K15" s="294"/>
      <c r="L15" s="294"/>
      <c r="M15" s="39" t="n">
        <f aca="false">M14+1</f>
        <v>44480</v>
      </c>
      <c r="N15" s="40" t="str">
        <f aca="false">VLOOKUP(M15,'80% _2020-2021 '!$B$8:$I$10378,2,FALSE())</f>
        <v>R</v>
      </c>
      <c r="O15" s="40" t="str">
        <f aca="false">VLOOKUP(M15,'80% _2020-2021 '!$B$8:$I$10378,3,FALSE())</f>
        <v>T</v>
      </c>
      <c r="P15" s="40" t="str">
        <f aca="false">VLOOKUP(M15,'80% _2020-2021 '!$B$8:$I$10378,4,FALSE())</f>
        <v>T</v>
      </c>
      <c r="Q15" s="40" t="str">
        <f aca="false">VLOOKUP(M15,'80% _2020-2021 '!$B$8:$I$10378,5,FALSE())</f>
        <v>Rc</v>
      </c>
      <c r="R15" s="41" t="str">
        <f aca="false">VLOOKUP(M15,'80% _2020-2021 '!$B$8:$I$10378,6,FALSE())</f>
        <v>T</v>
      </c>
      <c r="S15" s="295" t="n">
        <f aca="false">VLOOKUP(M15,'STANDARD_2020-2021'!$B$7:$J$10377,9,FALSE())</f>
        <v>0</v>
      </c>
      <c r="T15" s="295"/>
      <c r="U15" s="295"/>
      <c r="V15" s="295"/>
      <c r="W15" s="295"/>
      <c r="X15" s="39" t="n">
        <f aca="false">X14+1</f>
        <v>44511</v>
      </c>
      <c r="Y15" s="40" t="str">
        <f aca="false">VLOOKUP(X15,'80% _2020-2021 '!$B$8:$I$10378,2,FALSE())</f>
        <v>R</v>
      </c>
      <c r="Z15" s="40" t="str">
        <f aca="false">VLOOKUP(X15,'80% _2020-2021 '!$B$8:$I$10378,3,FALSE())</f>
        <v>T</v>
      </c>
      <c r="AA15" s="40" t="str">
        <f aca="false">VLOOKUP(X15,'80% _2020-2021 '!$B$8:$I$10378,4,FALSE())</f>
        <v>R</v>
      </c>
      <c r="AB15" s="40" t="str">
        <f aca="false">VLOOKUP(X15,'80% _2020-2021 '!$B$8:$I$10378,5,FALSE())</f>
        <v>T</v>
      </c>
      <c r="AC15" s="41" t="str">
        <f aca="false">VLOOKUP(X15,'80% _2020-2021 '!$B$8:$I$10378,6,FALSE())</f>
        <v>T</v>
      </c>
      <c r="AD15" s="294" t="n">
        <f aca="false">VLOOKUP(X15,'STANDARD_2020-2021'!$B$7:$J$10377,9,FALSE())</f>
        <v>0</v>
      </c>
      <c r="AE15" s="294"/>
      <c r="AF15" s="294"/>
      <c r="AG15" s="294"/>
      <c r="AH15" s="294"/>
      <c r="AI15" s="39" t="n">
        <f aca="false">AI14+1</f>
        <v>44541</v>
      </c>
      <c r="AJ15" s="40" t="str">
        <f aca="false">VLOOKUP(AI15,'80% _2020-2021 '!$B$8:$I$10378,2,FALSE())</f>
        <v>R</v>
      </c>
      <c r="AK15" s="40" t="str">
        <f aca="false">VLOOKUP(AI15,'80% _2020-2021 '!$B$8:$I$10378,3,FALSE())</f>
        <v>T</v>
      </c>
      <c r="AL15" s="40" t="str">
        <f aca="false">VLOOKUP(AI15,'80% _2020-2021 '!$B$8:$I$10378,4,FALSE())</f>
        <v>R</v>
      </c>
      <c r="AM15" s="40" t="str">
        <f aca="false">VLOOKUP(AI15,'80% _2020-2021 '!$B$8:$I$10378,5,FALSE())</f>
        <v>T</v>
      </c>
      <c r="AN15" s="41" t="str">
        <f aca="false">VLOOKUP(AI15,'80% _2020-2021 '!$B$8:$I$10378,6,FALSE())</f>
        <v>T</v>
      </c>
      <c r="AO15" s="294" t="n">
        <f aca="false">VLOOKUP(AI15,'STANDARD_2020-2021'!$B$7:$J$10377,9,FALSE())</f>
        <v>0</v>
      </c>
      <c r="AP15" s="294"/>
      <c r="AQ15" s="294"/>
      <c r="AR15" s="294"/>
      <c r="AS15" s="294"/>
      <c r="AT15" s="39" t="n">
        <f aca="false">AT14+1</f>
        <v>44572</v>
      </c>
      <c r="AU15" s="40" t="str">
        <f aca="false">VLOOKUP(AT15,'80% _2020-2021 '!$B$8:$I$10378,2,FALSE())</f>
        <v>R</v>
      </c>
      <c r="AV15" s="40" t="str">
        <f aca="false">VLOOKUP(AT15,'80% _2020-2021 '!$B$8:$I$10378,3,FALSE())</f>
        <v>R</v>
      </c>
      <c r="AW15" s="40" t="str">
        <f aca="false">VLOOKUP(AT15,'80% _2020-2021 '!$B$8:$I$10378,4,FALSE())</f>
        <v>T</v>
      </c>
      <c r="AX15" s="40" t="str">
        <f aca="false">VLOOKUP(AT15,'80% _2020-2021 '!$B$8:$I$10378,5,FALSE())</f>
        <v>T</v>
      </c>
      <c r="AY15" s="41" t="str">
        <f aca="false">VLOOKUP(AT15,'80% _2020-2021 '!$B$8:$I$10378,6,FALSE())</f>
        <v>T</v>
      </c>
      <c r="AZ15" s="294" t="n">
        <f aca="false">VLOOKUP(AT15,'STANDARD_2020-2021'!$B$7:$J$10377,9,FALSE())</f>
        <v>0</v>
      </c>
      <c r="BA15" s="294"/>
      <c r="BB15" s="294"/>
      <c r="BC15" s="294"/>
      <c r="BD15" s="294"/>
      <c r="BE15" s="39" t="n">
        <f aca="false">BE14+1</f>
        <v>44603</v>
      </c>
      <c r="BF15" s="40" t="str">
        <f aca="false">VLOOKUP(BE15,'80% _2020-2021 '!$B$8:$I$10378,2,FALSE())</f>
        <v>R</v>
      </c>
      <c r="BG15" s="40" t="str">
        <f aca="false">VLOOKUP(BE15,'80% _2020-2021 '!$B$8:$I$10378,3,FALSE())</f>
        <v>T</v>
      </c>
      <c r="BH15" s="40" t="str">
        <f aca="false">VLOOKUP(BE15,'80% _2020-2021 '!$B$8:$I$10378,4,FALSE())</f>
        <v>T</v>
      </c>
      <c r="BI15" s="40" t="str">
        <f aca="false">VLOOKUP(BE15,'80% _2020-2021 '!$B$8:$I$10378,5,FALSE())</f>
        <v>T</v>
      </c>
      <c r="BJ15" s="41" t="str">
        <f aca="false">VLOOKUP(BE15,'80% _2020-2021 '!$B$8:$I$10378,6,FALSE())</f>
        <v>R</v>
      </c>
      <c r="BK15" s="291" t="n">
        <f aca="false">VLOOKUP(BE15,'STANDARD_2020-2021'!$B$7:$J$10377,9,FALSE())</f>
        <v>1</v>
      </c>
      <c r="BL15" s="291"/>
      <c r="BM15" s="291"/>
      <c r="BN15" s="291"/>
      <c r="BO15" s="291"/>
      <c r="BP15" s="24"/>
      <c r="BQ15" s="24"/>
      <c r="BU15" s="15" t="s">
        <v>30</v>
      </c>
    </row>
    <row r="16" customFormat="false" ht="15" hidden="false" customHeight="true" outlineLevel="0" collapsed="false">
      <c r="A16" s="32"/>
      <c r="B16" s="292" t="n">
        <f aca="false">B15+1</f>
        <v>44451</v>
      </c>
      <c r="C16" s="293" t="str">
        <f aca="false">VLOOKUP(B16,'80% _2020-2021 '!$B$8:$I$10378,2,FALSE())</f>
        <v>R</v>
      </c>
      <c r="D16" s="40" t="str">
        <f aca="false">VLOOKUP(B16,'80% _2020-2021 '!$B$8:$I$10378,3,FALSE())</f>
        <v>T</v>
      </c>
      <c r="E16" s="40" t="str">
        <f aca="false">VLOOKUP(B16,'80% _2020-2021 '!$B$5:$I$10378,4,FALSE())</f>
        <v>R</v>
      </c>
      <c r="F16" s="40" t="str">
        <f aca="false">VLOOKUP(B16,'80% _2020-2021 '!$B$5:$I$10378,5,FALSE())</f>
        <v>R</v>
      </c>
      <c r="G16" s="41" t="str">
        <f aca="false">VLOOKUP(B16,'80% _2020-2021 '!$B$5:$I$10378,6,FALSE())</f>
        <v>R</v>
      </c>
      <c r="H16" s="294" t="n">
        <f aca="false">VLOOKUP(B16,'STANDARD_2020-2021'!$B$7:$J$10377,9,FALSE())</f>
        <v>0</v>
      </c>
      <c r="I16" s="294"/>
      <c r="J16" s="294"/>
      <c r="K16" s="294"/>
      <c r="L16" s="294"/>
      <c r="M16" s="39" t="n">
        <f aca="false">M15+1</f>
        <v>44481</v>
      </c>
      <c r="N16" s="40" t="str">
        <f aca="false">VLOOKUP(M16,'80% _2020-2021 '!$B$8:$I$10378,2,FALSE())</f>
        <v>T</v>
      </c>
      <c r="O16" s="40" t="str">
        <f aca="false">VLOOKUP(M16,'80% _2020-2021 '!$B$8:$I$10378,3,FALSE())</f>
        <v>T</v>
      </c>
      <c r="P16" s="40" t="str">
        <f aca="false">VLOOKUP(M16,'80% _2020-2021 '!$B$8:$I$10378,4,FALSE())</f>
        <v>R</v>
      </c>
      <c r="Q16" s="40" t="str">
        <f aca="false">VLOOKUP(M16,'80% _2020-2021 '!$B$8:$I$10378,5,FALSE())</f>
        <v>R</v>
      </c>
      <c r="R16" s="41" t="str">
        <f aca="false">VLOOKUP(M16,'80% _2020-2021 '!$B$8:$I$10378,6,FALSE())</f>
        <v>T</v>
      </c>
      <c r="S16" s="295" t="n">
        <f aca="false">VLOOKUP(M16,'STANDARD_2020-2021'!$B$7:$J$10377,9,FALSE())</f>
        <v>0</v>
      </c>
      <c r="T16" s="295"/>
      <c r="U16" s="295"/>
      <c r="V16" s="295"/>
      <c r="W16" s="295"/>
      <c r="X16" s="39" t="n">
        <f aca="false">X15+1</f>
        <v>44512</v>
      </c>
      <c r="Y16" s="40" t="str">
        <f aca="false">VLOOKUP(X16,'80% _2020-2021 '!$B$8:$I$10378,2,FALSE())</f>
        <v>T</v>
      </c>
      <c r="Z16" s="40" t="str">
        <f aca="false">VLOOKUP(X16,'80% _2020-2021 '!$B$8:$I$10378,3,FALSE())</f>
        <v>R</v>
      </c>
      <c r="AA16" s="40" t="str">
        <f aca="false">VLOOKUP(X16,'80% _2020-2021 '!$B$8:$I$10378,4,FALSE())</f>
        <v>R</v>
      </c>
      <c r="AB16" s="40" t="str">
        <f aca="false">VLOOKUP(X16,'80% _2020-2021 '!$B$8:$I$10378,5,FALSE())</f>
        <v>T</v>
      </c>
      <c r="AC16" s="41" t="str">
        <f aca="false">VLOOKUP(X16,'80% _2020-2021 '!$B$8:$I$10378,6,FALSE())</f>
        <v>T</v>
      </c>
      <c r="AD16" s="294" t="n">
        <f aca="false">VLOOKUP(X16,'STANDARD_2020-2021'!$B$7:$J$10377,9,FALSE())</f>
        <v>0</v>
      </c>
      <c r="AE16" s="294"/>
      <c r="AF16" s="294"/>
      <c r="AG16" s="294"/>
      <c r="AH16" s="294"/>
      <c r="AI16" s="39" t="n">
        <f aca="false">AI15+1</f>
        <v>44542</v>
      </c>
      <c r="AJ16" s="40" t="str">
        <f aca="false">VLOOKUP(AI16,'80% _2020-2021 '!$B$8:$I$10378,2,FALSE())</f>
        <v>R</v>
      </c>
      <c r="AK16" s="40" t="str">
        <f aca="false">VLOOKUP(AI16,'80% _2020-2021 '!$B$8:$I$10378,3,FALSE())</f>
        <v>R</v>
      </c>
      <c r="AL16" s="40" t="str">
        <f aca="false">VLOOKUP(AI16,'80% _2020-2021 '!$B$8:$I$10378,4,FALSE())</f>
        <v>R</v>
      </c>
      <c r="AM16" s="40" t="str">
        <f aca="false">VLOOKUP(AI16,'80% _2020-2021 '!$B$8:$I$10378,5,FALSE())</f>
        <v>T</v>
      </c>
      <c r="AN16" s="41" t="str">
        <f aca="false">VLOOKUP(AI16,'80% _2020-2021 '!$B$8:$I$10378,6,FALSE())</f>
        <v>R</v>
      </c>
      <c r="AO16" s="294" t="n">
        <f aca="false">VLOOKUP(AI16,'STANDARD_2020-2021'!$B$7:$J$10377,9,FALSE())</f>
        <v>0</v>
      </c>
      <c r="AP16" s="294"/>
      <c r="AQ16" s="294"/>
      <c r="AR16" s="294"/>
      <c r="AS16" s="294"/>
      <c r="AT16" s="39" t="n">
        <f aca="false">AT15+1</f>
        <v>44573</v>
      </c>
      <c r="AU16" s="40" t="str">
        <f aca="false">VLOOKUP(AT16,'80% _2020-2021 '!$B$8:$I$10378,2,FALSE())</f>
        <v>R</v>
      </c>
      <c r="AV16" s="40" t="str">
        <f aca="false">VLOOKUP(AT16,'80% _2020-2021 '!$B$8:$I$10378,3,FALSE())</f>
        <v>T</v>
      </c>
      <c r="AW16" s="40" t="str">
        <f aca="false">VLOOKUP(AT16,'80% _2020-2021 '!$B$8:$I$10378,4,FALSE())</f>
        <v>R</v>
      </c>
      <c r="AX16" s="40" t="str">
        <f aca="false">VLOOKUP(AT16,'80% _2020-2021 '!$B$8:$I$10378,5,FALSE())</f>
        <v>T</v>
      </c>
      <c r="AY16" s="41" t="str">
        <f aca="false">VLOOKUP(AT16,'80% _2020-2021 '!$B$8:$I$10378,6,FALSE())</f>
        <v>T</v>
      </c>
      <c r="AZ16" s="294" t="n">
        <f aca="false">VLOOKUP(AT16,'STANDARD_2020-2021'!$B$7:$J$10377,9,FALSE())</f>
        <v>0</v>
      </c>
      <c r="BA16" s="294"/>
      <c r="BB16" s="294"/>
      <c r="BC16" s="294"/>
      <c r="BD16" s="294"/>
      <c r="BE16" s="39" t="n">
        <f aca="false">BE15+1</f>
        <v>44604</v>
      </c>
      <c r="BF16" s="40" t="str">
        <f aca="false">VLOOKUP(BE16,'80% _2020-2021 '!$B$8:$I$10378,2,FALSE())</f>
        <v>T</v>
      </c>
      <c r="BG16" s="40" t="str">
        <f aca="false">VLOOKUP(BE16,'80% _2020-2021 '!$B$8:$I$10378,3,FALSE())</f>
        <v>T</v>
      </c>
      <c r="BH16" s="40" t="str">
        <f aca="false">VLOOKUP(BE16,'80% _2020-2021 '!$B$8:$I$10378,4,FALSE())</f>
        <v>R</v>
      </c>
      <c r="BI16" s="40" t="str">
        <f aca="false">VLOOKUP(BE16,'80% _2020-2021 '!$B$8:$I$10378,5,FALSE())</f>
        <v>T</v>
      </c>
      <c r="BJ16" s="41" t="str">
        <f aca="false">VLOOKUP(BE16,'80% _2020-2021 '!$B$8:$I$10378,6,FALSE())</f>
        <v>R</v>
      </c>
      <c r="BK16" s="291" t="n">
        <f aca="false">VLOOKUP(BE16,'STANDARD_2020-2021'!$B$7:$J$10377,9,FALSE())</f>
        <v>1</v>
      </c>
      <c r="BL16" s="291"/>
      <c r="BM16" s="291"/>
      <c r="BN16" s="291"/>
      <c r="BO16" s="291"/>
      <c r="BP16" s="24"/>
      <c r="BQ16" s="24"/>
      <c r="BU16" s="15" t="s">
        <v>31</v>
      </c>
    </row>
    <row r="17" customFormat="false" ht="15" hidden="false" customHeight="true" outlineLevel="0" collapsed="false">
      <c r="A17" s="32"/>
      <c r="B17" s="292" t="n">
        <f aca="false">B16+1</f>
        <v>44452</v>
      </c>
      <c r="C17" s="293" t="str">
        <f aca="false">VLOOKUP(B17,'80% _2020-2021 '!$B$8:$I$10378,2,FALSE())</f>
        <v>T</v>
      </c>
      <c r="D17" s="40" t="str">
        <f aca="false">VLOOKUP(B17,'80% _2020-2021 '!$B$8:$I$10378,3,FALSE())</f>
        <v>T</v>
      </c>
      <c r="E17" s="40" t="str">
        <f aca="false">VLOOKUP(B17,'80% _2020-2021 '!$B$5:$I$10378,4,FALSE())</f>
        <v>Rc</v>
      </c>
      <c r="F17" s="40" t="str">
        <f aca="false">VLOOKUP(B17,'80% _2020-2021 '!$B$5:$I$10378,5,FALSE())</f>
        <v>T</v>
      </c>
      <c r="G17" s="41" t="str">
        <f aca="false">VLOOKUP(B17,'80% _2020-2021 '!$B$5:$I$10378,6,FALSE())</f>
        <v>R</v>
      </c>
      <c r="H17" s="294" t="n">
        <f aca="false">VLOOKUP(B17,'STANDARD_2020-2021'!$B$7:$J$10377,9,FALSE())</f>
        <v>0</v>
      </c>
      <c r="I17" s="294"/>
      <c r="J17" s="294"/>
      <c r="K17" s="294"/>
      <c r="L17" s="294"/>
      <c r="M17" s="39" t="n">
        <f aca="false">M16+1</f>
        <v>44482</v>
      </c>
      <c r="N17" s="40" t="str">
        <f aca="false">VLOOKUP(M17,'80% _2020-2021 '!$B$8:$I$10378,2,FALSE())</f>
        <v>T</v>
      </c>
      <c r="O17" s="40" t="str">
        <f aca="false">VLOOKUP(M17,'80% _2020-2021 '!$B$8:$I$10378,3,FALSE())</f>
        <v>T</v>
      </c>
      <c r="P17" s="40" t="str">
        <f aca="false">VLOOKUP(M17,'80% _2020-2021 '!$B$8:$I$10378,4,FALSE())</f>
        <v>R</v>
      </c>
      <c r="Q17" s="40" t="str">
        <f aca="false">VLOOKUP(M17,'80% _2020-2021 '!$B$8:$I$10378,5,FALSE())</f>
        <v>T</v>
      </c>
      <c r="R17" s="41" t="str">
        <f aca="false">VLOOKUP(M17,'80% _2020-2021 '!$B$8:$I$10378,6,FALSE())</f>
        <v>R</v>
      </c>
      <c r="S17" s="295" t="n">
        <f aca="false">VLOOKUP(M17,'STANDARD_2020-2021'!$B$7:$J$10377,9,FALSE())</f>
        <v>0</v>
      </c>
      <c r="T17" s="295"/>
      <c r="U17" s="295"/>
      <c r="V17" s="295"/>
      <c r="W17" s="295"/>
      <c r="X17" s="39" t="n">
        <f aca="false">X16+1</f>
        <v>44513</v>
      </c>
      <c r="Y17" s="40" t="str">
        <f aca="false">VLOOKUP(X17,'80% _2020-2021 '!$B$8:$I$10378,2,FALSE())</f>
        <v>T</v>
      </c>
      <c r="Z17" s="40" t="str">
        <f aca="false">VLOOKUP(X17,'80% _2020-2021 '!$B$8:$I$10378,3,FALSE())</f>
        <v>R</v>
      </c>
      <c r="AA17" s="40" t="str">
        <f aca="false">VLOOKUP(X17,'80% _2020-2021 '!$B$8:$I$10378,4,FALSE())</f>
        <v>T</v>
      </c>
      <c r="AB17" s="40" t="str">
        <f aca="false">VLOOKUP(X17,'80% _2020-2021 '!$B$8:$I$10378,5,FALSE())</f>
        <v>T</v>
      </c>
      <c r="AC17" s="41" t="str">
        <f aca="false">VLOOKUP(X17,'80% _2020-2021 '!$B$8:$I$10378,6,FALSE())</f>
        <v>R</v>
      </c>
      <c r="AD17" s="294" t="n">
        <f aca="false">VLOOKUP(X17,'STANDARD_2020-2021'!$B$7:$J$10377,9,FALSE())</f>
        <v>0</v>
      </c>
      <c r="AE17" s="294"/>
      <c r="AF17" s="294"/>
      <c r="AG17" s="294"/>
      <c r="AH17" s="294"/>
      <c r="AI17" s="39" t="n">
        <f aca="false">AI16+1</f>
        <v>44543</v>
      </c>
      <c r="AJ17" s="40" t="str">
        <f aca="false">VLOOKUP(AI17,'80% _2020-2021 '!$B$8:$I$10378,2,FALSE())</f>
        <v>T</v>
      </c>
      <c r="AK17" s="40" t="str">
        <f aca="false">VLOOKUP(AI17,'80% _2020-2021 '!$B$8:$I$10378,3,FALSE())</f>
        <v>R</v>
      </c>
      <c r="AL17" s="40" t="str">
        <f aca="false">VLOOKUP(AI17,'80% _2020-2021 '!$B$8:$I$10378,4,FALSE())</f>
        <v>T</v>
      </c>
      <c r="AM17" s="40" t="str">
        <f aca="false">VLOOKUP(AI17,'80% _2020-2021 '!$B$8:$I$10378,5,FALSE())</f>
        <v>T</v>
      </c>
      <c r="AN17" s="41" t="str">
        <f aca="false">VLOOKUP(AI17,'80% _2020-2021 '!$B$8:$I$10378,6,FALSE())</f>
        <v>Rc</v>
      </c>
      <c r="AO17" s="294" t="n">
        <f aca="false">VLOOKUP(AI17,'STANDARD_2020-2021'!$B$7:$J$10377,9,FALSE())</f>
        <v>0</v>
      </c>
      <c r="AP17" s="294"/>
      <c r="AQ17" s="294"/>
      <c r="AR17" s="294"/>
      <c r="AS17" s="294"/>
      <c r="AT17" s="39" t="n">
        <f aca="false">AT16+1</f>
        <v>44574</v>
      </c>
      <c r="AU17" s="40" t="str">
        <f aca="false">VLOOKUP(AT17,'80% _2020-2021 '!$B$8:$I$10378,2,FALSE())</f>
        <v>T</v>
      </c>
      <c r="AV17" s="40" t="str">
        <f aca="false">VLOOKUP(AT17,'80% _2020-2021 '!$B$8:$I$10378,3,FALSE())</f>
        <v>T</v>
      </c>
      <c r="AW17" s="40" t="str">
        <f aca="false">VLOOKUP(AT17,'80% _2020-2021 '!$B$8:$I$10378,4,FALSE())</f>
        <v>R</v>
      </c>
      <c r="AX17" s="40" t="str">
        <f aca="false">VLOOKUP(AT17,'80% _2020-2021 '!$B$8:$I$10378,5,FALSE())</f>
        <v>T</v>
      </c>
      <c r="AY17" s="41" t="str">
        <f aca="false">VLOOKUP(AT17,'80% _2020-2021 '!$B$8:$I$10378,6,FALSE())</f>
        <v>R</v>
      </c>
      <c r="AZ17" s="294" t="n">
        <f aca="false">VLOOKUP(AT17,'STANDARD_2020-2021'!$B$7:$J$10377,9,FALSE())</f>
        <v>0</v>
      </c>
      <c r="BA17" s="294"/>
      <c r="BB17" s="294"/>
      <c r="BC17" s="294"/>
      <c r="BD17" s="294"/>
      <c r="BE17" s="39" t="n">
        <f aca="false">BE16+1</f>
        <v>44605</v>
      </c>
      <c r="BF17" s="40" t="str">
        <f aca="false">VLOOKUP(BE17,'80% _2020-2021 '!$B$8:$I$10378,2,FALSE())</f>
        <v>T</v>
      </c>
      <c r="BG17" s="40" t="str">
        <f aca="false">VLOOKUP(BE17,'80% _2020-2021 '!$B$8:$I$10378,3,FALSE())</f>
        <v>R</v>
      </c>
      <c r="BH17" s="40" t="str">
        <f aca="false">VLOOKUP(BE17,'80% _2020-2021 '!$B$8:$I$10378,4,FALSE())</f>
        <v>R</v>
      </c>
      <c r="BI17" s="40" t="str">
        <f aca="false">VLOOKUP(BE17,'80% _2020-2021 '!$B$8:$I$10378,5,FALSE())</f>
        <v>R</v>
      </c>
      <c r="BJ17" s="41" t="str">
        <f aca="false">VLOOKUP(BE17,'80% _2020-2021 '!$B$8:$I$10378,6,FALSE())</f>
        <v>R</v>
      </c>
      <c r="BK17" s="291" t="n">
        <f aca="false">VLOOKUP(BE17,'STANDARD_2020-2021'!$B$7:$J$10377,9,FALSE())</f>
        <v>1</v>
      </c>
      <c r="BL17" s="291"/>
      <c r="BM17" s="291"/>
      <c r="BN17" s="291"/>
      <c r="BO17" s="291"/>
      <c r="BP17" s="24"/>
      <c r="BQ17" s="24"/>
    </row>
    <row r="18" customFormat="false" ht="15" hidden="false" customHeight="true" outlineLevel="0" collapsed="false">
      <c r="A18" s="32"/>
      <c r="B18" s="292" t="n">
        <f aca="false">B17+1</f>
        <v>44453</v>
      </c>
      <c r="C18" s="293" t="str">
        <f aca="false">VLOOKUP(B18,'80% _2020-2021 '!$B$8:$I$10378,2,FALSE())</f>
        <v>T</v>
      </c>
      <c r="D18" s="40" t="str">
        <f aca="false">VLOOKUP(B18,'80% _2020-2021 '!$B$8:$I$10378,3,FALSE())</f>
        <v>R</v>
      </c>
      <c r="E18" s="40" t="str">
        <f aca="false">VLOOKUP(B18,'80% _2020-2021 '!$B$5:$I$10378,4,FALSE())</f>
        <v>R</v>
      </c>
      <c r="F18" s="40" t="str">
        <f aca="false">VLOOKUP(B18,'80% _2020-2021 '!$B$5:$I$10378,5,FALSE())</f>
        <v>T</v>
      </c>
      <c r="G18" s="41" t="str">
        <f aca="false">VLOOKUP(B18,'80% _2020-2021 '!$B$5:$I$10378,6,FALSE())</f>
        <v>T</v>
      </c>
      <c r="H18" s="294" t="n">
        <f aca="false">VLOOKUP(B18,'STANDARD_2020-2021'!$B$7:$J$10377,9,FALSE())</f>
        <v>0</v>
      </c>
      <c r="I18" s="294"/>
      <c r="J18" s="294"/>
      <c r="K18" s="294"/>
      <c r="L18" s="294"/>
      <c r="M18" s="39" t="n">
        <f aca="false">M17+1</f>
        <v>44483</v>
      </c>
      <c r="N18" s="40" t="str">
        <f aca="false">VLOOKUP(M18,'80% _2020-2021 '!$B$8:$I$10378,2,FALSE())</f>
        <v>T</v>
      </c>
      <c r="O18" s="40" t="str">
        <f aca="false">VLOOKUP(M18,'80% _2020-2021 '!$B$8:$I$10378,3,FALSE())</f>
        <v>R</v>
      </c>
      <c r="P18" s="40" t="str">
        <f aca="false">VLOOKUP(M18,'80% _2020-2021 '!$B$8:$I$10378,4,FALSE())</f>
        <v>T</v>
      </c>
      <c r="Q18" s="40" t="str">
        <f aca="false">VLOOKUP(M18,'80% _2020-2021 '!$B$8:$I$10378,5,FALSE())</f>
        <v>T</v>
      </c>
      <c r="R18" s="41" t="str">
        <f aca="false">VLOOKUP(M18,'80% _2020-2021 '!$B$8:$I$10378,6,FALSE())</f>
        <v>R</v>
      </c>
      <c r="S18" s="295" t="n">
        <f aca="false">VLOOKUP(M18,'STANDARD_2020-2021'!$B$7:$J$10377,9,FALSE())</f>
        <v>0</v>
      </c>
      <c r="T18" s="295"/>
      <c r="U18" s="295"/>
      <c r="V18" s="295"/>
      <c r="W18" s="295"/>
      <c r="X18" s="39" t="n">
        <f aca="false">X17+1</f>
        <v>44514</v>
      </c>
      <c r="Y18" s="40" t="str">
        <f aca="false">VLOOKUP(X18,'80% _2020-2021 '!$B$8:$I$10378,2,FALSE())</f>
        <v>R</v>
      </c>
      <c r="Z18" s="40" t="str">
        <f aca="false">VLOOKUP(X18,'80% _2020-2021 '!$B$8:$I$10378,3,FALSE())</f>
        <v>R</v>
      </c>
      <c r="AA18" s="40" t="str">
        <f aca="false">VLOOKUP(X18,'80% _2020-2021 '!$B$8:$I$10378,4,FALSE())</f>
        <v>T</v>
      </c>
      <c r="AB18" s="40" t="str">
        <f aca="false">VLOOKUP(X18,'80% _2020-2021 '!$B$8:$I$10378,5,FALSE())</f>
        <v>R</v>
      </c>
      <c r="AC18" s="41" t="str">
        <f aca="false">VLOOKUP(X18,'80% _2020-2021 '!$B$8:$I$10378,6,FALSE())</f>
        <v>R</v>
      </c>
      <c r="AD18" s="294" t="n">
        <f aca="false">VLOOKUP(X18,'STANDARD_2020-2021'!$B$7:$J$10377,9,FALSE())</f>
        <v>0</v>
      </c>
      <c r="AE18" s="294"/>
      <c r="AF18" s="294"/>
      <c r="AG18" s="294"/>
      <c r="AH18" s="294"/>
      <c r="AI18" s="39" t="n">
        <f aca="false">AI17+1</f>
        <v>44544</v>
      </c>
      <c r="AJ18" s="40" t="str">
        <f aca="false">VLOOKUP(AI18,'80% _2020-2021 '!$B$8:$I$10378,2,FALSE())</f>
        <v>T</v>
      </c>
      <c r="AK18" s="40" t="str">
        <f aca="false">VLOOKUP(AI18,'80% _2020-2021 '!$B$8:$I$10378,3,FALSE())</f>
        <v>T</v>
      </c>
      <c r="AL18" s="40" t="str">
        <f aca="false">VLOOKUP(AI18,'80% _2020-2021 '!$B$8:$I$10378,4,FALSE())</f>
        <v>T</v>
      </c>
      <c r="AM18" s="40" t="str">
        <f aca="false">VLOOKUP(AI18,'80% _2020-2021 '!$B$8:$I$10378,5,FALSE())</f>
        <v>R</v>
      </c>
      <c r="AN18" s="41" t="str">
        <f aca="false">VLOOKUP(AI18,'80% _2020-2021 '!$B$8:$I$10378,6,FALSE())</f>
        <v>R</v>
      </c>
      <c r="AO18" s="294" t="n">
        <f aca="false">VLOOKUP(AI18,'STANDARD_2020-2021'!$B$7:$J$10377,9,FALSE())</f>
        <v>0</v>
      </c>
      <c r="AP18" s="294"/>
      <c r="AQ18" s="294"/>
      <c r="AR18" s="294"/>
      <c r="AS18" s="294"/>
      <c r="AT18" s="39" t="n">
        <f aca="false">AT17+1</f>
        <v>44575</v>
      </c>
      <c r="AU18" s="40" t="str">
        <f aca="false">VLOOKUP(AT18,'80% _2020-2021 '!$B$8:$I$10378,2,FALSE())</f>
        <v>T</v>
      </c>
      <c r="AV18" s="40" t="str">
        <f aca="false">VLOOKUP(AT18,'80% _2020-2021 '!$B$8:$I$10378,3,FALSE())</f>
        <v>T</v>
      </c>
      <c r="AW18" s="40" t="str">
        <f aca="false">VLOOKUP(AT18,'80% _2020-2021 '!$B$8:$I$10378,4,FALSE())</f>
        <v>T</v>
      </c>
      <c r="AX18" s="40" t="str">
        <f aca="false">VLOOKUP(AT18,'80% _2020-2021 '!$B$8:$I$10378,5,FALSE())</f>
        <v>R</v>
      </c>
      <c r="AY18" s="41" t="str">
        <f aca="false">VLOOKUP(AT18,'80% _2020-2021 '!$B$8:$I$10378,6,FALSE())</f>
        <v>R</v>
      </c>
      <c r="AZ18" s="294" t="n">
        <f aca="false">VLOOKUP(AT18,'STANDARD_2020-2021'!$B$7:$J$10377,9,FALSE())</f>
        <v>0</v>
      </c>
      <c r="BA18" s="294"/>
      <c r="BB18" s="294"/>
      <c r="BC18" s="294"/>
      <c r="BD18" s="294"/>
      <c r="BE18" s="39" t="n">
        <f aca="false">BE17+1</f>
        <v>44606</v>
      </c>
      <c r="BF18" s="40" t="str">
        <f aca="false">VLOOKUP(BE18,'80% _2020-2021 '!$B$8:$I$10378,2,FALSE())</f>
        <v>T</v>
      </c>
      <c r="BG18" s="40" t="str">
        <f aca="false">VLOOKUP(BE18,'80% _2020-2021 '!$B$8:$I$10378,3,FALSE())</f>
        <v>Rc</v>
      </c>
      <c r="BH18" s="40" t="str">
        <f aca="false">VLOOKUP(BE18,'80% _2020-2021 '!$B$8:$I$10378,4,FALSE())</f>
        <v>T</v>
      </c>
      <c r="BI18" s="40" t="str">
        <f aca="false">VLOOKUP(BE18,'80% _2020-2021 '!$B$8:$I$10378,5,FALSE())</f>
        <v>R</v>
      </c>
      <c r="BJ18" s="41" t="str">
        <f aca="false">VLOOKUP(BE18,'80% _2020-2021 '!$B$8:$I$10378,6,FALSE())</f>
        <v>T</v>
      </c>
      <c r="BK18" s="291" t="n">
        <f aca="false">VLOOKUP(BE18,'STANDARD_2020-2021'!$B$7:$J$10377,9,FALSE())</f>
        <v>1</v>
      </c>
      <c r="BL18" s="291"/>
      <c r="BM18" s="291"/>
      <c r="BN18" s="291"/>
      <c r="BO18" s="291"/>
      <c r="BP18" s="24"/>
      <c r="BQ18" s="24"/>
    </row>
    <row r="19" customFormat="false" ht="15" hidden="false" customHeight="true" outlineLevel="0" collapsed="false">
      <c r="A19" s="32"/>
      <c r="B19" s="292" t="n">
        <f aca="false">B18+1</f>
        <v>44454</v>
      </c>
      <c r="C19" s="293" t="str">
        <f aca="false">VLOOKUP(B19,'80% _2020-2021 '!$B$8:$I$10378,2,FALSE())</f>
        <v>T</v>
      </c>
      <c r="D19" s="40" t="str">
        <f aca="false">VLOOKUP(B19,'80% _2020-2021 '!$B$8:$I$10378,3,FALSE())</f>
        <v>R</v>
      </c>
      <c r="E19" s="40" t="str">
        <f aca="false">VLOOKUP(B19,'80% _2020-2021 '!$B$5:$I$10378,4,FALSE())</f>
        <v>T</v>
      </c>
      <c r="F19" s="40" t="str">
        <f aca="false">VLOOKUP(B19,'80% _2020-2021 '!$B$5:$I$10378,5,FALSE())</f>
        <v>R</v>
      </c>
      <c r="G19" s="41" t="str">
        <f aca="false">VLOOKUP(B19,'80% _2020-2021 '!$B$5:$I$10378,6,FALSE())</f>
        <v>T</v>
      </c>
      <c r="H19" s="294" t="n">
        <f aca="false">VLOOKUP(B19,'STANDARD_2020-2021'!$B$7:$J$10377,9,FALSE())</f>
        <v>0</v>
      </c>
      <c r="I19" s="294"/>
      <c r="J19" s="294"/>
      <c r="K19" s="294"/>
      <c r="L19" s="294"/>
      <c r="M19" s="39" t="n">
        <f aca="false">M18+1</f>
        <v>44484</v>
      </c>
      <c r="N19" s="40" t="str">
        <f aca="false">VLOOKUP(M19,'80% _2020-2021 '!$B$8:$I$10378,2,FALSE())</f>
        <v>R</v>
      </c>
      <c r="O19" s="40" t="str">
        <f aca="false">VLOOKUP(M19,'80% _2020-2021 '!$B$8:$I$10378,3,FALSE())</f>
        <v>R</v>
      </c>
      <c r="P19" s="40" t="str">
        <f aca="false">VLOOKUP(M19,'80% _2020-2021 '!$B$8:$I$10378,4,FALSE())</f>
        <v>T</v>
      </c>
      <c r="Q19" s="40" t="str">
        <f aca="false">VLOOKUP(M19,'80% _2020-2021 '!$B$8:$I$10378,5,FALSE())</f>
        <v>T</v>
      </c>
      <c r="R19" s="41" t="str">
        <f aca="false">VLOOKUP(M19,'80% _2020-2021 '!$B$8:$I$10378,6,FALSE())</f>
        <v>T</v>
      </c>
      <c r="S19" s="295" t="n">
        <f aca="false">VLOOKUP(M19,'STANDARD_2020-2021'!$B$7:$J$10377,9,FALSE())</f>
        <v>0</v>
      </c>
      <c r="T19" s="295"/>
      <c r="U19" s="295"/>
      <c r="V19" s="295"/>
      <c r="W19" s="295"/>
      <c r="X19" s="39" t="n">
        <f aca="false">X18+1</f>
        <v>44515</v>
      </c>
      <c r="Y19" s="40" t="str">
        <f aca="false">VLOOKUP(X19,'80% _2020-2021 '!$B$8:$I$10378,2,FALSE())</f>
        <v>R</v>
      </c>
      <c r="Z19" s="40" t="str">
        <f aca="false">VLOOKUP(X19,'80% _2020-2021 '!$B$8:$I$10378,3,FALSE())</f>
        <v>T</v>
      </c>
      <c r="AA19" s="40" t="str">
        <f aca="false">VLOOKUP(X19,'80% _2020-2021 '!$B$8:$I$10378,4,FALSE())</f>
        <v>T</v>
      </c>
      <c r="AB19" s="40" t="str">
        <f aca="false">VLOOKUP(X19,'80% _2020-2021 '!$B$8:$I$10378,5,FALSE())</f>
        <v>Rc</v>
      </c>
      <c r="AC19" s="41" t="str">
        <f aca="false">VLOOKUP(X19,'80% _2020-2021 '!$B$8:$I$10378,6,FALSE())</f>
        <v>T</v>
      </c>
      <c r="AD19" s="294" t="n">
        <f aca="false">VLOOKUP(X19,'STANDARD_2020-2021'!$B$7:$J$10377,9,FALSE())</f>
        <v>0</v>
      </c>
      <c r="AE19" s="294"/>
      <c r="AF19" s="294"/>
      <c r="AG19" s="294"/>
      <c r="AH19" s="294"/>
      <c r="AI19" s="39" t="n">
        <f aca="false">AI18+1</f>
        <v>44545</v>
      </c>
      <c r="AJ19" s="40" t="str">
        <f aca="false">VLOOKUP(AI19,'80% _2020-2021 '!$B$8:$I$10378,2,FALSE())</f>
        <v>R</v>
      </c>
      <c r="AK19" s="40" t="str">
        <f aca="false">VLOOKUP(AI19,'80% _2020-2021 '!$B$8:$I$10378,3,FALSE())</f>
        <v>T</v>
      </c>
      <c r="AL19" s="40" t="str">
        <f aca="false">VLOOKUP(AI19,'80% _2020-2021 '!$B$8:$I$10378,4,FALSE())</f>
        <v>T</v>
      </c>
      <c r="AM19" s="40" t="str">
        <f aca="false">VLOOKUP(AI19,'80% _2020-2021 '!$B$8:$I$10378,5,FALSE())</f>
        <v>R</v>
      </c>
      <c r="AN19" s="41" t="str">
        <f aca="false">VLOOKUP(AI19,'80% _2020-2021 '!$B$8:$I$10378,6,FALSE())</f>
        <v>T</v>
      </c>
      <c r="AO19" s="294" t="n">
        <f aca="false">VLOOKUP(AI19,'STANDARD_2020-2021'!$B$7:$J$10377,9,FALSE())</f>
        <v>0</v>
      </c>
      <c r="AP19" s="294"/>
      <c r="AQ19" s="294"/>
      <c r="AR19" s="294"/>
      <c r="AS19" s="294"/>
      <c r="AT19" s="39" t="n">
        <f aca="false">AT18+1</f>
        <v>44576</v>
      </c>
      <c r="AU19" s="40" t="str">
        <f aca="false">VLOOKUP(AT19,'80% _2020-2021 '!$B$8:$I$10378,2,FALSE())</f>
        <v>T</v>
      </c>
      <c r="AV19" s="40" t="str">
        <f aca="false">VLOOKUP(AT19,'80% _2020-2021 '!$B$8:$I$10378,3,FALSE())</f>
        <v>R</v>
      </c>
      <c r="AW19" s="40" t="str">
        <f aca="false">VLOOKUP(AT19,'80% _2020-2021 '!$B$8:$I$10378,4,FALSE())</f>
        <v>T</v>
      </c>
      <c r="AX19" s="40" t="str">
        <f aca="false">VLOOKUP(AT19,'80% _2020-2021 '!$B$8:$I$10378,5,FALSE())</f>
        <v>R</v>
      </c>
      <c r="AY19" s="41" t="str">
        <f aca="false">VLOOKUP(AT19,'80% _2020-2021 '!$B$8:$I$10378,6,FALSE())</f>
        <v>T</v>
      </c>
      <c r="AZ19" s="294" t="n">
        <f aca="false">VLOOKUP(AT19,'STANDARD_2020-2021'!$B$7:$J$10377,9,FALSE())</f>
        <v>0</v>
      </c>
      <c r="BA19" s="294"/>
      <c r="BB19" s="294"/>
      <c r="BC19" s="294"/>
      <c r="BD19" s="294"/>
      <c r="BE19" s="39" t="n">
        <f aca="false">BE18+1</f>
        <v>44607</v>
      </c>
      <c r="BF19" s="40" t="str">
        <f aca="false">VLOOKUP(BE19,'80% _2020-2021 '!$B$8:$I$10378,2,FALSE())</f>
        <v>R</v>
      </c>
      <c r="BG19" s="40" t="str">
        <f aca="false">VLOOKUP(BE19,'80% _2020-2021 '!$B$8:$I$10378,3,FALSE())</f>
        <v>R</v>
      </c>
      <c r="BH19" s="40" t="str">
        <f aca="false">VLOOKUP(BE19,'80% _2020-2021 '!$B$8:$I$10378,4,FALSE())</f>
        <v>T</v>
      </c>
      <c r="BI19" s="40" t="str">
        <f aca="false">VLOOKUP(BE19,'80% _2020-2021 '!$B$8:$I$10378,5,FALSE())</f>
        <v>T</v>
      </c>
      <c r="BJ19" s="41" t="str">
        <f aca="false">VLOOKUP(BE19,'80% _2020-2021 '!$B$8:$I$10378,6,FALSE())</f>
        <v>T</v>
      </c>
      <c r="BK19" s="291" t="n">
        <f aca="false">VLOOKUP(BE19,'STANDARD_2020-2021'!$B$7:$J$10377,9,FALSE())</f>
        <v>1</v>
      </c>
      <c r="BL19" s="291"/>
      <c r="BM19" s="291"/>
      <c r="BN19" s="291"/>
      <c r="BO19" s="291"/>
      <c r="BP19" s="24"/>
      <c r="BQ19" s="24"/>
    </row>
    <row r="20" customFormat="false" ht="15" hidden="false" customHeight="true" outlineLevel="0" collapsed="false">
      <c r="A20" s="32"/>
      <c r="B20" s="292" t="n">
        <f aca="false">B19+1</f>
        <v>44455</v>
      </c>
      <c r="C20" s="293" t="str">
        <f aca="false">VLOOKUP(B20,'80% _2020-2021 '!$B$8:$I$10378,2,FALSE())</f>
        <v>R</v>
      </c>
      <c r="D20" s="40" t="str">
        <f aca="false">VLOOKUP(B20,'80% _2020-2021 '!$B$8:$I$10378,3,FALSE())</f>
        <v>T</v>
      </c>
      <c r="E20" s="40" t="str">
        <f aca="false">VLOOKUP(B20,'80% _2020-2021 '!$B$5:$I$10378,4,FALSE())</f>
        <v>T</v>
      </c>
      <c r="F20" s="40" t="str">
        <f aca="false">VLOOKUP(B20,'80% _2020-2021 '!$B$5:$I$10378,5,FALSE())</f>
        <v>R</v>
      </c>
      <c r="G20" s="41" t="str">
        <f aca="false">VLOOKUP(B20,'80% _2020-2021 '!$B$5:$I$10378,6,FALSE())</f>
        <v>T</v>
      </c>
      <c r="H20" s="294" t="n">
        <f aca="false">VLOOKUP(B20,'STANDARD_2020-2021'!$B$7:$J$10377,9,FALSE())</f>
        <v>0</v>
      </c>
      <c r="I20" s="294"/>
      <c r="J20" s="294"/>
      <c r="K20" s="294"/>
      <c r="L20" s="294"/>
      <c r="M20" s="39" t="n">
        <f aca="false">M19+1</f>
        <v>44485</v>
      </c>
      <c r="N20" s="40" t="str">
        <f aca="false">VLOOKUP(M20,'80% _2020-2021 '!$B$8:$I$10378,2,FALSE())</f>
        <v>R</v>
      </c>
      <c r="O20" s="40" t="str">
        <f aca="false">VLOOKUP(M20,'80% _2020-2021 '!$B$8:$I$10378,3,FALSE())</f>
        <v>T</v>
      </c>
      <c r="P20" s="40" t="str">
        <f aca="false">VLOOKUP(M20,'80% _2020-2021 '!$B$8:$I$10378,4,FALSE())</f>
        <v>T</v>
      </c>
      <c r="Q20" s="40" t="str">
        <f aca="false">VLOOKUP(M20,'80% _2020-2021 '!$B$8:$I$10378,5,FALSE())</f>
        <v>R</v>
      </c>
      <c r="R20" s="41" t="str">
        <f aca="false">VLOOKUP(M20,'80% _2020-2021 '!$B$8:$I$10378,6,FALSE())</f>
        <v>T</v>
      </c>
      <c r="S20" s="295" t="n">
        <f aca="false">VLOOKUP(M20,'STANDARD_2020-2021'!$B$7:$J$10377,9,FALSE())</f>
        <v>0</v>
      </c>
      <c r="T20" s="295"/>
      <c r="U20" s="295"/>
      <c r="V20" s="295"/>
      <c r="W20" s="295"/>
      <c r="X20" s="39" t="n">
        <f aca="false">X19+1</f>
        <v>44516</v>
      </c>
      <c r="Y20" s="40" t="str">
        <f aca="false">VLOOKUP(X20,'80% _2020-2021 '!$B$8:$I$10378,2,FALSE())</f>
        <v>T</v>
      </c>
      <c r="Z20" s="40" t="str">
        <f aca="false">VLOOKUP(X20,'80% _2020-2021 '!$B$8:$I$10378,3,FALSE())</f>
        <v>T</v>
      </c>
      <c r="AA20" s="40" t="str">
        <f aca="false">VLOOKUP(X20,'80% _2020-2021 '!$B$8:$I$10378,4,FALSE())</f>
        <v>R</v>
      </c>
      <c r="AB20" s="40" t="str">
        <f aca="false">VLOOKUP(X20,'80% _2020-2021 '!$B$8:$I$10378,5,FALSE())</f>
        <v>R</v>
      </c>
      <c r="AC20" s="41" t="str">
        <f aca="false">VLOOKUP(X20,'80% _2020-2021 '!$B$8:$I$10378,6,FALSE())</f>
        <v>T</v>
      </c>
      <c r="AD20" s="294" t="n">
        <f aca="false">VLOOKUP(X20,'STANDARD_2020-2021'!$B$7:$J$10377,9,FALSE())</f>
        <v>0</v>
      </c>
      <c r="AE20" s="294"/>
      <c r="AF20" s="294"/>
      <c r="AG20" s="294"/>
      <c r="AH20" s="294"/>
      <c r="AI20" s="39" t="n">
        <f aca="false">AI19+1</f>
        <v>44546</v>
      </c>
      <c r="AJ20" s="40" t="str">
        <f aca="false">VLOOKUP(AI20,'80% _2020-2021 '!$B$8:$I$10378,2,FALSE())</f>
        <v>R</v>
      </c>
      <c r="AK20" s="40" t="str">
        <f aca="false">VLOOKUP(AI20,'80% _2020-2021 '!$B$8:$I$10378,3,FALSE())</f>
        <v>T</v>
      </c>
      <c r="AL20" s="40" t="str">
        <f aca="false">VLOOKUP(AI20,'80% _2020-2021 '!$B$8:$I$10378,4,FALSE())</f>
        <v>R</v>
      </c>
      <c r="AM20" s="40" t="str">
        <f aca="false">VLOOKUP(AI20,'80% _2020-2021 '!$B$8:$I$10378,5,FALSE())</f>
        <v>T</v>
      </c>
      <c r="AN20" s="41" t="str">
        <f aca="false">VLOOKUP(AI20,'80% _2020-2021 '!$B$8:$I$10378,6,FALSE())</f>
        <v>T</v>
      </c>
      <c r="AO20" s="294" t="n">
        <f aca="false">VLOOKUP(AI20,'STANDARD_2020-2021'!$B$7:$J$10377,9,FALSE())</f>
        <v>0</v>
      </c>
      <c r="AP20" s="294"/>
      <c r="AQ20" s="294"/>
      <c r="AR20" s="294"/>
      <c r="AS20" s="294"/>
      <c r="AT20" s="39" t="n">
        <f aca="false">AT19+1</f>
        <v>44577</v>
      </c>
      <c r="AU20" s="40" t="str">
        <f aca="false">VLOOKUP(AT20,'80% _2020-2021 '!$B$8:$I$10378,2,FALSE())</f>
        <v>R</v>
      </c>
      <c r="AV20" s="40" t="str">
        <f aca="false">VLOOKUP(AT20,'80% _2020-2021 '!$B$8:$I$10378,3,FALSE())</f>
        <v>R</v>
      </c>
      <c r="AW20" s="40" t="str">
        <f aca="false">VLOOKUP(AT20,'80% _2020-2021 '!$B$8:$I$10378,4,FALSE())</f>
        <v>R</v>
      </c>
      <c r="AX20" s="40" t="str">
        <f aca="false">VLOOKUP(AT20,'80% _2020-2021 '!$B$8:$I$10378,5,FALSE())</f>
        <v>R</v>
      </c>
      <c r="AY20" s="41" t="str">
        <f aca="false">VLOOKUP(AT20,'80% _2020-2021 '!$B$8:$I$10378,6,FALSE())</f>
        <v>T</v>
      </c>
      <c r="AZ20" s="294" t="n">
        <f aca="false">VLOOKUP(AT20,'STANDARD_2020-2021'!$B$7:$J$10377,9,FALSE())</f>
        <v>0</v>
      </c>
      <c r="BA20" s="294"/>
      <c r="BB20" s="294"/>
      <c r="BC20" s="294"/>
      <c r="BD20" s="294"/>
      <c r="BE20" s="39" t="n">
        <f aca="false">BE19+1</f>
        <v>44608</v>
      </c>
      <c r="BF20" s="40" t="str">
        <f aca="false">VLOOKUP(BE20,'80% _2020-2021 '!$B$8:$I$10378,2,FALSE())</f>
        <v>R</v>
      </c>
      <c r="BG20" s="40" t="str">
        <f aca="false">VLOOKUP(BE20,'80% _2020-2021 '!$B$8:$I$10378,3,FALSE())</f>
        <v>T</v>
      </c>
      <c r="BH20" s="40" t="str">
        <f aca="false">VLOOKUP(BE20,'80% _2020-2021 '!$B$8:$I$10378,4,FALSE())</f>
        <v>R</v>
      </c>
      <c r="BI20" s="40" t="str">
        <f aca="false">VLOOKUP(BE20,'80% _2020-2021 '!$B$8:$I$10378,5,FALSE())</f>
        <v>T</v>
      </c>
      <c r="BJ20" s="41" t="str">
        <f aca="false">VLOOKUP(BE20,'80% _2020-2021 '!$B$8:$I$10378,6,FALSE())</f>
        <v>T</v>
      </c>
      <c r="BK20" s="291" t="n">
        <f aca="false">VLOOKUP(BE20,'STANDARD_2020-2021'!$B$7:$J$10377,9,FALSE())</f>
        <v>1</v>
      </c>
      <c r="BL20" s="291"/>
      <c r="BM20" s="291"/>
      <c r="BN20" s="291"/>
      <c r="BO20" s="291"/>
      <c r="BP20" s="24"/>
      <c r="BQ20" s="24"/>
    </row>
    <row r="21" customFormat="false" ht="15" hidden="false" customHeight="true" outlineLevel="0" collapsed="false">
      <c r="A21" s="32"/>
      <c r="B21" s="292" t="n">
        <f aca="false">B20+1</f>
        <v>44456</v>
      </c>
      <c r="C21" s="293" t="str">
        <f aca="false">VLOOKUP(B21,'80% _2020-2021 '!$B$8:$I$10378,2,FALSE())</f>
        <v>R</v>
      </c>
      <c r="D21" s="40" t="str">
        <f aca="false">VLOOKUP(B21,'80% _2020-2021 '!$B$8:$I$10378,3,FALSE())</f>
        <v>T</v>
      </c>
      <c r="E21" s="40" t="str">
        <f aca="false">VLOOKUP(B21,'80% _2020-2021 '!$B$5:$I$10378,4,FALSE())</f>
        <v>T</v>
      </c>
      <c r="F21" s="40" t="str">
        <f aca="false">VLOOKUP(B21,'80% _2020-2021 '!$B$5:$I$10378,5,FALSE())</f>
        <v>T</v>
      </c>
      <c r="G21" s="41" t="str">
        <f aca="false">VLOOKUP(B21,'80% _2020-2021 '!$B$5:$I$10378,6,FALSE())</f>
        <v>R</v>
      </c>
      <c r="H21" s="294" t="n">
        <f aca="false">VLOOKUP(B21,'STANDARD_2020-2021'!$B$7:$J$10377,9,FALSE())</f>
        <v>0</v>
      </c>
      <c r="I21" s="294"/>
      <c r="J21" s="294"/>
      <c r="K21" s="294"/>
      <c r="L21" s="294"/>
      <c r="M21" s="39" t="n">
        <f aca="false">M20+1</f>
        <v>44486</v>
      </c>
      <c r="N21" s="40" t="str">
        <f aca="false">VLOOKUP(M21,'80% _2020-2021 '!$B$8:$I$10378,2,FALSE())</f>
        <v>R</v>
      </c>
      <c r="O21" s="40" t="str">
        <f aca="false">VLOOKUP(M21,'80% _2020-2021 '!$B$8:$I$10378,3,FALSE())</f>
        <v>T</v>
      </c>
      <c r="P21" s="40" t="str">
        <f aca="false">VLOOKUP(M21,'80% _2020-2021 '!$B$8:$I$10378,4,FALSE())</f>
        <v>R</v>
      </c>
      <c r="Q21" s="40" t="str">
        <f aca="false">VLOOKUP(M21,'80% _2020-2021 '!$B$8:$I$10378,5,FALSE())</f>
        <v>R</v>
      </c>
      <c r="R21" s="41" t="str">
        <f aca="false">VLOOKUP(M21,'80% _2020-2021 '!$B$8:$I$10378,6,FALSE())</f>
        <v>R</v>
      </c>
      <c r="S21" s="295" t="n">
        <f aca="false">VLOOKUP(M21,'STANDARD_2020-2021'!$B$7:$J$10377,9,FALSE())</f>
        <v>0</v>
      </c>
      <c r="T21" s="295"/>
      <c r="U21" s="295"/>
      <c r="V21" s="295"/>
      <c r="W21" s="295"/>
      <c r="X21" s="39" t="n">
        <f aca="false">X20+1</f>
        <v>44517</v>
      </c>
      <c r="Y21" s="40" t="str">
        <f aca="false">VLOOKUP(X21,'80% _2020-2021 '!$B$8:$I$10378,2,FALSE())</f>
        <v>T</v>
      </c>
      <c r="Z21" s="40" t="str">
        <f aca="false">VLOOKUP(X21,'80% _2020-2021 '!$B$8:$I$10378,3,FALSE())</f>
        <v>T</v>
      </c>
      <c r="AA21" s="40" t="str">
        <f aca="false">VLOOKUP(X21,'80% _2020-2021 '!$B$8:$I$10378,4,FALSE())</f>
        <v>R</v>
      </c>
      <c r="AB21" s="40" t="str">
        <f aca="false">VLOOKUP(X21,'80% _2020-2021 '!$B$8:$I$10378,5,FALSE())</f>
        <v>T</v>
      </c>
      <c r="AC21" s="41" t="str">
        <f aca="false">VLOOKUP(X21,'80% _2020-2021 '!$B$8:$I$10378,6,FALSE())</f>
        <v>R</v>
      </c>
      <c r="AD21" s="294" t="n">
        <f aca="false">VLOOKUP(X21,'STANDARD_2020-2021'!$B$7:$J$10377,9,FALSE())</f>
        <v>0</v>
      </c>
      <c r="AE21" s="294"/>
      <c r="AF21" s="294"/>
      <c r="AG21" s="294"/>
      <c r="AH21" s="294"/>
      <c r="AI21" s="39" t="n">
        <f aca="false">AI20+1</f>
        <v>44547</v>
      </c>
      <c r="AJ21" s="40" t="str">
        <f aca="false">VLOOKUP(AI21,'80% _2020-2021 '!$B$8:$I$10378,2,FALSE())</f>
        <v>T</v>
      </c>
      <c r="AK21" s="40" t="str">
        <f aca="false">VLOOKUP(AI21,'80% _2020-2021 '!$B$8:$I$10378,3,FALSE())</f>
        <v>R</v>
      </c>
      <c r="AL21" s="40" t="str">
        <f aca="false">VLOOKUP(AI21,'80% _2020-2021 '!$B$8:$I$10378,4,FALSE())</f>
        <v>R</v>
      </c>
      <c r="AM21" s="40" t="str">
        <f aca="false">VLOOKUP(AI21,'80% _2020-2021 '!$B$8:$I$10378,5,FALSE())</f>
        <v>T</v>
      </c>
      <c r="AN21" s="41" t="str">
        <f aca="false">VLOOKUP(AI21,'80% _2020-2021 '!$B$8:$I$10378,6,FALSE())</f>
        <v>T</v>
      </c>
      <c r="AO21" s="294" t="n">
        <f aca="false">VLOOKUP(AI21,'STANDARD_2020-2021'!$B$7:$J$10377,9,FALSE())</f>
        <v>0</v>
      </c>
      <c r="AP21" s="294"/>
      <c r="AQ21" s="294"/>
      <c r="AR21" s="294"/>
      <c r="AS21" s="294"/>
      <c r="AT21" s="39" t="n">
        <f aca="false">AT20+1</f>
        <v>44578</v>
      </c>
      <c r="AU21" s="40" t="str">
        <f aca="false">VLOOKUP(AT21,'80% _2020-2021 '!$B$8:$I$10378,2,FALSE())</f>
        <v>Rc</v>
      </c>
      <c r="AV21" s="40" t="str">
        <f aca="false">VLOOKUP(AT21,'80% _2020-2021 '!$B$8:$I$10378,3,FALSE())</f>
        <v>T</v>
      </c>
      <c r="AW21" s="40" t="str">
        <f aca="false">VLOOKUP(AT21,'80% _2020-2021 '!$B$8:$I$10378,4,FALSE())</f>
        <v>R</v>
      </c>
      <c r="AX21" s="40" t="str">
        <f aca="false">VLOOKUP(AT21,'80% _2020-2021 '!$B$8:$I$10378,5,FALSE())</f>
        <v>T</v>
      </c>
      <c r="AY21" s="41" t="str">
        <f aca="false">VLOOKUP(AT21,'80% _2020-2021 '!$B$8:$I$10378,6,FALSE())</f>
        <v>T</v>
      </c>
      <c r="AZ21" s="294" t="n">
        <f aca="false">VLOOKUP(AT21,'STANDARD_2020-2021'!$B$7:$J$10377,9,FALSE())</f>
        <v>0</v>
      </c>
      <c r="BA21" s="294"/>
      <c r="BB21" s="294"/>
      <c r="BC21" s="294"/>
      <c r="BD21" s="294"/>
      <c r="BE21" s="39" t="n">
        <f aca="false">BE20+1</f>
        <v>44609</v>
      </c>
      <c r="BF21" s="40" t="str">
        <f aca="false">VLOOKUP(BE21,'80% _2020-2021 '!$B$8:$I$10378,2,FALSE())</f>
        <v>T</v>
      </c>
      <c r="BG21" s="40" t="str">
        <f aca="false">VLOOKUP(BE21,'80% _2020-2021 '!$B$8:$I$10378,3,FALSE())</f>
        <v>T</v>
      </c>
      <c r="BH21" s="40" t="str">
        <f aca="false">VLOOKUP(BE21,'80% _2020-2021 '!$B$8:$I$10378,4,FALSE())</f>
        <v>R</v>
      </c>
      <c r="BI21" s="40" t="str">
        <f aca="false">VLOOKUP(BE21,'80% _2020-2021 '!$B$8:$I$10378,5,FALSE())</f>
        <v>T</v>
      </c>
      <c r="BJ21" s="41" t="str">
        <f aca="false">VLOOKUP(BE21,'80% _2020-2021 '!$B$8:$I$10378,6,FALSE())</f>
        <v>R</v>
      </c>
      <c r="BK21" s="291" t="n">
        <f aca="false">VLOOKUP(BE21,'STANDARD_2020-2021'!$B$7:$J$10377,9,FALSE())</f>
        <v>1</v>
      </c>
      <c r="BL21" s="291"/>
      <c r="BM21" s="291"/>
      <c r="BN21" s="291"/>
      <c r="BO21" s="291"/>
      <c r="BP21" s="24"/>
      <c r="BQ21" s="24"/>
    </row>
    <row r="22" customFormat="false" ht="15" hidden="false" customHeight="true" outlineLevel="0" collapsed="false">
      <c r="A22" s="32"/>
      <c r="B22" s="292" t="n">
        <f aca="false">B21+1</f>
        <v>44457</v>
      </c>
      <c r="C22" s="293" t="str">
        <f aca="false">VLOOKUP(B22,'80% _2020-2021 '!$B$8:$I$10378,2,FALSE())</f>
        <v>T</v>
      </c>
      <c r="D22" s="40" t="str">
        <f aca="false">VLOOKUP(B22,'80% _2020-2021 '!$B$8:$I$10378,3,FALSE())</f>
        <v>T</v>
      </c>
      <c r="E22" s="40" t="str">
        <f aca="false">VLOOKUP(B22,'80% _2020-2021 '!$B$5:$I$10378,4,FALSE())</f>
        <v>R</v>
      </c>
      <c r="F22" s="40" t="str">
        <f aca="false">VLOOKUP(B22,'80% _2020-2021 '!$B$5:$I$10378,5,FALSE())</f>
        <v>T</v>
      </c>
      <c r="G22" s="41" t="str">
        <f aca="false">VLOOKUP(B22,'80% _2020-2021 '!$B$5:$I$10378,6,FALSE())</f>
        <v>R</v>
      </c>
      <c r="H22" s="294" t="n">
        <f aca="false">VLOOKUP(B22,'STANDARD_2020-2021'!$B$7:$J$10377,9,FALSE())</f>
        <v>0</v>
      </c>
      <c r="I22" s="294"/>
      <c r="J22" s="294"/>
      <c r="K22" s="294"/>
      <c r="L22" s="294"/>
      <c r="M22" s="39" t="n">
        <f aca="false">M21+1</f>
        <v>44487</v>
      </c>
      <c r="N22" s="40" t="str">
        <f aca="false">VLOOKUP(M22,'80% _2020-2021 '!$B$8:$I$10378,2,FALSE())</f>
        <v>T</v>
      </c>
      <c r="O22" s="40" t="str">
        <f aca="false">VLOOKUP(M22,'80% _2020-2021 '!$B$8:$I$10378,3,FALSE())</f>
        <v>T</v>
      </c>
      <c r="P22" s="40" t="str">
        <f aca="false">VLOOKUP(M22,'80% _2020-2021 '!$B$8:$I$10378,4,FALSE())</f>
        <v>Rc</v>
      </c>
      <c r="Q22" s="40" t="str">
        <f aca="false">VLOOKUP(M22,'80% _2020-2021 '!$B$8:$I$10378,5,FALSE())</f>
        <v>T</v>
      </c>
      <c r="R22" s="41" t="str">
        <f aca="false">VLOOKUP(M22,'80% _2020-2021 '!$B$8:$I$10378,6,FALSE())</f>
        <v>R</v>
      </c>
      <c r="S22" s="295" t="n">
        <f aca="false">VLOOKUP(M22,'STANDARD_2020-2021'!$B$7:$J$10377,9,FALSE())</f>
        <v>0</v>
      </c>
      <c r="T22" s="295"/>
      <c r="U22" s="295"/>
      <c r="V22" s="295"/>
      <c r="W22" s="295"/>
      <c r="X22" s="39" t="n">
        <f aca="false">X21+1</f>
        <v>44518</v>
      </c>
      <c r="Y22" s="40" t="str">
        <f aca="false">VLOOKUP(X22,'80% _2020-2021 '!$B$8:$I$10378,2,FALSE())</f>
        <v>T</v>
      </c>
      <c r="Z22" s="40" t="str">
        <f aca="false">VLOOKUP(X22,'80% _2020-2021 '!$B$8:$I$10378,3,FALSE())</f>
        <v>R</v>
      </c>
      <c r="AA22" s="40" t="str">
        <f aca="false">VLOOKUP(X22,'80% _2020-2021 '!$B$8:$I$10378,4,FALSE())</f>
        <v>T</v>
      </c>
      <c r="AB22" s="40" t="str">
        <f aca="false">VLOOKUP(X22,'80% _2020-2021 '!$B$8:$I$10378,5,FALSE())</f>
        <v>T</v>
      </c>
      <c r="AC22" s="41" t="str">
        <f aca="false">VLOOKUP(X22,'80% _2020-2021 '!$B$8:$I$10378,6,FALSE())</f>
        <v>R</v>
      </c>
      <c r="AD22" s="294" t="n">
        <f aca="false">VLOOKUP(X22,'STANDARD_2020-2021'!$B$7:$J$10377,9,FALSE())</f>
        <v>0</v>
      </c>
      <c r="AE22" s="294"/>
      <c r="AF22" s="294"/>
      <c r="AG22" s="294"/>
      <c r="AH22" s="294"/>
      <c r="AI22" s="39" t="n">
        <f aca="false">AI21+1</f>
        <v>44548</v>
      </c>
      <c r="AJ22" s="40" t="str">
        <f aca="false">VLOOKUP(AI22,'80% _2020-2021 '!$B$8:$I$10378,2,FALSE())</f>
        <v>T</v>
      </c>
      <c r="AK22" s="40" t="str">
        <f aca="false">VLOOKUP(AI22,'80% _2020-2021 '!$B$8:$I$10378,3,FALSE())</f>
        <v>R</v>
      </c>
      <c r="AL22" s="40" t="str">
        <f aca="false">VLOOKUP(AI22,'80% _2020-2021 '!$B$8:$I$10378,4,FALSE())</f>
        <v>T</v>
      </c>
      <c r="AM22" s="40" t="str">
        <f aca="false">VLOOKUP(AI22,'80% _2020-2021 '!$B$8:$I$10378,5,FALSE())</f>
        <v>T</v>
      </c>
      <c r="AN22" s="41" t="str">
        <f aca="false">VLOOKUP(AI22,'80% _2020-2021 '!$B$8:$I$10378,6,FALSE())</f>
        <v>R</v>
      </c>
      <c r="AO22" s="294" t="n">
        <f aca="false">VLOOKUP(AI22,'STANDARD_2020-2021'!$B$7:$J$10377,9,FALSE())</f>
        <v>1</v>
      </c>
      <c r="AP22" s="294"/>
      <c r="AQ22" s="294"/>
      <c r="AR22" s="294"/>
      <c r="AS22" s="294"/>
      <c r="AT22" s="39" t="n">
        <f aca="false">AT21+1</f>
        <v>44579</v>
      </c>
      <c r="AU22" s="40" t="str">
        <f aca="false">VLOOKUP(AT22,'80% _2020-2021 '!$B$8:$I$10378,2,FALSE())</f>
        <v>R</v>
      </c>
      <c r="AV22" s="40" t="str">
        <f aca="false">VLOOKUP(AT22,'80% _2020-2021 '!$B$8:$I$10378,3,FALSE())</f>
        <v>T</v>
      </c>
      <c r="AW22" s="40" t="str">
        <f aca="false">VLOOKUP(AT22,'80% _2020-2021 '!$B$8:$I$10378,4,FALSE())</f>
        <v>T</v>
      </c>
      <c r="AX22" s="40" t="str">
        <f aca="false">VLOOKUP(AT22,'80% _2020-2021 '!$B$8:$I$10378,5,FALSE())</f>
        <v>T</v>
      </c>
      <c r="AY22" s="41" t="str">
        <f aca="false">VLOOKUP(AT22,'80% _2020-2021 '!$B$8:$I$10378,6,FALSE())</f>
        <v>R</v>
      </c>
      <c r="AZ22" s="294" t="n">
        <f aca="false">VLOOKUP(AT22,'STANDARD_2020-2021'!$B$7:$J$10377,9,FALSE())</f>
        <v>0</v>
      </c>
      <c r="BA22" s="294"/>
      <c r="BB22" s="294"/>
      <c r="BC22" s="294"/>
      <c r="BD22" s="294"/>
      <c r="BE22" s="39" t="n">
        <f aca="false">BE21+1</f>
        <v>44610</v>
      </c>
      <c r="BF22" s="40" t="str">
        <f aca="false">VLOOKUP(BE22,'80% _2020-2021 '!$B$8:$I$10378,2,FALSE())</f>
        <v>T</v>
      </c>
      <c r="BG22" s="40" t="str">
        <f aca="false">VLOOKUP(BE22,'80% _2020-2021 '!$B$8:$I$10378,3,FALSE())</f>
        <v>T</v>
      </c>
      <c r="BH22" s="40" t="str">
        <f aca="false">VLOOKUP(BE22,'80% _2020-2021 '!$B$8:$I$10378,4,FALSE())</f>
        <v>T</v>
      </c>
      <c r="BI22" s="40" t="str">
        <f aca="false">VLOOKUP(BE22,'80% _2020-2021 '!$B$8:$I$10378,5,FALSE())</f>
        <v>R</v>
      </c>
      <c r="BJ22" s="41" t="str">
        <f aca="false">VLOOKUP(BE22,'80% _2020-2021 '!$B$8:$I$10378,6,FALSE())</f>
        <v>R</v>
      </c>
      <c r="BK22" s="291" t="n">
        <f aca="false">VLOOKUP(BE22,'STANDARD_2020-2021'!$B$7:$J$10377,9,FALSE())</f>
        <v>1</v>
      </c>
      <c r="BL22" s="291"/>
      <c r="BM22" s="291"/>
      <c r="BN22" s="291"/>
      <c r="BO22" s="291"/>
      <c r="BP22" s="24"/>
      <c r="BQ22" s="24"/>
    </row>
    <row r="23" customFormat="false" ht="15" hidden="false" customHeight="true" outlineLevel="0" collapsed="false">
      <c r="A23" s="32"/>
      <c r="B23" s="292" t="n">
        <f aca="false">B22+1</f>
        <v>44458</v>
      </c>
      <c r="C23" s="293" t="str">
        <f aca="false">VLOOKUP(B23,'80% _2020-2021 '!$B$8:$I$10378,2,FALSE())</f>
        <v>T</v>
      </c>
      <c r="D23" s="40" t="str">
        <f aca="false">VLOOKUP(B23,'80% _2020-2021 '!$B$8:$I$10378,3,FALSE())</f>
        <v>R</v>
      </c>
      <c r="E23" s="40" t="str">
        <f aca="false">VLOOKUP(B23,'80% _2020-2021 '!$B$5:$I$10378,4,FALSE())</f>
        <v>R</v>
      </c>
      <c r="F23" s="40" t="str">
        <f aca="false">VLOOKUP(B23,'80% _2020-2021 '!$B$5:$I$10378,5,FALSE())</f>
        <v>R</v>
      </c>
      <c r="G23" s="41" t="str">
        <f aca="false">VLOOKUP(B23,'80% _2020-2021 '!$B$5:$I$10378,6,FALSE())</f>
        <v>R</v>
      </c>
      <c r="H23" s="294" t="n">
        <f aca="false">VLOOKUP(B23,'STANDARD_2020-2021'!$B$7:$J$10377,9,FALSE())</f>
        <v>0</v>
      </c>
      <c r="I23" s="294"/>
      <c r="J23" s="294"/>
      <c r="K23" s="294"/>
      <c r="L23" s="294"/>
      <c r="M23" s="39" t="n">
        <f aca="false">M22+1</f>
        <v>44488</v>
      </c>
      <c r="N23" s="40" t="str">
        <f aca="false">VLOOKUP(M23,'80% _2020-2021 '!$B$8:$I$10378,2,FALSE())</f>
        <v>T</v>
      </c>
      <c r="O23" s="40" t="str">
        <f aca="false">VLOOKUP(M23,'80% _2020-2021 '!$B$8:$I$10378,3,FALSE())</f>
        <v>R</v>
      </c>
      <c r="P23" s="40" t="str">
        <f aca="false">VLOOKUP(M23,'80% _2020-2021 '!$B$8:$I$10378,4,FALSE())</f>
        <v>R</v>
      </c>
      <c r="Q23" s="40" t="str">
        <f aca="false">VLOOKUP(M23,'80% _2020-2021 '!$B$8:$I$10378,5,FALSE())</f>
        <v>T</v>
      </c>
      <c r="R23" s="41" t="str">
        <f aca="false">VLOOKUP(M23,'80% _2020-2021 '!$B$8:$I$10378,6,FALSE())</f>
        <v>T</v>
      </c>
      <c r="S23" s="295" t="n">
        <f aca="false">VLOOKUP(M23,'STANDARD_2020-2021'!$B$7:$J$10377,9,FALSE())</f>
        <v>0</v>
      </c>
      <c r="T23" s="295"/>
      <c r="U23" s="295"/>
      <c r="V23" s="295"/>
      <c r="W23" s="295"/>
      <c r="X23" s="39" t="n">
        <f aca="false">X22+1</f>
        <v>44519</v>
      </c>
      <c r="Y23" s="40" t="str">
        <f aca="false">VLOOKUP(X23,'80% _2020-2021 '!$B$8:$I$10378,2,FALSE())</f>
        <v>R</v>
      </c>
      <c r="Z23" s="40" t="str">
        <f aca="false">VLOOKUP(X23,'80% _2020-2021 '!$B$8:$I$10378,3,FALSE())</f>
        <v>R</v>
      </c>
      <c r="AA23" s="40" t="str">
        <f aca="false">VLOOKUP(X23,'80% _2020-2021 '!$B$8:$I$10378,4,FALSE())</f>
        <v>T</v>
      </c>
      <c r="AB23" s="40" t="str">
        <f aca="false">VLOOKUP(X23,'80% _2020-2021 '!$B$8:$I$10378,5,FALSE())</f>
        <v>T</v>
      </c>
      <c r="AC23" s="41" t="str">
        <f aca="false">VLOOKUP(X23,'80% _2020-2021 '!$B$8:$I$10378,6,FALSE())</f>
        <v>T</v>
      </c>
      <c r="AD23" s="294" t="n">
        <f aca="false">VLOOKUP(X23,'STANDARD_2020-2021'!$B$7:$J$10377,9,FALSE())</f>
        <v>0</v>
      </c>
      <c r="AE23" s="294"/>
      <c r="AF23" s="294"/>
      <c r="AG23" s="294"/>
      <c r="AH23" s="294"/>
      <c r="AI23" s="39" t="n">
        <f aca="false">AI22+1</f>
        <v>44549</v>
      </c>
      <c r="AJ23" s="40" t="str">
        <f aca="false">VLOOKUP(AI23,'80% _2020-2021 '!$B$8:$I$10378,2,FALSE())</f>
        <v>R</v>
      </c>
      <c r="AK23" s="40" t="str">
        <f aca="false">VLOOKUP(AI23,'80% _2020-2021 '!$B$8:$I$10378,3,FALSE())</f>
        <v>R</v>
      </c>
      <c r="AL23" s="40" t="str">
        <f aca="false">VLOOKUP(AI23,'80% _2020-2021 '!$B$8:$I$10378,4,FALSE())</f>
        <v>T</v>
      </c>
      <c r="AM23" s="40" t="str">
        <f aca="false">VLOOKUP(AI23,'80% _2020-2021 '!$B$8:$I$10378,5,FALSE())</f>
        <v>R</v>
      </c>
      <c r="AN23" s="41" t="str">
        <f aca="false">VLOOKUP(AI23,'80% _2020-2021 '!$B$8:$I$10378,6,FALSE())</f>
        <v>R</v>
      </c>
      <c r="AO23" s="294" t="n">
        <f aca="false">VLOOKUP(AI23,'STANDARD_2020-2021'!$B$7:$J$10377,9,FALSE())</f>
        <v>1</v>
      </c>
      <c r="AP23" s="294"/>
      <c r="AQ23" s="294"/>
      <c r="AR23" s="294"/>
      <c r="AS23" s="294"/>
      <c r="AT23" s="39" t="n">
        <f aca="false">AT22+1</f>
        <v>44580</v>
      </c>
      <c r="AU23" s="40" t="str">
        <f aca="false">VLOOKUP(AT23,'80% _2020-2021 '!$B$8:$I$10378,2,FALSE())</f>
        <v>T</v>
      </c>
      <c r="AV23" s="40" t="str">
        <f aca="false">VLOOKUP(AT23,'80% _2020-2021 '!$B$8:$I$10378,3,FALSE())</f>
        <v>R</v>
      </c>
      <c r="AW23" s="40" t="str">
        <f aca="false">VLOOKUP(AT23,'80% _2020-2021 '!$B$8:$I$10378,4,FALSE())</f>
        <v>T</v>
      </c>
      <c r="AX23" s="40" t="str">
        <f aca="false">VLOOKUP(AT23,'80% _2020-2021 '!$B$8:$I$10378,5,FALSE())</f>
        <v>T</v>
      </c>
      <c r="AY23" s="41" t="str">
        <f aca="false">VLOOKUP(AT23,'80% _2020-2021 '!$B$8:$I$10378,6,FALSE())</f>
        <v>R</v>
      </c>
      <c r="AZ23" s="294" t="n">
        <f aca="false">VLOOKUP(AT23,'STANDARD_2020-2021'!$B$7:$J$10377,9,FALSE())</f>
        <v>0</v>
      </c>
      <c r="BA23" s="294"/>
      <c r="BB23" s="294"/>
      <c r="BC23" s="294"/>
      <c r="BD23" s="294"/>
      <c r="BE23" s="39" t="n">
        <f aca="false">BE22+1</f>
        <v>44611</v>
      </c>
      <c r="BF23" s="40" t="str">
        <f aca="false">VLOOKUP(BE23,'80% _2020-2021 '!$B$8:$I$10378,2,FALSE())</f>
        <v>T</v>
      </c>
      <c r="BG23" s="40" t="str">
        <f aca="false">VLOOKUP(BE23,'80% _2020-2021 '!$B$8:$I$10378,3,FALSE())</f>
        <v>R</v>
      </c>
      <c r="BH23" s="40" t="str">
        <f aca="false">VLOOKUP(BE23,'80% _2020-2021 '!$B$8:$I$10378,4,FALSE())</f>
        <v>T</v>
      </c>
      <c r="BI23" s="40" t="str">
        <f aca="false">VLOOKUP(BE23,'80% _2020-2021 '!$B$8:$I$10378,5,FALSE())</f>
        <v>R</v>
      </c>
      <c r="BJ23" s="41" t="str">
        <f aca="false">VLOOKUP(BE23,'80% _2020-2021 '!$B$8:$I$10378,6,FALSE())</f>
        <v>T</v>
      </c>
      <c r="BK23" s="291" t="n">
        <f aca="false">VLOOKUP(BE23,'STANDARD_2020-2021'!$B$7:$J$10377,9,FALSE())</f>
        <v>1</v>
      </c>
      <c r="BL23" s="291"/>
      <c r="BM23" s="291"/>
      <c r="BN23" s="291"/>
      <c r="BO23" s="291"/>
      <c r="BP23" s="24"/>
      <c r="BQ23" s="24"/>
    </row>
    <row r="24" customFormat="false" ht="15" hidden="false" customHeight="true" outlineLevel="0" collapsed="false">
      <c r="A24" s="32"/>
      <c r="B24" s="292" t="n">
        <f aca="false">B23+1</f>
        <v>44459</v>
      </c>
      <c r="C24" s="293" t="str">
        <f aca="false">VLOOKUP(B24,'80% _2020-2021 '!$B$8:$I$10378,2,FALSE())</f>
        <v>T</v>
      </c>
      <c r="D24" s="40" t="str">
        <f aca="false">VLOOKUP(B24,'80% _2020-2021 '!$B$8:$I$10378,3,FALSE())</f>
        <v>Rc</v>
      </c>
      <c r="E24" s="40" t="str">
        <f aca="false">VLOOKUP(B24,'80% _2020-2021 '!$B$5:$I$10378,4,FALSE())</f>
        <v>T</v>
      </c>
      <c r="F24" s="40" t="str">
        <f aca="false">VLOOKUP(B24,'80% _2020-2021 '!$B$5:$I$10378,5,FALSE())</f>
        <v>R</v>
      </c>
      <c r="G24" s="41" t="str">
        <f aca="false">VLOOKUP(B24,'80% _2020-2021 '!$B$5:$I$10378,6,FALSE())</f>
        <v>T</v>
      </c>
      <c r="H24" s="294" t="n">
        <f aca="false">VLOOKUP(B24,'STANDARD_2020-2021'!$B$7:$J$10377,9,FALSE())</f>
        <v>0</v>
      </c>
      <c r="I24" s="294"/>
      <c r="J24" s="294"/>
      <c r="K24" s="294"/>
      <c r="L24" s="294"/>
      <c r="M24" s="39" t="n">
        <f aca="false">M23+1</f>
        <v>44489</v>
      </c>
      <c r="N24" s="40" t="str">
        <f aca="false">VLOOKUP(M24,'80% _2020-2021 '!$B$8:$I$10378,2,FALSE())</f>
        <v>T</v>
      </c>
      <c r="O24" s="40" t="str">
        <f aca="false">VLOOKUP(M24,'80% _2020-2021 '!$B$8:$I$10378,3,FALSE())</f>
        <v>R</v>
      </c>
      <c r="P24" s="40" t="str">
        <f aca="false">VLOOKUP(M24,'80% _2020-2021 '!$B$8:$I$10378,4,FALSE())</f>
        <v>T</v>
      </c>
      <c r="Q24" s="40" t="str">
        <f aca="false">VLOOKUP(M24,'80% _2020-2021 '!$B$8:$I$10378,5,FALSE())</f>
        <v>R</v>
      </c>
      <c r="R24" s="41" t="str">
        <f aca="false">VLOOKUP(M24,'80% _2020-2021 '!$B$8:$I$10378,6,FALSE())</f>
        <v>T</v>
      </c>
      <c r="S24" s="295" t="n">
        <f aca="false">VLOOKUP(M24,'STANDARD_2020-2021'!$B$7:$J$10377,9,FALSE())</f>
        <v>0</v>
      </c>
      <c r="T24" s="295"/>
      <c r="U24" s="295"/>
      <c r="V24" s="295"/>
      <c r="W24" s="295"/>
      <c r="X24" s="39" t="n">
        <f aca="false">X23+1</f>
        <v>44520</v>
      </c>
      <c r="Y24" s="40" t="str">
        <f aca="false">VLOOKUP(X24,'80% _2020-2021 '!$B$8:$I$10378,2,FALSE())</f>
        <v>R</v>
      </c>
      <c r="Z24" s="40" t="str">
        <f aca="false">VLOOKUP(X24,'80% _2020-2021 '!$B$8:$I$10378,3,FALSE())</f>
        <v>T</v>
      </c>
      <c r="AA24" s="40" t="str">
        <f aca="false">VLOOKUP(X24,'80% _2020-2021 '!$B$8:$I$10378,4,FALSE())</f>
        <v>T</v>
      </c>
      <c r="AB24" s="40" t="str">
        <f aca="false">VLOOKUP(X24,'80% _2020-2021 '!$B$8:$I$10378,5,FALSE())</f>
        <v>R</v>
      </c>
      <c r="AC24" s="41" t="str">
        <f aca="false">VLOOKUP(X24,'80% _2020-2021 '!$B$8:$I$10378,6,FALSE())</f>
        <v>T</v>
      </c>
      <c r="AD24" s="294" t="n">
        <f aca="false">VLOOKUP(X24,'STANDARD_2020-2021'!$B$7:$J$10377,9,FALSE())</f>
        <v>0</v>
      </c>
      <c r="AE24" s="294"/>
      <c r="AF24" s="294"/>
      <c r="AG24" s="294"/>
      <c r="AH24" s="294"/>
      <c r="AI24" s="39" t="n">
        <f aca="false">AI23+1</f>
        <v>44550</v>
      </c>
      <c r="AJ24" s="40" t="str">
        <f aca="false">VLOOKUP(AI24,'80% _2020-2021 '!$B$8:$I$10378,2,FALSE())</f>
        <v>R</v>
      </c>
      <c r="AK24" s="40" t="str">
        <f aca="false">VLOOKUP(AI24,'80% _2020-2021 '!$B$8:$I$10378,3,FALSE())</f>
        <v>T</v>
      </c>
      <c r="AL24" s="40" t="str">
        <f aca="false">VLOOKUP(AI24,'80% _2020-2021 '!$B$8:$I$10378,4,FALSE())</f>
        <v>T</v>
      </c>
      <c r="AM24" s="40" t="str">
        <f aca="false">VLOOKUP(AI24,'80% _2020-2021 '!$B$8:$I$10378,5,FALSE())</f>
        <v>Rc</v>
      </c>
      <c r="AN24" s="41" t="str">
        <f aca="false">VLOOKUP(AI24,'80% _2020-2021 '!$B$8:$I$10378,6,FALSE())</f>
        <v>T</v>
      </c>
      <c r="AO24" s="294" t="n">
        <f aca="false">VLOOKUP(AI24,'STANDARD_2020-2021'!$B$7:$J$10377,9,FALSE())</f>
        <v>1</v>
      </c>
      <c r="AP24" s="294"/>
      <c r="AQ24" s="294"/>
      <c r="AR24" s="294"/>
      <c r="AS24" s="294"/>
      <c r="AT24" s="39" t="n">
        <f aca="false">AT23+1</f>
        <v>44581</v>
      </c>
      <c r="AU24" s="40" t="str">
        <f aca="false">VLOOKUP(AT24,'80% _2020-2021 '!$B$8:$I$10378,2,FALSE())</f>
        <v>T</v>
      </c>
      <c r="AV24" s="40" t="str">
        <f aca="false">VLOOKUP(AT24,'80% _2020-2021 '!$B$8:$I$10378,3,FALSE())</f>
        <v>R</v>
      </c>
      <c r="AW24" s="40" t="str">
        <f aca="false">VLOOKUP(AT24,'80% _2020-2021 '!$B$8:$I$10378,4,FALSE())</f>
        <v>T</v>
      </c>
      <c r="AX24" s="40" t="str">
        <f aca="false">VLOOKUP(AT24,'80% _2020-2021 '!$B$8:$I$10378,5,FALSE())</f>
        <v>R</v>
      </c>
      <c r="AY24" s="41" t="str">
        <f aca="false">VLOOKUP(AT24,'80% _2020-2021 '!$B$8:$I$10378,6,FALSE())</f>
        <v>T</v>
      </c>
      <c r="AZ24" s="294" t="n">
        <f aca="false">VLOOKUP(AT24,'STANDARD_2020-2021'!$B$7:$J$10377,9,FALSE())</f>
        <v>0</v>
      </c>
      <c r="BA24" s="294"/>
      <c r="BB24" s="294"/>
      <c r="BC24" s="294"/>
      <c r="BD24" s="294"/>
      <c r="BE24" s="39" t="n">
        <f aca="false">BE23+1</f>
        <v>44612</v>
      </c>
      <c r="BF24" s="40" t="str">
        <f aca="false">VLOOKUP(BE24,'80% _2020-2021 '!$B$8:$I$10378,2,FALSE())</f>
        <v>R</v>
      </c>
      <c r="BG24" s="40" t="str">
        <f aca="false">VLOOKUP(BE24,'80% _2020-2021 '!$B$8:$I$10378,3,FALSE())</f>
        <v>R</v>
      </c>
      <c r="BH24" s="40" t="str">
        <f aca="false">VLOOKUP(BE24,'80% _2020-2021 '!$B$8:$I$10378,4,FALSE())</f>
        <v>R</v>
      </c>
      <c r="BI24" s="40" t="str">
        <f aca="false">VLOOKUP(BE24,'80% _2020-2021 '!$B$8:$I$10378,5,FALSE())</f>
        <v>R</v>
      </c>
      <c r="BJ24" s="41" t="str">
        <f aca="false">VLOOKUP(BE24,'80% _2020-2021 '!$B$8:$I$10378,6,FALSE())</f>
        <v>T</v>
      </c>
      <c r="BK24" s="291" t="n">
        <f aca="false">VLOOKUP(BE24,'STANDARD_2020-2021'!$B$7:$J$10377,9,FALSE())</f>
        <v>1</v>
      </c>
      <c r="BL24" s="291"/>
      <c r="BM24" s="291"/>
      <c r="BN24" s="291"/>
      <c r="BO24" s="291"/>
      <c r="BP24" s="24"/>
      <c r="BQ24" s="24"/>
    </row>
    <row r="25" customFormat="false" ht="15" hidden="false" customHeight="true" outlineLevel="0" collapsed="false">
      <c r="A25" s="32"/>
      <c r="B25" s="292" t="n">
        <f aca="false">B24+1</f>
        <v>44460</v>
      </c>
      <c r="C25" s="293" t="str">
        <f aca="false">VLOOKUP(B25,'80% _2020-2021 '!$B$8:$I$10378,2,FALSE())</f>
        <v>R</v>
      </c>
      <c r="D25" s="40" t="str">
        <f aca="false">VLOOKUP(B25,'80% _2020-2021 '!$B$8:$I$10378,3,FALSE())</f>
        <v>R</v>
      </c>
      <c r="E25" s="40" t="str">
        <f aca="false">VLOOKUP(B25,'80% _2020-2021 '!$B$5:$I$10378,4,FALSE())</f>
        <v>T</v>
      </c>
      <c r="F25" s="40" t="str">
        <f aca="false">VLOOKUP(B25,'80% _2020-2021 '!$B$5:$I$10378,5,FALSE())</f>
        <v>T</v>
      </c>
      <c r="G25" s="41" t="str">
        <f aca="false">VLOOKUP(B25,'80% _2020-2021 '!$B$5:$I$10378,6,FALSE())</f>
        <v>T</v>
      </c>
      <c r="H25" s="294" t="n">
        <f aca="false">VLOOKUP(B25,'STANDARD_2020-2021'!$B$7:$J$10377,9,FALSE())</f>
        <v>0</v>
      </c>
      <c r="I25" s="294"/>
      <c r="J25" s="294"/>
      <c r="K25" s="294"/>
      <c r="L25" s="294"/>
      <c r="M25" s="39" t="n">
        <f aca="false">M24+1</f>
        <v>44490</v>
      </c>
      <c r="N25" s="40" t="str">
        <f aca="false">VLOOKUP(M25,'80% _2020-2021 '!$B$8:$I$10378,2,FALSE())</f>
        <v>R</v>
      </c>
      <c r="O25" s="40" t="str">
        <f aca="false">VLOOKUP(M25,'80% _2020-2021 '!$B$8:$I$10378,3,FALSE())</f>
        <v>T</v>
      </c>
      <c r="P25" s="40" t="str">
        <f aca="false">VLOOKUP(M25,'80% _2020-2021 '!$B$8:$I$10378,4,FALSE())</f>
        <v>T</v>
      </c>
      <c r="Q25" s="40" t="str">
        <f aca="false">VLOOKUP(M25,'80% _2020-2021 '!$B$8:$I$10378,5,FALSE())</f>
        <v>R</v>
      </c>
      <c r="R25" s="41" t="str">
        <f aca="false">VLOOKUP(M25,'80% _2020-2021 '!$B$8:$I$10378,6,FALSE())</f>
        <v>T</v>
      </c>
      <c r="S25" s="295" t="n">
        <f aca="false">VLOOKUP(M25,'STANDARD_2020-2021'!$B$7:$J$10377,9,FALSE())</f>
        <v>0</v>
      </c>
      <c r="T25" s="295"/>
      <c r="U25" s="295"/>
      <c r="V25" s="295"/>
      <c r="W25" s="295"/>
      <c r="X25" s="39" t="n">
        <f aca="false">X24+1</f>
        <v>44521</v>
      </c>
      <c r="Y25" s="40" t="str">
        <f aca="false">VLOOKUP(X25,'80% _2020-2021 '!$B$8:$I$10378,2,FALSE())</f>
        <v>R</v>
      </c>
      <c r="Z25" s="40" t="str">
        <f aca="false">VLOOKUP(X25,'80% _2020-2021 '!$B$8:$I$10378,3,FALSE())</f>
        <v>T</v>
      </c>
      <c r="AA25" s="40" t="str">
        <f aca="false">VLOOKUP(X25,'80% _2020-2021 '!$B$8:$I$10378,4,FALSE())</f>
        <v>R</v>
      </c>
      <c r="AB25" s="40" t="str">
        <f aca="false">VLOOKUP(X25,'80% _2020-2021 '!$B$8:$I$10378,5,FALSE())</f>
        <v>R</v>
      </c>
      <c r="AC25" s="41" t="str">
        <f aca="false">VLOOKUP(X25,'80% _2020-2021 '!$B$8:$I$10378,6,FALSE())</f>
        <v>R</v>
      </c>
      <c r="AD25" s="294" t="n">
        <f aca="false">VLOOKUP(X25,'STANDARD_2020-2021'!$B$7:$J$10377,9,FALSE())</f>
        <v>0</v>
      </c>
      <c r="AE25" s="294"/>
      <c r="AF25" s="294"/>
      <c r="AG25" s="294"/>
      <c r="AH25" s="294"/>
      <c r="AI25" s="39" t="n">
        <f aca="false">AI24+1</f>
        <v>44551</v>
      </c>
      <c r="AJ25" s="40" t="str">
        <f aca="false">VLOOKUP(AI25,'80% _2020-2021 '!$B$8:$I$10378,2,FALSE())</f>
        <v>T</v>
      </c>
      <c r="AK25" s="40" t="str">
        <f aca="false">VLOOKUP(AI25,'80% _2020-2021 '!$B$8:$I$10378,3,FALSE())</f>
        <v>T</v>
      </c>
      <c r="AL25" s="40" t="str">
        <f aca="false">VLOOKUP(AI25,'80% _2020-2021 '!$B$8:$I$10378,4,FALSE())</f>
        <v>R</v>
      </c>
      <c r="AM25" s="40" t="str">
        <f aca="false">VLOOKUP(AI25,'80% _2020-2021 '!$B$8:$I$10378,5,FALSE())</f>
        <v>R</v>
      </c>
      <c r="AN25" s="41" t="str">
        <f aca="false">VLOOKUP(AI25,'80% _2020-2021 '!$B$8:$I$10378,6,FALSE())</f>
        <v>T</v>
      </c>
      <c r="AO25" s="294" t="n">
        <f aca="false">VLOOKUP(AI25,'STANDARD_2020-2021'!$B$7:$J$10377,9,FALSE())</f>
        <v>1</v>
      </c>
      <c r="AP25" s="294"/>
      <c r="AQ25" s="294"/>
      <c r="AR25" s="294"/>
      <c r="AS25" s="294"/>
      <c r="AT25" s="39" t="n">
        <f aca="false">AT24+1</f>
        <v>44582</v>
      </c>
      <c r="AU25" s="40" t="str">
        <f aca="false">VLOOKUP(AT25,'80% _2020-2021 '!$B$8:$I$10378,2,FALSE())</f>
        <v>T</v>
      </c>
      <c r="AV25" s="40" t="str">
        <f aca="false">VLOOKUP(AT25,'80% _2020-2021 '!$B$8:$I$10378,3,FALSE())</f>
        <v>T</v>
      </c>
      <c r="AW25" s="40" t="str">
        <f aca="false">VLOOKUP(AT25,'80% _2020-2021 '!$B$8:$I$10378,4,FALSE())</f>
        <v>R</v>
      </c>
      <c r="AX25" s="40" t="str">
        <f aca="false">VLOOKUP(AT25,'80% _2020-2021 '!$B$8:$I$10378,5,FALSE())</f>
        <v>R</v>
      </c>
      <c r="AY25" s="41" t="str">
        <f aca="false">VLOOKUP(AT25,'80% _2020-2021 '!$B$8:$I$10378,6,FALSE())</f>
        <v>T</v>
      </c>
      <c r="AZ25" s="294" t="n">
        <f aca="false">VLOOKUP(AT25,'STANDARD_2020-2021'!$B$7:$J$10377,9,FALSE())</f>
        <v>0</v>
      </c>
      <c r="BA25" s="294"/>
      <c r="BB25" s="294"/>
      <c r="BC25" s="294"/>
      <c r="BD25" s="294"/>
      <c r="BE25" s="39" t="n">
        <f aca="false">BE24+1</f>
        <v>44613</v>
      </c>
      <c r="BF25" s="40" t="str">
        <f aca="false">VLOOKUP(BE25,'80% _2020-2021 '!$B$8:$I$10378,2,FALSE())</f>
        <v>Rc</v>
      </c>
      <c r="BG25" s="40" t="str">
        <f aca="false">VLOOKUP(BE25,'80% _2020-2021 '!$B$8:$I$10378,3,FALSE())</f>
        <v>T</v>
      </c>
      <c r="BH25" s="40" t="str">
        <f aca="false">VLOOKUP(BE25,'80% _2020-2021 '!$B$8:$I$10378,4,FALSE())</f>
        <v>R</v>
      </c>
      <c r="BI25" s="40" t="str">
        <f aca="false">VLOOKUP(BE25,'80% _2020-2021 '!$B$8:$I$10378,5,FALSE())</f>
        <v>T</v>
      </c>
      <c r="BJ25" s="41" t="str">
        <f aca="false">VLOOKUP(BE25,'80% _2020-2021 '!$B$8:$I$10378,6,FALSE())</f>
        <v>T</v>
      </c>
      <c r="BK25" s="291" t="n">
        <f aca="false">VLOOKUP(BE25,'STANDARD_2020-2021'!$B$7:$J$10377,9,FALSE())</f>
        <v>0</v>
      </c>
      <c r="BL25" s="291"/>
      <c r="BM25" s="291"/>
      <c r="BN25" s="291"/>
      <c r="BO25" s="291"/>
      <c r="BP25" s="24"/>
      <c r="BQ25" s="24"/>
    </row>
    <row r="26" customFormat="false" ht="15" hidden="false" customHeight="true" outlineLevel="0" collapsed="false">
      <c r="A26" s="32"/>
      <c r="B26" s="292" t="n">
        <f aca="false">B25+1</f>
        <v>44461</v>
      </c>
      <c r="C26" s="293" t="str">
        <f aca="false">VLOOKUP(B26,'80% _2020-2021 '!$B$8:$I$10378,2,FALSE())</f>
        <v>R</v>
      </c>
      <c r="D26" s="40" t="str">
        <f aca="false">VLOOKUP(B26,'80% _2020-2021 '!$B$8:$I$10378,3,FALSE())</f>
        <v>T</v>
      </c>
      <c r="E26" s="40" t="str">
        <f aca="false">VLOOKUP(B26,'80% _2020-2021 '!$B$5:$I$10378,4,FALSE())</f>
        <v>R</v>
      </c>
      <c r="F26" s="40" t="str">
        <f aca="false">VLOOKUP(B26,'80% _2020-2021 '!$B$5:$I$10378,5,FALSE())</f>
        <v>T</v>
      </c>
      <c r="G26" s="41" t="str">
        <f aca="false">VLOOKUP(B26,'80% _2020-2021 '!$B$5:$I$10378,6,FALSE())</f>
        <v>T</v>
      </c>
      <c r="H26" s="294" t="n">
        <f aca="false">VLOOKUP(B26,'STANDARD_2020-2021'!$B$7:$J$10377,9,FALSE())</f>
        <v>0</v>
      </c>
      <c r="I26" s="294"/>
      <c r="J26" s="294"/>
      <c r="K26" s="294"/>
      <c r="L26" s="294"/>
      <c r="M26" s="39" t="n">
        <f aca="false">M25+1</f>
        <v>44491</v>
      </c>
      <c r="N26" s="40" t="str">
        <f aca="false">VLOOKUP(M26,'80% _2020-2021 '!$B$8:$I$10378,2,FALSE())</f>
        <v>R</v>
      </c>
      <c r="O26" s="40" t="str">
        <f aca="false">VLOOKUP(M26,'80% _2020-2021 '!$B$8:$I$10378,3,FALSE())</f>
        <v>T</v>
      </c>
      <c r="P26" s="40" t="str">
        <f aca="false">VLOOKUP(M26,'80% _2020-2021 '!$B$8:$I$10378,4,FALSE())</f>
        <v>T</v>
      </c>
      <c r="Q26" s="40" t="str">
        <f aca="false">VLOOKUP(M26,'80% _2020-2021 '!$B$8:$I$10378,5,FALSE())</f>
        <v>T</v>
      </c>
      <c r="R26" s="41" t="str">
        <f aca="false">VLOOKUP(M26,'80% _2020-2021 '!$B$8:$I$10378,6,FALSE())</f>
        <v>R</v>
      </c>
      <c r="S26" s="295" t="n">
        <f aca="false">VLOOKUP(M26,'STANDARD_2020-2021'!$B$7:$J$10377,9,FALSE())</f>
        <v>0</v>
      </c>
      <c r="T26" s="295"/>
      <c r="U26" s="295"/>
      <c r="V26" s="295"/>
      <c r="W26" s="295"/>
      <c r="X26" s="39" t="n">
        <f aca="false">X25+1</f>
        <v>44522</v>
      </c>
      <c r="Y26" s="40" t="str">
        <f aca="false">VLOOKUP(X26,'80% _2020-2021 '!$B$8:$I$10378,2,FALSE())</f>
        <v>T</v>
      </c>
      <c r="Z26" s="40" t="str">
        <f aca="false">VLOOKUP(X26,'80% _2020-2021 '!$B$8:$I$10378,3,FALSE())</f>
        <v>T</v>
      </c>
      <c r="AA26" s="40" t="str">
        <f aca="false">VLOOKUP(X26,'80% _2020-2021 '!$B$8:$I$10378,4,FALSE())</f>
        <v>Rc</v>
      </c>
      <c r="AB26" s="40" t="str">
        <f aca="false">VLOOKUP(X26,'80% _2020-2021 '!$B$8:$I$10378,5,FALSE())</f>
        <v>T</v>
      </c>
      <c r="AC26" s="41" t="str">
        <f aca="false">VLOOKUP(X26,'80% _2020-2021 '!$B$8:$I$10378,6,FALSE())</f>
        <v>R</v>
      </c>
      <c r="AD26" s="294" t="n">
        <f aca="false">VLOOKUP(X26,'STANDARD_2020-2021'!$B$7:$J$10377,9,FALSE())</f>
        <v>0</v>
      </c>
      <c r="AE26" s="294"/>
      <c r="AF26" s="294"/>
      <c r="AG26" s="294"/>
      <c r="AH26" s="294"/>
      <c r="AI26" s="39" t="n">
        <f aca="false">AI25+1</f>
        <v>44552</v>
      </c>
      <c r="AJ26" s="40" t="str">
        <f aca="false">VLOOKUP(AI26,'80% _2020-2021 '!$B$8:$I$10378,2,FALSE())</f>
        <v>T</v>
      </c>
      <c r="AK26" s="40" t="str">
        <f aca="false">VLOOKUP(AI26,'80% _2020-2021 '!$B$8:$I$10378,3,FALSE())</f>
        <v>T</v>
      </c>
      <c r="AL26" s="40" t="str">
        <f aca="false">VLOOKUP(AI26,'80% _2020-2021 '!$B$8:$I$10378,4,FALSE())</f>
        <v>R</v>
      </c>
      <c r="AM26" s="40" t="str">
        <f aca="false">VLOOKUP(AI26,'80% _2020-2021 '!$B$8:$I$10378,5,FALSE())</f>
        <v>T</v>
      </c>
      <c r="AN26" s="41" t="str">
        <f aca="false">VLOOKUP(AI26,'80% _2020-2021 '!$B$8:$I$10378,6,FALSE())</f>
        <v>R</v>
      </c>
      <c r="AO26" s="294" t="n">
        <f aca="false">VLOOKUP(AI26,'STANDARD_2020-2021'!$B$7:$J$10377,9,FALSE())</f>
        <v>1</v>
      </c>
      <c r="AP26" s="294"/>
      <c r="AQ26" s="294"/>
      <c r="AR26" s="294"/>
      <c r="AS26" s="294"/>
      <c r="AT26" s="39" t="n">
        <f aca="false">AT25+1</f>
        <v>44583</v>
      </c>
      <c r="AU26" s="40" t="str">
        <f aca="false">VLOOKUP(AT26,'80% _2020-2021 '!$B$8:$I$10378,2,FALSE())</f>
        <v>R</v>
      </c>
      <c r="AV26" s="40" t="str">
        <f aca="false">VLOOKUP(AT26,'80% _2020-2021 '!$B$8:$I$10378,3,FALSE())</f>
        <v>T</v>
      </c>
      <c r="AW26" s="40" t="str">
        <f aca="false">VLOOKUP(AT26,'80% _2020-2021 '!$B$8:$I$10378,4,FALSE())</f>
        <v>R</v>
      </c>
      <c r="AX26" s="40" t="str">
        <f aca="false">VLOOKUP(AT26,'80% _2020-2021 '!$B$8:$I$10378,5,FALSE())</f>
        <v>T</v>
      </c>
      <c r="AY26" s="41" t="str">
        <f aca="false">VLOOKUP(AT26,'80% _2020-2021 '!$B$8:$I$10378,6,FALSE())</f>
        <v>T</v>
      </c>
      <c r="AZ26" s="294" t="n">
        <f aca="false">VLOOKUP(AT26,'STANDARD_2020-2021'!$B$7:$J$10377,9,FALSE())</f>
        <v>0</v>
      </c>
      <c r="BA26" s="294"/>
      <c r="BB26" s="294"/>
      <c r="BC26" s="294"/>
      <c r="BD26" s="294"/>
      <c r="BE26" s="39" t="n">
        <f aca="false">BE25+1</f>
        <v>44614</v>
      </c>
      <c r="BF26" s="40" t="str">
        <f aca="false">VLOOKUP(BE26,'80% _2020-2021 '!$B$8:$I$10378,2,FALSE())</f>
        <v>R</v>
      </c>
      <c r="BG26" s="40" t="str">
        <f aca="false">VLOOKUP(BE26,'80% _2020-2021 '!$B$8:$I$10378,3,FALSE())</f>
        <v>T</v>
      </c>
      <c r="BH26" s="40" t="str">
        <f aca="false">VLOOKUP(BE26,'80% _2020-2021 '!$B$8:$I$10378,4,FALSE())</f>
        <v>T</v>
      </c>
      <c r="BI26" s="40" t="str">
        <f aca="false">VLOOKUP(BE26,'80% _2020-2021 '!$B$8:$I$10378,5,FALSE())</f>
        <v>T</v>
      </c>
      <c r="BJ26" s="41" t="str">
        <f aca="false">VLOOKUP(BE26,'80% _2020-2021 '!$B$8:$I$10378,6,FALSE())</f>
        <v>R</v>
      </c>
      <c r="BK26" s="291" t="n">
        <f aca="false">VLOOKUP(BE26,'STANDARD_2020-2021'!$B$7:$J$10377,9,FALSE())</f>
        <v>0</v>
      </c>
      <c r="BL26" s="291"/>
      <c r="BM26" s="291"/>
      <c r="BN26" s="291"/>
      <c r="BO26" s="291"/>
      <c r="BP26" s="24"/>
      <c r="BQ26" s="24"/>
    </row>
    <row r="27" customFormat="false" ht="15" hidden="false" customHeight="true" outlineLevel="0" collapsed="false">
      <c r="A27" s="32"/>
      <c r="B27" s="292" t="n">
        <f aca="false">B26+1</f>
        <v>44462</v>
      </c>
      <c r="C27" s="293" t="str">
        <f aca="false">VLOOKUP(B27,'80% _2020-2021 '!$B$8:$I$10378,2,FALSE())</f>
        <v>T</v>
      </c>
      <c r="D27" s="40" t="str">
        <f aca="false">VLOOKUP(B27,'80% _2020-2021 '!$B$8:$I$10378,3,FALSE())</f>
        <v>T</v>
      </c>
      <c r="E27" s="40" t="str">
        <f aca="false">VLOOKUP(B27,'80% _2020-2021 '!$B$5:$I$10378,4,FALSE())</f>
        <v>R</v>
      </c>
      <c r="F27" s="40" t="str">
        <f aca="false">VLOOKUP(B27,'80% _2020-2021 '!$B$5:$I$10378,5,FALSE())</f>
        <v>T</v>
      </c>
      <c r="G27" s="41" t="str">
        <f aca="false">VLOOKUP(B27,'80% _2020-2021 '!$B$5:$I$10378,6,FALSE())</f>
        <v>R</v>
      </c>
      <c r="H27" s="294" t="n">
        <f aca="false">VLOOKUP(B27,'STANDARD_2020-2021'!$B$7:$J$10377,9,FALSE())</f>
        <v>0</v>
      </c>
      <c r="I27" s="294"/>
      <c r="J27" s="294"/>
      <c r="K27" s="294"/>
      <c r="L27" s="294"/>
      <c r="M27" s="39" t="n">
        <f aca="false">M26+1</f>
        <v>44492</v>
      </c>
      <c r="N27" s="40" t="str">
        <f aca="false">VLOOKUP(M27,'80% _2020-2021 '!$B$8:$I$10378,2,FALSE())</f>
        <v>T</v>
      </c>
      <c r="O27" s="40" t="str">
        <f aca="false">VLOOKUP(M27,'80% _2020-2021 '!$B$8:$I$10378,3,FALSE())</f>
        <v>T</v>
      </c>
      <c r="P27" s="40" t="str">
        <f aca="false">VLOOKUP(M27,'80% _2020-2021 '!$B$8:$I$10378,4,FALSE())</f>
        <v>R</v>
      </c>
      <c r="Q27" s="40" t="str">
        <f aca="false">VLOOKUP(M27,'80% _2020-2021 '!$B$8:$I$10378,5,FALSE())</f>
        <v>T</v>
      </c>
      <c r="R27" s="41" t="str">
        <f aca="false">VLOOKUP(M27,'80% _2020-2021 '!$B$8:$I$10378,6,FALSE())</f>
        <v>R</v>
      </c>
      <c r="S27" s="295" t="n">
        <f aca="false">VLOOKUP(M27,'STANDARD_2020-2021'!$B$7:$J$10377,9,FALSE())</f>
        <v>0</v>
      </c>
      <c r="T27" s="295"/>
      <c r="U27" s="295"/>
      <c r="V27" s="295"/>
      <c r="W27" s="295"/>
      <c r="X27" s="39" t="n">
        <f aca="false">X26+1</f>
        <v>44523</v>
      </c>
      <c r="Y27" s="40" t="str">
        <f aca="false">VLOOKUP(X27,'80% _2020-2021 '!$B$8:$I$10378,2,FALSE())</f>
        <v>T</v>
      </c>
      <c r="Z27" s="40" t="str">
        <f aca="false">VLOOKUP(X27,'80% _2020-2021 '!$B$8:$I$10378,3,FALSE())</f>
        <v>R</v>
      </c>
      <c r="AA27" s="40" t="str">
        <f aca="false">VLOOKUP(X27,'80% _2020-2021 '!$B$8:$I$10378,4,FALSE())</f>
        <v>R</v>
      </c>
      <c r="AB27" s="40" t="str">
        <f aca="false">VLOOKUP(X27,'80% _2020-2021 '!$B$8:$I$10378,5,FALSE())</f>
        <v>T</v>
      </c>
      <c r="AC27" s="41" t="str">
        <f aca="false">VLOOKUP(X27,'80% _2020-2021 '!$B$8:$I$10378,6,FALSE())</f>
        <v>T</v>
      </c>
      <c r="AD27" s="294" t="n">
        <f aca="false">VLOOKUP(X27,'STANDARD_2020-2021'!$B$7:$J$10377,9,FALSE())</f>
        <v>0</v>
      </c>
      <c r="AE27" s="294"/>
      <c r="AF27" s="294"/>
      <c r="AG27" s="294"/>
      <c r="AH27" s="294"/>
      <c r="AI27" s="39" t="n">
        <f aca="false">AI26+1</f>
        <v>44553</v>
      </c>
      <c r="AJ27" s="40" t="str">
        <f aca="false">VLOOKUP(AI27,'80% _2020-2021 '!$B$8:$I$10378,2,FALSE())</f>
        <v>T</v>
      </c>
      <c r="AK27" s="40" t="str">
        <f aca="false">VLOOKUP(AI27,'80% _2020-2021 '!$B$8:$I$10378,3,FALSE())</f>
        <v>R</v>
      </c>
      <c r="AL27" s="40" t="str">
        <f aca="false">VLOOKUP(AI27,'80% _2020-2021 '!$B$8:$I$10378,4,FALSE())</f>
        <v>T</v>
      </c>
      <c r="AM27" s="40" t="str">
        <f aca="false">VLOOKUP(AI27,'80% _2020-2021 '!$B$8:$I$10378,5,FALSE())</f>
        <v>T</v>
      </c>
      <c r="AN27" s="41" t="str">
        <f aca="false">VLOOKUP(AI27,'80% _2020-2021 '!$B$8:$I$10378,6,FALSE())</f>
        <v>R</v>
      </c>
      <c r="AO27" s="294" t="n">
        <f aca="false">VLOOKUP(AI27,'STANDARD_2020-2021'!$B$7:$J$10377,9,FALSE())</f>
        <v>1</v>
      </c>
      <c r="AP27" s="294"/>
      <c r="AQ27" s="294"/>
      <c r="AR27" s="294"/>
      <c r="AS27" s="294"/>
      <c r="AT27" s="39" t="n">
        <f aca="false">AT26+1</f>
        <v>44584</v>
      </c>
      <c r="AU27" s="40" t="str">
        <f aca="false">VLOOKUP(AT27,'80% _2020-2021 '!$B$8:$I$10378,2,FALSE())</f>
        <v>R</v>
      </c>
      <c r="AV27" s="40" t="str">
        <f aca="false">VLOOKUP(AT27,'80% _2020-2021 '!$B$8:$I$10378,3,FALSE())</f>
        <v>R</v>
      </c>
      <c r="AW27" s="40" t="str">
        <f aca="false">VLOOKUP(AT27,'80% _2020-2021 '!$B$8:$I$10378,4,FALSE())</f>
        <v>R</v>
      </c>
      <c r="AX27" s="40" t="str">
        <f aca="false">VLOOKUP(AT27,'80% _2020-2021 '!$B$8:$I$10378,5,FALSE())</f>
        <v>T</v>
      </c>
      <c r="AY27" s="41" t="str">
        <f aca="false">VLOOKUP(AT27,'80% _2020-2021 '!$B$8:$I$10378,6,FALSE())</f>
        <v>R</v>
      </c>
      <c r="AZ27" s="294" t="n">
        <f aca="false">VLOOKUP(AT27,'STANDARD_2020-2021'!$B$7:$J$10377,9,FALSE())</f>
        <v>0</v>
      </c>
      <c r="BA27" s="294"/>
      <c r="BB27" s="294"/>
      <c r="BC27" s="294"/>
      <c r="BD27" s="294"/>
      <c r="BE27" s="39" t="n">
        <f aca="false">BE26+1</f>
        <v>44615</v>
      </c>
      <c r="BF27" s="40" t="str">
        <f aca="false">VLOOKUP(BE27,'80% _2020-2021 '!$B$8:$I$10378,2,FALSE())</f>
        <v>T</v>
      </c>
      <c r="BG27" s="40" t="str">
        <f aca="false">VLOOKUP(BE27,'80% _2020-2021 '!$B$8:$I$10378,3,FALSE())</f>
        <v>R</v>
      </c>
      <c r="BH27" s="40" t="str">
        <f aca="false">VLOOKUP(BE27,'80% _2020-2021 '!$B$8:$I$10378,4,FALSE())</f>
        <v>T</v>
      </c>
      <c r="BI27" s="40" t="str">
        <f aca="false">VLOOKUP(BE27,'80% _2020-2021 '!$B$8:$I$10378,5,FALSE())</f>
        <v>T</v>
      </c>
      <c r="BJ27" s="41" t="str">
        <f aca="false">VLOOKUP(BE27,'80% _2020-2021 '!$B$8:$I$10378,6,FALSE())</f>
        <v>R</v>
      </c>
      <c r="BK27" s="291" t="n">
        <f aca="false">VLOOKUP(BE27,'STANDARD_2020-2021'!$B$7:$J$10377,9,FALSE())</f>
        <v>0</v>
      </c>
      <c r="BL27" s="291"/>
      <c r="BM27" s="291"/>
      <c r="BN27" s="291"/>
      <c r="BO27" s="291"/>
      <c r="BP27" s="24"/>
      <c r="BQ27" s="24"/>
    </row>
    <row r="28" customFormat="false" ht="15" hidden="false" customHeight="true" outlineLevel="0" collapsed="false">
      <c r="A28" s="32"/>
      <c r="B28" s="292" t="n">
        <f aca="false">B27+1</f>
        <v>44463</v>
      </c>
      <c r="C28" s="293" t="str">
        <f aca="false">VLOOKUP(B28,'80% _2020-2021 '!$B$8:$I$10378,2,FALSE())</f>
        <v>T</v>
      </c>
      <c r="D28" s="40" t="str">
        <f aca="false">VLOOKUP(B28,'80% _2020-2021 '!$B$8:$I$10378,3,FALSE())</f>
        <v>T</v>
      </c>
      <c r="E28" s="40" t="str">
        <f aca="false">VLOOKUP(B28,'80% _2020-2021 '!$B$5:$I$10378,4,FALSE())</f>
        <v>T</v>
      </c>
      <c r="F28" s="40" t="str">
        <f aca="false">VLOOKUP(B28,'80% _2020-2021 '!$B$5:$I$10378,5,FALSE())</f>
        <v>R</v>
      </c>
      <c r="G28" s="41" t="str">
        <f aca="false">VLOOKUP(B28,'80% _2020-2021 '!$B$5:$I$10378,6,FALSE())</f>
        <v>R</v>
      </c>
      <c r="H28" s="294" t="n">
        <f aca="false">VLOOKUP(B28,'STANDARD_2020-2021'!$B$7:$J$10377,9,FALSE())</f>
        <v>0</v>
      </c>
      <c r="I28" s="294"/>
      <c r="J28" s="294"/>
      <c r="K28" s="294"/>
      <c r="L28" s="294"/>
      <c r="M28" s="39" t="n">
        <f aca="false">M27+1</f>
        <v>44493</v>
      </c>
      <c r="N28" s="40" t="str">
        <f aca="false">VLOOKUP(M28,'80% _2020-2021 '!$B$8:$I$10378,2,FALSE())</f>
        <v>T</v>
      </c>
      <c r="O28" s="40" t="str">
        <f aca="false">VLOOKUP(M28,'80% _2020-2021 '!$B$8:$I$10378,3,FALSE())</f>
        <v>R</v>
      </c>
      <c r="P28" s="40" t="str">
        <f aca="false">VLOOKUP(M28,'80% _2020-2021 '!$B$8:$I$10378,4,FALSE())</f>
        <v>R</v>
      </c>
      <c r="Q28" s="40" t="str">
        <f aca="false">VLOOKUP(M28,'80% _2020-2021 '!$B$8:$I$10378,5,FALSE())</f>
        <v>R</v>
      </c>
      <c r="R28" s="41" t="str">
        <f aca="false">VLOOKUP(M28,'80% _2020-2021 '!$B$8:$I$10378,6,FALSE())</f>
        <v>R</v>
      </c>
      <c r="S28" s="295" t="n">
        <f aca="false">VLOOKUP(M28,'STANDARD_2020-2021'!$B$7:$J$10377,9,FALSE())</f>
        <v>1</v>
      </c>
      <c r="T28" s="295"/>
      <c r="U28" s="295"/>
      <c r="V28" s="295"/>
      <c r="W28" s="295"/>
      <c r="X28" s="39" t="n">
        <f aca="false">X27+1</f>
        <v>44524</v>
      </c>
      <c r="Y28" s="40" t="str">
        <f aca="false">VLOOKUP(X28,'80% _2020-2021 '!$B$8:$I$10378,2,FALSE())</f>
        <v>T</v>
      </c>
      <c r="Z28" s="40" t="str">
        <f aca="false">VLOOKUP(X28,'80% _2020-2021 '!$B$8:$I$10378,3,FALSE())</f>
        <v>R</v>
      </c>
      <c r="AA28" s="40" t="str">
        <f aca="false">VLOOKUP(X28,'80% _2020-2021 '!$B$8:$I$10378,4,FALSE())</f>
        <v>T</v>
      </c>
      <c r="AB28" s="40" t="str">
        <f aca="false">VLOOKUP(X28,'80% _2020-2021 '!$B$8:$I$10378,5,FALSE())</f>
        <v>R</v>
      </c>
      <c r="AC28" s="41" t="str">
        <f aca="false">VLOOKUP(X28,'80% _2020-2021 '!$B$8:$I$10378,6,FALSE())</f>
        <v>T</v>
      </c>
      <c r="AD28" s="294" t="n">
        <f aca="false">VLOOKUP(X28,'STANDARD_2020-2021'!$B$7:$J$10377,9,FALSE())</f>
        <v>0</v>
      </c>
      <c r="AE28" s="294"/>
      <c r="AF28" s="294"/>
      <c r="AG28" s="294"/>
      <c r="AH28" s="294"/>
      <c r="AI28" s="39" t="n">
        <f aca="false">AI27+1</f>
        <v>44554</v>
      </c>
      <c r="AJ28" s="40" t="str">
        <f aca="false">VLOOKUP(AI28,'80% _2020-2021 '!$B$8:$I$10378,2,FALSE())</f>
        <v>R</v>
      </c>
      <c r="AK28" s="40" t="str">
        <f aca="false">VLOOKUP(AI28,'80% _2020-2021 '!$B$8:$I$10378,3,FALSE())</f>
        <v>R</v>
      </c>
      <c r="AL28" s="40" t="str">
        <f aca="false">VLOOKUP(AI28,'80% _2020-2021 '!$B$8:$I$10378,4,FALSE())</f>
        <v>T</v>
      </c>
      <c r="AM28" s="40" t="str">
        <f aca="false">VLOOKUP(AI28,'80% _2020-2021 '!$B$8:$I$10378,5,FALSE())</f>
        <v>T</v>
      </c>
      <c r="AN28" s="41" t="str">
        <f aca="false">VLOOKUP(AI28,'80% _2020-2021 '!$B$8:$I$10378,6,FALSE())</f>
        <v>T</v>
      </c>
      <c r="AO28" s="294" t="n">
        <f aca="false">VLOOKUP(AI28,'STANDARD_2020-2021'!$B$7:$J$10377,9,FALSE())</f>
        <v>1</v>
      </c>
      <c r="AP28" s="294"/>
      <c r="AQ28" s="294"/>
      <c r="AR28" s="294"/>
      <c r="AS28" s="294"/>
      <c r="AT28" s="39" t="n">
        <f aca="false">AT27+1</f>
        <v>44585</v>
      </c>
      <c r="AU28" s="40" t="str">
        <f aca="false">VLOOKUP(AT28,'80% _2020-2021 '!$B$8:$I$10378,2,FALSE())</f>
        <v>T</v>
      </c>
      <c r="AV28" s="40" t="str">
        <f aca="false">VLOOKUP(AT28,'80% _2020-2021 '!$B$8:$I$10378,3,FALSE())</f>
        <v>R</v>
      </c>
      <c r="AW28" s="40" t="str">
        <f aca="false">VLOOKUP(AT28,'80% _2020-2021 '!$B$8:$I$10378,4,FALSE())</f>
        <v>T</v>
      </c>
      <c r="AX28" s="40" t="str">
        <f aca="false">VLOOKUP(AT28,'80% _2020-2021 '!$B$8:$I$10378,5,FALSE())</f>
        <v>T</v>
      </c>
      <c r="AY28" s="41" t="str">
        <f aca="false">VLOOKUP(AT28,'80% _2020-2021 '!$B$8:$I$10378,6,FALSE())</f>
        <v>Rc</v>
      </c>
      <c r="AZ28" s="294" t="n">
        <f aca="false">VLOOKUP(AT28,'STANDARD_2020-2021'!$B$7:$J$10377,9,FALSE())</f>
        <v>0</v>
      </c>
      <c r="BA28" s="294"/>
      <c r="BB28" s="294"/>
      <c r="BC28" s="294"/>
      <c r="BD28" s="294"/>
      <c r="BE28" s="39" t="n">
        <f aca="false">BE27+1</f>
        <v>44616</v>
      </c>
      <c r="BF28" s="40" t="str">
        <f aca="false">VLOOKUP(BE28,'80% _2020-2021 '!$B$8:$I$10378,2,FALSE())</f>
        <v>T</v>
      </c>
      <c r="BG28" s="40" t="str">
        <f aca="false">VLOOKUP(BE28,'80% _2020-2021 '!$B$8:$I$10378,3,FALSE())</f>
        <v>R</v>
      </c>
      <c r="BH28" s="40" t="str">
        <f aca="false">VLOOKUP(BE28,'80% _2020-2021 '!$B$8:$I$10378,4,FALSE())</f>
        <v>T</v>
      </c>
      <c r="BI28" s="40" t="str">
        <f aca="false">VLOOKUP(BE28,'80% _2020-2021 '!$B$8:$I$10378,5,FALSE())</f>
        <v>R</v>
      </c>
      <c r="BJ28" s="41" t="str">
        <f aca="false">VLOOKUP(BE28,'80% _2020-2021 '!$B$8:$I$10378,6,FALSE())</f>
        <v>T</v>
      </c>
      <c r="BK28" s="291" t="n">
        <f aca="false">VLOOKUP(BE28,'STANDARD_2020-2021'!$B$7:$J$10377,9,FALSE())</f>
        <v>0</v>
      </c>
      <c r="BL28" s="291"/>
      <c r="BM28" s="291"/>
      <c r="BN28" s="291"/>
      <c r="BO28" s="291"/>
      <c r="BP28" s="24"/>
      <c r="BQ28" s="24"/>
    </row>
    <row r="29" customFormat="false" ht="15" hidden="false" customHeight="true" outlineLevel="0" collapsed="false">
      <c r="A29" s="32"/>
      <c r="B29" s="292" t="n">
        <f aca="false">B28+1</f>
        <v>44464</v>
      </c>
      <c r="C29" s="293" t="str">
        <f aca="false">VLOOKUP(B29,'80% _2020-2021 '!$B$8:$I$10378,2,FALSE())</f>
        <v>T</v>
      </c>
      <c r="D29" s="40" t="str">
        <f aca="false">VLOOKUP(B29,'80% _2020-2021 '!$B$8:$I$10378,3,FALSE())</f>
        <v>R</v>
      </c>
      <c r="E29" s="40" t="str">
        <f aca="false">VLOOKUP(B29,'80% _2020-2021 '!$B$5:$I$10378,4,FALSE())</f>
        <v>T</v>
      </c>
      <c r="F29" s="40" t="str">
        <f aca="false">VLOOKUP(B29,'80% _2020-2021 '!$B$5:$I$10378,5,FALSE())</f>
        <v>R</v>
      </c>
      <c r="G29" s="41" t="str">
        <f aca="false">VLOOKUP(B29,'80% _2020-2021 '!$B$5:$I$10378,6,FALSE())</f>
        <v>T</v>
      </c>
      <c r="H29" s="294" t="n">
        <f aca="false">VLOOKUP(B29,'STANDARD_2020-2021'!$B$7:$J$10377,9,FALSE())</f>
        <v>0</v>
      </c>
      <c r="I29" s="294"/>
      <c r="J29" s="294"/>
      <c r="K29" s="294"/>
      <c r="L29" s="294"/>
      <c r="M29" s="39" t="n">
        <f aca="false">M28+1</f>
        <v>44494</v>
      </c>
      <c r="N29" s="40" t="str">
        <f aca="false">VLOOKUP(M29,'80% _2020-2021 '!$B$8:$I$10378,2,FALSE())</f>
        <v>T</v>
      </c>
      <c r="O29" s="40" t="str">
        <f aca="false">VLOOKUP(M29,'80% _2020-2021 '!$B$8:$I$10378,3,FALSE())</f>
        <v>Rc</v>
      </c>
      <c r="P29" s="40" t="str">
        <f aca="false">VLOOKUP(M29,'80% _2020-2021 '!$B$8:$I$10378,4,FALSE())</f>
        <v>T</v>
      </c>
      <c r="Q29" s="40" t="str">
        <f aca="false">VLOOKUP(M29,'80% _2020-2021 '!$B$8:$I$10378,5,FALSE())</f>
        <v>R</v>
      </c>
      <c r="R29" s="41" t="str">
        <f aca="false">VLOOKUP(M29,'80% _2020-2021 '!$B$8:$I$10378,6,FALSE())</f>
        <v>T</v>
      </c>
      <c r="S29" s="295" t="n">
        <f aca="false">VLOOKUP(M29,'STANDARD_2020-2021'!$B$7:$J$10377,9,FALSE())</f>
        <v>1</v>
      </c>
      <c r="T29" s="295"/>
      <c r="U29" s="295"/>
      <c r="V29" s="295"/>
      <c r="W29" s="295"/>
      <c r="X29" s="39" t="n">
        <f aca="false">X28+1</f>
        <v>44525</v>
      </c>
      <c r="Y29" s="40" t="str">
        <f aca="false">VLOOKUP(X29,'80% _2020-2021 '!$B$8:$I$10378,2,FALSE())</f>
        <v>R</v>
      </c>
      <c r="Z29" s="40" t="str">
        <f aca="false">VLOOKUP(X29,'80% _2020-2021 '!$B$8:$I$10378,3,FALSE())</f>
        <v>T</v>
      </c>
      <c r="AA29" s="40" t="str">
        <f aca="false">VLOOKUP(X29,'80% _2020-2021 '!$B$8:$I$10378,4,FALSE())</f>
        <v>T</v>
      </c>
      <c r="AB29" s="40" t="str">
        <f aca="false">VLOOKUP(X29,'80% _2020-2021 '!$B$8:$I$10378,5,FALSE())</f>
        <v>R</v>
      </c>
      <c r="AC29" s="41" t="str">
        <f aca="false">VLOOKUP(X29,'80% _2020-2021 '!$B$8:$I$10378,6,FALSE())</f>
        <v>T</v>
      </c>
      <c r="AD29" s="294" t="n">
        <f aca="false">VLOOKUP(X29,'STANDARD_2020-2021'!$B$7:$J$10377,9,FALSE())</f>
        <v>0</v>
      </c>
      <c r="AE29" s="294"/>
      <c r="AF29" s="294"/>
      <c r="AG29" s="294"/>
      <c r="AH29" s="294"/>
      <c r="AI29" s="39" t="n">
        <f aca="false">AI28+1</f>
        <v>44555</v>
      </c>
      <c r="AJ29" s="40" t="str">
        <f aca="false">VLOOKUP(AI29,'80% _2020-2021 '!$B$8:$I$10378,2,FALSE())</f>
        <v>R</v>
      </c>
      <c r="AK29" s="40" t="str">
        <f aca="false">VLOOKUP(AI29,'80% _2020-2021 '!$B$8:$I$10378,3,FALSE())</f>
        <v>T</v>
      </c>
      <c r="AL29" s="40" t="str">
        <f aca="false">VLOOKUP(AI29,'80% _2020-2021 '!$B$8:$I$10378,4,FALSE())</f>
        <v>T</v>
      </c>
      <c r="AM29" s="40" t="str">
        <f aca="false">VLOOKUP(AI29,'80% _2020-2021 '!$B$8:$I$10378,5,FALSE())</f>
        <v>R</v>
      </c>
      <c r="AN29" s="41" t="str">
        <f aca="false">VLOOKUP(AI29,'80% _2020-2021 '!$B$8:$I$10378,6,FALSE())</f>
        <v>T</v>
      </c>
      <c r="AO29" s="294" t="n">
        <f aca="false">VLOOKUP(AI29,'STANDARD_2020-2021'!$B$7:$J$10377,9,FALSE())</f>
        <v>1</v>
      </c>
      <c r="AP29" s="294"/>
      <c r="AQ29" s="294"/>
      <c r="AR29" s="294"/>
      <c r="AS29" s="294"/>
      <c r="AT29" s="39" t="n">
        <f aca="false">AT28+1</f>
        <v>44586</v>
      </c>
      <c r="AU29" s="40" t="str">
        <f aca="false">VLOOKUP(AT29,'80% _2020-2021 '!$B$8:$I$10378,2,FALSE())</f>
        <v>T</v>
      </c>
      <c r="AV29" s="40" t="str">
        <f aca="false">VLOOKUP(AT29,'80% _2020-2021 '!$B$8:$I$10378,3,FALSE())</f>
        <v>T</v>
      </c>
      <c r="AW29" s="40" t="str">
        <f aca="false">VLOOKUP(AT29,'80% _2020-2021 '!$B$8:$I$10378,4,FALSE())</f>
        <v>T</v>
      </c>
      <c r="AX29" s="40" t="str">
        <f aca="false">VLOOKUP(AT29,'80% _2020-2021 '!$B$8:$I$10378,5,FALSE())</f>
        <v>R</v>
      </c>
      <c r="AY29" s="41" t="str">
        <f aca="false">VLOOKUP(AT29,'80% _2020-2021 '!$B$8:$I$10378,6,FALSE())</f>
        <v>R</v>
      </c>
      <c r="AZ29" s="294" t="n">
        <f aca="false">VLOOKUP(AT29,'STANDARD_2020-2021'!$B$7:$J$10377,9,FALSE())</f>
        <v>0</v>
      </c>
      <c r="BA29" s="294"/>
      <c r="BB29" s="294"/>
      <c r="BC29" s="294"/>
      <c r="BD29" s="294"/>
      <c r="BE29" s="39" t="n">
        <f aca="false">BE28+1</f>
        <v>44617</v>
      </c>
      <c r="BF29" s="40" t="str">
        <f aca="false">VLOOKUP(BE29,'80% _2020-2021 '!$B$8:$I$10378,2,FALSE())</f>
        <v>T</v>
      </c>
      <c r="BG29" s="40" t="str">
        <f aca="false">VLOOKUP(BE29,'80% _2020-2021 '!$B$8:$I$10378,3,FALSE())</f>
        <v>T</v>
      </c>
      <c r="BH29" s="40" t="str">
        <f aca="false">VLOOKUP(BE29,'80% _2020-2021 '!$B$8:$I$10378,4,FALSE())</f>
        <v>R</v>
      </c>
      <c r="BI29" s="40" t="str">
        <f aca="false">VLOOKUP(BE29,'80% _2020-2021 '!$B$8:$I$10378,5,FALSE())</f>
        <v>R</v>
      </c>
      <c r="BJ29" s="41" t="str">
        <f aca="false">VLOOKUP(BE29,'80% _2020-2021 '!$B$8:$I$10378,6,FALSE())</f>
        <v>T</v>
      </c>
      <c r="BK29" s="291" t="n">
        <f aca="false">VLOOKUP(BE29,'STANDARD_2020-2021'!$B$7:$J$10377,9,FALSE())</f>
        <v>0</v>
      </c>
      <c r="BL29" s="291"/>
      <c r="BM29" s="291"/>
      <c r="BN29" s="291"/>
      <c r="BO29" s="291"/>
      <c r="BP29" s="24"/>
      <c r="BQ29" s="24"/>
    </row>
    <row r="30" customFormat="false" ht="15" hidden="false" customHeight="true" outlineLevel="0" collapsed="false">
      <c r="A30" s="32"/>
      <c r="B30" s="292" t="n">
        <f aca="false">B29+1</f>
        <v>44465</v>
      </c>
      <c r="C30" s="293" t="str">
        <f aca="false">VLOOKUP(B30,'80% _2020-2021 '!$B$8:$I$10378,2,FALSE())</f>
        <v>R</v>
      </c>
      <c r="D30" s="40" t="str">
        <f aca="false">VLOOKUP(B30,'80% _2020-2021 '!$B$8:$I$10378,3,FALSE())</f>
        <v>R</v>
      </c>
      <c r="E30" s="40" t="str">
        <f aca="false">VLOOKUP(B30,'80% _2020-2021 '!$B$5:$I$10378,4,FALSE())</f>
        <v>R</v>
      </c>
      <c r="F30" s="40" t="str">
        <f aca="false">VLOOKUP(B30,'80% _2020-2021 '!$B$5:$I$10378,5,FALSE())</f>
        <v>R</v>
      </c>
      <c r="G30" s="41" t="str">
        <f aca="false">VLOOKUP(B30,'80% _2020-2021 '!$B$5:$I$10378,6,FALSE())</f>
        <v>T</v>
      </c>
      <c r="H30" s="294" t="n">
        <f aca="false">VLOOKUP(B30,'STANDARD_2020-2021'!$B$7:$J$10377,9,FALSE())</f>
        <v>0</v>
      </c>
      <c r="I30" s="294"/>
      <c r="J30" s="294"/>
      <c r="K30" s="294"/>
      <c r="L30" s="294"/>
      <c r="M30" s="39" t="n">
        <f aca="false">M29+1</f>
        <v>44495</v>
      </c>
      <c r="N30" s="40" t="str">
        <f aca="false">VLOOKUP(M30,'80% _2020-2021 '!$B$8:$I$10378,2,FALSE())</f>
        <v>R</v>
      </c>
      <c r="O30" s="40" t="str">
        <f aca="false">VLOOKUP(M30,'80% _2020-2021 '!$B$8:$I$10378,3,FALSE())</f>
        <v>R</v>
      </c>
      <c r="P30" s="40" t="str">
        <f aca="false">VLOOKUP(M30,'80% _2020-2021 '!$B$8:$I$10378,4,FALSE())</f>
        <v>T</v>
      </c>
      <c r="Q30" s="40" t="str">
        <f aca="false">VLOOKUP(M30,'80% _2020-2021 '!$B$8:$I$10378,5,FALSE())</f>
        <v>T</v>
      </c>
      <c r="R30" s="41" t="str">
        <f aca="false">VLOOKUP(M30,'80% _2020-2021 '!$B$8:$I$10378,6,FALSE())</f>
        <v>T</v>
      </c>
      <c r="S30" s="295" t="n">
        <f aca="false">VLOOKUP(M30,'STANDARD_2020-2021'!$B$7:$J$10377,9,FALSE())</f>
        <v>1</v>
      </c>
      <c r="T30" s="295"/>
      <c r="U30" s="295"/>
      <c r="V30" s="295"/>
      <c r="W30" s="295"/>
      <c r="X30" s="39" t="n">
        <f aca="false">X29+1</f>
        <v>44526</v>
      </c>
      <c r="Y30" s="40" t="str">
        <f aca="false">VLOOKUP(X30,'80% _2020-2021 '!$B$8:$I$10378,2,FALSE())</f>
        <v>R</v>
      </c>
      <c r="Z30" s="40" t="str">
        <f aca="false">VLOOKUP(X30,'80% _2020-2021 '!$B$8:$I$10378,3,FALSE())</f>
        <v>T</v>
      </c>
      <c r="AA30" s="40" t="str">
        <f aca="false">VLOOKUP(X30,'80% _2020-2021 '!$B$8:$I$10378,4,FALSE())</f>
        <v>T</v>
      </c>
      <c r="AB30" s="40" t="str">
        <f aca="false">VLOOKUP(X30,'80% _2020-2021 '!$B$8:$I$10378,5,FALSE())</f>
        <v>T</v>
      </c>
      <c r="AC30" s="41" t="str">
        <f aca="false">VLOOKUP(X30,'80% _2020-2021 '!$B$8:$I$10378,6,FALSE())</f>
        <v>R</v>
      </c>
      <c r="AD30" s="294" t="n">
        <f aca="false">VLOOKUP(X30,'STANDARD_2020-2021'!$B$7:$J$10377,9,FALSE())</f>
        <v>0</v>
      </c>
      <c r="AE30" s="294"/>
      <c r="AF30" s="294"/>
      <c r="AG30" s="294"/>
      <c r="AH30" s="294"/>
      <c r="AI30" s="39" t="n">
        <f aca="false">AI29+1</f>
        <v>44556</v>
      </c>
      <c r="AJ30" s="40" t="str">
        <f aca="false">VLOOKUP(AI30,'80% _2020-2021 '!$B$8:$I$10378,2,FALSE())</f>
        <v>R</v>
      </c>
      <c r="AK30" s="40" t="str">
        <f aca="false">VLOOKUP(AI30,'80% _2020-2021 '!$B$8:$I$10378,3,FALSE())</f>
        <v>T</v>
      </c>
      <c r="AL30" s="40" t="str">
        <f aca="false">VLOOKUP(AI30,'80% _2020-2021 '!$B$8:$I$10378,4,FALSE())</f>
        <v>R</v>
      </c>
      <c r="AM30" s="40" t="str">
        <f aca="false">VLOOKUP(AI30,'80% _2020-2021 '!$B$8:$I$10378,5,FALSE())</f>
        <v>R</v>
      </c>
      <c r="AN30" s="41" t="str">
        <f aca="false">VLOOKUP(AI30,'80% _2020-2021 '!$B$8:$I$10378,6,FALSE())</f>
        <v>R</v>
      </c>
      <c r="AO30" s="294" t="n">
        <f aca="false">VLOOKUP(AI30,'STANDARD_2020-2021'!$B$7:$J$10377,9,FALSE())</f>
        <v>1</v>
      </c>
      <c r="AP30" s="294"/>
      <c r="AQ30" s="294"/>
      <c r="AR30" s="294"/>
      <c r="AS30" s="294"/>
      <c r="AT30" s="39" t="n">
        <f aca="false">AT29+1</f>
        <v>44587</v>
      </c>
      <c r="AU30" s="40" t="str">
        <f aca="false">VLOOKUP(AT30,'80% _2020-2021 '!$B$8:$I$10378,2,FALSE())</f>
        <v>R</v>
      </c>
      <c r="AV30" s="40" t="str">
        <f aca="false">VLOOKUP(AT30,'80% _2020-2021 '!$B$8:$I$10378,3,FALSE())</f>
        <v>T</v>
      </c>
      <c r="AW30" s="40" t="str">
        <f aca="false">VLOOKUP(AT30,'80% _2020-2021 '!$B$8:$I$10378,4,FALSE())</f>
        <v>T</v>
      </c>
      <c r="AX30" s="40" t="str">
        <f aca="false">VLOOKUP(AT30,'80% _2020-2021 '!$B$8:$I$10378,5,FALSE())</f>
        <v>R</v>
      </c>
      <c r="AY30" s="41" t="str">
        <f aca="false">VLOOKUP(AT30,'80% _2020-2021 '!$B$8:$I$10378,6,FALSE())</f>
        <v>T</v>
      </c>
      <c r="AZ30" s="294" t="n">
        <f aca="false">VLOOKUP(AT30,'STANDARD_2020-2021'!$B$7:$J$10377,9,FALSE())</f>
        <v>0</v>
      </c>
      <c r="BA30" s="294"/>
      <c r="BB30" s="294"/>
      <c r="BC30" s="294"/>
      <c r="BD30" s="294"/>
      <c r="BE30" s="39" t="n">
        <f aca="false">BE29+1</f>
        <v>44618</v>
      </c>
      <c r="BF30" s="40" t="str">
        <f aca="false">VLOOKUP(BE30,'80% _2020-2021 '!$B$8:$I$10378,2,FALSE())</f>
        <v>R</v>
      </c>
      <c r="BG30" s="40" t="str">
        <f aca="false">VLOOKUP(BE30,'80% _2020-2021 '!$B$8:$I$10378,3,FALSE())</f>
        <v>T</v>
      </c>
      <c r="BH30" s="40" t="str">
        <f aca="false">VLOOKUP(BE30,'80% _2020-2021 '!$B$8:$I$10378,4,FALSE())</f>
        <v>R</v>
      </c>
      <c r="BI30" s="40" t="str">
        <f aca="false">VLOOKUP(BE30,'80% _2020-2021 '!$B$8:$I$10378,5,FALSE())</f>
        <v>T</v>
      </c>
      <c r="BJ30" s="41" t="str">
        <f aca="false">VLOOKUP(BE30,'80% _2020-2021 '!$B$8:$I$10378,6,FALSE())</f>
        <v>T</v>
      </c>
      <c r="BK30" s="291" t="n">
        <f aca="false">VLOOKUP(BE30,'STANDARD_2020-2021'!$B$7:$J$10377,9,FALSE())</f>
        <v>0</v>
      </c>
      <c r="BL30" s="291"/>
      <c r="BM30" s="291"/>
      <c r="BN30" s="291"/>
      <c r="BO30" s="291"/>
      <c r="BP30" s="24"/>
      <c r="BQ30" s="24"/>
    </row>
    <row r="31" customFormat="false" ht="15" hidden="false" customHeight="true" outlineLevel="0" collapsed="false">
      <c r="A31" s="32"/>
      <c r="B31" s="292" t="n">
        <f aca="false">B30+1</f>
        <v>44466</v>
      </c>
      <c r="C31" s="293" t="str">
        <f aca="false">VLOOKUP(B31,'80% _2020-2021 '!$B$8:$I$10378,2,FALSE())</f>
        <v>Rc</v>
      </c>
      <c r="D31" s="40" t="str">
        <f aca="false">VLOOKUP(B31,'80% _2020-2021 '!$B$8:$I$10378,3,FALSE())</f>
        <v>T</v>
      </c>
      <c r="E31" s="40" t="str">
        <f aca="false">VLOOKUP(B31,'80% _2020-2021 '!$B$5:$I$10378,4,FALSE())</f>
        <v>R</v>
      </c>
      <c r="F31" s="40" t="str">
        <f aca="false">VLOOKUP(B31,'80% _2020-2021 '!$B$5:$I$10378,5,FALSE())</f>
        <v>T</v>
      </c>
      <c r="G31" s="41" t="str">
        <f aca="false">VLOOKUP(B31,'80% _2020-2021 '!$B$5:$I$10378,6,FALSE())</f>
        <v>T</v>
      </c>
      <c r="H31" s="294" t="n">
        <f aca="false">VLOOKUP(B31,'STANDARD_2020-2021'!$B$7:$J$10377,9,FALSE())</f>
        <v>0</v>
      </c>
      <c r="I31" s="294"/>
      <c r="J31" s="294"/>
      <c r="K31" s="294"/>
      <c r="L31" s="294"/>
      <c r="M31" s="39" t="n">
        <f aca="false">M30+1</f>
        <v>44496</v>
      </c>
      <c r="N31" s="40" t="str">
        <f aca="false">VLOOKUP(M31,'80% _2020-2021 '!$B$8:$I$10378,2,FALSE())</f>
        <v>R</v>
      </c>
      <c r="O31" s="40" t="str">
        <f aca="false">VLOOKUP(M31,'80% _2020-2021 '!$B$8:$I$10378,3,FALSE())</f>
        <v>T</v>
      </c>
      <c r="P31" s="40" t="str">
        <f aca="false">VLOOKUP(M31,'80% _2020-2021 '!$B$8:$I$10378,4,FALSE())</f>
        <v>R</v>
      </c>
      <c r="Q31" s="40" t="str">
        <f aca="false">VLOOKUP(M31,'80% _2020-2021 '!$B$8:$I$10378,5,FALSE())</f>
        <v>T</v>
      </c>
      <c r="R31" s="41" t="str">
        <f aca="false">VLOOKUP(M31,'80% _2020-2021 '!$B$8:$I$10378,6,FALSE())</f>
        <v>T</v>
      </c>
      <c r="S31" s="295" t="n">
        <f aca="false">VLOOKUP(M31,'STANDARD_2020-2021'!$B$7:$J$10377,9,FALSE())</f>
        <v>1</v>
      </c>
      <c r="T31" s="295"/>
      <c r="U31" s="295"/>
      <c r="V31" s="295"/>
      <c r="W31" s="295"/>
      <c r="X31" s="39" t="n">
        <f aca="false">X30+1</f>
        <v>44527</v>
      </c>
      <c r="Y31" s="40" t="str">
        <f aca="false">VLOOKUP(X31,'80% _2020-2021 '!$B$8:$I$10378,2,FALSE())</f>
        <v>T</v>
      </c>
      <c r="Z31" s="40" t="str">
        <f aca="false">VLOOKUP(X31,'80% _2020-2021 '!$B$8:$I$10378,3,FALSE())</f>
        <v>T</v>
      </c>
      <c r="AA31" s="40" t="str">
        <f aca="false">VLOOKUP(X31,'80% _2020-2021 '!$B$8:$I$10378,4,FALSE())</f>
        <v>R</v>
      </c>
      <c r="AB31" s="40" t="str">
        <f aca="false">VLOOKUP(X31,'80% _2020-2021 '!$B$8:$I$10378,5,FALSE())</f>
        <v>T</v>
      </c>
      <c r="AC31" s="41" t="str">
        <f aca="false">VLOOKUP(X31,'80% _2020-2021 '!$B$8:$I$10378,6,FALSE())</f>
        <v>R</v>
      </c>
      <c r="AD31" s="294" t="n">
        <f aca="false">VLOOKUP(X31,'STANDARD_2020-2021'!$B$7:$J$10377,9,FALSE())</f>
        <v>0</v>
      </c>
      <c r="AE31" s="294"/>
      <c r="AF31" s="294"/>
      <c r="AG31" s="294"/>
      <c r="AH31" s="294"/>
      <c r="AI31" s="39" t="n">
        <f aca="false">AI30+1</f>
        <v>44557</v>
      </c>
      <c r="AJ31" s="40" t="str">
        <f aca="false">VLOOKUP(AI31,'80% _2020-2021 '!$B$8:$I$10378,2,FALSE())</f>
        <v>T</v>
      </c>
      <c r="AK31" s="40" t="str">
        <f aca="false">VLOOKUP(AI31,'80% _2020-2021 '!$B$8:$I$10378,3,FALSE())</f>
        <v>T</v>
      </c>
      <c r="AL31" s="40" t="str">
        <f aca="false">VLOOKUP(AI31,'80% _2020-2021 '!$B$8:$I$10378,4,FALSE())</f>
        <v>Rc</v>
      </c>
      <c r="AM31" s="40" t="str">
        <f aca="false">VLOOKUP(AI31,'80% _2020-2021 '!$B$8:$I$10378,5,FALSE())</f>
        <v>T</v>
      </c>
      <c r="AN31" s="41" t="str">
        <f aca="false">VLOOKUP(AI31,'80% _2020-2021 '!$B$8:$I$10378,6,FALSE())</f>
        <v>R</v>
      </c>
      <c r="AO31" s="294" t="n">
        <f aca="false">VLOOKUP(AI31,'STANDARD_2020-2021'!$B$7:$J$10377,9,FALSE())</f>
        <v>1</v>
      </c>
      <c r="AP31" s="294"/>
      <c r="AQ31" s="294"/>
      <c r="AR31" s="294"/>
      <c r="AS31" s="294"/>
      <c r="AT31" s="39" t="n">
        <f aca="false">AT30+1</f>
        <v>44588</v>
      </c>
      <c r="AU31" s="40" t="str">
        <f aca="false">VLOOKUP(AT31,'80% _2020-2021 '!$B$8:$I$10378,2,FALSE())</f>
        <v>R</v>
      </c>
      <c r="AV31" s="40" t="str">
        <f aca="false">VLOOKUP(AT31,'80% _2020-2021 '!$B$8:$I$10378,3,FALSE())</f>
        <v>T</v>
      </c>
      <c r="AW31" s="40" t="str">
        <f aca="false">VLOOKUP(AT31,'80% _2020-2021 '!$B$8:$I$10378,4,FALSE())</f>
        <v>R</v>
      </c>
      <c r="AX31" s="40" t="str">
        <f aca="false">VLOOKUP(AT31,'80% _2020-2021 '!$B$8:$I$10378,5,FALSE())</f>
        <v>T</v>
      </c>
      <c r="AY31" s="41" t="str">
        <f aca="false">VLOOKUP(AT31,'80% _2020-2021 '!$B$8:$I$10378,6,FALSE())</f>
        <v>T</v>
      </c>
      <c r="AZ31" s="294" t="n">
        <f aca="false">VLOOKUP(AT31,'STANDARD_2020-2021'!$B$7:$J$10377,9,FALSE())</f>
        <v>0</v>
      </c>
      <c r="BA31" s="294"/>
      <c r="BB31" s="294"/>
      <c r="BC31" s="294"/>
      <c r="BD31" s="294"/>
      <c r="BE31" s="39" t="n">
        <f aca="false">BE30+1</f>
        <v>44619</v>
      </c>
      <c r="BF31" s="40" t="str">
        <f aca="false">VLOOKUP(BE31,'80% _2020-2021 '!$B$8:$I$10378,2,FALSE())</f>
        <v>R</v>
      </c>
      <c r="BG31" s="40" t="str">
        <f aca="false">VLOOKUP(BE31,'80% _2020-2021 '!$B$8:$I$10378,3,FALSE())</f>
        <v>R</v>
      </c>
      <c r="BH31" s="40" t="str">
        <f aca="false">VLOOKUP(BE31,'80% _2020-2021 '!$B$8:$I$10378,4,FALSE())</f>
        <v>R</v>
      </c>
      <c r="BI31" s="40" t="str">
        <f aca="false">VLOOKUP(BE31,'80% _2020-2021 '!$B$8:$I$10378,5,FALSE())</f>
        <v>T</v>
      </c>
      <c r="BJ31" s="41" t="str">
        <f aca="false">VLOOKUP(BE31,'80% _2020-2021 '!$B$8:$I$10378,6,FALSE())</f>
        <v>R</v>
      </c>
      <c r="BK31" s="291" t="n">
        <f aca="false">VLOOKUP(BE31,'STANDARD_2020-2021'!$B$7:$J$10377,9,FALSE())</f>
        <v>0</v>
      </c>
      <c r="BL31" s="291"/>
      <c r="BM31" s="291"/>
      <c r="BN31" s="291"/>
      <c r="BO31" s="291"/>
      <c r="BP31" s="24"/>
      <c r="BQ31" s="24"/>
    </row>
    <row r="32" customFormat="false" ht="15" hidden="false" customHeight="true" outlineLevel="0" collapsed="false">
      <c r="A32" s="32"/>
      <c r="B32" s="292" t="n">
        <f aca="false">B31+1</f>
        <v>44467</v>
      </c>
      <c r="C32" s="293" t="str">
        <f aca="false">VLOOKUP(B32,'80% _2020-2021 '!$B$8:$I$10378,2,FALSE())</f>
        <v>R</v>
      </c>
      <c r="D32" s="40" t="str">
        <f aca="false">VLOOKUP(B32,'80% _2020-2021 '!$B$8:$I$10378,3,FALSE())</f>
        <v>T</v>
      </c>
      <c r="E32" s="40" t="str">
        <f aca="false">VLOOKUP(B32,'80% _2020-2021 '!$B$5:$I$10378,4,FALSE())</f>
        <v>T</v>
      </c>
      <c r="F32" s="40" t="str">
        <f aca="false">VLOOKUP(B32,'80% _2020-2021 '!$B$5:$I$10378,5,FALSE())</f>
        <v>T</v>
      </c>
      <c r="G32" s="41" t="str">
        <f aca="false">VLOOKUP(B32,'80% _2020-2021 '!$B$5:$I$10378,6,FALSE())</f>
        <v>R</v>
      </c>
      <c r="H32" s="294" t="n">
        <f aca="false">VLOOKUP(B32,'STANDARD_2020-2021'!$B$7:$J$10377,9,FALSE())</f>
        <v>0</v>
      </c>
      <c r="I32" s="294"/>
      <c r="J32" s="294"/>
      <c r="K32" s="294"/>
      <c r="L32" s="294"/>
      <c r="M32" s="39" t="n">
        <f aca="false">M31+1</f>
        <v>44497</v>
      </c>
      <c r="N32" s="40" t="str">
        <f aca="false">VLOOKUP(M32,'80% _2020-2021 '!$B$8:$I$10378,2,FALSE())</f>
        <v>T</v>
      </c>
      <c r="O32" s="40" t="str">
        <f aca="false">VLOOKUP(M32,'80% _2020-2021 '!$B$8:$I$10378,3,FALSE())</f>
        <v>T</v>
      </c>
      <c r="P32" s="40" t="str">
        <f aca="false">VLOOKUP(M32,'80% _2020-2021 '!$B$8:$I$10378,4,FALSE())</f>
        <v>R</v>
      </c>
      <c r="Q32" s="40" t="str">
        <f aca="false">VLOOKUP(M32,'80% _2020-2021 '!$B$8:$I$10378,5,FALSE())</f>
        <v>T</v>
      </c>
      <c r="R32" s="41" t="str">
        <f aca="false">VLOOKUP(M32,'80% _2020-2021 '!$B$8:$I$10378,6,FALSE())</f>
        <v>R</v>
      </c>
      <c r="S32" s="295" t="n">
        <f aca="false">VLOOKUP(M32,'STANDARD_2020-2021'!$B$7:$J$10377,9,FALSE())</f>
        <v>1</v>
      </c>
      <c r="T32" s="295"/>
      <c r="U32" s="295"/>
      <c r="V32" s="295"/>
      <c r="W32" s="295"/>
      <c r="X32" s="39" t="n">
        <f aca="false">X31+1</f>
        <v>44528</v>
      </c>
      <c r="Y32" s="40" t="str">
        <f aca="false">VLOOKUP(X32,'80% _2020-2021 '!$B$8:$I$10378,2,FALSE())</f>
        <v>T</v>
      </c>
      <c r="Z32" s="40" t="str">
        <f aca="false">VLOOKUP(X32,'80% _2020-2021 '!$B$8:$I$10378,3,FALSE())</f>
        <v>R</v>
      </c>
      <c r="AA32" s="40" t="str">
        <f aca="false">VLOOKUP(X32,'80% _2020-2021 '!$B$8:$I$10378,4,FALSE())</f>
        <v>R</v>
      </c>
      <c r="AB32" s="40" t="str">
        <f aca="false">VLOOKUP(X32,'80% _2020-2021 '!$B$8:$I$10378,5,FALSE())</f>
        <v>R</v>
      </c>
      <c r="AC32" s="41" t="str">
        <f aca="false">VLOOKUP(X32,'80% _2020-2021 '!$B$8:$I$10378,6,FALSE())</f>
        <v>R</v>
      </c>
      <c r="AD32" s="294" t="n">
        <f aca="false">VLOOKUP(X32,'STANDARD_2020-2021'!$B$7:$J$10377,9,FALSE())</f>
        <v>0</v>
      </c>
      <c r="AE32" s="294"/>
      <c r="AF32" s="294"/>
      <c r="AG32" s="294"/>
      <c r="AH32" s="294"/>
      <c r="AI32" s="39" t="n">
        <f aca="false">AI31+1</f>
        <v>44558</v>
      </c>
      <c r="AJ32" s="40" t="str">
        <f aca="false">VLOOKUP(AI32,'80% _2020-2021 '!$B$8:$I$10378,2,FALSE())</f>
        <v>T</v>
      </c>
      <c r="AK32" s="40" t="str">
        <f aca="false">VLOOKUP(AI32,'80% _2020-2021 '!$B$8:$I$10378,3,FALSE())</f>
        <v>R</v>
      </c>
      <c r="AL32" s="40" t="str">
        <f aca="false">VLOOKUP(AI32,'80% _2020-2021 '!$B$8:$I$10378,4,FALSE())</f>
        <v>R</v>
      </c>
      <c r="AM32" s="40" t="str">
        <f aca="false">VLOOKUP(AI32,'80% _2020-2021 '!$B$8:$I$10378,5,FALSE())</f>
        <v>T</v>
      </c>
      <c r="AN32" s="41" t="str">
        <f aca="false">VLOOKUP(AI32,'80% _2020-2021 '!$B$8:$I$10378,6,FALSE())</f>
        <v>T</v>
      </c>
      <c r="AO32" s="294" t="n">
        <f aca="false">VLOOKUP(AI32,'STANDARD_2020-2021'!$B$7:$J$10377,9,FALSE())</f>
        <v>1</v>
      </c>
      <c r="AP32" s="294"/>
      <c r="AQ32" s="294"/>
      <c r="AR32" s="294"/>
      <c r="AS32" s="294"/>
      <c r="AT32" s="39" t="n">
        <f aca="false">AT31+1</f>
        <v>44589</v>
      </c>
      <c r="AU32" s="40" t="str">
        <f aca="false">VLOOKUP(AT32,'80% _2020-2021 '!$B$8:$I$10378,2,FALSE())</f>
        <v>T</v>
      </c>
      <c r="AV32" s="40" t="str">
        <f aca="false">VLOOKUP(AT32,'80% _2020-2021 '!$B$8:$I$10378,3,FALSE())</f>
        <v>R</v>
      </c>
      <c r="AW32" s="40" t="str">
        <f aca="false">VLOOKUP(AT32,'80% _2020-2021 '!$B$8:$I$10378,4,FALSE())</f>
        <v>R</v>
      </c>
      <c r="AX32" s="40" t="str">
        <f aca="false">VLOOKUP(AT32,'80% _2020-2021 '!$B$8:$I$10378,5,FALSE())</f>
        <v>T</v>
      </c>
      <c r="AY32" s="41" t="str">
        <f aca="false">VLOOKUP(AT32,'80% _2020-2021 '!$B$8:$I$10378,6,FALSE())</f>
        <v>T</v>
      </c>
      <c r="AZ32" s="294" t="n">
        <f aca="false">VLOOKUP(AT32,'STANDARD_2020-2021'!$B$7:$J$10377,9,FALSE())</f>
        <v>0</v>
      </c>
      <c r="BA32" s="294"/>
      <c r="BB32" s="294"/>
      <c r="BC32" s="294"/>
      <c r="BD32" s="294"/>
      <c r="BE32" s="39" t="n">
        <f aca="false">BE31+1</f>
        <v>44620</v>
      </c>
      <c r="BF32" s="40" t="str">
        <f aca="false">VLOOKUP(BE32,'80% _2020-2021 '!$B$8:$I$10378,2,FALSE())</f>
        <v>T</v>
      </c>
      <c r="BG32" s="40" t="str">
        <f aca="false">VLOOKUP(BE32,'80% _2020-2021 '!$B$8:$I$10378,3,FALSE())</f>
        <v>R</v>
      </c>
      <c r="BH32" s="40" t="str">
        <f aca="false">VLOOKUP(BE32,'80% _2020-2021 '!$B$8:$I$10378,4,FALSE())</f>
        <v>T</v>
      </c>
      <c r="BI32" s="40" t="str">
        <f aca="false">VLOOKUP(BE32,'80% _2020-2021 '!$B$8:$I$10378,5,FALSE())</f>
        <v>T</v>
      </c>
      <c r="BJ32" s="41" t="str">
        <f aca="false">VLOOKUP(BE32,'80% _2020-2021 '!$B$8:$I$10378,6,FALSE())</f>
        <v>Rc</v>
      </c>
      <c r="BK32" s="291" t="n">
        <f aca="false">VLOOKUP(BE32,'STANDARD_2020-2021'!$B$7:$J$10377,9,FALSE())</f>
        <v>0</v>
      </c>
      <c r="BL32" s="291"/>
      <c r="BM32" s="291"/>
      <c r="BN32" s="291"/>
      <c r="BO32" s="291"/>
      <c r="BP32" s="24"/>
      <c r="BQ32" s="24"/>
    </row>
    <row r="33" customFormat="false" ht="15" hidden="false" customHeight="true" outlineLevel="0" collapsed="false">
      <c r="A33" s="32"/>
      <c r="B33" s="292" t="n">
        <f aca="false">B32+1</f>
        <v>44468</v>
      </c>
      <c r="C33" s="293" t="str">
        <f aca="false">VLOOKUP(B33,'80% _2020-2021 '!$B$8:$I$10378,2,FALSE())</f>
        <v>T</v>
      </c>
      <c r="D33" s="40" t="str">
        <f aca="false">VLOOKUP(B33,'80% _2020-2021 '!$B$8:$I$10378,3,FALSE())</f>
        <v>R</v>
      </c>
      <c r="E33" s="40" t="str">
        <f aca="false">VLOOKUP(B33,'80% _2020-2021 '!$B$5:$I$10378,4,FALSE())</f>
        <v>T</v>
      </c>
      <c r="F33" s="40" t="str">
        <f aca="false">VLOOKUP(B33,'80% _2020-2021 '!$B$5:$I$10378,5,FALSE())</f>
        <v>T</v>
      </c>
      <c r="G33" s="41" t="str">
        <f aca="false">VLOOKUP(B33,'80% _2020-2021 '!$B$5:$I$10378,6,FALSE())</f>
        <v>R</v>
      </c>
      <c r="H33" s="294" t="n">
        <f aca="false">VLOOKUP(B33,'STANDARD_2020-2021'!$B$7:$J$10377,9,FALSE())</f>
        <v>0</v>
      </c>
      <c r="I33" s="294"/>
      <c r="J33" s="294"/>
      <c r="K33" s="294"/>
      <c r="L33" s="294"/>
      <c r="M33" s="39" t="n">
        <f aca="false">M32+1</f>
        <v>44498</v>
      </c>
      <c r="N33" s="40" t="str">
        <f aca="false">VLOOKUP(M33,'80% _2020-2021 '!$B$8:$I$10378,2,FALSE())</f>
        <v>T</v>
      </c>
      <c r="O33" s="40" t="str">
        <f aca="false">VLOOKUP(M33,'80% _2020-2021 '!$B$8:$I$10378,3,FALSE())</f>
        <v>T</v>
      </c>
      <c r="P33" s="40" t="str">
        <f aca="false">VLOOKUP(M33,'80% _2020-2021 '!$B$8:$I$10378,4,FALSE())</f>
        <v>T</v>
      </c>
      <c r="Q33" s="40" t="str">
        <f aca="false">VLOOKUP(M33,'80% _2020-2021 '!$B$8:$I$10378,5,FALSE())</f>
        <v>R</v>
      </c>
      <c r="R33" s="41" t="str">
        <f aca="false">VLOOKUP(M33,'80% _2020-2021 '!$B$8:$I$10378,6,FALSE())</f>
        <v>R</v>
      </c>
      <c r="S33" s="295" t="n">
        <f aca="false">VLOOKUP(M33,'STANDARD_2020-2021'!$B$7:$J$10377,9,FALSE())</f>
        <v>1</v>
      </c>
      <c r="T33" s="295"/>
      <c r="U33" s="295"/>
      <c r="V33" s="295"/>
      <c r="W33" s="295"/>
      <c r="X33" s="39" t="n">
        <f aca="false">X32+1</f>
        <v>44529</v>
      </c>
      <c r="Y33" s="40" t="str">
        <f aca="false">VLOOKUP(X33,'80% _2020-2021 '!$B$8:$I$10378,2,FALSE())</f>
        <v>T</v>
      </c>
      <c r="Z33" s="40" t="str">
        <f aca="false">VLOOKUP(X33,'80% _2020-2021 '!$B$8:$I$10378,3,FALSE())</f>
        <v>Rc</v>
      </c>
      <c r="AA33" s="40" t="str">
        <f aca="false">VLOOKUP(X33,'80% _2020-2021 '!$B$8:$I$10378,4,FALSE())</f>
        <v>T</v>
      </c>
      <c r="AB33" s="40" t="str">
        <f aca="false">VLOOKUP(X33,'80% _2020-2021 '!$B$8:$I$10378,5,FALSE())</f>
        <v>R</v>
      </c>
      <c r="AC33" s="41" t="str">
        <f aca="false">VLOOKUP(X33,'80% _2020-2021 '!$B$8:$I$10378,6,FALSE())</f>
        <v>T</v>
      </c>
      <c r="AD33" s="294" t="n">
        <f aca="false">VLOOKUP(X33,'STANDARD_2020-2021'!$B$7:$J$10377,9,FALSE())</f>
        <v>0</v>
      </c>
      <c r="AE33" s="294"/>
      <c r="AF33" s="294"/>
      <c r="AG33" s="294"/>
      <c r="AH33" s="294"/>
      <c r="AI33" s="39" t="n">
        <f aca="false">AI32+1</f>
        <v>44559</v>
      </c>
      <c r="AJ33" s="40" t="str">
        <f aca="false">VLOOKUP(AI33,'80% _2020-2021 '!$B$8:$I$10378,2,FALSE())</f>
        <v>T</v>
      </c>
      <c r="AK33" s="40" t="str">
        <f aca="false">VLOOKUP(AI33,'80% _2020-2021 '!$B$8:$I$10378,3,FALSE())</f>
        <v>R</v>
      </c>
      <c r="AL33" s="40" t="str">
        <f aca="false">VLOOKUP(AI33,'80% _2020-2021 '!$B$8:$I$10378,4,FALSE())</f>
        <v>T</v>
      </c>
      <c r="AM33" s="40" t="str">
        <f aca="false">VLOOKUP(AI33,'80% _2020-2021 '!$B$8:$I$10378,5,FALSE())</f>
        <v>R</v>
      </c>
      <c r="AN33" s="41" t="str">
        <f aca="false">VLOOKUP(AI33,'80% _2020-2021 '!$B$8:$I$10378,6,FALSE())</f>
        <v>T</v>
      </c>
      <c r="AO33" s="294" t="n">
        <f aca="false">VLOOKUP(AI33,'STANDARD_2020-2021'!$B$7:$J$10377,9,FALSE())</f>
        <v>1</v>
      </c>
      <c r="AP33" s="294"/>
      <c r="AQ33" s="294"/>
      <c r="AR33" s="294"/>
      <c r="AS33" s="294"/>
      <c r="AT33" s="39" t="n">
        <f aca="false">AT32+1</f>
        <v>44590</v>
      </c>
      <c r="AU33" s="40" t="str">
        <f aca="false">VLOOKUP(AT33,'80% _2020-2021 '!$B$8:$I$10378,2,FALSE())</f>
        <v>T</v>
      </c>
      <c r="AV33" s="40" t="str">
        <f aca="false">VLOOKUP(AT33,'80% _2020-2021 '!$B$8:$I$10378,3,FALSE())</f>
        <v>R</v>
      </c>
      <c r="AW33" s="40" t="str">
        <f aca="false">VLOOKUP(AT33,'80% _2020-2021 '!$B$8:$I$10378,4,FALSE())</f>
        <v>T</v>
      </c>
      <c r="AX33" s="40" t="str">
        <f aca="false">VLOOKUP(AT33,'80% _2020-2021 '!$B$8:$I$10378,5,FALSE())</f>
        <v>T</v>
      </c>
      <c r="AY33" s="41" t="str">
        <f aca="false">VLOOKUP(AT33,'80% _2020-2021 '!$B$8:$I$10378,6,FALSE())</f>
        <v>R</v>
      </c>
      <c r="AZ33" s="294" t="n">
        <f aca="false">VLOOKUP(AT33,'STANDARD_2020-2021'!$B$7:$J$10377,9,FALSE())</f>
        <v>0</v>
      </c>
      <c r="BA33" s="294"/>
      <c r="BB33" s="294"/>
      <c r="BC33" s="294"/>
      <c r="BD33" s="294"/>
      <c r="BE33" s="39" t="n">
        <f aca="false">BE32+1</f>
        <v>44621</v>
      </c>
      <c r="BF33" s="40" t="str">
        <f aca="false">VLOOKUP(BE33,'80% _2020-2021 '!$B$8:$I$10378,2,FALSE())</f>
        <v>T</v>
      </c>
      <c r="BG33" s="40" t="str">
        <f aca="false">VLOOKUP(BE33,'80% _2020-2021 '!$B$8:$I$10378,3,FALSE())</f>
        <v>T</v>
      </c>
      <c r="BH33" s="40" t="str">
        <f aca="false">VLOOKUP(BE33,'80% _2020-2021 '!$B$8:$I$10378,4,FALSE())</f>
        <v>T</v>
      </c>
      <c r="BI33" s="40" t="str">
        <f aca="false">VLOOKUP(BE33,'80% _2020-2021 '!$B$8:$I$10378,5,FALSE())</f>
        <v>R</v>
      </c>
      <c r="BJ33" s="41" t="str">
        <f aca="false">VLOOKUP(BE33,'80% _2020-2021 '!$B$8:$I$10378,6,FALSE())</f>
        <v>R</v>
      </c>
      <c r="BK33" s="291" t="n">
        <f aca="false">VLOOKUP(BE33,'STANDARD_2020-2021'!$B$7:$J$10377,9,FALSE())</f>
        <v>0</v>
      </c>
      <c r="BL33" s="291"/>
      <c r="BM33" s="291"/>
      <c r="BN33" s="291"/>
      <c r="BO33" s="291"/>
      <c r="BP33" s="24"/>
      <c r="BQ33" s="24"/>
    </row>
    <row r="34" customFormat="false" ht="15" hidden="false" customHeight="true" outlineLevel="0" collapsed="false">
      <c r="A34" s="32"/>
      <c r="B34" s="292" t="n">
        <f aca="false">B33+1</f>
        <v>44469</v>
      </c>
      <c r="C34" s="293" t="str">
        <f aca="false">VLOOKUP(B34,'80% _2020-2021 '!$B$8:$I$10378,2,FALSE())</f>
        <v>T</v>
      </c>
      <c r="D34" s="40" t="str">
        <f aca="false">VLOOKUP(B34,'80% _2020-2021 '!$B$8:$I$10378,3,FALSE())</f>
        <v>R</v>
      </c>
      <c r="E34" s="40" t="str">
        <f aca="false">VLOOKUP(B34,'80% _2020-2021 '!$B$5:$I$10378,4,FALSE())</f>
        <v>T</v>
      </c>
      <c r="F34" s="40" t="str">
        <f aca="false">VLOOKUP(B34,'80% _2020-2021 '!$B$5:$I$10378,5,FALSE())</f>
        <v>R</v>
      </c>
      <c r="G34" s="41" t="str">
        <f aca="false">VLOOKUP(B34,'80% _2020-2021 '!$B$5:$I$10378,6,FALSE())</f>
        <v>T</v>
      </c>
      <c r="H34" s="294" t="n">
        <f aca="false">VLOOKUP(B34,'STANDARD_2020-2021'!$B$7:$J$10377,9,FALSE())</f>
        <v>0</v>
      </c>
      <c r="I34" s="294"/>
      <c r="J34" s="294"/>
      <c r="K34" s="294"/>
      <c r="L34" s="294"/>
      <c r="M34" s="39" t="n">
        <f aca="false">M33+1</f>
        <v>44499</v>
      </c>
      <c r="N34" s="40" t="str">
        <f aca="false">VLOOKUP(M34,'80% _2020-2021 '!$B$8:$I$10378,2,FALSE())</f>
        <v>T</v>
      </c>
      <c r="O34" s="40" t="str">
        <f aca="false">VLOOKUP(M34,'80% _2020-2021 '!$B$8:$I$10378,3,FALSE())</f>
        <v>R</v>
      </c>
      <c r="P34" s="40" t="str">
        <f aca="false">VLOOKUP(M34,'80% _2020-2021 '!$B$8:$I$10378,4,FALSE())</f>
        <v>T</v>
      </c>
      <c r="Q34" s="40" t="str">
        <f aca="false">VLOOKUP(M34,'80% _2020-2021 '!$B$8:$I$10378,5,FALSE())</f>
        <v>R</v>
      </c>
      <c r="R34" s="41" t="str">
        <f aca="false">VLOOKUP(M34,'80% _2020-2021 '!$B$8:$I$10378,6,FALSE())</f>
        <v>T</v>
      </c>
      <c r="S34" s="295" t="n">
        <f aca="false">VLOOKUP(M34,'STANDARD_2020-2021'!$B$7:$J$10377,9,FALSE())</f>
        <v>1</v>
      </c>
      <c r="T34" s="295"/>
      <c r="U34" s="295"/>
      <c r="V34" s="295"/>
      <c r="W34" s="295"/>
      <c r="X34" s="39" t="n">
        <f aca="false">X33+1</f>
        <v>44530</v>
      </c>
      <c r="Y34" s="40" t="str">
        <f aca="false">VLOOKUP(X34,'80% _2020-2021 '!$B$8:$I$10378,2,FALSE())</f>
        <v>R</v>
      </c>
      <c r="Z34" s="40" t="str">
        <f aca="false">VLOOKUP(X34,'80% _2020-2021 '!$B$8:$I$10378,3,FALSE())</f>
        <v>R</v>
      </c>
      <c r="AA34" s="40" t="str">
        <f aca="false">VLOOKUP(X34,'80% _2020-2021 '!$B$8:$I$10378,4,FALSE())</f>
        <v>T</v>
      </c>
      <c r="AB34" s="40" t="str">
        <f aca="false">VLOOKUP(X34,'80% _2020-2021 '!$B$8:$I$10378,5,FALSE())</f>
        <v>T</v>
      </c>
      <c r="AC34" s="41" t="str">
        <f aca="false">VLOOKUP(X34,'80% _2020-2021 '!$B$8:$I$10378,6,FALSE())</f>
        <v>T</v>
      </c>
      <c r="AD34" s="294" t="n">
        <f aca="false">VLOOKUP(X34,'STANDARD_2020-2021'!$B$7:$J$10377,9,FALSE())</f>
        <v>0</v>
      </c>
      <c r="AE34" s="294"/>
      <c r="AF34" s="294"/>
      <c r="AG34" s="294"/>
      <c r="AH34" s="294"/>
      <c r="AI34" s="39" t="n">
        <f aca="false">AI33+1</f>
        <v>44560</v>
      </c>
      <c r="AJ34" s="40" t="str">
        <f aca="false">VLOOKUP(AI34,'80% _2020-2021 '!$B$8:$I$10378,2,FALSE())</f>
        <v>R</v>
      </c>
      <c r="AK34" s="40" t="str">
        <f aca="false">VLOOKUP(AI34,'80% _2020-2021 '!$B$8:$I$10378,3,FALSE())</f>
        <v>T</v>
      </c>
      <c r="AL34" s="40" t="str">
        <f aca="false">VLOOKUP(AI34,'80% _2020-2021 '!$B$8:$I$10378,4,FALSE())</f>
        <v>T</v>
      </c>
      <c r="AM34" s="40" t="str">
        <f aca="false">VLOOKUP(AI34,'80% _2020-2021 '!$B$8:$I$10378,5,FALSE())</f>
        <v>R</v>
      </c>
      <c r="AN34" s="41" t="str">
        <f aca="false">VLOOKUP(AI34,'80% _2020-2021 '!$B$8:$I$10378,6,FALSE())</f>
        <v>T</v>
      </c>
      <c r="AO34" s="294" t="n">
        <f aca="false">VLOOKUP(AI34,'STANDARD_2020-2021'!$B$7:$J$10377,9,FALSE())</f>
        <v>1</v>
      </c>
      <c r="AP34" s="294"/>
      <c r="AQ34" s="294"/>
      <c r="AR34" s="294"/>
      <c r="AS34" s="294"/>
      <c r="AT34" s="39" t="n">
        <f aca="false">AT33+1</f>
        <v>44591</v>
      </c>
      <c r="AU34" s="40" t="str">
        <f aca="false">VLOOKUP(AT34,'80% _2020-2021 '!$B$8:$I$10378,2,FALSE())</f>
        <v>R</v>
      </c>
      <c r="AV34" s="40" t="str">
        <f aca="false">VLOOKUP(AT34,'80% _2020-2021 '!$B$8:$I$10378,3,FALSE())</f>
        <v>R</v>
      </c>
      <c r="AW34" s="40" t="str">
        <f aca="false">VLOOKUP(AT34,'80% _2020-2021 '!$B$8:$I$10378,4,FALSE())</f>
        <v>T</v>
      </c>
      <c r="AX34" s="40" t="str">
        <f aca="false">VLOOKUP(AT34,'80% _2020-2021 '!$B$8:$I$10378,5,FALSE())</f>
        <v>R</v>
      </c>
      <c r="AY34" s="41" t="str">
        <f aca="false">VLOOKUP(AT34,'80% _2020-2021 '!$B$8:$I$10378,6,FALSE())</f>
        <v>R</v>
      </c>
      <c r="AZ34" s="294" t="n">
        <f aca="false">VLOOKUP(AT34,'STANDARD_2020-2021'!$B$7:$J$10377,9,FALSE())</f>
        <v>0</v>
      </c>
      <c r="BA34" s="294"/>
      <c r="BB34" s="294"/>
      <c r="BC34" s="294"/>
      <c r="BD34" s="294"/>
      <c r="BE34" s="39" t="n">
        <f aca="false">BE33+1</f>
        <v>44622</v>
      </c>
      <c r="BF34" s="40" t="str">
        <f aca="false">VLOOKUP(BE34,'80% _2020-2021 '!$B$8:$I$10378,2,FALSE())</f>
        <v>R</v>
      </c>
      <c r="BG34" s="40" t="str">
        <f aca="false">VLOOKUP(BE34,'80% _2020-2021 '!$B$8:$I$10378,3,FALSE())</f>
        <v>T</v>
      </c>
      <c r="BH34" s="40" t="str">
        <f aca="false">VLOOKUP(BE34,'80% _2020-2021 '!$B$8:$I$10378,4,FALSE())</f>
        <v>T</v>
      </c>
      <c r="BI34" s="40" t="str">
        <f aca="false">VLOOKUP(BE34,'80% _2020-2021 '!$B$8:$I$10378,5,FALSE())</f>
        <v>R</v>
      </c>
      <c r="BJ34" s="41" t="str">
        <f aca="false">VLOOKUP(BE34,'80% _2020-2021 '!$B$8:$I$10378,6,FALSE())</f>
        <v>T</v>
      </c>
      <c r="BK34" s="291" t="n">
        <f aca="false">VLOOKUP(BE34,'STANDARD_2020-2021'!$B$7:$J$10377,9,FALSE())</f>
        <v>0</v>
      </c>
      <c r="BL34" s="291"/>
      <c r="BM34" s="291"/>
      <c r="BN34" s="291"/>
      <c r="BO34" s="291"/>
      <c r="BP34" s="24"/>
      <c r="BQ34" s="24"/>
    </row>
    <row r="35" customFormat="false" ht="15" hidden="false" customHeight="true" outlineLevel="0" collapsed="false">
      <c r="A35" s="32"/>
      <c r="B35" s="296" t="n">
        <f aca="false">B34+1</f>
        <v>44470</v>
      </c>
      <c r="C35" s="297" t="str">
        <f aca="false">VLOOKUP(B35,'80% _2020-2021 '!$B$8:$I$10378,2,FALSE())</f>
        <v>T</v>
      </c>
      <c r="D35" s="46" t="str">
        <f aca="false">VLOOKUP(B35,'80% _2020-2021 '!$B$8:$I$10378,3,FALSE())</f>
        <v>T</v>
      </c>
      <c r="E35" s="46" t="str">
        <f aca="false">VLOOKUP(B35,'80% _2020-2021 '!$B$5:$I$10378,4,FALSE())</f>
        <v>R</v>
      </c>
      <c r="F35" s="46" t="str">
        <f aca="false">VLOOKUP(B35,'80% _2020-2021 '!$B$5:$I$10378,5,FALSE())</f>
        <v>R</v>
      </c>
      <c r="G35" s="47" t="str">
        <f aca="false">VLOOKUP(B35,'80% _2020-2021 '!$B$5:$I$10378,6,FALSE())</f>
        <v>T</v>
      </c>
      <c r="H35" s="298" t="n">
        <f aca="false">VLOOKUP(B35,'STANDARD_2020-2021'!$B$7:$J$10377,9,FALSE())</f>
        <v>0</v>
      </c>
      <c r="I35" s="298"/>
      <c r="J35" s="298"/>
      <c r="K35" s="298"/>
      <c r="L35" s="298"/>
      <c r="M35" s="45" t="n">
        <f aca="false">M34+1</f>
        <v>44500</v>
      </c>
      <c r="N35" s="46" t="str">
        <f aca="false">VLOOKUP(M35,'80% _2020-2021 '!$B$8:$I$10378,2,FALSE())</f>
        <v>R</v>
      </c>
      <c r="O35" s="46" t="str">
        <f aca="false">VLOOKUP(M35,'80% _2020-2021 '!$B$8:$I$10378,3,FALSE())</f>
        <v>R</v>
      </c>
      <c r="P35" s="46" t="str">
        <f aca="false">VLOOKUP(M35,'80% _2020-2021 '!$B$8:$I$10378,4,FALSE())</f>
        <v>R</v>
      </c>
      <c r="Q35" s="46" t="str">
        <f aca="false">VLOOKUP(M35,'80% _2020-2021 '!$B$8:$I$10378,5,FALSE())</f>
        <v>R</v>
      </c>
      <c r="R35" s="47" t="str">
        <f aca="false">VLOOKUP(M35,'80% _2020-2021 '!$B$8:$I$10378,6,FALSE())</f>
        <v>T</v>
      </c>
      <c r="S35" s="299" t="n">
        <f aca="false">VLOOKUP(M35,'STANDARD_2020-2021'!$B$7:$J$10377,9,FALSE())</f>
        <v>1</v>
      </c>
      <c r="T35" s="299"/>
      <c r="U35" s="299"/>
      <c r="V35" s="299"/>
      <c r="W35" s="299"/>
      <c r="X35" s="45" t="n">
        <f aca="false">X34+1</f>
        <v>44531</v>
      </c>
      <c r="Y35" s="46" t="str">
        <f aca="false">VLOOKUP(X35,'80% _2020-2021 '!$B$8:$I$10378,2,FALSE())</f>
        <v>R</v>
      </c>
      <c r="Z35" s="46" t="str">
        <f aca="false">VLOOKUP(X35,'80% _2020-2021 '!$B$8:$I$10378,3,FALSE())</f>
        <v>T</v>
      </c>
      <c r="AA35" s="46" t="str">
        <f aca="false">VLOOKUP(X35,'80% _2020-2021 '!$B$8:$I$10378,4,FALSE())</f>
        <v>R</v>
      </c>
      <c r="AB35" s="46" t="str">
        <f aca="false">VLOOKUP(X35,'80% _2020-2021 '!$B$8:$I$10378,5,FALSE())</f>
        <v>T</v>
      </c>
      <c r="AC35" s="47" t="str">
        <f aca="false">VLOOKUP(X35,'80% _2020-2021 '!$B$8:$I$10378,6,FALSE())</f>
        <v>T</v>
      </c>
      <c r="AD35" s="298" t="n">
        <f aca="false">VLOOKUP(X35,'STANDARD_2020-2021'!$B$7:$J$10377,9,FALSE())</f>
        <v>0</v>
      </c>
      <c r="AE35" s="298"/>
      <c r="AF35" s="298"/>
      <c r="AG35" s="298"/>
      <c r="AH35" s="298"/>
      <c r="AI35" s="45" t="n">
        <f aca="false">AI34+1</f>
        <v>44561</v>
      </c>
      <c r="AJ35" s="46" t="str">
        <f aca="false">VLOOKUP(AI35,'80% _2020-2021 '!$B$8:$I$10378,2,FALSE())</f>
        <v>R</v>
      </c>
      <c r="AK35" s="46" t="str">
        <f aca="false">VLOOKUP(AI35,'80% _2020-2021 '!$B$8:$I$10378,3,FALSE())</f>
        <v>T</v>
      </c>
      <c r="AL35" s="46" t="str">
        <f aca="false">VLOOKUP(AI35,'80% _2020-2021 '!$B$8:$I$10378,4,FALSE())</f>
        <v>T</v>
      </c>
      <c r="AM35" s="46" t="str">
        <f aca="false">VLOOKUP(AI35,'80% _2020-2021 '!$B$8:$I$10378,5,FALSE())</f>
        <v>T</v>
      </c>
      <c r="AN35" s="47" t="str">
        <f aca="false">VLOOKUP(AI35,'80% _2020-2021 '!$B$8:$I$10378,6,FALSE())</f>
        <v>R</v>
      </c>
      <c r="AO35" s="298" t="n">
        <f aca="false">VLOOKUP(AI35,'STANDARD_2020-2021'!$B$7:$J$10377,9,FALSE())</f>
        <v>1</v>
      </c>
      <c r="AP35" s="298"/>
      <c r="AQ35" s="298"/>
      <c r="AR35" s="298"/>
      <c r="AS35" s="298"/>
      <c r="AT35" s="45" t="n">
        <f aca="false">AT34+1</f>
        <v>44592</v>
      </c>
      <c r="AU35" s="46" t="str">
        <f aca="false">VLOOKUP(AT35,'80% _2020-2021 '!$B$8:$I$10378,2,FALSE())</f>
        <v>R</v>
      </c>
      <c r="AV35" s="46" t="str">
        <f aca="false">VLOOKUP(AT35,'80% _2020-2021 '!$B$8:$I$10378,3,FALSE())</f>
        <v>T</v>
      </c>
      <c r="AW35" s="46" t="str">
        <f aca="false">VLOOKUP(AT35,'80% _2020-2021 '!$B$8:$I$10378,4,FALSE())</f>
        <v>T</v>
      </c>
      <c r="AX35" s="46" t="str">
        <f aca="false">VLOOKUP(AT35,'80% _2020-2021 '!$B$8:$I$10378,5,FALSE())</f>
        <v>Rc</v>
      </c>
      <c r="AY35" s="47" t="str">
        <f aca="false">VLOOKUP(AT35,'80% _2020-2021 '!$B$8:$I$10378,6,FALSE())</f>
        <v>T</v>
      </c>
      <c r="AZ35" s="298" t="n">
        <f aca="false">VLOOKUP(AT35,'STANDARD_2020-2021'!$B$7:$J$10377,9,FALSE())</f>
        <v>0</v>
      </c>
      <c r="BA35" s="298"/>
      <c r="BB35" s="298"/>
      <c r="BC35" s="298"/>
      <c r="BD35" s="298"/>
      <c r="BE35" s="45" t="n">
        <f aca="false">BE34+1</f>
        <v>44623</v>
      </c>
      <c r="BF35" s="46" t="str">
        <f aca="false">VLOOKUP(BE35,'80% _2020-2021 '!$B$8:$I$10378,2,FALSE())</f>
        <v>R</v>
      </c>
      <c r="BG35" s="46" t="str">
        <f aca="false">VLOOKUP(BE35,'80% _2020-2021 '!$B$8:$I$10378,3,FALSE())</f>
        <v>T</v>
      </c>
      <c r="BH35" s="46" t="str">
        <f aca="false">VLOOKUP(BE35,'80% _2020-2021 '!$B$8:$I$10378,4,FALSE())</f>
        <v>R</v>
      </c>
      <c r="BI35" s="46" t="str">
        <f aca="false">VLOOKUP(BE35,'80% _2020-2021 '!$B$8:$I$10378,5,FALSE())</f>
        <v>T</v>
      </c>
      <c r="BJ35" s="47" t="str">
        <f aca="false">VLOOKUP(BE35,'80% _2020-2021 '!$B$8:$I$10378,6,FALSE())</f>
        <v>T</v>
      </c>
      <c r="BK35" s="300" t="n">
        <f aca="false">VLOOKUP(BE35,'STANDARD_2020-2021'!$B$7:$J$10377,9,FALSE())</f>
        <v>0</v>
      </c>
      <c r="BL35" s="300"/>
      <c r="BM35" s="300"/>
      <c r="BN35" s="300"/>
      <c r="BO35" s="300"/>
      <c r="BP35" s="24"/>
      <c r="BQ35" s="24"/>
    </row>
    <row r="36" customFormat="false" ht="15" hidden="false" customHeight="false" outlineLevel="0" collapsed="false">
      <c r="A36" s="49"/>
      <c r="B36" s="50" t="n">
        <f aca="false">BE1+1</f>
        <v>15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 t="n">
        <f aca="false">B36+1</f>
        <v>16</v>
      </c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 t="n">
        <f aca="false">M36+1</f>
        <v>17</v>
      </c>
      <c r="Y36" s="20"/>
      <c r="Z36" s="20"/>
      <c r="AA36" s="20"/>
      <c r="AB36" s="20"/>
      <c r="AC36" s="20"/>
      <c r="AD36" s="20"/>
      <c r="AE36" s="20"/>
      <c r="AF36" s="20"/>
      <c r="AG36" s="20"/>
      <c r="AH36" s="50"/>
      <c r="AI36" s="50" t="n">
        <f aca="false">X36+1</f>
        <v>18</v>
      </c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 t="n">
        <f aca="false">AI36+1</f>
        <v>19</v>
      </c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 t="n">
        <f aca="false">AT36+1</f>
        <v>20</v>
      </c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24"/>
      <c r="BQ36" s="24"/>
    </row>
    <row r="37" customFormat="false" ht="15.75" hidden="false" customHeight="false" outlineLevel="0" collapsed="false">
      <c r="A37" s="49"/>
      <c r="B37" s="50" t="n">
        <f aca="false">BE2</f>
        <v>2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 t="n">
        <f aca="false">B37</f>
        <v>2</v>
      </c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 t="n">
        <f aca="false">M37</f>
        <v>2</v>
      </c>
      <c r="Y37" s="20"/>
      <c r="Z37" s="20"/>
      <c r="AA37" s="20"/>
      <c r="AB37" s="20"/>
      <c r="AC37" s="20"/>
      <c r="AD37" s="20"/>
      <c r="AE37" s="20"/>
      <c r="AF37" s="20"/>
      <c r="AG37" s="20"/>
      <c r="AH37" s="50"/>
      <c r="AI37" s="50" t="n">
        <f aca="false">X37</f>
        <v>2</v>
      </c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 t="n">
        <f aca="false">AI37</f>
        <v>2</v>
      </c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 t="n">
        <f aca="false">AT37</f>
        <v>2</v>
      </c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24"/>
      <c r="BQ37" s="24"/>
    </row>
    <row r="38" customFormat="false" ht="41.25" hidden="false" customHeight="false" outlineLevel="0" collapsed="false">
      <c r="A38" s="49"/>
      <c r="B38" s="26" t="n">
        <f aca="false">B39</f>
        <v>44621</v>
      </c>
      <c r="C38" s="27" t="s">
        <v>10</v>
      </c>
      <c r="D38" s="28" t="s">
        <v>11</v>
      </c>
      <c r="E38" s="28" t="s">
        <v>12</v>
      </c>
      <c r="F38" s="28" t="s">
        <v>13</v>
      </c>
      <c r="G38" s="29" t="s">
        <v>14</v>
      </c>
      <c r="H38" s="286" t="n">
        <v>0.8</v>
      </c>
      <c r="I38" s="286"/>
      <c r="J38" s="286"/>
      <c r="K38" s="286"/>
      <c r="L38" s="286"/>
      <c r="M38" s="26" t="n">
        <f aca="false">M39</f>
        <v>44652</v>
      </c>
      <c r="N38" s="27" t="s">
        <v>16</v>
      </c>
      <c r="O38" s="27" t="s">
        <v>11</v>
      </c>
      <c r="P38" s="27" t="s">
        <v>12</v>
      </c>
      <c r="Q38" s="27" t="s">
        <v>13</v>
      </c>
      <c r="R38" s="31" t="s">
        <v>14</v>
      </c>
      <c r="S38" s="286" t="n">
        <v>0.8</v>
      </c>
      <c r="T38" s="286"/>
      <c r="U38" s="286"/>
      <c r="V38" s="286"/>
      <c r="W38" s="286"/>
      <c r="X38" s="26" t="n">
        <f aca="false">X39</f>
        <v>44682</v>
      </c>
      <c r="Y38" s="27" t="s">
        <v>16</v>
      </c>
      <c r="Z38" s="27" t="s">
        <v>11</v>
      </c>
      <c r="AA38" s="27" t="s">
        <v>12</v>
      </c>
      <c r="AB38" s="27" t="s">
        <v>13</v>
      </c>
      <c r="AC38" s="31" t="s">
        <v>14</v>
      </c>
      <c r="AD38" s="286" t="n">
        <v>0.8</v>
      </c>
      <c r="AE38" s="286"/>
      <c r="AF38" s="286"/>
      <c r="AG38" s="286"/>
      <c r="AH38" s="286"/>
      <c r="AI38" s="26" t="n">
        <f aca="false">AI39</f>
        <v>44713</v>
      </c>
      <c r="AJ38" s="27" t="s">
        <v>16</v>
      </c>
      <c r="AK38" s="27" t="s">
        <v>11</v>
      </c>
      <c r="AL38" s="27" t="s">
        <v>12</v>
      </c>
      <c r="AM38" s="27" t="s">
        <v>13</v>
      </c>
      <c r="AN38" s="31" t="s">
        <v>14</v>
      </c>
      <c r="AO38" s="286" t="n">
        <v>0.8</v>
      </c>
      <c r="AP38" s="286"/>
      <c r="AQ38" s="286"/>
      <c r="AR38" s="286"/>
      <c r="AS38" s="286"/>
      <c r="AT38" s="26" t="n">
        <f aca="false">AT39</f>
        <v>44743</v>
      </c>
      <c r="AU38" s="27" t="s">
        <v>16</v>
      </c>
      <c r="AV38" s="27" t="s">
        <v>11</v>
      </c>
      <c r="AW38" s="27" t="s">
        <v>12</v>
      </c>
      <c r="AX38" s="27" t="s">
        <v>13</v>
      </c>
      <c r="AY38" s="31" t="s">
        <v>14</v>
      </c>
      <c r="AZ38" s="286" t="n">
        <v>0.8</v>
      </c>
      <c r="BA38" s="286"/>
      <c r="BB38" s="286"/>
      <c r="BC38" s="286"/>
      <c r="BD38" s="286"/>
      <c r="BE38" s="26" t="n">
        <f aca="false">BE39</f>
        <v>44774</v>
      </c>
      <c r="BF38" s="27" t="s">
        <v>16</v>
      </c>
      <c r="BG38" s="27" t="s">
        <v>11</v>
      </c>
      <c r="BH38" s="27" t="s">
        <v>12</v>
      </c>
      <c r="BI38" s="27" t="s">
        <v>13</v>
      </c>
      <c r="BJ38" s="31" t="s">
        <v>14</v>
      </c>
      <c r="BK38" s="286" t="n">
        <v>0.8</v>
      </c>
      <c r="BL38" s="286"/>
      <c r="BM38" s="286"/>
      <c r="BN38" s="286"/>
      <c r="BO38" s="286"/>
      <c r="BP38" s="24"/>
      <c r="BQ38" s="24"/>
    </row>
    <row r="39" customFormat="false" ht="15" hidden="false" customHeight="false" outlineLevel="0" collapsed="false">
      <c r="A39" s="49"/>
      <c r="B39" s="33" t="n">
        <f aca="false">DATE(B37+2019,B36,1)</f>
        <v>44621</v>
      </c>
      <c r="C39" s="34" t="str">
        <f aca="false">VLOOKUP(B39,'80% _2020-2021 '!$B$8:$I$10378,2,FALSE())</f>
        <v>T</v>
      </c>
      <c r="D39" s="34" t="str">
        <f aca="false">VLOOKUP(B39,'80% _2020-2021 '!$B$8:$I$10378,3,FALSE())</f>
        <v>T</v>
      </c>
      <c r="E39" s="34" t="str">
        <f aca="false">VLOOKUP(B39,'80% _2020-2021 '!$B$8:$I$10378,4,FALSE())</f>
        <v>T</v>
      </c>
      <c r="F39" s="34" t="str">
        <f aca="false">VLOOKUP(B39,'80% _2020-2021 '!$B$8:$I$10378,5,FALSE())</f>
        <v>R</v>
      </c>
      <c r="G39" s="35" t="str">
        <f aca="false">VLOOKUP(B39,'80% _2020-2021 '!$B$8:$I$10378,6,FALSE())</f>
        <v>R</v>
      </c>
      <c r="H39" s="290" t="n">
        <f aca="false">VLOOKUP(B39,'STANDARD_2020-2021'!$B$7:$J$10377,9,FALSE())</f>
        <v>0</v>
      </c>
      <c r="I39" s="290"/>
      <c r="J39" s="290"/>
      <c r="K39" s="290"/>
      <c r="L39" s="290"/>
      <c r="M39" s="51" t="n">
        <f aca="false">DATE(M37+2019,M36,1)</f>
        <v>44652</v>
      </c>
      <c r="N39" s="34" t="str">
        <f aca="false">VLOOKUP(M39,'80% _2020-2021 '!$B$8:$I$10378,2,FALSE())</f>
        <v>T</v>
      </c>
      <c r="O39" s="34" t="str">
        <f aca="false">VLOOKUP(M39,'80% _2020-2021 '!$B$8:$I$10378,3,FALSE())</f>
        <v>T</v>
      </c>
      <c r="P39" s="34" t="str">
        <f aca="false">VLOOKUP(M39,'80% _2020-2021 '!$B$8:$I$10378,4,FALSE())</f>
        <v>R</v>
      </c>
      <c r="Q39" s="34" t="str">
        <f aca="false">VLOOKUP(M39,'80% _2020-2021 '!$B$8:$I$10378,5,FALSE())</f>
        <v>R</v>
      </c>
      <c r="R39" s="35" t="str">
        <f aca="false">VLOOKUP(M39,'80% _2020-2021 '!$B$8:$I$10378,6,FALSE())</f>
        <v>T</v>
      </c>
      <c r="S39" s="290" t="n">
        <f aca="false">VLOOKUP(M39,'STANDARD_2020-2021'!$B$7:$J$10377,9,FALSE())</f>
        <v>0</v>
      </c>
      <c r="T39" s="290"/>
      <c r="U39" s="290"/>
      <c r="V39" s="290"/>
      <c r="W39" s="290"/>
      <c r="X39" s="33" t="n">
        <f aca="false">DATE(X37+2019,X36,1)</f>
        <v>44682</v>
      </c>
      <c r="Y39" s="34" t="str">
        <f aca="false">VLOOKUP(X39,'80% _2020-2021 '!$B$8:$I$10378,2,FALSE())</f>
        <v>R</v>
      </c>
      <c r="Z39" s="34" t="str">
        <f aca="false">VLOOKUP(X39,'80% _2020-2021 '!$B$8:$I$10378,3,FALSE())</f>
        <v>R</v>
      </c>
      <c r="AA39" s="34" t="str">
        <f aca="false">VLOOKUP(X39,'80% _2020-2021 '!$B$8:$I$10378,4,FALSE())</f>
        <v>R</v>
      </c>
      <c r="AB39" s="34" t="str">
        <f aca="false">VLOOKUP(X39,'80% _2020-2021 '!$B$8:$I$10378,5,FALSE())</f>
        <v>R</v>
      </c>
      <c r="AC39" s="35" t="str">
        <f aca="false">VLOOKUP(X39,'80% _2020-2021 '!$B$8:$I$10378,6,FALSE())</f>
        <v>T</v>
      </c>
      <c r="AD39" s="290" t="str">
        <f aca="false">VLOOKUP(X39,'STANDARD_2020-2021'!$B$7:$J$10377,9,FALSE())</f>
        <v>Fête du travail</v>
      </c>
      <c r="AE39" s="290"/>
      <c r="AF39" s="290"/>
      <c r="AG39" s="290"/>
      <c r="AH39" s="290"/>
      <c r="AI39" s="33" t="n">
        <f aca="false">DATE(AI37+2019,AI36,1)</f>
        <v>44713</v>
      </c>
      <c r="AJ39" s="34" t="str">
        <f aca="false">VLOOKUP(AI39,'80% _2020-2021 '!$B$8:$I$10378,2,FALSE())</f>
        <v>R</v>
      </c>
      <c r="AK39" s="34" t="str">
        <f aca="false">VLOOKUP(AI39,'80% _2020-2021 '!$B$8:$I$10378,3,FALSE())</f>
        <v>T</v>
      </c>
      <c r="AL39" s="34" t="str">
        <f aca="false">VLOOKUP(AI39,'80% _2020-2021 '!$B$8:$I$10378,4,FALSE())</f>
        <v>R</v>
      </c>
      <c r="AM39" s="34" t="str">
        <f aca="false">VLOOKUP(AI39,'80% _2020-2021 '!$B$8:$I$10378,5,FALSE())</f>
        <v>T</v>
      </c>
      <c r="AN39" s="35" t="str">
        <f aca="false">VLOOKUP(AI39,'80% _2020-2021 '!$B$8:$I$10378,6,FALSE())</f>
        <v>T</v>
      </c>
      <c r="AO39" s="290" t="n">
        <f aca="false">VLOOKUP(AI39,'STANDARD_2020-2021'!$B$7:$J$10377,9,FALSE())</f>
        <v>0</v>
      </c>
      <c r="AP39" s="290"/>
      <c r="AQ39" s="290"/>
      <c r="AR39" s="290"/>
      <c r="AS39" s="290"/>
      <c r="AT39" s="33" t="n">
        <f aca="false">DATE(AT37+2019,AT36,1)</f>
        <v>44743</v>
      </c>
      <c r="AU39" s="34" t="str">
        <f aca="false">VLOOKUP(AT39,'80% _2020-2021 '!$B$8:$I$10378,2,FALSE())</f>
        <v>R</v>
      </c>
      <c r="AV39" s="34" t="str">
        <f aca="false">VLOOKUP(AT39,'80% _2020-2021 '!$B$8:$I$10378,3,FALSE())</f>
        <v>T</v>
      </c>
      <c r="AW39" s="34" t="str">
        <f aca="false">VLOOKUP(AT39,'80% _2020-2021 '!$B$8:$I$10378,4,FALSE())</f>
        <v>T</v>
      </c>
      <c r="AX39" s="34" t="str">
        <f aca="false">VLOOKUP(AT39,'80% _2020-2021 '!$B$8:$I$10378,5,FALSE())</f>
        <v>T</v>
      </c>
      <c r="AY39" s="35" t="str">
        <f aca="false">VLOOKUP(AT39,'80% _2020-2021 '!$B$8:$I$10378,6,FALSE())</f>
        <v>R</v>
      </c>
      <c r="AZ39" s="294" t="n">
        <f aca="false">VLOOKUP(AT39,'STANDARD_2020-2021'!$B$7:$J$10377,9,FALSE())</f>
        <v>0</v>
      </c>
      <c r="BA39" s="294"/>
      <c r="BB39" s="294"/>
      <c r="BC39" s="294"/>
      <c r="BD39" s="294"/>
      <c r="BE39" s="33" t="n">
        <f aca="false">DATE(BE37+2019,BE36,1)</f>
        <v>44774</v>
      </c>
      <c r="BF39" s="34" t="str">
        <f aca="false">VLOOKUP(BE39,'80% _2020-2021 '!$B$8:$I$10378,2,FALSE())</f>
        <v>T</v>
      </c>
      <c r="BG39" s="34" t="str">
        <f aca="false">VLOOKUP(BE39,'80% _2020-2021 '!$B$8:$I$10378,3,FALSE())</f>
        <v>T</v>
      </c>
      <c r="BH39" s="34" t="str">
        <f aca="false">VLOOKUP(BE39,'80% _2020-2021 '!$B$8:$I$10378,4,FALSE())</f>
        <v>Rc</v>
      </c>
      <c r="BI39" s="34" t="str">
        <f aca="false">VLOOKUP(BE39,'80% _2020-2021 '!$B$8:$I$10378,5,FALSE())</f>
        <v>T</v>
      </c>
      <c r="BJ39" s="35" t="str">
        <f aca="false">VLOOKUP(BE39,'80% _2020-2021 '!$B$8:$I$10378,6,FALSE())</f>
        <v>R</v>
      </c>
      <c r="BK39" s="291" t="n">
        <f aca="false">VLOOKUP(BE39,'STANDARD_2020-2021'!$B$7:$J$10377,9,FALSE())</f>
        <v>1</v>
      </c>
      <c r="BL39" s="291"/>
      <c r="BM39" s="291"/>
      <c r="BN39" s="291"/>
      <c r="BO39" s="291"/>
      <c r="BP39" s="24"/>
      <c r="BQ39" s="24"/>
    </row>
    <row r="40" customFormat="false" ht="15" hidden="false" customHeight="false" outlineLevel="0" collapsed="false">
      <c r="A40" s="49"/>
      <c r="B40" s="39" t="n">
        <f aca="false">B39+1</f>
        <v>44622</v>
      </c>
      <c r="C40" s="40" t="str">
        <f aca="false">VLOOKUP(B40,'80% _2020-2021 '!$B$8:$I$10378,2,FALSE())</f>
        <v>R</v>
      </c>
      <c r="D40" s="40" t="str">
        <f aca="false">VLOOKUP(B40,'80% _2020-2021 '!$B$8:$I$10378,3,FALSE())</f>
        <v>T</v>
      </c>
      <c r="E40" s="40" t="str">
        <f aca="false">VLOOKUP(B40,'80% _2020-2021 '!$B$8:$I$10378,4,FALSE())</f>
        <v>T</v>
      </c>
      <c r="F40" s="40" t="str">
        <f aca="false">VLOOKUP(B40,'80% _2020-2021 '!$B$8:$I$10378,5,FALSE())</f>
        <v>R</v>
      </c>
      <c r="G40" s="41" t="str">
        <f aca="false">VLOOKUP(B40,'80% _2020-2021 '!$B$8:$I$10378,6,FALSE())</f>
        <v>T</v>
      </c>
      <c r="H40" s="294" t="n">
        <f aca="false">VLOOKUP(B40,'STANDARD_2020-2021'!$B$7:$J$10377,9,FALSE())</f>
        <v>0</v>
      </c>
      <c r="I40" s="294"/>
      <c r="J40" s="294"/>
      <c r="K40" s="294"/>
      <c r="L40" s="294"/>
      <c r="M40" s="39" t="n">
        <f aca="false">M39+1</f>
        <v>44653</v>
      </c>
      <c r="N40" s="40" t="str">
        <f aca="false">VLOOKUP(M40,'80% _2020-2021 '!$B$8:$I$10378,2,FALSE())</f>
        <v>R</v>
      </c>
      <c r="O40" s="40" t="str">
        <f aca="false">VLOOKUP(M40,'80% _2020-2021 '!$B$8:$I$10378,3,FALSE())</f>
        <v>T</v>
      </c>
      <c r="P40" s="40" t="str">
        <f aca="false">VLOOKUP(M40,'80% _2020-2021 '!$B$8:$I$10378,4,FALSE())</f>
        <v>R</v>
      </c>
      <c r="Q40" s="40" t="str">
        <f aca="false">VLOOKUP(M40,'80% _2020-2021 '!$B$8:$I$10378,5,FALSE())</f>
        <v>T</v>
      </c>
      <c r="R40" s="41" t="str">
        <f aca="false">VLOOKUP(M40,'80% _2020-2021 '!$B$8:$I$10378,6,FALSE())</f>
        <v>T</v>
      </c>
      <c r="S40" s="294" t="n">
        <f aca="false">VLOOKUP(M40,'STANDARD_2020-2021'!$B$7:$J$10377,9,FALSE())</f>
        <v>0</v>
      </c>
      <c r="T40" s="294"/>
      <c r="U40" s="294"/>
      <c r="V40" s="294"/>
      <c r="W40" s="294"/>
      <c r="X40" s="39" t="n">
        <f aca="false">X39+1</f>
        <v>44683</v>
      </c>
      <c r="Y40" s="40" t="str">
        <f aca="false">VLOOKUP(X40,'80% _2020-2021 '!$B$8:$I$10378,2,FALSE())</f>
        <v>Rc</v>
      </c>
      <c r="Z40" s="40" t="str">
        <f aca="false">VLOOKUP(X40,'80% _2020-2021 '!$B$8:$I$10378,3,FALSE())</f>
        <v>T</v>
      </c>
      <c r="AA40" s="40" t="str">
        <f aca="false">VLOOKUP(X40,'80% _2020-2021 '!$B$8:$I$10378,4,FALSE())</f>
        <v>R</v>
      </c>
      <c r="AB40" s="40" t="str">
        <f aca="false">VLOOKUP(X40,'80% _2020-2021 '!$B$8:$I$10378,5,FALSE())</f>
        <v>T</v>
      </c>
      <c r="AC40" s="41" t="str">
        <f aca="false">VLOOKUP(X40,'80% _2020-2021 '!$B$8:$I$10378,6,FALSE())</f>
        <v>T</v>
      </c>
      <c r="AD40" s="294" t="n">
        <f aca="false">VLOOKUP(X40,'STANDARD_2020-2021'!$B$7:$J$10377,9,FALSE())</f>
        <v>0</v>
      </c>
      <c r="AE40" s="294"/>
      <c r="AF40" s="294"/>
      <c r="AG40" s="294"/>
      <c r="AH40" s="294"/>
      <c r="AI40" s="39" t="n">
        <f aca="false">AI39+1</f>
        <v>44714</v>
      </c>
      <c r="AJ40" s="40" t="str">
        <f aca="false">VLOOKUP(AI40,'80% _2020-2021 '!$B$8:$I$10378,2,FALSE())</f>
        <v>T</v>
      </c>
      <c r="AK40" s="40" t="str">
        <f aca="false">VLOOKUP(AI40,'80% _2020-2021 '!$B$8:$I$10378,3,FALSE())</f>
        <v>T</v>
      </c>
      <c r="AL40" s="40" t="str">
        <f aca="false">VLOOKUP(AI40,'80% _2020-2021 '!$B$8:$I$10378,4,FALSE())</f>
        <v>R</v>
      </c>
      <c r="AM40" s="40" t="str">
        <f aca="false">VLOOKUP(AI40,'80% _2020-2021 '!$B$8:$I$10378,5,FALSE())</f>
        <v>T</v>
      </c>
      <c r="AN40" s="41" t="str">
        <f aca="false">VLOOKUP(AI40,'80% _2020-2021 '!$B$8:$I$10378,6,FALSE())</f>
        <v>R</v>
      </c>
      <c r="AO40" s="294" t="n">
        <f aca="false">VLOOKUP(AI40,'STANDARD_2020-2021'!$B$7:$J$10377,9,FALSE())</f>
        <v>0</v>
      </c>
      <c r="AP40" s="294"/>
      <c r="AQ40" s="294"/>
      <c r="AR40" s="294"/>
      <c r="AS40" s="294"/>
      <c r="AT40" s="39" t="n">
        <f aca="false">AT39+1</f>
        <v>44744</v>
      </c>
      <c r="AU40" s="40" t="str">
        <f aca="false">VLOOKUP(AT40,'80% _2020-2021 '!$B$8:$I$10378,2,FALSE())</f>
        <v>T</v>
      </c>
      <c r="AV40" s="40" t="str">
        <f aca="false">VLOOKUP(AT40,'80% _2020-2021 '!$B$8:$I$10378,3,FALSE())</f>
        <v>T</v>
      </c>
      <c r="AW40" s="40" t="str">
        <f aca="false">VLOOKUP(AT40,'80% _2020-2021 '!$B$8:$I$10378,4,FALSE())</f>
        <v>R</v>
      </c>
      <c r="AX40" s="40" t="str">
        <f aca="false">VLOOKUP(AT40,'80% _2020-2021 '!$B$8:$I$10378,5,FALSE())</f>
        <v>T</v>
      </c>
      <c r="AY40" s="41" t="str">
        <f aca="false">VLOOKUP(AT40,'80% _2020-2021 '!$B$8:$I$10378,6,FALSE())</f>
        <v>R</v>
      </c>
      <c r="AZ40" s="294" t="n">
        <f aca="false">VLOOKUP(AT40,'STANDARD_2020-2021'!$B$7:$J$10377,9,FALSE())</f>
        <v>0</v>
      </c>
      <c r="BA40" s="294"/>
      <c r="BB40" s="294"/>
      <c r="BC40" s="294"/>
      <c r="BD40" s="294"/>
      <c r="BE40" s="39" t="n">
        <f aca="false">BE39+1</f>
        <v>44775</v>
      </c>
      <c r="BF40" s="40" t="str">
        <f aca="false">VLOOKUP(BE40,'80% _2020-2021 '!$B$8:$I$10378,2,FALSE())</f>
        <v>T</v>
      </c>
      <c r="BG40" s="40" t="str">
        <f aca="false">VLOOKUP(BE40,'80% _2020-2021 '!$B$8:$I$10378,3,FALSE())</f>
        <v>R</v>
      </c>
      <c r="BH40" s="40" t="str">
        <f aca="false">VLOOKUP(BE40,'80% _2020-2021 '!$B$8:$I$10378,4,FALSE())</f>
        <v>R</v>
      </c>
      <c r="BI40" s="40" t="str">
        <f aca="false">VLOOKUP(BE40,'80% _2020-2021 '!$B$8:$I$10378,5,FALSE())</f>
        <v>T</v>
      </c>
      <c r="BJ40" s="41" t="str">
        <f aca="false">VLOOKUP(BE40,'80% _2020-2021 '!$B$8:$I$10378,6,FALSE())</f>
        <v>T</v>
      </c>
      <c r="BK40" s="291" t="n">
        <f aca="false">VLOOKUP(BE40,'STANDARD_2020-2021'!$B$7:$J$10377,9,FALSE())</f>
        <v>1</v>
      </c>
      <c r="BL40" s="291"/>
      <c r="BM40" s="291"/>
      <c r="BN40" s="291"/>
      <c r="BO40" s="291"/>
      <c r="BP40" s="24"/>
      <c r="BQ40" s="24"/>
    </row>
    <row r="41" customFormat="false" ht="15" hidden="false" customHeight="false" outlineLevel="0" collapsed="false">
      <c r="A41" s="49"/>
      <c r="B41" s="39" t="n">
        <f aca="false">B40+1</f>
        <v>44623</v>
      </c>
      <c r="C41" s="40" t="str">
        <f aca="false">VLOOKUP(B41,'80% _2020-2021 '!$B$8:$I$10378,2,FALSE())</f>
        <v>R</v>
      </c>
      <c r="D41" s="40" t="str">
        <f aca="false">VLOOKUP(B41,'80% _2020-2021 '!$B$8:$I$10378,3,FALSE())</f>
        <v>T</v>
      </c>
      <c r="E41" s="40" t="str">
        <f aca="false">VLOOKUP(B41,'80% _2020-2021 '!$B$8:$I$10378,4,FALSE())</f>
        <v>R</v>
      </c>
      <c r="F41" s="40" t="str">
        <f aca="false">VLOOKUP(B41,'80% _2020-2021 '!$B$8:$I$10378,5,FALSE())</f>
        <v>T</v>
      </c>
      <c r="G41" s="41" t="str">
        <f aca="false">VLOOKUP(B41,'80% _2020-2021 '!$B$8:$I$10378,6,FALSE())</f>
        <v>T</v>
      </c>
      <c r="H41" s="294" t="n">
        <f aca="false">VLOOKUP(B41,'STANDARD_2020-2021'!$B$7:$J$10377,9,FALSE())</f>
        <v>0</v>
      </c>
      <c r="I41" s="294"/>
      <c r="J41" s="294"/>
      <c r="K41" s="294"/>
      <c r="L41" s="294"/>
      <c r="M41" s="39" t="n">
        <f aca="false">M40+1</f>
        <v>44654</v>
      </c>
      <c r="N41" s="40" t="str">
        <f aca="false">VLOOKUP(M41,'80% _2020-2021 '!$B$8:$I$10378,2,FALSE())</f>
        <v>R</v>
      </c>
      <c r="O41" s="40" t="str">
        <f aca="false">VLOOKUP(M41,'80% _2020-2021 '!$B$8:$I$10378,3,FALSE())</f>
        <v>R</v>
      </c>
      <c r="P41" s="40" t="str">
        <f aca="false">VLOOKUP(M41,'80% _2020-2021 '!$B$8:$I$10378,4,FALSE())</f>
        <v>R</v>
      </c>
      <c r="Q41" s="40" t="str">
        <f aca="false">VLOOKUP(M41,'80% _2020-2021 '!$B$8:$I$10378,5,FALSE())</f>
        <v>T</v>
      </c>
      <c r="R41" s="41" t="str">
        <f aca="false">VLOOKUP(M41,'80% _2020-2021 '!$B$8:$I$10378,6,FALSE())</f>
        <v>R</v>
      </c>
      <c r="S41" s="294" t="n">
        <f aca="false">VLOOKUP(M41,'STANDARD_2020-2021'!$B$7:$J$10377,9,FALSE())</f>
        <v>0</v>
      </c>
      <c r="T41" s="294"/>
      <c r="U41" s="294"/>
      <c r="V41" s="294"/>
      <c r="W41" s="294"/>
      <c r="X41" s="39" t="n">
        <f aca="false">X40+1</f>
        <v>44684</v>
      </c>
      <c r="Y41" s="40" t="str">
        <f aca="false">VLOOKUP(X41,'80% _2020-2021 '!$B$8:$I$10378,2,FALSE())</f>
        <v>R</v>
      </c>
      <c r="Z41" s="40" t="str">
        <f aca="false">VLOOKUP(X41,'80% _2020-2021 '!$B$8:$I$10378,3,FALSE())</f>
        <v>T</v>
      </c>
      <c r="AA41" s="40" t="str">
        <f aca="false">VLOOKUP(X41,'80% _2020-2021 '!$B$8:$I$10378,4,FALSE())</f>
        <v>T</v>
      </c>
      <c r="AB41" s="40" t="str">
        <f aca="false">VLOOKUP(X41,'80% _2020-2021 '!$B$8:$I$10378,5,FALSE())</f>
        <v>T</v>
      </c>
      <c r="AC41" s="41" t="str">
        <f aca="false">VLOOKUP(X41,'80% _2020-2021 '!$B$8:$I$10378,6,FALSE())</f>
        <v>R</v>
      </c>
      <c r="AD41" s="294" t="n">
        <f aca="false">VLOOKUP(X41,'STANDARD_2020-2021'!$B$7:$J$10377,9,FALSE())</f>
        <v>0</v>
      </c>
      <c r="AE41" s="294"/>
      <c r="AF41" s="294"/>
      <c r="AG41" s="294"/>
      <c r="AH41" s="294"/>
      <c r="AI41" s="39" t="n">
        <f aca="false">AI40+1</f>
        <v>44715</v>
      </c>
      <c r="AJ41" s="40" t="str">
        <f aca="false">VLOOKUP(AI41,'80% _2020-2021 '!$B$8:$I$10378,2,FALSE())</f>
        <v>T</v>
      </c>
      <c r="AK41" s="40" t="str">
        <f aca="false">VLOOKUP(AI41,'80% _2020-2021 '!$B$8:$I$10378,3,FALSE())</f>
        <v>T</v>
      </c>
      <c r="AL41" s="40" t="str">
        <f aca="false">VLOOKUP(AI41,'80% _2020-2021 '!$B$8:$I$10378,4,FALSE())</f>
        <v>T</v>
      </c>
      <c r="AM41" s="40" t="str">
        <f aca="false">VLOOKUP(AI41,'80% _2020-2021 '!$B$8:$I$10378,5,FALSE())</f>
        <v>R</v>
      </c>
      <c r="AN41" s="41" t="str">
        <f aca="false">VLOOKUP(AI41,'80% _2020-2021 '!$B$8:$I$10378,6,FALSE())</f>
        <v>R</v>
      </c>
      <c r="AO41" s="294" t="n">
        <f aca="false">VLOOKUP(AI41,'STANDARD_2020-2021'!$B$7:$J$10377,9,FALSE())</f>
        <v>0</v>
      </c>
      <c r="AP41" s="294"/>
      <c r="AQ41" s="294"/>
      <c r="AR41" s="294"/>
      <c r="AS41" s="294"/>
      <c r="AT41" s="39" t="n">
        <f aca="false">AT40+1</f>
        <v>44745</v>
      </c>
      <c r="AU41" s="40" t="str">
        <f aca="false">VLOOKUP(AT41,'80% _2020-2021 '!$B$8:$I$10378,2,FALSE())</f>
        <v>T</v>
      </c>
      <c r="AV41" s="40" t="str">
        <f aca="false">VLOOKUP(AT41,'80% _2020-2021 '!$B$8:$I$10378,3,FALSE())</f>
        <v>R</v>
      </c>
      <c r="AW41" s="40" t="str">
        <f aca="false">VLOOKUP(AT41,'80% _2020-2021 '!$B$8:$I$10378,4,FALSE())</f>
        <v>R</v>
      </c>
      <c r="AX41" s="40" t="str">
        <f aca="false">VLOOKUP(AT41,'80% _2020-2021 '!$B$8:$I$10378,5,FALSE())</f>
        <v>R</v>
      </c>
      <c r="AY41" s="41" t="str">
        <f aca="false">VLOOKUP(AT41,'80% _2020-2021 '!$B$8:$I$10378,6,FALSE())</f>
        <v>R</v>
      </c>
      <c r="AZ41" s="294" t="n">
        <f aca="false">VLOOKUP(AT41,'STANDARD_2020-2021'!$B$7:$J$10377,9,FALSE())</f>
        <v>0</v>
      </c>
      <c r="BA41" s="294"/>
      <c r="BB41" s="294"/>
      <c r="BC41" s="294"/>
      <c r="BD41" s="294"/>
      <c r="BE41" s="39" t="n">
        <f aca="false">BE40+1</f>
        <v>44776</v>
      </c>
      <c r="BF41" s="40" t="str">
        <f aca="false">VLOOKUP(BE41,'80% _2020-2021 '!$B$8:$I$10378,2,FALSE())</f>
        <v>T</v>
      </c>
      <c r="BG41" s="40" t="str">
        <f aca="false">VLOOKUP(BE41,'80% _2020-2021 '!$B$8:$I$10378,3,FALSE())</f>
        <v>R</v>
      </c>
      <c r="BH41" s="40" t="str">
        <f aca="false">VLOOKUP(BE41,'80% _2020-2021 '!$B$8:$I$10378,4,FALSE())</f>
        <v>T</v>
      </c>
      <c r="BI41" s="40" t="str">
        <f aca="false">VLOOKUP(BE41,'80% _2020-2021 '!$B$8:$I$10378,5,FALSE())</f>
        <v>R</v>
      </c>
      <c r="BJ41" s="41" t="str">
        <f aca="false">VLOOKUP(BE41,'80% _2020-2021 '!$B$8:$I$10378,6,FALSE())</f>
        <v>T</v>
      </c>
      <c r="BK41" s="291" t="n">
        <f aca="false">VLOOKUP(BE41,'STANDARD_2020-2021'!$B$7:$J$10377,9,FALSE())</f>
        <v>1</v>
      </c>
      <c r="BL41" s="291"/>
      <c r="BM41" s="291"/>
      <c r="BN41" s="291"/>
      <c r="BO41" s="291"/>
      <c r="BP41" s="24"/>
      <c r="BQ41" s="24"/>
    </row>
    <row r="42" customFormat="false" ht="15" hidden="false" customHeight="false" outlineLevel="0" collapsed="false">
      <c r="A42" s="49"/>
      <c r="B42" s="39" t="n">
        <f aca="false">B41+1</f>
        <v>44624</v>
      </c>
      <c r="C42" s="40" t="str">
        <f aca="false">VLOOKUP(B42,'80% _2020-2021 '!$B$8:$I$10378,2,FALSE())</f>
        <v>T</v>
      </c>
      <c r="D42" s="40" t="str">
        <f aca="false">VLOOKUP(B42,'80% _2020-2021 '!$B$8:$I$10378,3,FALSE())</f>
        <v>R</v>
      </c>
      <c r="E42" s="40" t="str">
        <f aca="false">VLOOKUP(B42,'80% _2020-2021 '!$B$8:$I$10378,4,FALSE())</f>
        <v>R</v>
      </c>
      <c r="F42" s="40" t="str">
        <f aca="false">VLOOKUP(B42,'80% _2020-2021 '!$B$8:$I$10378,5,FALSE())</f>
        <v>T</v>
      </c>
      <c r="G42" s="41" t="str">
        <f aca="false">VLOOKUP(B42,'80% _2020-2021 '!$B$8:$I$10378,6,FALSE())</f>
        <v>T</v>
      </c>
      <c r="H42" s="294" t="n">
        <f aca="false">VLOOKUP(B42,'STANDARD_2020-2021'!$B$7:$J$10377,9,FALSE())</f>
        <v>0</v>
      </c>
      <c r="I42" s="294"/>
      <c r="J42" s="294"/>
      <c r="K42" s="294"/>
      <c r="L42" s="294"/>
      <c r="M42" s="39" t="n">
        <f aca="false">M41+1</f>
        <v>44655</v>
      </c>
      <c r="N42" s="40" t="str">
        <f aca="false">VLOOKUP(M42,'80% _2020-2021 '!$B$8:$I$10378,2,FALSE())</f>
        <v>T</v>
      </c>
      <c r="O42" s="40" t="str">
        <f aca="false">VLOOKUP(M42,'80% _2020-2021 '!$B$8:$I$10378,3,FALSE())</f>
        <v>R</v>
      </c>
      <c r="P42" s="40" t="str">
        <f aca="false">VLOOKUP(M42,'80% _2020-2021 '!$B$8:$I$10378,4,FALSE())</f>
        <v>T</v>
      </c>
      <c r="Q42" s="40" t="str">
        <f aca="false">VLOOKUP(M42,'80% _2020-2021 '!$B$8:$I$10378,5,FALSE())</f>
        <v>T</v>
      </c>
      <c r="R42" s="41" t="str">
        <f aca="false">VLOOKUP(M42,'80% _2020-2021 '!$B$8:$I$10378,6,FALSE())</f>
        <v>Rc</v>
      </c>
      <c r="S42" s="294" t="n">
        <f aca="false">VLOOKUP(M42,'STANDARD_2020-2021'!$B$7:$J$10377,9,FALSE())</f>
        <v>0</v>
      </c>
      <c r="T42" s="294"/>
      <c r="U42" s="294"/>
      <c r="V42" s="294"/>
      <c r="W42" s="294"/>
      <c r="X42" s="39" t="n">
        <f aca="false">X41+1</f>
        <v>44685</v>
      </c>
      <c r="Y42" s="40" t="str">
        <f aca="false">VLOOKUP(X42,'80% _2020-2021 '!$B$8:$I$10378,2,FALSE())</f>
        <v>T</v>
      </c>
      <c r="Z42" s="40" t="str">
        <f aca="false">VLOOKUP(X42,'80% _2020-2021 '!$B$8:$I$10378,3,FALSE())</f>
        <v>R</v>
      </c>
      <c r="AA42" s="40" t="str">
        <f aca="false">VLOOKUP(X42,'80% _2020-2021 '!$B$8:$I$10378,4,FALSE())</f>
        <v>T</v>
      </c>
      <c r="AB42" s="40" t="str">
        <f aca="false">VLOOKUP(X42,'80% _2020-2021 '!$B$8:$I$10378,5,FALSE())</f>
        <v>T</v>
      </c>
      <c r="AC42" s="41" t="str">
        <f aca="false">VLOOKUP(X42,'80% _2020-2021 '!$B$8:$I$10378,6,FALSE())</f>
        <v>R</v>
      </c>
      <c r="AD42" s="294" t="n">
        <f aca="false">VLOOKUP(X42,'STANDARD_2020-2021'!$B$7:$J$10377,9,FALSE())</f>
        <v>0</v>
      </c>
      <c r="AE42" s="294"/>
      <c r="AF42" s="294"/>
      <c r="AG42" s="294"/>
      <c r="AH42" s="294"/>
      <c r="AI42" s="39" t="n">
        <f aca="false">AI41+1</f>
        <v>44716</v>
      </c>
      <c r="AJ42" s="40" t="str">
        <f aca="false">VLOOKUP(AI42,'80% _2020-2021 '!$B$8:$I$10378,2,FALSE())</f>
        <v>T</v>
      </c>
      <c r="AK42" s="40" t="str">
        <f aca="false">VLOOKUP(AI42,'80% _2020-2021 '!$B$8:$I$10378,3,FALSE())</f>
        <v>R</v>
      </c>
      <c r="AL42" s="40" t="str">
        <f aca="false">VLOOKUP(AI42,'80% _2020-2021 '!$B$8:$I$10378,4,FALSE())</f>
        <v>T</v>
      </c>
      <c r="AM42" s="40" t="str">
        <f aca="false">VLOOKUP(AI42,'80% _2020-2021 '!$B$8:$I$10378,5,FALSE())</f>
        <v>R</v>
      </c>
      <c r="AN42" s="41" t="str">
        <f aca="false">VLOOKUP(AI42,'80% _2020-2021 '!$B$8:$I$10378,6,FALSE())</f>
        <v>T</v>
      </c>
      <c r="AO42" s="294" t="n">
        <f aca="false">VLOOKUP(AI42,'STANDARD_2020-2021'!$B$7:$J$10377,9,FALSE())</f>
        <v>0</v>
      </c>
      <c r="AP42" s="294"/>
      <c r="AQ42" s="294"/>
      <c r="AR42" s="294"/>
      <c r="AS42" s="294"/>
      <c r="AT42" s="39" t="n">
        <f aca="false">AT41+1</f>
        <v>44746</v>
      </c>
      <c r="AU42" s="40" t="str">
        <f aca="false">VLOOKUP(AT42,'80% _2020-2021 '!$B$8:$I$10378,2,FALSE())</f>
        <v>T</v>
      </c>
      <c r="AV42" s="40" t="str">
        <f aca="false">VLOOKUP(AT42,'80% _2020-2021 '!$B$8:$I$10378,3,FALSE())</f>
        <v>Rc</v>
      </c>
      <c r="AW42" s="40" t="str">
        <f aca="false">VLOOKUP(AT42,'80% _2020-2021 '!$B$8:$I$10378,4,FALSE())</f>
        <v>T</v>
      </c>
      <c r="AX42" s="40" t="str">
        <f aca="false">VLOOKUP(AT42,'80% _2020-2021 '!$B$8:$I$10378,5,FALSE())</f>
        <v>R</v>
      </c>
      <c r="AY42" s="41" t="str">
        <f aca="false">VLOOKUP(AT42,'80% _2020-2021 '!$B$8:$I$10378,6,FALSE())</f>
        <v>T</v>
      </c>
      <c r="AZ42" s="294" t="n">
        <f aca="false">VLOOKUP(AT42,'STANDARD_2020-2021'!$B$7:$J$10377,9,FALSE())</f>
        <v>0</v>
      </c>
      <c r="BA42" s="294"/>
      <c r="BB42" s="294"/>
      <c r="BC42" s="294"/>
      <c r="BD42" s="294"/>
      <c r="BE42" s="39" t="n">
        <f aca="false">BE41+1</f>
        <v>44777</v>
      </c>
      <c r="BF42" s="40" t="str">
        <f aca="false">VLOOKUP(BE42,'80% _2020-2021 '!$B$8:$I$10378,2,FALSE())</f>
        <v>R</v>
      </c>
      <c r="BG42" s="40" t="str">
        <f aca="false">VLOOKUP(BE42,'80% _2020-2021 '!$B$8:$I$10378,3,FALSE())</f>
        <v>T</v>
      </c>
      <c r="BH42" s="40" t="str">
        <f aca="false">VLOOKUP(BE42,'80% _2020-2021 '!$B$8:$I$10378,4,FALSE())</f>
        <v>T</v>
      </c>
      <c r="BI42" s="40" t="str">
        <f aca="false">VLOOKUP(BE42,'80% _2020-2021 '!$B$8:$I$10378,5,FALSE())</f>
        <v>R</v>
      </c>
      <c r="BJ42" s="41" t="str">
        <f aca="false">VLOOKUP(BE42,'80% _2020-2021 '!$B$8:$I$10378,6,FALSE())</f>
        <v>T</v>
      </c>
      <c r="BK42" s="291" t="n">
        <f aca="false">VLOOKUP(BE42,'STANDARD_2020-2021'!$B$7:$J$10377,9,FALSE())</f>
        <v>1</v>
      </c>
      <c r="BL42" s="291"/>
      <c r="BM42" s="291"/>
      <c r="BN42" s="291"/>
      <c r="BO42" s="291"/>
      <c r="BP42" s="24"/>
      <c r="BQ42" s="24"/>
    </row>
    <row r="43" customFormat="false" ht="15" hidden="false" customHeight="false" outlineLevel="0" collapsed="false">
      <c r="A43" s="49"/>
      <c r="B43" s="39" t="n">
        <f aca="false">B42+1</f>
        <v>44625</v>
      </c>
      <c r="C43" s="40" t="str">
        <f aca="false">VLOOKUP(B43,'80% _2020-2021 '!$B$8:$I$10378,2,FALSE())</f>
        <v>T</v>
      </c>
      <c r="D43" s="40" t="str">
        <f aca="false">VLOOKUP(B43,'80% _2020-2021 '!$B$8:$I$10378,3,FALSE())</f>
        <v>R</v>
      </c>
      <c r="E43" s="40" t="str">
        <f aca="false">VLOOKUP(B43,'80% _2020-2021 '!$B$8:$I$10378,4,FALSE())</f>
        <v>T</v>
      </c>
      <c r="F43" s="40" t="str">
        <f aca="false">VLOOKUP(B43,'80% _2020-2021 '!$B$8:$I$10378,5,FALSE())</f>
        <v>T</v>
      </c>
      <c r="G43" s="41" t="str">
        <f aca="false">VLOOKUP(B43,'80% _2020-2021 '!$B$8:$I$10378,6,FALSE())</f>
        <v>R</v>
      </c>
      <c r="H43" s="294" t="n">
        <f aca="false">VLOOKUP(B43,'STANDARD_2020-2021'!$B$7:$J$10377,9,FALSE())</f>
        <v>0</v>
      </c>
      <c r="I43" s="294"/>
      <c r="J43" s="294"/>
      <c r="K43" s="294"/>
      <c r="L43" s="294"/>
      <c r="M43" s="39" t="n">
        <f aca="false">M42+1</f>
        <v>44656</v>
      </c>
      <c r="N43" s="40" t="str">
        <f aca="false">VLOOKUP(M43,'80% _2020-2021 '!$B$8:$I$10378,2,FALSE())</f>
        <v>T</v>
      </c>
      <c r="O43" s="40" t="str">
        <f aca="false">VLOOKUP(M43,'80% _2020-2021 '!$B$8:$I$10378,3,FALSE())</f>
        <v>T</v>
      </c>
      <c r="P43" s="40" t="str">
        <f aca="false">VLOOKUP(M43,'80% _2020-2021 '!$B$8:$I$10378,4,FALSE())</f>
        <v>T</v>
      </c>
      <c r="Q43" s="40" t="str">
        <f aca="false">VLOOKUP(M43,'80% _2020-2021 '!$B$8:$I$10378,5,FALSE())</f>
        <v>R</v>
      </c>
      <c r="R43" s="41" t="str">
        <f aca="false">VLOOKUP(M43,'80% _2020-2021 '!$B$8:$I$10378,6,FALSE())</f>
        <v>R</v>
      </c>
      <c r="S43" s="294" t="n">
        <f aca="false">VLOOKUP(M43,'STANDARD_2020-2021'!$B$7:$J$10377,9,FALSE())</f>
        <v>0</v>
      </c>
      <c r="T43" s="294"/>
      <c r="U43" s="294"/>
      <c r="V43" s="294"/>
      <c r="W43" s="294"/>
      <c r="X43" s="39" t="n">
        <f aca="false">X42+1</f>
        <v>44686</v>
      </c>
      <c r="Y43" s="40" t="str">
        <f aca="false">VLOOKUP(X43,'80% _2020-2021 '!$B$8:$I$10378,2,FALSE())</f>
        <v>T</v>
      </c>
      <c r="Z43" s="40" t="str">
        <f aca="false">VLOOKUP(X43,'80% _2020-2021 '!$B$8:$I$10378,3,FALSE())</f>
        <v>R</v>
      </c>
      <c r="AA43" s="40" t="str">
        <f aca="false">VLOOKUP(X43,'80% _2020-2021 '!$B$8:$I$10378,4,FALSE())</f>
        <v>T</v>
      </c>
      <c r="AB43" s="40" t="str">
        <f aca="false">VLOOKUP(X43,'80% _2020-2021 '!$B$8:$I$10378,5,FALSE())</f>
        <v>R</v>
      </c>
      <c r="AC43" s="41" t="str">
        <f aca="false">VLOOKUP(X43,'80% _2020-2021 '!$B$8:$I$10378,6,FALSE())</f>
        <v>T</v>
      </c>
      <c r="AD43" s="294" t="n">
        <f aca="false">VLOOKUP(X43,'STANDARD_2020-2021'!$B$7:$J$10377,9,FALSE())</f>
        <v>0</v>
      </c>
      <c r="AE43" s="294"/>
      <c r="AF43" s="294"/>
      <c r="AG43" s="294"/>
      <c r="AH43" s="294"/>
      <c r="AI43" s="39" t="n">
        <f aca="false">AI42+1</f>
        <v>44717</v>
      </c>
      <c r="AJ43" s="40" t="str">
        <f aca="false">VLOOKUP(AI43,'80% _2020-2021 '!$B$8:$I$10378,2,FALSE())</f>
        <v>R</v>
      </c>
      <c r="AK43" s="40" t="str">
        <f aca="false">VLOOKUP(AI43,'80% _2020-2021 '!$B$8:$I$10378,3,FALSE())</f>
        <v>R</v>
      </c>
      <c r="AL43" s="40" t="str">
        <f aca="false">VLOOKUP(AI43,'80% _2020-2021 '!$B$8:$I$10378,4,FALSE())</f>
        <v>R</v>
      </c>
      <c r="AM43" s="40" t="str">
        <f aca="false">VLOOKUP(AI43,'80% _2020-2021 '!$B$8:$I$10378,5,FALSE())</f>
        <v>R</v>
      </c>
      <c r="AN43" s="41" t="str">
        <f aca="false">VLOOKUP(AI43,'80% _2020-2021 '!$B$8:$I$10378,6,FALSE())</f>
        <v>T</v>
      </c>
      <c r="AO43" s="294" t="str">
        <f aca="false">VLOOKUP(AI43,'STANDARD_2020-2021'!$B$7:$J$10377,9,FALSE())</f>
        <v>Pentecôte</v>
      </c>
      <c r="AP43" s="294"/>
      <c r="AQ43" s="294"/>
      <c r="AR43" s="294"/>
      <c r="AS43" s="294"/>
      <c r="AT43" s="39" t="n">
        <f aca="false">AT42+1</f>
        <v>44747</v>
      </c>
      <c r="AU43" s="40" t="str">
        <f aca="false">VLOOKUP(AT43,'80% _2020-2021 '!$B$8:$I$10378,2,FALSE())</f>
        <v>R</v>
      </c>
      <c r="AV43" s="40" t="str">
        <f aca="false">VLOOKUP(AT43,'80% _2020-2021 '!$B$8:$I$10378,3,FALSE())</f>
        <v>R</v>
      </c>
      <c r="AW43" s="40" t="str">
        <f aca="false">VLOOKUP(AT43,'80% _2020-2021 '!$B$8:$I$10378,4,FALSE())</f>
        <v>T</v>
      </c>
      <c r="AX43" s="40" t="str">
        <f aca="false">VLOOKUP(AT43,'80% _2020-2021 '!$B$8:$I$10378,5,FALSE())</f>
        <v>T</v>
      </c>
      <c r="AY43" s="41" t="str">
        <f aca="false">VLOOKUP(AT43,'80% _2020-2021 '!$B$8:$I$10378,6,FALSE())</f>
        <v>T</v>
      </c>
      <c r="AZ43" s="294" t="n">
        <f aca="false">VLOOKUP(AT43,'STANDARD_2020-2021'!$B$7:$J$10377,9,FALSE())</f>
        <v>0</v>
      </c>
      <c r="BA43" s="294"/>
      <c r="BB43" s="294"/>
      <c r="BC43" s="294"/>
      <c r="BD43" s="294"/>
      <c r="BE43" s="39" t="n">
        <f aca="false">BE42+1</f>
        <v>44778</v>
      </c>
      <c r="BF43" s="40" t="str">
        <f aca="false">VLOOKUP(BE43,'80% _2020-2021 '!$B$8:$I$10378,2,FALSE())</f>
        <v>R</v>
      </c>
      <c r="BG43" s="40" t="str">
        <f aca="false">VLOOKUP(BE43,'80% _2020-2021 '!$B$8:$I$10378,3,FALSE())</f>
        <v>T</v>
      </c>
      <c r="BH43" s="40" t="str">
        <f aca="false">VLOOKUP(BE43,'80% _2020-2021 '!$B$8:$I$10378,4,FALSE())</f>
        <v>T</v>
      </c>
      <c r="BI43" s="40" t="str">
        <f aca="false">VLOOKUP(BE43,'80% _2020-2021 '!$B$8:$I$10378,5,FALSE())</f>
        <v>T</v>
      </c>
      <c r="BJ43" s="41" t="str">
        <f aca="false">VLOOKUP(BE43,'80% _2020-2021 '!$B$8:$I$10378,6,FALSE())</f>
        <v>R</v>
      </c>
      <c r="BK43" s="291" t="n">
        <f aca="false">VLOOKUP(BE43,'STANDARD_2020-2021'!$B$7:$J$10377,9,FALSE())</f>
        <v>1</v>
      </c>
      <c r="BL43" s="291"/>
      <c r="BM43" s="291"/>
      <c r="BN43" s="291"/>
      <c r="BO43" s="291"/>
      <c r="BP43" s="24"/>
      <c r="BQ43" s="24"/>
    </row>
    <row r="44" customFormat="false" ht="15" hidden="false" customHeight="false" outlineLevel="0" collapsed="false">
      <c r="A44" s="49"/>
      <c r="B44" s="39" t="n">
        <f aca="false">B43+1</f>
        <v>44626</v>
      </c>
      <c r="C44" s="40" t="str">
        <f aca="false">VLOOKUP(B44,'80% _2020-2021 '!$B$8:$I$10378,2,FALSE())</f>
        <v>R</v>
      </c>
      <c r="D44" s="40" t="str">
        <f aca="false">VLOOKUP(B44,'80% _2020-2021 '!$B$8:$I$10378,3,FALSE())</f>
        <v>R</v>
      </c>
      <c r="E44" s="40" t="str">
        <f aca="false">VLOOKUP(B44,'80% _2020-2021 '!$B$8:$I$10378,4,FALSE())</f>
        <v>T</v>
      </c>
      <c r="F44" s="40" t="str">
        <f aca="false">VLOOKUP(B44,'80% _2020-2021 '!$B$8:$I$10378,5,FALSE())</f>
        <v>R</v>
      </c>
      <c r="G44" s="41" t="str">
        <f aca="false">VLOOKUP(B44,'80% _2020-2021 '!$B$8:$I$10378,6,FALSE())</f>
        <v>R</v>
      </c>
      <c r="H44" s="294" t="n">
        <f aca="false">VLOOKUP(B44,'STANDARD_2020-2021'!$B$7:$J$10377,9,FALSE())</f>
        <v>0</v>
      </c>
      <c r="I44" s="294"/>
      <c r="J44" s="294"/>
      <c r="K44" s="294"/>
      <c r="L44" s="294"/>
      <c r="M44" s="39" t="n">
        <f aca="false">M43+1</f>
        <v>44657</v>
      </c>
      <c r="N44" s="40" t="str">
        <f aca="false">VLOOKUP(M44,'80% _2020-2021 '!$B$8:$I$10378,2,FALSE())</f>
        <v>R</v>
      </c>
      <c r="O44" s="40" t="str">
        <f aca="false">VLOOKUP(M44,'80% _2020-2021 '!$B$8:$I$10378,3,FALSE())</f>
        <v>T</v>
      </c>
      <c r="P44" s="40" t="str">
        <f aca="false">VLOOKUP(M44,'80% _2020-2021 '!$B$8:$I$10378,4,FALSE())</f>
        <v>T</v>
      </c>
      <c r="Q44" s="40" t="str">
        <f aca="false">VLOOKUP(M44,'80% _2020-2021 '!$B$8:$I$10378,5,FALSE())</f>
        <v>R</v>
      </c>
      <c r="R44" s="41" t="str">
        <f aca="false">VLOOKUP(M44,'80% _2020-2021 '!$B$8:$I$10378,6,FALSE())</f>
        <v>T</v>
      </c>
      <c r="S44" s="294" t="n">
        <f aca="false">VLOOKUP(M44,'STANDARD_2020-2021'!$B$7:$J$10377,9,FALSE())</f>
        <v>0</v>
      </c>
      <c r="T44" s="294"/>
      <c r="U44" s="294"/>
      <c r="V44" s="294"/>
      <c r="W44" s="294"/>
      <c r="X44" s="39" t="n">
        <f aca="false">X43+1</f>
        <v>44687</v>
      </c>
      <c r="Y44" s="40" t="str">
        <f aca="false">VLOOKUP(X44,'80% _2020-2021 '!$B$8:$I$10378,2,FALSE())</f>
        <v>T</v>
      </c>
      <c r="Z44" s="40" t="str">
        <f aca="false">VLOOKUP(X44,'80% _2020-2021 '!$B$8:$I$10378,3,FALSE())</f>
        <v>T</v>
      </c>
      <c r="AA44" s="40" t="str">
        <f aca="false">VLOOKUP(X44,'80% _2020-2021 '!$B$8:$I$10378,4,FALSE())</f>
        <v>R</v>
      </c>
      <c r="AB44" s="40" t="str">
        <f aca="false">VLOOKUP(X44,'80% _2020-2021 '!$B$8:$I$10378,5,FALSE())</f>
        <v>R</v>
      </c>
      <c r="AC44" s="41" t="str">
        <f aca="false">VLOOKUP(X44,'80% _2020-2021 '!$B$8:$I$10378,6,FALSE())</f>
        <v>T</v>
      </c>
      <c r="AD44" s="294" t="n">
        <f aca="false">VLOOKUP(X44,'STANDARD_2020-2021'!$B$7:$J$10377,9,FALSE())</f>
        <v>0</v>
      </c>
      <c r="AE44" s="294"/>
      <c r="AF44" s="294"/>
      <c r="AG44" s="294"/>
      <c r="AH44" s="294"/>
      <c r="AI44" s="39" t="n">
        <f aca="false">AI43+1</f>
        <v>44718</v>
      </c>
      <c r="AJ44" s="40" t="str">
        <f aca="false">VLOOKUP(AI44,'80% _2020-2021 '!$B$8:$I$10378,2,FALSE())</f>
        <v>Rc</v>
      </c>
      <c r="AK44" s="40" t="str">
        <f aca="false">VLOOKUP(AI44,'80% _2020-2021 '!$B$8:$I$10378,3,FALSE())</f>
        <v>T</v>
      </c>
      <c r="AL44" s="40" t="str">
        <f aca="false">VLOOKUP(AI44,'80% _2020-2021 '!$B$8:$I$10378,4,FALSE())</f>
        <v>R</v>
      </c>
      <c r="AM44" s="40" t="str">
        <f aca="false">VLOOKUP(AI44,'80% _2020-2021 '!$B$8:$I$10378,5,FALSE())</f>
        <v>T</v>
      </c>
      <c r="AN44" s="41" t="str">
        <f aca="false">VLOOKUP(AI44,'80% _2020-2021 '!$B$8:$I$10378,6,FALSE())</f>
        <v>T</v>
      </c>
      <c r="AO44" s="294" t="str">
        <f aca="false">VLOOKUP(AI44,'STANDARD_2020-2021'!$B$7:$J$10377,9,FALSE())</f>
        <v>Lundi de Pentecôte</v>
      </c>
      <c r="AP44" s="294"/>
      <c r="AQ44" s="294"/>
      <c r="AR44" s="294"/>
      <c r="AS44" s="294"/>
      <c r="AT44" s="39" t="n">
        <f aca="false">AT43+1</f>
        <v>44748</v>
      </c>
      <c r="AU44" s="40" t="str">
        <f aca="false">VLOOKUP(AT44,'80% _2020-2021 '!$B$8:$I$10378,2,FALSE())</f>
        <v>R</v>
      </c>
      <c r="AV44" s="40" t="str">
        <f aca="false">VLOOKUP(AT44,'80% _2020-2021 '!$B$8:$I$10378,3,FALSE())</f>
        <v>T</v>
      </c>
      <c r="AW44" s="40" t="str">
        <f aca="false">VLOOKUP(AT44,'80% _2020-2021 '!$B$8:$I$10378,4,FALSE())</f>
        <v>R</v>
      </c>
      <c r="AX44" s="40" t="str">
        <f aca="false">VLOOKUP(AT44,'80% _2020-2021 '!$B$8:$I$10378,5,FALSE())</f>
        <v>T</v>
      </c>
      <c r="AY44" s="41" t="str">
        <f aca="false">VLOOKUP(AT44,'80% _2020-2021 '!$B$8:$I$10378,6,FALSE())</f>
        <v>T</v>
      </c>
      <c r="AZ44" s="294" t="n">
        <f aca="false">VLOOKUP(AT44,'STANDARD_2020-2021'!$B$7:$J$10377,9,FALSE())</f>
        <v>0</v>
      </c>
      <c r="BA44" s="294"/>
      <c r="BB44" s="294"/>
      <c r="BC44" s="294"/>
      <c r="BD44" s="294"/>
      <c r="BE44" s="39" t="n">
        <f aca="false">BE43+1</f>
        <v>44779</v>
      </c>
      <c r="BF44" s="40" t="str">
        <f aca="false">VLOOKUP(BE44,'80% _2020-2021 '!$B$8:$I$10378,2,FALSE())</f>
        <v>T</v>
      </c>
      <c r="BG44" s="40" t="str">
        <f aca="false">VLOOKUP(BE44,'80% _2020-2021 '!$B$8:$I$10378,3,FALSE())</f>
        <v>T</v>
      </c>
      <c r="BH44" s="40" t="str">
        <f aca="false">VLOOKUP(BE44,'80% _2020-2021 '!$B$8:$I$10378,4,FALSE())</f>
        <v>R</v>
      </c>
      <c r="BI44" s="40" t="str">
        <f aca="false">VLOOKUP(BE44,'80% _2020-2021 '!$B$8:$I$10378,5,FALSE())</f>
        <v>T</v>
      </c>
      <c r="BJ44" s="41" t="str">
        <f aca="false">VLOOKUP(BE44,'80% _2020-2021 '!$B$8:$I$10378,6,FALSE())</f>
        <v>R</v>
      </c>
      <c r="BK44" s="291" t="n">
        <f aca="false">VLOOKUP(BE44,'STANDARD_2020-2021'!$B$7:$J$10377,9,FALSE())</f>
        <v>1</v>
      </c>
      <c r="BL44" s="291"/>
      <c r="BM44" s="291"/>
      <c r="BN44" s="291"/>
      <c r="BO44" s="291"/>
      <c r="BP44" s="24"/>
      <c r="BQ44" s="24"/>
    </row>
    <row r="45" customFormat="false" ht="15" hidden="false" customHeight="false" outlineLevel="0" collapsed="false">
      <c r="A45" s="49"/>
      <c r="B45" s="39" t="n">
        <f aca="false">B44+1</f>
        <v>44627</v>
      </c>
      <c r="C45" s="40" t="str">
        <f aca="false">VLOOKUP(B45,'80% _2020-2021 '!$B$8:$I$10378,2,FALSE())</f>
        <v>R</v>
      </c>
      <c r="D45" s="40" t="str">
        <f aca="false">VLOOKUP(B45,'80% _2020-2021 '!$B$8:$I$10378,3,FALSE())</f>
        <v>T</v>
      </c>
      <c r="E45" s="40" t="str">
        <f aca="false">VLOOKUP(B45,'80% _2020-2021 '!$B$8:$I$10378,4,FALSE())</f>
        <v>T</v>
      </c>
      <c r="F45" s="40" t="str">
        <f aca="false">VLOOKUP(B45,'80% _2020-2021 '!$B$8:$I$10378,5,FALSE())</f>
        <v>Rc</v>
      </c>
      <c r="G45" s="41" t="str">
        <f aca="false">VLOOKUP(B45,'80% _2020-2021 '!$B$8:$I$10378,6,FALSE())</f>
        <v>T</v>
      </c>
      <c r="H45" s="294" t="n">
        <f aca="false">VLOOKUP(B45,'STANDARD_2020-2021'!$B$7:$J$10377,9,FALSE())</f>
        <v>0</v>
      </c>
      <c r="I45" s="294"/>
      <c r="J45" s="294"/>
      <c r="K45" s="294"/>
      <c r="L45" s="294"/>
      <c r="M45" s="39" t="n">
        <f aca="false">M44+1</f>
        <v>44658</v>
      </c>
      <c r="N45" s="40" t="str">
        <f aca="false">VLOOKUP(M45,'80% _2020-2021 '!$B$8:$I$10378,2,FALSE())</f>
        <v>R</v>
      </c>
      <c r="O45" s="40" t="str">
        <f aca="false">VLOOKUP(M45,'80% _2020-2021 '!$B$8:$I$10378,3,FALSE())</f>
        <v>T</v>
      </c>
      <c r="P45" s="40" t="str">
        <f aca="false">VLOOKUP(M45,'80% _2020-2021 '!$B$8:$I$10378,4,FALSE())</f>
        <v>R</v>
      </c>
      <c r="Q45" s="40" t="str">
        <f aca="false">VLOOKUP(M45,'80% _2020-2021 '!$B$8:$I$10378,5,FALSE())</f>
        <v>T</v>
      </c>
      <c r="R45" s="41" t="str">
        <f aca="false">VLOOKUP(M45,'80% _2020-2021 '!$B$8:$I$10378,6,FALSE())</f>
        <v>T</v>
      </c>
      <c r="S45" s="294" t="n">
        <f aca="false">VLOOKUP(M45,'STANDARD_2020-2021'!$B$7:$J$10377,9,FALSE())</f>
        <v>0</v>
      </c>
      <c r="T45" s="294"/>
      <c r="U45" s="294"/>
      <c r="V45" s="294"/>
      <c r="W45" s="294"/>
      <c r="X45" s="39" t="n">
        <f aca="false">X44+1</f>
        <v>44688</v>
      </c>
      <c r="Y45" s="40" t="str">
        <f aca="false">VLOOKUP(X45,'80% _2020-2021 '!$B$8:$I$10378,2,FALSE())</f>
        <v>R</v>
      </c>
      <c r="Z45" s="40" t="str">
        <f aca="false">VLOOKUP(X45,'80% _2020-2021 '!$B$8:$I$10378,3,FALSE())</f>
        <v>T</v>
      </c>
      <c r="AA45" s="40" t="str">
        <f aca="false">VLOOKUP(X45,'80% _2020-2021 '!$B$8:$I$10378,4,FALSE())</f>
        <v>R</v>
      </c>
      <c r="AB45" s="40" t="str">
        <f aca="false">VLOOKUP(X45,'80% _2020-2021 '!$B$8:$I$10378,5,FALSE())</f>
        <v>T</v>
      </c>
      <c r="AC45" s="41" t="str">
        <f aca="false">VLOOKUP(X45,'80% _2020-2021 '!$B$8:$I$10378,6,FALSE())</f>
        <v>T</v>
      </c>
      <c r="AD45" s="294" t="n">
        <f aca="false">VLOOKUP(X45,'STANDARD_2020-2021'!$B$7:$J$10377,9,FALSE())</f>
        <v>0</v>
      </c>
      <c r="AE45" s="294"/>
      <c r="AF45" s="294"/>
      <c r="AG45" s="294"/>
      <c r="AH45" s="294"/>
      <c r="AI45" s="39" t="n">
        <f aca="false">AI44+1</f>
        <v>44719</v>
      </c>
      <c r="AJ45" s="40" t="str">
        <f aca="false">VLOOKUP(AI45,'80% _2020-2021 '!$B$8:$I$10378,2,FALSE())</f>
        <v>R</v>
      </c>
      <c r="AK45" s="40" t="str">
        <f aca="false">VLOOKUP(AI45,'80% _2020-2021 '!$B$8:$I$10378,3,FALSE())</f>
        <v>T</v>
      </c>
      <c r="AL45" s="40" t="str">
        <f aca="false">VLOOKUP(AI45,'80% _2020-2021 '!$B$8:$I$10378,4,FALSE())</f>
        <v>T</v>
      </c>
      <c r="AM45" s="40" t="str">
        <f aca="false">VLOOKUP(AI45,'80% _2020-2021 '!$B$8:$I$10378,5,FALSE())</f>
        <v>T</v>
      </c>
      <c r="AN45" s="41" t="str">
        <f aca="false">VLOOKUP(AI45,'80% _2020-2021 '!$B$8:$I$10378,6,FALSE())</f>
        <v>R</v>
      </c>
      <c r="AO45" s="294" t="n">
        <f aca="false">VLOOKUP(AI45,'STANDARD_2020-2021'!$B$7:$J$10377,9,FALSE())</f>
        <v>0</v>
      </c>
      <c r="AP45" s="294"/>
      <c r="AQ45" s="294"/>
      <c r="AR45" s="294"/>
      <c r="AS45" s="294"/>
      <c r="AT45" s="39" t="n">
        <f aca="false">AT44+1</f>
        <v>44749</v>
      </c>
      <c r="AU45" s="40" t="str">
        <f aca="false">VLOOKUP(AT45,'80% _2020-2021 '!$B$8:$I$10378,2,FALSE())</f>
        <v>T</v>
      </c>
      <c r="AV45" s="40" t="str">
        <f aca="false">VLOOKUP(AT45,'80% _2020-2021 '!$B$8:$I$10378,3,FALSE())</f>
        <v>T</v>
      </c>
      <c r="AW45" s="40" t="str">
        <f aca="false">VLOOKUP(AT45,'80% _2020-2021 '!$B$8:$I$10378,4,FALSE())</f>
        <v>R</v>
      </c>
      <c r="AX45" s="40" t="str">
        <f aca="false">VLOOKUP(AT45,'80% _2020-2021 '!$B$8:$I$10378,5,FALSE())</f>
        <v>T</v>
      </c>
      <c r="AY45" s="41" t="str">
        <f aca="false">VLOOKUP(AT45,'80% _2020-2021 '!$B$8:$I$10378,6,FALSE())</f>
        <v>R</v>
      </c>
      <c r="AZ45" s="294" t="n">
        <f aca="false">VLOOKUP(AT45,'STANDARD_2020-2021'!$B$7:$J$10377,9,FALSE())</f>
        <v>1</v>
      </c>
      <c r="BA45" s="294"/>
      <c r="BB45" s="294"/>
      <c r="BC45" s="294"/>
      <c r="BD45" s="294"/>
      <c r="BE45" s="39" t="n">
        <f aca="false">BE44+1</f>
        <v>44780</v>
      </c>
      <c r="BF45" s="40" t="str">
        <f aca="false">VLOOKUP(BE45,'80% _2020-2021 '!$B$8:$I$10378,2,FALSE())</f>
        <v>T</v>
      </c>
      <c r="BG45" s="40" t="str">
        <f aca="false">VLOOKUP(BE45,'80% _2020-2021 '!$B$8:$I$10378,3,FALSE())</f>
        <v>R</v>
      </c>
      <c r="BH45" s="40" t="str">
        <f aca="false">VLOOKUP(BE45,'80% _2020-2021 '!$B$8:$I$10378,4,FALSE())</f>
        <v>R</v>
      </c>
      <c r="BI45" s="40" t="str">
        <f aca="false">VLOOKUP(BE45,'80% _2020-2021 '!$B$8:$I$10378,5,FALSE())</f>
        <v>R</v>
      </c>
      <c r="BJ45" s="41" t="str">
        <f aca="false">VLOOKUP(BE45,'80% _2020-2021 '!$B$8:$I$10378,6,FALSE())</f>
        <v>R</v>
      </c>
      <c r="BK45" s="291" t="n">
        <f aca="false">VLOOKUP(BE45,'STANDARD_2020-2021'!$B$7:$J$10377,9,FALSE())</f>
        <v>1</v>
      </c>
      <c r="BL45" s="291"/>
      <c r="BM45" s="291"/>
      <c r="BN45" s="291"/>
      <c r="BO45" s="291"/>
      <c r="BP45" s="24"/>
      <c r="BQ45" s="24"/>
    </row>
    <row r="46" customFormat="false" ht="15" hidden="false" customHeight="false" outlineLevel="0" collapsed="false">
      <c r="A46" s="49"/>
      <c r="B46" s="39" t="n">
        <f aca="false">B45+1</f>
        <v>44628</v>
      </c>
      <c r="C46" s="40" t="str">
        <f aca="false">VLOOKUP(B46,'80% _2020-2021 '!$B$8:$I$10378,2,FALSE())</f>
        <v>T</v>
      </c>
      <c r="D46" s="40" t="str">
        <f aca="false">VLOOKUP(B46,'80% _2020-2021 '!$B$8:$I$10378,3,FALSE())</f>
        <v>T</v>
      </c>
      <c r="E46" s="40" t="str">
        <f aca="false">VLOOKUP(B46,'80% _2020-2021 '!$B$8:$I$10378,4,FALSE())</f>
        <v>R</v>
      </c>
      <c r="F46" s="40" t="str">
        <f aca="false">VLOOKUP(B46,'80% _2020-2021 '!$B$8:$I$10378,5,FALSE())</f>
        <v>R</v>
      </c>
      <c r="G46" s="41" t="str">
        <f aca="false">VLOOKUP(B46,'80% _2020-2021 '!$B$8:$I$10378,6,FALSE())</f>
        <v>T</v>
      </c>
      <c r="H46" s="294" t="n">
        <f aca="false">VLOOKUP(B46,'STANDARD_2020-2021'!$B$7:$J$10377,9,FALSE())</f>
        <v>0</v>
      </c>
      <c r="I46" s="294"/>
      <c r="J46" s="294"/>
      <c r="K46" s="294"/>
      <c r="L46" s="294"/>
      <c r="M46" s="39" t="n">
        <f aca="false">M45+1</f>
        <v>44659</v>
      </c>
      <c r="N46" s="40" t="str">
        <f aca="false">VLOOKUP(M46,'80% _2020-2021 '!$B$8:$I$10378,2,FALSE())</f>
        <v>T</v>
      </c>
      <c r="O46" s="40" t="str">
        <f aca="false">VLOOKUP(M46,'80% _2020-2021 '!$B$8:$I$10378,3,FALSE())</f>
        <v>R</v>
      </c>
      <c r="P46" s="40" t="str">
        <f aca="false">VLOOKUP(M46,'80% _2020-2021 '!$B$8:$I$10378,4,FALSE())</f>
        <v>R</v>
      </c>
      <c r="Q46" s="40" t="str">
        <f aca="false">VLOOKUP(M46,'80% _2020-2021 '!$B$8:$I$10378,5,FALSE())</f>
        <v>T</v>
      </c>
      <c r="R46" s="41" t="str">
        <f aca="false">VLOOKUP(M46,'80% _2020-2021 '!$B$8:$I$10378,6,FALSE())</f>
        <v>T</v>
      </c>
      <c r="S46" s="294" t="n">
        <f aca="false">VLOOKUP(M46,'STANDARD_2020-2021'!$B$7:$J$10377,9,FALSE())</f>
        <v>0</v>
      </c>
      <c r="T46" s="294"/>
      <c r="U46" s="294"/>
      <c r="V46" s="294"/>
      <c r="W46" s="294"/>
      <c r="X46" s="39" t="n">
        <f aca="false">X45+1</f>
        <v>44689</v>
      </c>
      <c r="Y46" s="40" t="str">
        <f aca="false">VLOOKUP(X46,'80% _2020-2021 '!$B$8:$I$10378,2,FALSE())</f>
        <v>R</v>
      </c>
      <c r="Z46" s="40" t="str">
        <f aca="false">VLOOKUP(X46,'80% _2020-2021 '!$B$8:$I$10378,3,FALSE())</f>
        <v>R</v>
      </c>
      <c r="AA46" s="40" t="str">
        <f aca="false">VLOOKUP(X46,'80% _2020-2021 '!$B$8:$I$10378,4,FALSE())</f>
        <v>R</v>
      </c>
      <c r="AB46" s="40" t="str">
        <f aca="false">VLOOKUP(X46,'80% _2020-2021 '!$B$8:$I$10378,5,FALSE())</f>
        <v>T</v>
      </c>
      <c r="AC46" s="41" t="str">
        <f aca="false">VLOOKUP(X46,'80% _2020-2021 '!$B$8:$I$10378,6,FALSE())</f>
        <v>R</v>
      </c>
      <c r="AD46" s="294" t="str">
        <f aca="false">VLOOKUP(X46,'STANDARD_2020-2021'!$B$7:$J$10377,9,FALSE())</f>
        <v>Victoire 1945</v>
      </c>
      <c r="AE46" s="294"/>
      <c r="AF46" s="294"/>
      <c r="AG46" s="294"/>
      <c r="AH46" s="294"/>
      <c r="AI46" s="39" t="n">
        <f aca="false">AI45+1</f>
        <v>44720</v>
      </c>
      <c r="AJ46" s="40" t="str">
        <f aca="false">VLOOKUP(AI46,'80% _2020-2021 '!$B$8:$I$10378,2,FALSE())</f>
        <v>T</v>
      </c>
      <c r="AK46" s="40" t="str">
        <f aca="false">VLOOKUP(AI46,'80% _2020-2021 '!$B$8:$I$10378,3,FALSE())</f>
        <v>R</v>
      </c>
      <c r="AL46" s="40" t="str">
        <f aca="false">VLOOKUP(AI46,'80% _2020-2021 '!$B$8:$I$10378,4,FALSE())</f>
        <v>T</v>
      </c>
      <c r="AM46" s="40" t="str">
        <f aca="false">VLOOKUP(AI46,'80% _2020-2021 '!$B$8:$I$10378,5,FALSE())</f>
        <v>T</v>
      </c>
      <c r="AN46" s="41" t="str">
        <f aca="false">VLOOKUP(AI46,'80% _2020-2021 '!$B$8:$I$10378,6,FALSE())</f>
        <v>R</v>
      </c>
      <c r="AO46" s="294" t="n">
        <f aca="false">VLOOKUP(AI46,'STANDARD_2020-2021'!$B$7:$J$10377,9,FALSE())</f>
        <v>0</v>
      </c>
      <c r="AP46" s="294"/>
      <c r="AQ46" s="294"/>
      <c r="AR46" s="294"/>
      <c r="AS46" s="294"/>
      <c r="AT46" s="39" t="n">
        <f aca="false">AT45+1</f>
        <v>44750</v>
      </c>
      <c r="AU46" s="40" t="str">
        <f aca="false">VLOOKUP(AT46,'80% _2020-2021 '!$B$8:$I$10378,2,FALSE())</f>
        <v>T</v>
      </c>
      <c r="AV46" s="40" t="str">
        <f aca="false">VLOOKUP(AT46,'80% _2020-2021 '!$B$8:$I$10378,3,FALSE())</f>
        <v>T</v>
      </c>
      <c r="AW46" s="40" t="str">
        <f aca="false">VLOOKUP(AT46,'80% _2020-2021 '!$B$8:$I$10378,4,FALSE())</f>
        <v>T</v>
      </c>
      <c r="AX46" s="40" t="str">
        <f aca="false">VLOOKUP(AT46,'80% _2020-2021 '!$B$8:$I$10378,5,FALSE())</f>
        <v>R</v>
      </c>
      <c r="AY46" s="41" t="str">
        <f aca="false">VLOOKUP(AT46,'80% _2020-2021 '!$B$8:$I$10378,6,FALSE())</f>
        <v>R</v>
      </c>
      <c r="AZ46" s="294" t="n">
        <f aca="false">VLOOKUP(AT46,'STANDARD_2020-2021'!$B$7:$J$10377,9,FALSE())</f>
        <v>1</v>
      </c>
      <c r="BA46" s="294"/>
      <c r="BB46" s="294"/>
      <c r="BC46" s="294"/>
      <c r="BD46" s="294"/>
      <c r="BE46" s="39" t="n">
        <f aca="false">BE45+1</f>
        <v>44781</v>
      </c>
      <c r="BF46" s="40" t="str">
        <f aca="false">VLOOKUP(BE46,'80% _2020-2021 '!$B$8:$I$10378,2,FALSE())</f>
        <v>T</v>
      </c>
      <c r="BG46" s="40" t="str">
        <f aca="false">VLOOKUP(BE46,'80% _2020-2021 '!$B$8:$I$10378,3,FALSE())</f>
        <v>Rc</v>
      </c>
      <c r="BH46" s="40" t="str">
        <f aca="false">VLOOKUP(BE46,'80% _2020-2021 '!$B$8:$I$10378,4,FALSE())</f>
        <v>T</v>
      </c>
      <c r="BI46" s="40" t="str">
        <f aca="false">VLOOKUP(BE46,'80% _2020-2021 '!$B$8:$I$10378,5,FALSE())</f>
        <v>R</v>
      </c>
      <c r="BJ46" s="41" t="str">
        <f aca="false">VLOOKUP(BE46,'80% _2020-2021 '!$B$8:$I$10378,6,FALSE())</f>
        <v>T</v>
      </c>
      <c r="BK46" s="291" t="n">
        <f aca="false">VLOOKUP(BE46,'STANDARD_2020-2021'!$B$7:$J$10377,9,FALSE())</f>
        <v>1</v>
      </c>
      <c r="BL46" s="291"/>
      <c r="BM46" s="291"/>
      <c r="BN46" s="291"/>
      <c r="BO46" s="291"/>
      <c r="BP46" s="24"/>
      <c r="BQ46" s="24"/>
    </row>
    <row r="47" customFormat="false" ht="15" hidden="false" customHeight="false" outlineLevel="0" collapsed="false">
      <c r="A47" s="49"/>
      <c r="B47" s="39" t="n">
        <f aca="false">B46+1</f>
        <v>44629</v>
      </c>
      <c r="C47" s="40" t="str">
        <f aca="false">VLOOKUP(B47,'80% _2020-2021 '!$B$8:$I$10378,2,FALSE())</f>
        <v>T</v>
      </c>
      <c r="D47" s="40" t="str">
        <f aca="false">VLOOKUP(B47,'80% _2020-2021 '!$B$8:$I$10378,3,FALSE())</f>
        <v>T</v>
      </c>
      <c r="E47" s="40" t="str">
        <f aca="false">VLOOKUP(B47,'80% _2020-2021 '!$B$8:$I$10378,4,FALSE())</f>
        <v>R</v>
      </c>
      <c r="F47" s="40" t="str">
        <f aca="false">VLOOKUP(B47,'80% _2020-2021 '!$B$8:$I$10378,5,FALSE())</f>
        <v>T</v>
      </c>
      <c r="G47" s="41" t="str">
        <f aca="false">VLOOKUP(B47,'80% _2020-2021 '!$B$8:$I$10378,6,FALSE())</f>
        <v>R</v>
      </c>
      <c r="H47" s="294" t="n">
        <f aca="false">VLOOKUP(B47,'STANDARD_2020-2021'!$B$7:$J$10377,9,FALSE())</f>
        <v>0</v>
      </c>
      <c r="I47" s="294"/>
      <c r="J47" s="294"/>
      <c r="K47" s="294"/>
      <c r="L47" s="294"/>
      <c r="M47" s="39" t="n">
        <f aca="false">M46+1</f>
        <v>44660</v>
      </c>
      <c r="N47" s="40" t="str">
        <f aca="false">VLOOKUP(M47,'80% _2020-2021 '!$B$8:$I$10378,2,FALSE())</f>
        <v>T</v>
      </c>
      <c r="O47" s="40" t="str">
        <f aca="false">VLOOKUP(M47,'80% _2020-2021 '!$B$8:$I$10378,3,FALSE())</f>
        <v>R</v>
      </c>
      <c r="P47" s="40" t="str">
        <f aca="false">VLOOKUP(M47,'80% _2020-2021 '!$B$8:$I$10378,4,FALSE())</f>
        <v>T</v>
      </c>
      <c r="Q47" s="40" t="str">
        <f aca="false">VLOOKUP(M47,'80% _2020-2021 '!$B$8:$I$10378,5,FALSE())</f>
        <v>T</v>
      </c>
      <c r="R47" s="41" t="str">
        <f aca="false">VLOOKUP(M47,'80% _2020-2021 '!$B$8:$I$10378,6,FALSE())</f>
        <v>R</v>
      </c>
      <c r="S47" s="294" t="n">
        <f aca="false">VLOOKUP(M47,'STANDARD_2020-2021'!$B$7:$J$10377,9,FALSE())</f>
        <v>0</v>
      </c>
      <c r="T47" s="294"/>
      <c r="U47" s="294"/>
      <c r="V47" s="294"/>
      <c r="W47" s="294"/>
      <c r="X47" s="39" t="n">
        <f aca="false">X46+1</f>
        <v>44690</v>
      </c>
      <c r="Y47" s="40" t="str">
        <f aca="false">VLOOKUP(X47,'80% _2020-2021 '!$B$8:$I$10378,2,FALSE())</f>
        <v>T</v>
      </c>
      <c r="Z47" s="40" t="str">
        <f aca="false">VLOOKUP(X47,'80% _2020-2021 '!$B$8:$I$10378,3,FALSE())</f>
        <v>R</v>
      </c>
      <c r="AA47" s="40" t="str">
        <f aca="false">VLOOKUP(X47,'80% _2020-2021 '!$B$8:$I$10378,4,FALSE())</f>
        <v>T</v>
      </c>
      <c r="AB47" s="40" t="str">
        <f aca="false">VLOOKUP(X47,'80% _2020-2021 '!$B$8:$I$10378,5,FALSE())</f>
        <v>T</v>
      </c>
      <c r="AC47" s="41" t="str">
        <f aca="false">VLOOKUP(X47,'80% _2020-2021 '!$B$8:$I$10378,6,FALSE())</f>
        <v>Rc</v>
      </c>
      <c r="AD47" s="294" t="n">
        <f aca="false">VLOOKUP(X47,'STANDARD_2020-2021'!$B$7:$J$10377,9,FALSE())</f>
        <v>0</v>
      </c>
      <c r="AE47" s="294"/>
      <c r="AF47" s="294"/>
      <c r="AG47" s="294"/>
      <c r="AH47" s="294"/>
      <c r="AI47" s="39" t="n">
        <f aca="false">AI46+1</f>
        <v>44721</v>
      </c>
      <c r="AJ47" s="40" t="str">
        <f aca="false">VLOOKUP(AI47,'80% _2020-2021 '!$B$8:$I$10378,2,FALSE())</f>
        <v>T</v>
      </c>
      <c r="AK47" s="40" t="str">
        <f aca="false">VLOOKUP(AI47,'80% _2020-2021 '!$B$8:$I$10378,3,FALSE())</f>
        <v>R</v>
      </c>
      <c r="AL47" s="40" t="str">
        <f aca="false">VLOOKUP(AI47,'80% _2020-2021 '!$B$8:$I$10378,4,FALSE())</f>
        <v>T</v>
      </c>
      <c r="AM47" s="40" t="str">
        <f aca="false">VLOOKUP(AI47,'80% _2020-2021 '!$B$8:$I$10378,5,FALSE())</f>
        <v>R</v>
      </c>
      <c r="AN47" s="41" t="str">
        <f aca="false">VLOOKUP(AI47,'80% _2020-2021 '!$B$8:$I$10378,6,FALSE())</f>
        <v>T</v>
      </c>
      <c r="AO47" s="294" t="n">
        <f aca="false">VLOOKUP(AI47,'STANDARD_2020-2021'!$B$7:$J$10377,9,FALSE())</f>
        <v>0</v>
      </c>
      <c r="AP47" s="294"/>
      <c r="AQ47" s="294"/>
      <c r="AR47" s="294"/>
      <c r="AS47" s="294"/>
      <c r="AT47" s="39" t="n">
        <f aca="false">AT46+1</f>
        <v>44751</v>
      </c>
      <c r="AU47" s="40" t="str">
        <f aca="false">VLOOKUP(AT47,'80% _2020-2021 '!$B$8:$I$10378,2,FALSE())</f>
        <v>T</v>
      </c>
      <c r="AV47" s="40" t="str">
        <f aca="false">VLOOKUP(AT47,'80% _2020-2021 '!$B$8:$I$10378,3,FALSE())</f>
        <v>R</v>
      </c>
      <c r="AW47" s="40" t="str">
        <f aca="false">VLOOKUP(AT47,'80% _2020-2021 '!$B$8:$I$10378,4,FALSE())</f>
        <v>T</v>
      </c>
      <c r="AX47" s="40" t="str">
        <f aca="false">VLOOKUP(AT47,'80% _2020-2021 '!$B$8:$I$10378,5,FALSE())</f>
        <v>R</v>
      </c>
      <c r="AY47" s="41" t="str">
        <f aca="false">VLOOKUP(AT47,'80% _2020-2021 '!$B$8:$I$10378,6,FALSE())</f>
        <v>T</v>
      </c>
      <c r="AZ47" s="294" t="n">
        <f aca="false">VLOOKUP(AT47,'STANDARD_2020-2021'!$B$7:$J$10377,9,FALSE())</f>
        <v>1</v>
      </c>
      <c r="BA47" s="294"/>
      <c r="BB47" s="294"/>
      <c r="BC47" s="294"/>
      <c r="BD47" s="294"/>
      <c r="BE47" s="39" t="n">
        <f aca="false">BE46+1</f>
        <v>44782</v>
      </c>
      <c r="BF47" s="40" t="str">
        <f aca="false">VLOOKUP(BE47,'80% _2020-2021 '!$B$8:$I$10378,2,FALSE())</f>
        <v>R</v>
      </c>
      <c r="BG47" s="40" t="str">
        <f aca="false">VLOOKUP(BE47,'80% _2020-2021 '!$B$8:$I$10378,3,FALSE())</f>
        <v>R</v>
      </c>
      <c r="BH47" s="40" t="str">
        <f aca="false">VLOOKUP(BE47,'80% _2020-2021 '!$B$8:$I$10378,4,FALSE())</f>
        <v>T</v>
      </c>
      <c r="BI47" s="40" t="str">
        <f aca="false">VLOOKUP(BE47,'80% _2020-2021 '!$B$8:$I$10378,5,FALSE())</f>
        <v>T</v>
      </c>
      <c r="BJ47" s="41" t="str">
        <f aca="false">VLOOKUP(BE47,'80% _2020-2021 '!$B$8:$I$10378,6,FALSE())</f>
        <v>T</v>
      </c>
      <c r="BK47" s="291" t="n">
        <f aca="false">VLOOKUP(BE47,'STANDARD_2020-2021'!$B$7:$J$10377,9,FALSE())</f>
        <v>1</v>
      </c>
      <c r="BL47" s="291"/>
      <c r="BM47" s="291"/>
      <c r="BN47" s="291"/>
      <c r="BO47" s="291"/>
      <c r="BP47" s="24"/>
      <c r="BQ47" s="24"/>
    </row>
    <row r="48" customFormat="false" ht="15" hidden="false" customHeight="false" outlineLevel="0" collapsed="false">
      <c r="A48" s="49"/>
      <c r="B48" s="39" t="n">
        <f aca="false">B47+1</f>
        <v>44630</v>
      </c>
      <c r="C48" s="40" t="str">
        <f aca="false">VLOOKUP(B48,'80% _2020-2021 '!$B$8:$I$10378,2,FALSE())</f>
        <v>T</v>
      </c>
      <c r="D48" s="40" t="str">
        <f aca="false">VLOOKUP(B48,'80% _2020-2021 '!$B$8:$I$10378,3,FALSE())</f>
        <v>R</v>
      </c>
      <c r="E48" s="40" t="str">
        <f aca="false">VLOOKUP(B48,'80% _2020-2021 '!$B$8:$I$10378,4,FALSE())</f>
        <v>T</v>
      </c>
      <c r="F48" s="40" t="str">
        <f aca="false">VLOOKUP(B48,'80% _2020-2021 '!$B$8:$I$10378,5,FALSE())</f>
        <v>T</v>
      </c>
      <c r="G48" s="41" t="str">
        <f aca="false">VLOOKUP(B48,'80% _2020-2021 '!$B$8:$I$10378,6,FALSE())</f>
        <v>R</v>
      </c>
      <c r="H48" s="294" t="n">
        <f aca="false">VLOOKUP(B48,'STANDARD_2020-2021'!$B$7:$J$10377,9,FALSE())</f>
        <v>0</v>
      </c>
      <c r="I48" s="294"/>
      <c r="J48" s="294"/>
      <c r="K48" s="294"/>
      <c r="L48" s="294"/>
      <c r="M48" s="39" t="n">
        <f aca="false">M47+1</f>
        <v>44661</v>
      </c>
      <c r="N48" s="40" t="str">
        <f aca="false">VLOOKUP(M48,'80% _2020-2021 '!$B$8:$I$10378,2,FALSE())</f>
        <v>R</v>
      </c>
      <c r="O48" s="40" t="str">
        <f aca="false">VLOOKUP(M48,'80% _2020-2021 '!$B$8:$I$10378,3,FALSE())</f>
        <v>R</v>
      </c>
      <c r="P48" s="40" t="str">
        <f aca="false">VLOOKUP(M48,'80% _2020-2021 '!$B$8:$I$10378,4,FALSE())</f>
        <v>T</v>
      </c>
      <c r="Q48" s="40" t="str">
        <f aca="false">VLOOKUP(M48,'80% _2020-2021 '!$B$8:$I$10378,5,FALSE())</f>
        <v>R</v>
      </c>
      <c r="R48" s="41" t="str">
        <f aca="false">VLOOKUP(M48,'80% _2020-2021 '!$B$8:$I$10378,6,FALSE())</f>
        <v>R</v>
      </c>
      <c r="S48" s="294" t="n">
        <f aca="false">VLOOKUP(M48,'STANDARD_2020-2021'!$B$7:$J$10377,9,FALSE())</f>
        <v>1</v>
      </c>
      <c r="T48" s="294"/>
      <c r="U48" s="294"/>
      <c r="V48" s="294"/>
      <c r="W48" s="294"/>
      <c r="X48" s="39" t="n">
        <f aca="false">X47+1</f>
        <v>44691</v>
      </c>
      <c r="Y48" s="40" t="str">
        <f aca="false">VLOOKUP(X48,'80% _2020-2021 '!$B$8:$I$10378,2,FALSE())</f>
        <v>T</v>
      </c>
      <c r="Z48" s="40" t="str">
        <f aca="false">VLOOKUP(X48,'80% _2020-2021 '!$B$8:$I$10378,3,FALSE())</f>
        <v>T</v>
      </c>
      <c r="AA48" s="40" t="str">
        <f aca="false">VLOOKUP(X48,'80% _2020-2021 '!$B$8:$I$10378,4,FALSE())</f>
        <v>T</v>
      </c>
      <c r="AB48" s="40" t="str">
        <f aca="false">VLOOKUP(X48,'80% _2020-2021 '!$B$8:$I$10378,5,FALSE())</f>
        <v>R</v>
      </c>
      <c r="AC48" s="41" t="str">
        <f aca="false">VLOOKUP(X48,'80% _2020-2021 '!$B$8:$I$10378,6,FALSE())</f>
        <v>R</v>
      </c>
      <c r="AD48" s="294" t="n">
        <f aca="false">VLOOKUP(X48,'STANDARD_2020-2021'!$B$7:$J$10377,9,FALSE())</f>
        <v>0</v>
      </c>
      <c r="AE48" s="294"/>
      <c r="AF48" s="294"/>
      <c r="AG48" s="294"/>
      <c r="AH48" s="294"/>
      <c r="AI48" s="39" t="n">
        <f aca="false">AI47+1</f>
        <v>44722</v>
      </c>
      <c r="AJ48" s="40" t="str">
        <f aca="false">VLOOKUP(AI48,'80% _2020-2021 '!$B$8:$I$10378,2,FALSE())</f>
        <v>T</v>
      </c>
      <c r="AK48" s="40" t="str">
        <f aca="false">VLOOKUP(AI48,'80% _2020-2021 '!$B$8:$I$10378,3,FALSE())</f>
        <v>T</v>
      </c>
      <c r="AL48" s="40" t="str">
        <f aca="false">VLOOKUP(AI48,'80% _2020-2021 '!$B$8:$I$10378,4,FALSE())</f>
        <v>R</v>
      </c>
      <c r="AM48" s="40" t="str">
        <f aca="false">VLOOKUP(AI48,'80% _2020-2021 '!$B$8:$I$10378,5,FALSE())</f>
        <v>R</v>
      </c>
      <c r="AN48" s="41" t="str">
        <f aca="false">VLOOKUP(AI48,'80% _2020-2021 '!$B$8:$I$10378,6,FALSE())</f>
        <v>T</v>
      </c>
      <c r="AO48" s="294" t="n">
        <f aca="false">VLOOKUP(AI48,'STANDARD_2020-2021'!$B$7:$J$10377,9,FALSE())</f>
        <v>0</v>
      </c>
      <c r="AP48" s="294"/>
      <c r="AQ48" s="294"/>
      <c r="AR48" s="294"/>
      <c r="AS48" s="294"/>
      <c r="AT48" s="39" t="n">
        <f aca="false">AT47+1</f>
        <v>44752</v>
      </c>
      <c r="AU48" s="40" t="str">
        <f aca="false">VLOOKUP(AT48,'80% _2020-2021 '!$B$8:$I$10378,2,FALSE())</f>
        <v>R</v>
      </c>
      <c r="AV48" s="40" t="str">
        <f aca="false">VLOOKUP(AT48,'80% _2020-2021 '!$B$8:$I$10378,3,FALSE())</f>
        <v>R</v>
      </c>
      <c r="AW48" s="40" t="str">
        <f aca="false">VLOOKUP(AT48,'80% _2020-2021 '!$B$8:$I$10378,4,FALSE())</f>
        <v>R</v>
      </c>
      <c r="AX48" s="40" t="str">
        <f aca="false">VLOOKUP(AT48,'80% _2020-2021 '!$B$8:$I$10378,5,FALSE())</f>
        <v>R</v>
      </c>
      <c r="AY48" s="41" t="str">
        <f aca="false">VLOOKUP(AT48,'80% _2020-2021 '!$B$8:$I$10378,6,FALSE())</f>
        <v>T</v>
      </c>
      <c r="AZ48" s="294" t="n">
        <f aca="false">VLOOKUP(AT48,'STANDARD_2020-2021'!$B$7:$J$10377,9,FALSE())</f>
        <v>1</v>
      </c>
      <c r="BA48" s="294"/>
      <c r="BB48" s="294"/>
      <c r="BC48" s="294"/>
      <c r="BD48" s="294"/>
      <c r="BE48" s="39" t="n">
        <f aca="false">BE47+1</f>
        <v>44783</v>
      </c>
      <c r="BF48" s="40" t="str">
        <f aca="false">VLOOKUP(BE48,'80% _2020-2021 '!$B$8:$I$10378,2,FALSE())</f>
        <v>R</v>
      </c>
      <c r="BG48" s="40" t="str">
        <f aca="false">VLOOKUP(BE48,'80% _2020-2021 '!$B$8:$I$10378,3,FALSE())</f>
        <v>T</v>
      </c>
      <c r="BH48" s="40" t="str">
        <f aca="false">VLOOKUP(BE48,'80% _2020-2021 '!$B$8:$I$10378,4,FALSE())</f>
        <v>R</v>
      </c>
      <c r="BI48" s="40" t="str">
        <f aca="false">VLOOKUP(BE48,'80% _2020-2021 '!$B$8:$I$10378,5,FALSE())</f>
        <v>T</v>
      </c>
      <c r="BJ48" s="41" t="str">
        <f aca="false">VLOOKUP(BE48,'80% _2020-2021 '!$B$8:$I$10378,6,FALSE())</f>
        <v>T</v>
      </c>
      <c r="BK48" s="291" t="n">
        <f aca="false">VLOOKUP(BE48,'STANDARD_2020-2021'!$B$7:$J$10377,9,FALSE())</f>
        <v>1</v>
      </c>
      <c r="BL48" s="291"/>
      <c r="BM48" s="291"/>
      <c r="BN48" s="291"/>
      <c r="BO48" s="291"/>
      <c r="BP48" s="24"/>
      <c r="BQ48" s="24"/>
    </row>
    <row r="49" customFormat="false" ht="15" hidden="false" customHeight="false" outlineLevel="0" collapsed="false">
      <c r="A49" s="49"/>
      <c r="B49" s="39" t="n">
        <f aca="false">B48+1</f>
        <v>44631</v>
      </c>
      <c r="C49" s="40" t="str">
        <f aca="false">VLOOKUP(B49,'80% _2020-2021 '!$B$8:$I$10378,2,FALSE())</f>
        <v>R</v>
      </c>
      <c r="D49" s="40" t="str">
        <f aca="false">VLOOKUP(B49,'80% _2020-2021 '!$B$8:$I$10378,3,FALSE())</f>
        <v>R</v>
      </c>
      <c r="E49" s="40" t="str">
        <f aca="false">VLOOKUP(B49,'80% _2020-2021 '!$B$8:$I$10378,4,FALSE())</f>
        <v>T</v>
      </c>
      <c r="F49" s="40" t="str">
        <f aca="false">VLOOKUP(B49,'80% _2020-2021 '!$B$8:$I$10378,5,FALSE())</f>
        <v>T</v>
      </c>
      <c r="G49" s="41" t="str">
        <f aca="false">VLOOKUP(B49,'80% _2020-2021 '!$B$8:$I$10378,6,FALSE())</f>
        <v>T</v>
      </c>
      <c r="H49" s="294" t="n">
        <f aca="false">VLOOKUP(B49,'STANDARD_2020-2021'!$B$7:$J$10377,9,FALSE())</f>
        <v>0</v>
      </c>
      <c r="I49" s="294"/>
      <c r="J49" s="294"/>
      <c r="K49" s="294"/>
      <c r="L49" s="294"/>
      <c r="M49" s="39" t="n">
        <f aca="false">M48+1</f>
        <v>44662</v>
      </c>
      <c r="N49" s="40" t="str">
        <f aca="false">VLOOKUP(M49,'80% _2020-2021 '!$B$8:$I$10378,2,FALSE())</f>
        <v>R</v>
      </c>
      <c r="O49" s="40" t="str">
        <f aca="false">VLOOKUP(M49,'80% _2020-2021 '!$B$8:$I$10378,3,FALSE())</f>
        <v>T</v>
      </c>
      <c r="P49" s="40" t="str">
        <f aca="false">VLOOKUP(M49,'80% _2020-2021 '!$B$8:$I$10378,4,FALSE())</f>
        <v>T</v>
      </c>
      <c r="Q49" s="40" t="str">
        <f aca="false">VLOOKUP(M49,'80% _2020-2021 '!$B$8:$I$10378,5,FALSE())</f>
        <v>Rc</v>
      </c>
      <c r="R49" s="41" t="str">
        <f aca="false">VLOOKUP(M49,'80% _2020-2021 '!$B$8:$I$10378,6,FALSE())</f>
        <v>T</v>
      </c>
      <c r="S49" s="294" t="n">
        <f aca="false">VLOOKUP(M49,'STANDARD_2020-2021'!$B$7:$J$10377,9,FALSE())</f>
        <v>1</v>
      </c>
      <c r="T49" s="294"/>
      <c r="U49" s="294"/>
      <c r="V49" s="294"/>
      <c r="W49" s="294"/>
      <c r="X49" s="39" t="n">
        <f aca="false">X48+1</f>
        <v>44692</v>
      </c>
      <c r="Y49" s="40" t="str">
        <f aca="false">VLOOKUP(X49,'80% _2020-2021 '!$B$8:$I$10378,2,FALSE())</f>
        <v>R</v>
      </c>
      <c r="Z49" s="40" t="str">
        <f aca="false">VLOOKUP(X49,'80% _2020-2021 '!$B$8:$I$10378,3,FALSE())</f>
        <v>T</v>
      </c>
      <c r="AA49" s="40" t="str">
        <f aca="false">VLOOKUP(X49,'80% _2020-2021 '!$B$8:$I$10378,4,FALSE())</f>
        <v>T</v>
      </c>
      <c r="AB49" s="40" t="str">
        <f aca="false">VLOOKUP(X49,'80% _2020-2021 '!$B$8:$I$10378,5,FALSE())</f>
        <v>R</v>
      </c>
      <c r="AC49" s="41" t="str">
        <f aca="false">VLOOKUP(X49,'80% _2020-2021 '!$B$8:$I$10378,6,FALSE())</f>
        <v>T</v>
      </c>
      <c r="AD49" s="294" t="n">
        <f aca="false">VLOOKUP(X49,'STANDARD_2020-2021'!$B$7:$J$10377,9,FALSE())</f>
        <v>0</v>
      </c>
      <c r="AE49" s="294"/>
      <c r="AF49" s="294"/>
      <c r="AG49" s="294"/>
      <c r="AH49" s="294"/>
      <c r="AI49" s="39" t="n">
        <f aca="false">AI48+1</f>
        <v>44723</v>
      </c>
      <c r="AJ49" s="40" t="str">
        <f aca="false">VLOOKUP(AI49,'80% _2020-2021 '!$B$8:$I$10378,2,FALSE())</f>
        <v>R</v>
      </c>
      <c r="AK49" s="40" t="str">
        <f aca="false">VLOOKUP(AI49,'80% _2020-2021 '!$B$8:$I$10378,3,FALSE())</f>
        <v>T</v>
      </c>
      <c r="AL49" s="40" t="str">
        <f aca="false">VLOOKUP(AI49,'80% _2020-2021 '!$B$8:$I$10378,4,FALSE())</f>
        <v>R</v>
      </c>
      <c r="AM49" s="40" t="str">
        <f aca="false">VLOOKUP(AI49,'80% _2020-2021 '!$B$8:$I$10378,5,FALSE())</f>
        <v>T</v>
      </c>
      <c r="AN49" s="41" t="str">
        <f aca="false">VLOOKUP(AI49,'80% _2020-2021 '!$B$8:$I$10378,6,FALSE())</f>
        <v>T</v>
      </c>
      <c r="AO49" s="294" t="n">
        <f aca="false">VLOOKUP(AI49,'STANDARD_2020-2021'!$B$7:$J$10377,9,FALSE())</f>
        <v>0</v>
      </c>
      <c r="AP49" s="294"/>
      <c r="AQ49" s="294"/>
      <c r="AR49" s="294"/>
      <c r="AS49" s="294"/>
      <c r="AT49" s="39" t="n">
        <f aca="false">AT48+1</f>
        <v>44753</v>
      </c>
      <c r="AU49" s="40" t="str">
        <f aca="false">VLOOKUP(AT49,'80% _2020-2021 '!$B$8:$I$10378,2,FALSE())</f>
        <v>Rc</v>
      </c>
      <c r="AV49" s="40" t="str">
        <f aca="false">VLOOKUP(AT49,'80% _2020-2021 '!$B$8:$I$10378,3,FALSE())</f>
        <v>T</v>
      </c>
      <c r="AW49" s="40" t="str">
        <f aca="false">VLOOKUP(AT49,'80% _2020-2021 '!$B$8:$I$10378,4,FALSE())</f>
        <v>R</v>
      </c>
      <c r="AX49" s="40" t="str">
        <f aca="false">VLOOKUP(AT49,'80% _2020-2021 '!$B$8:$I$10378,5,FALSE())</f>
        <v>T</v>
      </c>
      <c r="AY49" s="41" t="str">
        <f aca="false">VLOOKUP(AT49,'80% _2020-2021 '!$B$8:$I$10378,6,FALSE())</f>
        <v>T</v>
      </c>
      <c r="AZ49" s="294" t="n">
        <f aca="false">VLOOKUP(AT49,'STANDARD_2020-2021'!$B$7:$J$10377,9,FALSE())</f>
        <v>1</v>
      </c>
      <c r="BA49" s="294"/>
      <c r="BB49" s="294"/>
      <c r="BC49" s="294"/>
      <c r="BD49" s="294"/>
      <c r="BE49" s="39" t="n">
        <f aca="false">BE48+1</f>
        <v>44784</v>
      </c>
      <c r="BF49" s="40" t="str">
        <f aca="false">VLOOKUP(BE49,'80% _2020-2021 '!$B$8:$I$10378,2,FALSE())</f>
        <v>T</v>
      </c>
      <c r="BG49" s="40" t="str">
        <f aca="false">VLOOKUP(BE49,'80% _2020-2021 '!$B$8:$I$10378,3,FALSE())</f>
        <v>T</v>
      </c>
      <c r="BH49" s="40" t="str">
        <f aca="false">VLOOKUP(BE49,'80% _2020-2021 '!$B$8:$I$10378,4,FALSE())</f>
        <v>R</v>
      </c>
      <c r="BI49" s="40" t="str">
        <f aca="false">VLOOKUP(BE49,'80% _2020-2021 '!$B$8:$I$10378,5,FALSE())</f>
        <v>T</v>
      </c>
      <c r="BJ49" s="41" t="str">
        <f aca="false">VLOOKUP(BE49,'80% _2020-2021 '!$B$8:$I$10378,6,FALSE())</f>
        <v>R</v>
      </c>
      <c r="BK49" s="291" t="n">
        <f aca="false">VLOOKUP(BE49,'STANDARD_2020-2021'!$B$7:$J$10377,9,FALSE())</f>
        <v>1</v>
      </c>
      <c r="BL49" s="291"/>
      <c r="BM49" s="291"/>
      <c r="BN49" s="291"/>
      <c r="BO49" s="291"/>
      <c r="BP49" s="24"/>
      <c r="BQ49" s="24"/>
    </row>
    <row r="50" customFormat="false" ht="15" hidden="false" customHeight="false" outlineLevel="0" collapsed="false">
      <c r="A50" s="49"/>
      <c r="B50" s="39" t="n">
        <f aca="false">B49+1</f>
        <v>44632</v>
      </c>
      <c r="C50" s="40" t="str">
        <f aca="false">VLOOKUP(B50,'80% _2020-2021 '!$B$8:$I$10378,2,FALSE())</f>
        <v>R</v>
      </c>
      <c r="D50" s="40" t="str">
        <f aca="false">VLOOKUP(B50,'80% _2020-2021 '!$B$8:$I$10378,3,FALSE())</f>
        <v>T</v>
      </c>
      <c r="E50" s="40" t="str">
        <f aca="false">VLOOKUP(B50,'80% _2020-2021 '!$B$8:$I$10378,4,FALSE())</f>
        <v>T</v>
      </c>
      <c r="F50" s="40" t="str">
        <f aca="false">VLOOKUP(B50,'80% _2020-2021 '!$B$8:$I$10378,5,FALSE())</f>
        <v>R</v>
      </c>
      <c r="G50" s="41" t="str">
        <f aca="false">VLOOKUP(B50,'80% _2020-2021 '!$B$8:$I$10378,6,FALSE())</f>
        <v>T</v>
      </c>
      <c r="H50" s="294" t="n">
        <f aca="false">VLOOKUP(B50,'STANDARD_2020-2021'!$B$7:$J$10377,9,FALSE())</f>
        <v>0</v>
      </c>
      <c r="I50" s="294"/>
      <c r="J50" s="294"/>
      <c r="K50" s="294"/>
      <c r="L50" s="294"/>
      <c r="M50" s="39" t="n">
        <f aca="false">M49+1</f>
        <v>44663</v>
      </c>
      <c r="N50" s="40" t="str">
        <f aca="false">VLOOKUP(M50,'80% _2020-2021 '!$B$8:$I$10378,2,FALSE())</f>
        <v>T</v>
      </c>
      <c r="O50" s="40" t="str">
        <f aca="false">VLOOKUP(M50,'80% _2020-2021 '!$B$8:$I$10378,3,FALSE())</f>
        <v>T</v>
      </c>
      <c r="P50" s="40" t="str">
        <f aca="false">VLOOKUP(M50,'80% _2020-2021 '!$B$8:$I$10378,4,FALSE())</f>
        <v>R</v>
      </c>
      <c r="Q50" s="40" t="str">
        <f aca="false">VLOOKUP(M50,'80% _2020-2021 '!$B$8:$I$10378,5,FALSE())</f>
        <v>R</v>
      </c>
      <c r="R50" s="41" t="str">
        <f aca="false">VLOOKUP(M50,'80% _2020-2021 '!$B$8:$I$10378,6,FALSE())</f>
        <v>T</v>
      </c>
      <c r="S50" s="294" t="n">
        <f aca="false">VLOOKUP(M50,'STANDARD_2020-2021'!$B$7:$J$10377,9,FALSE())</f>
        <v>1</v>
      </c>
      <c r="T50" s="294"/>
      <c r="U50" s="294"/>
      <c r="V50" s="294"/>
      <c r="W50" s="294"/>
      <c r="X50" s="39" t="n">
        <f aca="false">X49+1</f>
        <v>44693</v>
      </c>
      <c r="Y50" s="40" t="str">
        <f aca="false">VLOOKUP(X50,'80% _2020-2021 '!$B$8:$I$10378,2,FALSE())</f>
        <v>R</v>
      </c>
      <c r="Z50" s="40" t="str">
        <f aca="false">VLOOKUP(X50,'80% _2020-2021 '!$B$8:$I$10378,3,FALSE())</f>
        <v>T</v>
      </c>
      <c r="AA50" s="40" t="str">
        <f aca="false">VLOOKUP(X50,'80% _2020-2021 '!$B$8:$I$10378,4,FALSE())</f>
        <v>R</v>
      </c>
      <c r="AB50" s="40" t="str">
        <f aca="false">VLOOKUP(X50,'80% _2020-2021 '!$B$8:$I$10378,5,FALSE())</f>
        <v>T</v>
      </c>
      <c r="AC50" s="41" t="str">
        <f aca="false">VLOOKUP(X50,'80% _2020-2021 '!$B$8:$I$10378,6,FALSE())</f>
        <v>T</v>
      </c>
      <c r="AD50" s="294" t="n">
        <f aca="false">VLOOKUP(X50,'STANDARD_2020-2021'!$B$7:$J$10377,9,FALSE())</f>
        <v>0</v>
      </c>
      <c r="AE50" s="294"/>
      <c r="AF50" s="294"/>
      <c r="AG50" s="294"/>
      <c r="AH50" s="294"/>
      <c r="AI50" s="39" t="n">
        <f aca="false">AI49+1</f>
        <v>44724</v>
      </c>
      <c r="AJ50" s="40" t="str">
        <f aca="false">VLOOKUP(AI50,'80% _2020-2021 '!$B$8:$I$10378,2,FALSE())</f>
        <v>R</v>
      </c>
      <c r="AK50" s="40" t="str">
        <f aca="false">VLOOKUP(AI50,'80% _2020-2021 '!$B$8:$I$10378,3,FALSE())</f>
        <v>R</v>
      </c>
      <c r="AL50" s="40" t="str">
        <f aca="false">VLOOKUP(AI50,'80% _2020-2021 '!$B$8:$I$10378,4,FALSE())</f>
        <v>R</v>
      </c>
      <c r="AM50" s="40" t="str">
        <f aca="false">VLOOKUP(AI50,'80% _2020-2021 '!$B$8:$I$10378,5,FALSE())</f>
        <v>T</v>
      </c>
      <c r="AN50" s="41" t="str">
        <f aca="false">VLOOKUP(AI50,'80% _2020-2021 '!$B$8:$I$10378,6,FALSE())</f>
        <v>R</v>
      </c>
      <c r="AO50" s="294" t="n">
        <f aca="false">VLOOKUP(AI50,'STANDARD_2020-2021'!$B$7:$J$10377,9,FALSE())</f>
        <v>0</v>
      </c>
      <c r="AP50" s="294"/>
      <c r="AQ50" s="294"/>
      <c r="AR50" s="294"/>
      <c r="AS50" s="294"/>
      <c r="AT50" s="39" t="n">
        <f aca="false">AT49+1</f>
        <v>44754</v>
      </c>
      <c r="AU50" s="40" t="str">
        <f aca="false">VLOOKUP(AT50,'80% _2020-2021 '!$B$8:$I$10378,2,FALSE())</f>
        <v>R</v>
      </c>
      <c r="AV50" s="40" t="str">
        <f aca="false">VLOOKUP(AT50,'80% _2020-2021 '!$B$8:$I$10378,3,FALSE())</f>
        <v>T</v>
      </c>
      <c r="AW50" s="40" t="str">
        <f aca="false">VLOOKUP(AT50,'80% _2020-2021 '!$B$8:$I$10378,4,FALSE())</f>
        <v>T</v>
      </c>
      <c r="AX50" s="40" t="str">
        <f aca="false">VLOOKUP(AT50,'80% _2020-2021 '!$B$8:$I$10378,5,FALSE())</f>
        <v>T</v>
      </c>
      <c r="AY50" s="41" t="str">
        <f aca="false">VLOOKUP(AT50,'80% _2020-2021 '!$B$8:$I$10378,6,FALSE())</f>
        <v>R</v>
      </c>
      <c r="AZ50" s="294" t="n">
        <f aca="false">VLOOKUP(AT50,'STANDARD_2020-2021'!$B$7:$J$10377,9,FALSE())</f>
        <v>1</v>
      </c>
      <c r="BA50" s="294"/>
      <c r="BB50" s="294"/>
      <c r="BC50" s="294"/>
      <c r="BD50" s="294"/>
      <c r="BE50" s="39" t="n">
        <f aca="false">BE49+1</f>
        <v>44785</v>
      </c>
      <c r="BF50" s="40" t="str">
        <f aca="false">VLOOKUP(BE50,'80% _2020-2021 '!$B$8:$I$10378,2,FALSE())</f>
        <v>T</v>
      </c>
      <c r="BG50" s="40" t="str">
        <f aca="false">VLOOKUP(BE50,'80% _2020-2021 '!$B$8:$I$10378,3,FALSE())</f>
        <v>T</v>
      </c>
      <c r="BH50" s="40" t="str">
        <f aca="false">VLOOKUP(BE50,'80% _2020-2021 '!$B$8:$I$10378,4,FALSE())</f>
        <v>T</v>
      </c>
      <c r="BI50" s="40" t="str">
        <f aca="false">VLOOKUP(BE50,'80% _2020-2021 '!$B$8:$I$10378,5,FALSE())</f>
        <v>R</v>
      </c>
      <c r="BJ50" s="41" t="str">
        <f aca="false">VLOOKUP(BE50,'80% _2020-2021 '!$B$8:$I$10378,6,FALSE())</f>
        <v>R</v>
      </c>
      <c r="BK50" s="291" t="n">
        <f aca="false">VLOOKUP(BE50,'STANDARD_2020-2021'!$B$7:$J$10377,9,FALSE())</f>
        <v>1</v>
      </c>
      <c r="BL50" s="291"/>
      <c r="BM50" s="291"/>
      <c r="BN50" s="291"/>
      <c r="BO50" s="291"/>
      <c r="BP50" s="24"/>
      <c r="BQ50" s="24"/>
    </row>
    <row r="51" customFormat="false" ht="15" hidden="false" customHeight="false" outlineLevel="0" collapsed="false">
      <c r="A51" s="49"/>
      <c r="B51" s="39" t="n">
        <f aca="false">B50+1</f>
        <v>44633</v>
      </c>
      <c r="C51" s="40" t="str">
        <f aca="false">VLOOKUP(B51,'80% _2020-2021 '!$B$8:$I$10378,2,FALSE())</f>
        <v>R</v>
      </c>
      <c r="D51" s="40" t="str">
        <f aca="false">VLOOKUP(B51,'80% _2020-2021 '!$B$8:$I$10378,3,FALSE())</f>
        <v>T</v>
      </c>
      <c r="E51" s="40" t="str">
        <f aca="false">VLOOKUP(B51,'80% _2020-2021 '!$B$8:$I$10378,4,FALSE())</f>
        <v>R</v>
      </c>
      <c r="F51" s="40" t="str">
        <f aca="false">VLOOKUP(B51,'80% _2020-2021 '!$B$8:$I$10378,5,FALSE())</f>
        <v>R</v>
      </c>
      <c r="G51" s="41" t="str">
        <f aca="false">VLOOKUP(B51,'80% _2020-2021 '!$B$8:$I$10378,6,FALSE())</f>
        <v>R</v>
      </c>
      <c r="H51" s="294" t="n">
        <f aca="false">VLOOKUP(B51,'STANDARD_2020-2021'!$B$7:$J$10377,9,FALSE())</f>
        <v>0</v>
      </c>
      <c r="I51" s="294"/>
      <c r="J51" s="294"/>
      <c r="K51" s="294"/>
      <c r="L51" s="294"/>
      <c r="M51" s="39" t="n">
        <f aca="false">M50+1</f>
        <v>44664</v>
      </c>
      <c r="N51" s="40" t="str">
        <f aca="false">VLOOKUP(M51,'80% _2020-2021 '!$B$8:$I$10378,2,FALSE())</f>
        <v>T</v>
      </c>
      <c r="O51" s="40" t="str">
        <f aca="false">VLOOKUP(M51,'80% _2020-2021 '!$B$8:$I$10378,3,FALSE())</f>
        <v>T</v>
      </c>
      <c r="P51" s="40" t="str">
        <f aca="false">VLOOKUP(M51,'80% _2020-2021 '!$B$8:$I$10378,4,FALSE())</f>
        <v>R</v>
      </c>
      <c r="Q51" s="40" t="str">
        <f aca="false">VLOOKUP(M51,'80% _2020-2021 '!$B$8:$I$10378,5,FALSE())</f>
        <v>T</v>
      </c>
      <c r="R51" s="41" t="str">
        <f aca="false">VLOOKUP(M51,'80% _2020-2021 '!$B$8:$I$10378,6,FALSE())</f>
        <v>R</v>
      </c>
      <c r="S51" s="294" t="n">
        <f aca="false">VLOOKUP(M51,'STANDARD_2020-2021'!$B$7:$J$10377,9,FALSE())</f>
        <v>1</v>
      </c>
      <c r="T51" s="294"/>
      <c r="U51" s="294"/>
      <c r="V51" s="294"/>
      <c r="W51" s="294"/>
      <c r="X51" s="39" t="n">
        <f aca="false">X50+1</f>
        <v>44694</v>
      </c>
      <c r="Y51" s="40" t="str">
        <f aca="false">VLOOKUP(X51,'80% _2020-2021 '!$B$8:$I$10378,2,FALSE())</f>
        <v>T</v>
      </c>
      <c r="Z51" s="40" t="str">
        <f aca="false">VLOOKUP(X51,'80% _2020-2021 '!$B$8:$I$10378,3,FALSE())</f>
        <v>R</v>
      </c>
      <c r="AA51" s="40" t="str">
        <f aca="false">VLOOKUP(X51,'80% _2020-2021 '!$B$8:$I$10378,4,FALSE())</f>
        <v>R</v>
      </c>
      <c r="AB51" s="40" t="str">
        <f aca="false">VLOOKUP(X51,'80% _2020-2021 '!$B$8:$I$10378,5,FALSE())</f>
        <v>T</v>
      </c>
      <c r="AC51" s="41" t="str">
        <f aca="false">VLOOKUP(X51,'80% _2020-2021 '!$B$8:$I$10378,6,FALSE())</f>
        <v>T</v>
      </c>
      <c r="AD51" s="294" t="n">
        <f aca="false">VLOOKUP(X51,'STANDARD_2020-2021'!$B$7:$J$10377,9,FALSE())</f>
        <v>0</v>
      </c>
      <c r="AE51" s="294"/>
      <c r="AF51" s="294"/>
      <c r="AG51" s="294"/>
      <c r="AH51" s="294"/>
      <c r="AI51" s="39" t="n">
        <f aca="false">AI50+1</f>
        <v>44725</v>
      </c>
      <c r="AJ51" s="40" t="str">
        <f aca="false">VLOOKUP(AI51,'80% _2020-2021 '!$B$8:$I$10378,2,FALSE())</f>
        <v>T</v>
      </c>
      <c r="AK51" s="40" t="str">
        <f aca="false">VLOOKUP(AI51,'80% _2020-2021 '!$B$8:$I$10378,3,FALSE())</f>
        <v>R</v>
      </c>
      <c r="AL51" s="40" t="str">
        <f aca="false">VLOOKUP(AI51,'80% _2020-2021 '!$B$8:$I$10378,4,FALSE())</f>
        <v>T</v>
      </c>
      <c r="AM51" s="40" t="str">
        <f aca="false">VLOOKUP(AI51,'80% _2020-2021 '!$B$8:$I$10378,5,FALSE())</f>
        <v>T</v>
      </c>
      <c r="AN51" s="41" t="str">
        <f aca="false">VLOOKUP(AI51,'80% _2020-2021 '!$B$8:$I$10378,6,FALSE())</f>
        <v>Rc</v>
      </c>
      <c r="AO51" s="294" t="n">
        <f aca="false">VLOOKUP(AI51,'STANDARD_2020-2021'!$B$7:$J$10377,9,FALSE())</f>
        <v>0</v>
      </c>
      <c r="AP51" s="294"/>
      <c r="AQ51" s="294"/>
      <c r="AR51" s="294"/>
      <c r="AS51" s="294"/>
      <c r="AT51" s="39" t="n">
        <f aca="false">AT50+1</f>
        <v>44755</v>
      </c>
      <c r="AU51" s="40" t="str">
        <f aca="false">VLOOKUP(AT51,'80% _2020-2021 '!$B$8:$I$10378,2,FALSE())</f>
        <v>T</v>
      </c>
      <c r="AV51" s="40" t="str">
        <f aca="false">VLOOKUP(AT51,'80% _2020-2021 '!$B$8:$I$10378,3,FALSE())</f>
        <v>R</v>
      </c>
      <c r="AW51" s="40" t="str">
        <f aca="false">VLOOKUP(AT51,'80% _2020-2021 '!$B$8:$I$10378,4,FALSE())</f>
        <v>T</v>
      </c>
      <c r="AX51" s="40" t="str">
        <f aca="false">VLOOKUP(AT51,'80% _2020-2021 '!$B$8:$I$10378,5,FALSE())</f>
        <v>T</v>
      </c>
      <c r="AY51" s="41" t="str">
        <f aca="false">VLOOKUP(AT51,'80% _2020-2021 '!$B$8:$I$10378,6,FALSE())</f>
        <v>R</v>
      </c>
      <c r="AZ51" s="294" t="n">
        <f aca="false">VLOOKUP(AT51,'STANDARD_2020-2021'!$B$7:$J$10377,9,FALSE())</f>
        <v>1</v>
      </c>
      <c r="BA51" s="294"/>
      <c r="BB51" s="294"/>
      <c r="BC51" s="294"/>
      <c r="BD51" s="294"/>
      <c r="BE51" s="39" t="n">
        <f aca="false">BE50+1</f>
        <v>44786</v>
      </c>
      <c r="BF51" s="40" t="str">
        <f aca="false">VLOOKUP(BE51,'80% _2020-2021 '!$B$8:$I$10378,2,FALSE())</f>
        <v>T</v>
      </c>
      <c r="BG51" s="40" t="str">
        <f aca="false">VLOOKUP(BE51,'80% _2020-2021 '!$B$8:$I$10378,3,FALSE())</f>
        <v>R</v>
      </c>
      <c r="BH51" s="40" t="str">
        <f aca="false">VLOOKUP(BE51,'80% _2020-2021 '!$B$8:$I$10378,4,FALSE())</f>
        <v>T</v>
      </c>
      <c r="BI51" s="40" t="str">
        <f aca="false">VLOOKUP(BE51,'80% _2020-2021 '!$B$8:$I$10378,5,FALSE())</f>
        <v>R</v>
      </c>
      <c r="BJ51" s="41" t="str">
        <f aca="false">VLOOKUP(BE51,'80% _2020-2021 '!$B$8:$I$10378,6,FALSE())</f>
        <v>T</v>
      </c>
      <c r="BK51" s="291" t="n">
        <f aca="false">VLOOKUP(BE51,'STANDARD_2020-2021'!$B$7:$J$10377,9,FALSE())</f>
        <v>1</v>
      </c>
      <c r="BL51" s="291"/>
      <c r="BM51" s="291"/>
      <c r="BN51" s="291"/>
      <c r="BO51" s="291"/>
      <c r="BP51" s="24"/>
      <c r="BQ51" s="24"/>
    </row>
    <row r="52" customFormat="false" ht="15" hidden="false" customHeight="false" outlineLevel="0" collapsed="false">
      <c r="A52" s="49"/>
      <c r="B52" s="39" t="n">
        <f aca="false">B51+1</f>
        <v>44634</v>
      </c>
      <c r="C52" s="40" t="str">
        <f aca="false">VLOOKUP(B52,'80% _2020-2021 '!$B$8:$I$10378,2,FALSE())</f>
        <v>T</v>
      </c>
      <c r="D52" s="40" t="str">
        <f aca="false">VLOOKUP(B52,'80% _2020-2021 '!$B$8:$I$10378,3,FALSE())</f>
        <v>T</v>
      </c>
      <c r="E52" s="40" t="str">
        <f aca="false">VLOOKUP(B52,'80% _2020-2021 '!$B$8:$I$10378,4,FALSE())</f>
        <v>Rc</v>
      </c>
      <c r="F52" s="40" t="str">
        <f aca="false">VLOOKUP(B52,'80% _2020-2021 '!$B$8:$I$10378,5,FALSE())</f>
        <v>T</v>
      </c>
      <c r="G52" s="41" t="str">
        <f aca="false">VLOOKUP(B52,'80% _2020-2021 '!$B$8:$I$10378,6,FALSE())</f>
        <v>R</v>
      </c>
      <c r="H52" s="294" t="n">
        <f aca="false">VLOOKUP(B52,'STANDARD_2020-2021'!$B$7:$J$10377,9,FALSE())</f>
        <v>0</v>
      </c>
      <c r="I52" s="294"/>
      <c r="J52" s="294"/>
      <c r="K52" s="294"/>
      <c r="L52" s="294"/>
      <c r="M52" s="39" t="n">
        <f aca="false">M51+1</f>
        <v>44665</v>
      </c>
      <c r="N52" s="40" t="str">
        <f aca="false">VLOOKUP(M52,'80% _2020-2021 '!$B$8:$I$10378,2,FALSE())</f>
        <v>T</v>
      </c>
      <c r="O52" s="40" t="str">
        <f aca="false">VLOOKUP(M52,'80% _2020-2021 '!$B$8:$I$10378,3,FALSE())</f>
        <v>R</v>
      </c>
      <c r="P52" s="40" t="str">
        <f aca="false">VLOOKUP(M52,'80% _2020-2021 '!$B$8:$I$10378,4,FALSE())</f>
        <v>T</v>
      </c>
      <c r="Q52" s="40" t="str">
        <f aca="false">VLOOKUP(M52,'80% _2020-2021 '!$B$8:$I$10378,5,FALSE())</f>
        <v>T</v>
      </c>
      <c r="R52" s="41" t="str">
        <f aca="false">VLOOKUP(M52,'80% _2020-2021 '!$B$8:$I$10378,6,FALSE())</f>
        <v>R</v>
      </c>
      <c r="S52" s="294" t="n">
        <f aca="false">VLOOKUP(M52,'STANDARD_2020-2021'!$B$7:$J$10377,9,FALSE())</f>
        <v>1</v>
      </c>
      <c r="T52" s="294"/>
      <c r="U52" s="294"/>
      <c r="V52" s="294"/>
      <c r="W52" s="294"/>
      <c r="X52" s="39" t="n">
        <f aca="false">X51+1</f>
        <v>44695</v>
      </c>
      <c r="Y52" s="40" t="str">
        <f aca="false">VLOOKUP(X52,'80% _2020-2021 '!$B$8:$I$10378,2,FALSE())</f>
        <v>T</v>
      </c>
      <c r="Z52" s="40" t="str">
        <f aca="false">VLOOKUP(X52,'80% _2020-2021 '!$B$8:$I$10378,3,FALSE())</f>
        <v>R</v>
      </c>
      <c r="AA52" s="40" t="str">
        <f aca="false">VLOOKUP(X52,'80% _2020-2021 '!$B$8:$I$10378,4,FALSE())</f>
        <v>T</v>
      </c>
      <c r="AB52" s="40" t="str">
        <f aca="false">VLOOKUP(X52,'80% _2020-2021 '!$B$8:$I$10378,5,FALSE())</f>
        <v>T</v>
      </c>
      <c r="AC52" s="41" t="str">
        <f aca="false">VLOOKUP(X52,'80% _2020-2021 '!$B$8:$I$10378,6,FALSE())</f>
        <v>R</v>
      </c>
      <c r="AD52" s="294" t="n">
        <f aca="false">VLOOKUP(X52,'STANDARD_2020-2021'!$B$7:$J$10377,9,FALSE())</f>
        <v>0</v>
      </c>
      <c r="AE52" s="294"/>
      <c r="AF52" s="294"/>
      <c r="AG52" s="294"/>
      <c r="AH52" s="294"/>
      <c r="AI52" s="39" t="n">
        <f aca="false">AI51+1</f>
        <v>44726</v>
      </c>
      <c r="AJ52" s="40" t="str">
        <f aca="false">VLOOKUP(AI52,'80% _2020-2021 '!$B$8:$I$10378,2,FALSE())</f>
        <v>T</v>
      </c>
      <c r="AK52" s="40" t="str">
        <f aca="false">VLOOKUP(AI52,'80% _2020-2021 '!$B$8:$I$10378,3,FALSE())</f>
        <v>T</v>
      </c>
      <c r="AL52" s="40" t="str">
        <f aca="false">VLOOKUP(AI52,'80% _2020-2021 '!$B$8:$I$10378,4,FALSE())</f>
        <v>T</v>
      </c>
      <c r="AM52" s="40" t="str">
        <f aca="false">VLOOKUP(AI52,'80% _2020-2021 '!$B$8:$I$10378,5,FALSE())</f>
        <v>R</v>
      </c>
      <c r="AN52" s="41" t="str">
        <f aca="false">VLOOKUP(AI52,'80% _2020-2021 '!$B$8:$I$10378,6,FALSE())</f>
        <v>R</v>
      </c>
      <c r="AO52" s="294" t="n">
        <f aca="false">VLOOKUP(AI52,'STANDARD_2020-2021'!$B$7:$J$10377,9,FALSE())</f>
        <v>0</v>
      </c>
      <c r="AP52" s="294"/>
      <c r="AQ52" s="294"/>
      <c r="AR52" s="294"/>
      <c r="AS52" s="294"/>
      <c r="AT52" s="39" t="n">
        <f aca="false">AT51+1</f>
        <v>44756</v>
      </c>
      <c r="AU52" s="40" t="str">
        <f aca="false">VLOOKUP(AT52,'80% _2020-2021 '!$B$8:$I$10378,2,FALSE())</f>
        <v>T</v>
      </c>
      <c r="AV52" s="40" t="str">
        <f aca="false">VLOOKUP(AT52,'80% _2020-2021 '!$B$8:$I$10378,3,FALSE())</f>
        <v>R</v>
      </c>
      <c r="AW52" s="40" t="str">
        <f aca="false">VLOOKUP(AT52,'80% _2020-2021 '!$B$8:$I$10378,4,FALSE())</f>
        <v>T</v>
      </c>
      <c r="AX52" s="40" t="str">
        <f aca="false">VLOOKUP(AT52,'80% _2020-2021 '!$B$8:$I$10378,5,FALSE())</f>
        <v>R</v>
      </c>
      <c r="AY52" s="41" t="str">
        <f aca="false">VLOOKUP(AT52,'80% _2020-2021 '!$B$8:$I$10378,6,FALSE())</f>
        <v>T</v>
      </c>
      <c r="AZ52" s="294" t="str">
        <f aca="false">VLOOKUP(AT52,'STANDARD_2020-2021'!$B$7:$J$10377,9,FALSE())</f>
        <v>Fête Nationale</v>
      </c>
      <c r="BA52" s="294"/>
      <c r="BB52" s="294"/>
      <c r="BC52" s="294"/>
      <c r="BD52" s="294"/>
      <c r="BE52" s="39" t="n">
        <f aca="false">BE51+1</f>
        <v>44787</v>
      </c>
      <c r="BF52" s="40" t="str">
        <f aca="false">VLOOKUP(BE52,'80% _2020-2021 '!$B$8:$I$10378,2,FALSE())</f>
        <v>R</v>
      </c>
      <c r="BG52" s="40" t="str">
        <f aca="false">VLOOKUP(BE52,'80% _2020-2021 '!$B$8:$I$10378,3,FALSE())</f>
        <v>R</v>
      </c>
      <c r="BH52" s="40" t="str">
        <f aca="false">VLOOKUP(BE52,'80% _2020-2021 '!$B$8:$I$10378,4,FALSE())</f>
        <v>R</v>
      </c>
      <c r="BI52" s="40" t="str">
        <f aca="false">VLOOKUP(BE52,'80% _2020-2021 '!$B$8:$I$10378,5,FALSE())</f>
        <v>R</v>
      </c>
      <c r="BJ52" s="41" t="str">
        <f aca="false">VLOOKUP(BE52,'80% _2020-2021 '!$B$8:$I$10378,6,FALSE())</f>
        <v>T</v>
      </c>
      <c r="BK52" s="291" t="n">
        <f aca="false">VLOOKUP(BE52,'STANDARD_2020-2021'!$B$7:$J$10377,9,FALSE())</f>
        <v>1</v>
      </c>
      <c r="BL52" s="291"/>
      <c r="BM52" s="291"/>
      <c r="BN52" s="291"/>
      <c r="BO52" s="291"/>
      <c r="BP52" s="24"/>
      <c r="BQ52" s="24"/>
    </row>
    <row r="53" customFormat="false" ht="15" hidden="false" customHeight="false" outlineLevel="0" collapsed="false">
      <c r="A53" s="49"/>
      <c r="B53" s="39" t="n">
        <f aca="false">B52+1</f>
        <v>44635</v>
      </c>
      <c r="C53" s="40" t="str">
        <f aca="false">VLOOKUP(B53,'80% _2020-2021 '!$B$8:$I$10378,2,FALSE())</f>
        <v>T</v>
      </c>
      <c r="D53" s="40" t="str">
        <f aca="false">VLOOKUP(B53,'80% _2020-2021 '!$B$8:$I$10378,3,FALSE())</f>
        <v>R</v>
      </c>
      <c r="E53" s="40" t="str">
        <f aca="false">VLOOKUP(B53,'80% _2020-2021 '!$B$8:$I$10378,4,FALSE())</f>
        <v>R</v>
      </c>
      <c r="F53" s="40" t="str">
        <f aca="false">VLOOKUP(B53,'80% _2020-2021 '!$B$8:$I$10378,5,FALSE())</f>
        <v>T</v>
      </c>
      <c r="G53" s="41" t="str">
        <f aca="false">VLOOKUP(B53,'80% _2020-2021 '!$B$8:$I$10378,6,FALSE())</f>
        <v>T</v>
      </c>
      <c r="H53" s="294" t="n">
        <f aca="false">VLOOKUP(B53,'STANDARD_2020-2021'!$B$7:$J$10377,9,FALSE())</f>
        <v>0</v>
      </c>
      <c r="I53" s="294"/>
      <c r="J53" s="294"/>
      <c r="K53" s="294"/>
      <c r="L53" s="294"/>
      <c r="M53" s="39" t="n">
        <f aca="false">M52+1</f>
        <v>44666</v>
      </c>
      <c r="N53" s="40" t="str">
        <f aca="false">VLOOKUP(M53,'80% _2020-2021 '!$B$8:$I$10378,2,FALSE())</f>
        <v>R</v>
      </c>
      <c r="O53" s="40" t="str">
        <f aca="false">VLOOKUP(M53,'80% _2020-2021 '!$B$8:$I$10378,3,FALSE())</f>
        <v>R</v>
      </c>
      <c r="P53" s="40" t="str">
        <f aca="false">VLOOKUP(M53,'80% _2020-2021 '!$B$8:$I$10378,4,FALSE())</f>
        <v>T</v>
      </c>
      <c r="Q53" s="40" t="str">
        <f aca="false">VLOOKUP(M53,'80% _2020-2021 '!$B$8:$I$10378,5,FALSE())</f>
        <v>T</v>
      </c>
      <c r="R53" s="41" t="str">
        <f aca="false">VLOOKUP(M53,'80% _2020-2021 '!$B$8:$I$10378,6,FALSE())</f>
        <v>T</v>
      </c>
      <c r="S53" s="294" t="n">
        <f aca="false">VLOOKUP(M53,'STANDARD_2020-2021'!$B$7:$J$10377,9,FALSE())</f>
        <v>1</v>
      </c>
      <c r="T53" s="294"/>
      <c r="U53" s="294"/>
      <c r="V53" s="294"/>
      <c r="W53" s="294"/>
      <c r="X53" s="39" t="n">
        <f aca="false">X52+1</f>
        <v>44696</v>
      </c>
      <c r="Y53" s="40" t="str">
        <f aca="false">VLOOKUP(X53,'80% _2020-2021 '!$B$8:$I$10378,2,FALSE())</f>
        <v>R</v>
      </c>
      <c r="Z53" s="40" t="str">
        <f aca="false">VLOOKUP(X53,'80% _2020-2021 '!$B$8:$I$10378,3,FALSE())</f>
        <v>R</v>
      </c>
      <c r="AA53" s="40" t="str">
        <f aca="false">VLOOKUP(X53,'80% _2020-2021 '!$B$8:$I$10378,4,FALSE())</f>
        <v>T</v>
      </c>
      <c r="AB53" s="40" t="str">
        <f aca="false">VLOOKUP(X53,'80% _2020-2021 '!$B$8:$I$10378,5,FALSE())</f>
        <v>R</v>
      </c>
      <c r="AC53" s="41" t="str">
        <f aca="false">VLOOKUP(X53,'80% _2020-2021 '!$B$8:$I$10378,6,FALSE())</f>
        <v>R</v>
      </c>
      <c r="AD53" s="294" t="n">
        <f aca="false">VLOOKUP(X53,'STANDARD_2020-2021'!$B$7:$J$10377,9,FALSE())</f>
        <v>0</v>
      </c>
      <c r="AE53" s="294"/>
      <c r="AF53" s="294"/>
      <c r="AG53" s="294"/>
      <c r="AH53" s="294"/>
      <c r="AI53" s="39" t="n">
        <f aca="false">AI52+1</f>
        <v>44727</v>
      </c>
      <c r="AJ53" s="40" t="str">
        <f aca="false">VLOOKUP(AI53,'80% _2020-2021 '!$B$8:$I$10378,2,FALSE())</f>
        <v>R</v>
      </c>
      <c r="AK53" s="40" t="str">
        <f aca="false">VLOOKUP(AI53,'80% _2020-2021 '!$B$8:$I$10378,3,FALSE())</f>
        <v>T</v>
      </c>
      <c r="AL53" s="40" t="str">
        <f aca="false">VLOOKUP(AI53,'80% _2020-2021 '!$B$8:$I$10378,4,FALSE())</f>
        <v>T</v>
      </c>
      <c r="AM53" s="40" t="str">
        <f aca="false">VLOOKUP(AI53,'80% _2020-2021 '!$B$8:$I$10378,5,FALSE())</f>
        <v>R</v>
      </c>
      <c r="AN53" s="41" t="str">
        <f aca="false">VLOOKUP(AI53,'80% _2020-2021 '!$B$8:$I$10378,6,FALSE())</f>
        <v>T</v>
      </c>
      <c r="AO53" s="294" t="n">
        <f aca="false">VLOOKUP(AI53,'STANDARD_2020-2021'!$B$7:$J$10377,9,FALSE())</f>
        <v>0</v>
      </c>
      <c r="AP53" s="294"/>
      <c r="AQ53" s="294"/>
      <c r="AR53" s="294"/>
      <c r="AS53" s="294"/>
      <c r="AT53" s="39" t="n">
        <f aca="false">AT52+1</f>
        <v>44757</v>
      </c>
      <c r="AU53" s="40" t="str">
        <f aca="false">VLOOKUP(AT53,'80% _2020-2021 '!$B$8:$I$10378,2,FALSE())</f>
        <v>T</v>
      </c>
      <c r="AV53" s="40" t="str">
        <f aca="false">VLOOKUP(AT53,'80% _2020-2021 '!$B$8:$I$10378,3,FALSE())</f>
        <v>T</v>
      </c>
      <c r="AW53" s="40" t="str">
        <f aca="false">VLOOKUP(AT53,'80% _2020-2021 '!$B$8:$I$10378,4,FALSE())</f>
        <v>R</v>
      </c>
      <c r="AX53" s="40" t="str">
        <f aca="false">VLOOKUP(AT53,'80% _2020-2021 '!$B$8:$I$10378,5,FALSE())</f>
        <v>R</v>
      </c>
      <c r="AY53" s="41" t="str">
        <f aca="false">VLOOKUP(AT53,'80% _2020-2021 '!$B$8:$I$10378,6,FALSE())</f>
        <v>T</v>
      </c>
      <c r="AZ53" s="294" t="n">
        <f aca="false">VLOOKUP(AT53,'STANDARD_2020-2021'!$B$7:$J$10377,9,FALSE())</f>
        <v>1</v>
      </c>
      <c r="BA53" s="294"/>
      <c r="BB53" s="294"/>
      <c r="BC53" s="294"/>
      <c r="BD53" s="294"/>
      <c r="BE53" s="39" t="n">
        <f aca="false">BE52+1</f>
        <v>44788</v>
      </c>
      <c r="BF53" s="40" t="str">
        <f aca="false">VLOOKUP(BE53,'80% _2020-2021 '!$B$8:$I$10378,2,FALSE())</f>
        <v>Rc</v>
      </c>
      <c r="BG53" s="40" t="str">
        <f aca="false">VLOOKUP(BE53,'80% _2020-2021 '!$B$8:$I$10378,3,FALSE())</f>
        <v>T</v>
      </c>
      <c r="BH53" s="40" t="str">
        <f aca="false">VLOOKUP(BE53,'80% _2020-2021 '!$B$8:$I$10378,4,FALSE())</f>
        <v>R</v>
      </c>
      <c r="BI53" s="40" t="str">
        <f aca="false">VLOOKUP(BE53,'80% _2020-2021 '!$B$8:$I$10378,5,FALSE())</f>
        <v>T</v>
      </c>
      <c r="BJ53" s="41" t="str">
        <f aca="false">VLOOKUP(BE53,'80% _2020-2021 '!$B$8:$I$10378,6,FALSE())</f>
        <v>T</v>
      </c>
      <c r="BK53" s="291" t="str">
        <f aca="false">VLOOKUP(BE53,'STANDARD_2020-2021'!$B$7:$J$10377,9,FALSE())</f>
        <v>Assomption</v>
      </c>
      <c r="BL53" s="291"/>
      <c r="BM53" s="291"/>
      <c r="BN53" s="291"/>
      <c r="BO53" s="291"/>
      <c r="BP53" s="24"/>
      <c r="BQ53" s="24"/>
    </row>
    <row r="54" customFormat="false" ht="15" hidden="false" customHeight="false" outlineLevel="0" collapsed="false">
      <c r="A54" s="49"/>
      <c r="B54" s="39" t="n">
        <f aca="false">B53+1</f>
        <v>44636</v>
      </c>
      <c r="C54" s="40" t="str">
        <f aca="false">VLOOKUP(B54,'80% _2020-2021 '!$B$8:$I$10378,2,FALSE())</f>
        <v>T</v>
      </c>
      <c r="D54" s="40" t="str">
        <f aca="false">VLOOKUP(B54,'80% _2020-2021 '!$B$8:$I$10378,3,FALSE())</f>
        <v>R</v>
      </c>
      <c r="E54" s="40" t="str">
        <f aca="false">VLOOKUP(B54,'80% _2020-2021 '!$B$8:$I$10378,4,FALSE())</f>
        <v>T</v>
      </c>
      <c r="F54" s="40" t="str">
        <f aca="false">VLOOKUP(B54,'80% _2020-2021 '!$B$8:$I$10378,5,FALSE())</f>
        <v>R</v>
      </c>
      <c r="G54" s="41" t="str">
        <f aca="false">VLOOKUP(B54,'80% _2020-2021 '!$B$8:$I$10378,6,FALSE())</f>
        <v>T</v>
      </c>
      <c r="H54" s="294" t="n">
        <f aca="false">VLOOKUP(B54,'STANDARD_2020-2021'!$B$7:$J$10377,9,FALSE())</f>
        <v>0</v>
      </c>
      <c r="I54" s="294"/>
      <c r="J54" s="294"/>
      <c r="K54" s="294"/>
      <c r="L54" s="294"/>
      <c r="M54" s="39" t="n">
        <f aca="false">M53+1</f>
        <v>44667</v>
      </c>
      <c r="N54" s="40" t="str">
        <f aca="false">VLOOKUP(M54,'80% _2020-2021 '!$B$8:$I$10378,2,FALSE())</f>
        <v>R</v>
      </c>
      <c r="O54" s="40" t="str">
        <f aca="false">VLOOKUP(M54,'80% _2020-2021 '!$B$8:$I$10378,3,FALSE())</f>
        <v>T</v>
      </c>
      <c r="P54" s="40" t="str">
        <f aca="false">VLOOKUP(M54,'80% _2020-2021 '!$B$8:$I$10378,4,FALSE())</f>
        <v>T</v>
      </c>
      <c r="Q54" s="40" t="str">
        <f aca="false">VLOOKUP(M54,'80% _2020-2021 '!$B$8:$I$10378,5,FALSE())</f>
        <v>R</v>
      </c>
      <c r="R54" s="41" t="str">
        <f aca="false">VLOOKUP(M54,'80% _2020-2021 '!$B$8:$I$10378,6,FALSE())</f>
        <v>T</v>
      </c>
      <c r="S54" s="294" t="n">
        <f aca="false">VLOOKUP(M54,'STANDARD_2020-2021'!$B$7:$J$10377,9,FALSE())</f>
        <v>1</v>
      </c>
      <c r="T54" s="294"/>
      <c r="U54" s="294"/>
      <c r="V54" s="294"/>
      <c r="W54" s="294"/>
      <c r="X54" s="39" t="n">
        <f aca="false">X53+1</f>
        <v>44697</v>
      </c>
      <c r="Y54" s="40" t="str">
        <f aca="false">VLOOKUP(X54,'80% _2020-2021 '!$B$8:$I$10378,2,FALSE())</f>
        <v>R</v>
      </c>
      <c r="Z54" s="40" t="str">
        <f aca="false">VLOOKUP(X54,'80% _2020-2021 '!$B$8:$I$10378,3,FALSE())</f>
        <v>T</v>
      </c>
      <c r="AA54" s="40" t="str">
        <f aca="false">VLOOKUP(X54,'80% _2020-2021 '!$B$8:$I$10378,4,FALSE())</f>
        <v>T</v>
      </c>
      <c r="AB54" s="40" t="str">
        <f aca="false">VLOOKUP(X54,'80% _2020-2021 '!$B$8:$I$10378,5,FALSE())</f>
        <v>Rc</v>
      </c>
      <c r="AC54" s="41" t="str">
        <f aca="false">VLOOKUP(X54,'80% _2020-2021 '!$B$8:$I$10378,6,FALSE())</f>
        <v>T</v>
      </c>
      <c r="AD54" s="294" t="n">
        <f aca="false">VLOOKUP(X54,'STANDARD_2020-2021'!$B$7:$J$10377,9,FALSE())</f>
        <v>0</v>
      </c>
      <c r="AE54" s="294"/>
      <c r="AF54" s="294"/>
      <c r="AG54" s="294"/>
      <c r="AH54" s="294"/>
      <c r="AI54" s="39" t="n">
        <f aca="false">AI53+1</f>
        <v>44728</v>
      </c>
      <c r="AJ54" s="40" t="str">
        <f aca="false">VLOOKUP(AI54,'80% _2020-2021 '!$B$8:$I$10378,2,FALSE())</f>
        <v>R</v>
      </c>
      <c r="AK54" s="40" t="str">
        <f aca="false">VLOOKUP(AI54,'80% _2020-2021 '!$B$8:$I$10378,3,FALSE())</f>
        <v>T</v>
      </c>
      <c r="AL54" s="40" t="str">
        <f aca="false">VLOOKUP(AI54,'80% _2020-2021 '!$B$8:$I$10378,4,FALSE())</f>
        <v>R</v>
      </c>
      <c r="AM54" s="40" t="str">
        <f aca="false">VLOOKUP(AI54,'80% _2020-2021 '!$B$8:$I$10378,5,FALSE())</f>
        <v>T</v>
      </c>
      <c r="AN54" s="41" t="str">
        <f aca="false">VLOOKUP(AI54,'80% _2020-2021 '!$B$8:$I$10378,6,FALSE())</f>
        <v>T</v>
      </c>
      <c r="AO54" s="294" t="n">
        <f aca="false">VLOOKUP(AI54,'STANDARD_2020-2021'!$B$7:$J$10377,9,FALSE())</f>
        <v>0</v>
      </c>
      <c r="AP54" s="294"/>
      <c r="AQ54" s="294"/>
      <c r="AR54" s="294"/>
      <c r="AS54" s="294"/>
      <c r="AT54" s="39" t="n">
        <f aca="false">AT53+1</f>
        <v>44758</v>
      </c>
      <c r="AU54" s="40" t="str">
        <f aca="false">VLOOKUP(AT54,'80% _2020-2021 '!$B$8:$I$10378,2,FALSE())</f>
        <v>R</v>
      </c>
      <c r="AV54" s="40" t="str">
        <f aca="false">VLOOKUP(AT54,'80% _2020-2021 '!$B$8:$I$10378,3,FALSE())</f>
        <v>T</v>
      </c>
      <c r="AW54" s="40" t="str">
        <f aca="false">VLOOKUP(AT54,'80% _2020-2021 '!$B$8:$I$10378,4,FALSE())</f>
        <v>R</v>
      </c>
      <c r="AX54" s="40" t="str">
        <f aca="false">VLOOKUP(AT54,'80% _2020-2021 '!$B$8:$I$10378,5,FALSE())</f>
        <v>T</v>
      </c>
      <c r="AY54" s="41" t="str">
        <f aca="false">VLOOKUP(AT54,'80% _2020-2021 '!$B$8:$I$10378,6,FALSE())</f>
        <v>T</v>
      </c>
      <c r="AZ54" s="294" t="n">
        <f aca="false">VLOOKUP(AT54,'STANDARD_2020-2021'!$B$7:$J$10377,9,FALSE())</f>
        <v>1</v>
      </c>
      <c r="BA54" s="294"/>
      <c r="BB54" s="294"/>
      <c r="BC54" s="294"/>
      <c r="BD54" s="294"/>
      <c r="BE54" s="39" t="n">
        <f aca="false">BE53+1</f>
        <v>44789</v>
      </c>
      <c r="BF54" s="40" t="str">
        <f aca="false">VLOOKUP(BE54,'80% _2020-2021 '!$B$8:$I$10378,2,FALSE())</f>
        <v>R</v>
      </c>
      <c r="BG54" s="40" t="str">
        <f aca="false">VLOOKUP(BE54,'80% _2020-2021 '!$B$8:$I$10378,3,FALSE())</f>
        <v>T</v>
      </c>
      <c r="BH54" s="40" t="str">
        <f aca="false">VLOOKUP(BE54,'80% _2020-2021 '!$B$8:$I$10378,4,FALSE())</f>
        <v>T</v>
      </c>
      <c r="BI54" s="40" t="str">
        <f aca="false">VLOOKUP(BE54,'80% _2020-2021 '!$B$8:$I$10378,5,FALSE())</f>
        <v>T</v>
      </c>
      <c r="BJ54" s="41" t="str">
        <f aca="false">VLOOKUP(BE54,'80% _2020-2021 '!$B$8:$I$10378,6,FALSE())</f>
        <v>R</v>
      </c>
      <c r="BK54" s="291" t="n">
        <f aca="false">VLOOKUP(BE54,'STANDARD_2020-2021'!$B$7:$J$10377,9,FALSE())</f>
        <v>1</v>
      </c>
      <c r="BL54" s="291"/>
      <c r="BM54" s="291"/>
      <c r="BN54" s="291"/>
      <c r="BO54" s="291"/>
      <c r="BP54" s="24"/>
      <c r="BQ54" s="24"/>
    </row>
    <row r="55" customFormat="false" ht="15" hidden="false" customHeight="false" outlineLevel="0" collapsed="false">
      <c r="A55" s="49"/>
      <c r="B55" s="39" t="n">
        <f aca="false">B54+1</f>
        <v>44637</v>
      </c>
      <c r="C55" s="40" t="str">
        <f aca="false">VLOOKUP(B55,'80% _2020-2021 '!$B$8:$I$10378,2,FALSE())</f>
        <v>R</v>
      </c>
      <c r="D55" s="40" t="str">
        <f aca="false">VLOOKUP(B55,'80% _2020-2021 '!$B$8:$I$10378,3,FALSE())</f>
        <v>T</v>
      </c>
      <c r="E55" s="40" t="str">
        <f aca="false">VLOOKUP(B55,'80% _2020-2021 '!$B$8:$I$10378,4,FALSE())</f>
        <v>T</v>
      </c>
      <c r="F55" s="40" t="str">
        <f aca="false">VLOOKUP(B55,'80% _2020-2021 '!$B$8:$I$10378,5,FALSE())</f>
        <v>R</v>
      </c>
      <c r="G55" s="41" t="str">
        <f aca="false">VLOOKUP(B55,'80% _2020-2021 '!$B$8:$I$10378,6,FALSE())</f>
        <v>T</v>
      </c>
      <c r="H55" s="294" t="n">
        <f aca="false">VLOOKUP(B55,'STANDARD_2020-2021'!$B$7:$J$10377,9,FALSE())</f>
        <v>0</v>
      </c>
      <c r="I55" s="294"/>
      <c r="J55" s="294"/>
      <c r="K55" s="294"/>
      <c r="L55" s="294"/>
      <c r="M55" s="39" t="n">
        <f aca="false">M54+1</f>
        <v>44668</v>
      </c>
      <c r="N55" s="40" t="str">
        <f aca="false">VLOOKUP(M55,'80% _2020-2021 '!$B$8:$I$10378,2,FALSE())</f>
        <v>R</v>
      </c>
      <c r="O55" s="40" t="str">
        <f aca="false">VLOOKUP(M55,'80% _2020-2021 '!$B$8:$I$10378,3,FALSE())</f>
        <v>T</v>
      </c>
      <c r="P55" s="40" t="str">
        <f aca="false">VLOOKUP(M55,'80% _2020-2021 '!$B$8:$I$10378,4,FALSE())</f>
        <v>R</v>
      </c>
      <c r="Q55" s="40" t="str">
        <f aca="false">VLOOKUP(M55,'80% _2020-2021 '!$B$8:$I$10378,5,FALSE())</f>
        <v>R</v>
      </c>
      <c r="R55" s="41" t="str">
        <f aca="false">VLOOKUP(M55,'80% _2020-2021 '!$B$8:$I$10378,6,FALSE())</f>
        <v>R</v>
      </c>
      <c r="S55" s="294" t="str">
        <f aca="false">VLOOKUP(M55,'STANDARD_2020-2021'!$B$7:$J$10377,9,FALSE())</f>
        <v>Pâques</v>
      </c>
      <c r="T55" s="294"/>
      <c r="U55" s="294"/>
      <c r="V55" s="294"/>
      <c r="W55" s="294"/>
      <c r="X55" s="39" t="n">
        <f aca="false">X54+1</f>
        <v>44698</v>
      </c>
      <c r="Y55" s="40" t="str">
        <f aca="false">VLOOKUP(X55,'80% _2020-2021 '!$B$8:$I$10378,2,FALSE())</f>
        <v>T</v>
      </c>
      <c r="Z55" s="40" t="str">
        <f aca="false">VLOOKUP(X55,'80% _2020-2021 '!$B$8:$I$10378,3,FALSE())</f>
        <v>T</v>
      </c>
      <c r="AA55" s="40" t="str">
        <f aca="false">VLOOKUP(X55,'80% _2020-2021 '!$B$8:$I$10378,4,FALSE())</f>
        <v>R</v>
      </c>
      <c r="AB55" s="40" t="str">
        <f aca="false">VLOOKUP(X55,'80% _2020-2021 '!$B$8:$I$10378,5,FALSE())</f>
        <v>R</v>
      </c>
      <c r="AC55" s="41" t="str">
        <f aca="false">VLOOKUP(X55,'80% _2020-2021 '!$B$8:$I$10378,6,FALSE())</f>
        <v>T</v>
      </c>
      <c r="AD55" s="294" t="n">
        <f aca="false">VLOOKUP(X55,'STANDARD_2020-2021'!$B$7:$J$10377,9,FALSE())</f>
        <v>0</v>
      </c>
      <c r="AE55" s="294"/>
      <c r="AF55" s="294"/>
      <c r="AG55" s="294"/>
      <c r="AH55" s="294"/>
      <c r="AI55" s="39" t="n">
        <f aca="false">AI54+1</f>
        <v>44729</v>
      </c>
      <c r="AJ55" s="40" t="str">
        <f aca="false">VLOOKUP(AI55,'80% _2020-2021 '!$B$8:$I$10378,2,FALSE())</f>
        <v>T</v>
      </c>
      <c r="AK55" s="40" t="str">
        <f aca="false">VLOOKUP(AI55,'80% _2020-2021 '!$B$8:$I$10378,3,FALSE())</f>
        <v>R</v>
      </c>
      <c r="AL55" s="40" t="str">
        <f aca="false">VLOOKUP(AI55,'80% _2020-2021 '!$B$8:$I$10378,4,FALSE())</f>
        <v>R</v>
      </c>
      <c r="AM55" s="40" t="str">
        <f aca="false">VLOOKUP(AI55,'80% _2020-2021 '!$B$8:$I$10378,5,FALSE())</f>
        <v>T</v>
      </c>
      <c r="AN55" s="41" t="str">
        <f aca="false">VLOOKUP(AI55,'80% _2020-2021 '!$B$8:$I$10378,6,FALSE())</f>
        <v>T</v>
      </c>
      <c r="AO55" s="294" t="n">
        <f aca="false">VLOOKUP(AI55,'STANDARD_2020-2021'!$B$7:$J$10377,9,FALSE())</f>
        <v>0</v>
      </c>
      <c r="AP55" s="294"/>
      <c r="AQ55" s="294"/>
      <c r="AR55" s="294"/>
      <c r="AS55" s="294"/>
      <c r="AT55" s="39" t="n">
        <f aca="false">AT54+1</f>
        <v>44759</v>
      </c>
      <c r="AU55" s="40" t="str">
        <f aca="false">VLOOKUP(AT55,'80% _2020-2021 '!$B$8:$I$10378,2,FALSE())</f>
        <v>R</v>
      </c>
      <c r="AV55" s="40" t="str">
        <f aca="false">VLOOKUP(AT55,'80% _2020-2021 '!$B$8:$I$10378,3,FALSE())</f>
        <v>R</v>
      </c>
      <c r="AW55" s="40" t="str">
        <f aca="false">VLOOKUP(AT55,'80% _2020-2021 '!$B$8:$I$10378,4,FALSE())</f>
        <v>R</v>
      </c>
      <c r="AX55" s="40" t="str">
        <f aca="false">VLOOKUP(AT55,'80% _2020-2021 '!$B$8:$I$10378,5,FALSE())</f>
        <v>T</v>
      </c>
      <c r="AY55" s="41" t="str">
        <f aca="false">VLOOKUP(AT55,'80% _2020-2021 '!$B$8:$I$10378,6,FALSE())</f>
        <v>R</v>
      </c>
      <c r="AZ55" s="294" t="n">
        <f aca="false">VLOOKUP(AT55,'STANDARD_2020-2021'!$B$7:$J$10377,9,FALSE())</f>
        <v>1</v>
      </c>
      <c r="BA55" s="294"/>
      <c r="BB55" s="294"/>
      <c r="BC55" s="294"/>
      <c r="BD55" s="294"/>
      <c r="BE55" s="39" t="n">
        <f aca="false">BE54+1</f>
        <v>44790</v>
      </c>
      <c r="BF55" s="40" t="str">
        <f aca="false">VLOOKUP(BE55,'80% _2020-2021 '!$B$8:$I$10378,2,FALSE())</f>
        <v>T</v>
      </c>
      <c r="BG55" s="40" t="str">
        <f aca="false">VLOOKUP(BE55,'80% _2020-2021 '!$B$8:$I$10378,3,FALSE())</f>
        <v>R</v>
      </c>
      <c r="BH55" s="40" t="str">
        <f aca="false">VLOOKUP(BE55,'80% _2020-2021 '!$B$8:$I$10378,4,FALSE())</f>
        <v>T</v>
      </c>
      <c r="BI55" s="40" t="str">
        <f aca="false">VLOOKUP(BE55,'80% _2020-2021 '!$B$8:$I$10378,5,FALSE())</f>
        <v>T</v>
      </c>
      <c r="BJ55" s="41" t="str">
        <f aca="false">VLOOKUP(BE55,'80% _2020-2021 '!$B$8:$I$10378,6,FALSE())</f>
        <v>R</v>
      </c>
      <c r="BK55" s="291" t="n">
        <f aca="false">VLOOKUP(BE55,'STANDARD_2020-2021'!$B$7:$J$10377,9,FALSE())</f>
        <v>1</v>
      </c>
      <c r="BL55" s="291"/>
      <c r="BM55" s="291"/>
      <c r="BN55" s="291"/>
      <c r="BO55" s="291"/>
      <c r="BP55" s="24"/>
      <c r="BQ55" s="24"/>
    </row>
    <row r="56" customFormat="false" ht="15" hidden="false" customHeight="false" outlineLevel="0" collapsed="false">
      <c r="A56" s="49"/>
      <c r="B56" s="39" t="n">
        <f aca="false">B55+1</f>
        <v>44638</v>
      </c>
      <c r="C56" s="40" t="str">
        <f aca="false">VLOOKUP(B56,'80% _2020-2021 '!$B$8:$I$10378,2,FALSE())</f>
        <v>R</v>
      </c>
      <c r="D56" s="40" t="str">
        <f aca="false">VLOOKUP(B56,'80% _2020-2021 '!$B$8:$I$10378,3,FALSE())</f>
        <v>T</v>
      </c>
      <c r="E56" s="40" t="str">
        <f aca="false">VLOOKUP(B56,'80% _2020-2021 '!$B$8:$I$10378,4,FALSE())</f>
        <v>T</v>
      </c>
      <c r="F56" s="40" t="str">
        <f aca="false">VLOOKUP(B56,'80% _2020-2021 '!$B$8:$I$10378,5,FALSE())</f>
        <v>T</v>
      </c>
      <c r="G56" s="41" t="str">
        <f aca="false">VLOOKUP(B56,'80% _2020-2021 '!$B$8:$I$10378,6,FALSE())</f>
        <v>R</v>
      </c>
      <c r="H56" s="294" t="n">
        <f aca="false">VLOOKUP(B56,'STANDARD_2020-2021'!$B$7:$J$10377,9,FALSE())</f>
        <v>0</v>
      </c>
      <c r="I56" s="294"/>
      <c r="J56" s="294"/>
      <c r="K56" s="294"/>
      <c r="L56" s="294"/>
      <c r="M56" s="39" t="n">
        <f aca="false">M55+1</f>
        <v>44669</v>
      </c>
      <c r="N56" s="40" t="str">
        <f aca="false">VLOOKUP(M56,'80% _2020-2021 '!$B$8:$I$10378,2,FALSE())</f>
        <v>T</v>
      </c>
      <c r="O56" s="40" t="str">
        <f aca="false">VLOOKUP(M56,'80% _2020-2021 '!$B$8:$I$10378,3,FALSE())</f>
        <v>T</v>
      </c>
      <c r="P56" s="40" t="str">
        <f aca="false">VLOOKUP(M56,'80% _2020-2021 '!$B$8:$I$10378,4,FALSE())</f>
        <v>Rc</v>
      </c>
      <c r="Q56" s="40" t="str">
        <f aca="false">VLOOKUP(M56,'80% _2020-2021 '!$B$8:$I$10378,5,FALSE())</f>
        <v>T</v>
      </c>
      <c r="R56" s="41" t="str">
        <f aca="false">VLOOKUP(M56,'80% _2020-2021 '!$B$8:$I$10378,6,FALSE())</f>
        <v>R</v>
      </c>
      <c r="S56" s="294" t="str">
        <f aca="false">VLOOKUP(M56,'STANDARD_2020-2021'!$B$7:$J$10377,9,FALSE())</f>
        <v>Lundi de Pâques</v>
      </c>
      <c r="T56" s="294"/>
      <c r="U56" s="294"/>
      <c r="V56" s="294"/>
      <c r="W56" s="294"/>
      <c r="X56" s="39" t="n">
        <f aca="false">X55+1</f>
        <v>44699</v>
      </c>
      <c r="Y56" s="40" t="str">
        <f aca="false">VLOOKUP(X56,'80% _2020-2021 '!$B$8:$I$10378,2,FALSE())</f>
        <v>T</v>
      </c>
      <c r="Z56" s="40" t="str">
        <f aca="false">VLOOKUP(X56,'80% _2020-2021 '!$B$8:$I$10378,3,FALSE())</f>
        <v>T</v>
      </c>
      <c r="AA56" s="40" t="str">
        <f aca="false">VLOOKUP(X56,'80% _2020-2021 '!$B$8:$I$10378,4,FALSE())</f>
        <v>R</v>
      </c>
      <c r="AB56" s="40" t="str">
        <f aca="false">VLOOKUP(X56,'80% _2020-2021 '!$B$8:$I$10378,5,FALSE())</f>
        <v>T</v>
      </c>
      <c r="AC56" s="41" t="str">
        <f aca="false">VLOOKUP(X56,'80% _2020-2021 '!$B$8:$I$10378,6,FALSE())</f>
        <v>R</v>
      </c>
      <c r="AD56" s="294" t="n">
        <f aca="false">VLOOKUP(X56,'STANDARD_2020-2021'!$B$7:$J$10377,9,FALSE())</f>
        <v>0</v>
      </c>
      <c r="AE56" s="294"/>
      <c r="AF56" s="294"/>
      <c r="AG56" s="294"/>
      <c r="AH56" s="294"/>
      <c r="AI56" s="39" t="n">
        <f aca="false">AI55+1</f>
        <v>44730</v>
      </c>
      <c r="AJ56" s="40" t="str">
        <f aca="false">VLOOKUP(AI56,'80% _2020-2021 '!$B$8:$I$10378,2,FALSE())</f>
        <v>T</v>
      </c>
      <c r="AK56" s="40" t="str">
        <f aca="false">VLOOKUP(AI56,'80% _2020-2021 '!$B$8:$I$10378,3,FALSE())</f>
        <v>R</v>
      </c>
      <c r="AL56" s="40" t="str">
        <f aca="false">VLOOKUP(AI56,'80% _2020-2021 '!$B$8:$I$10378,4,FALSE())</f>
        <v>T</v>
      </c>
      <c r="AM56" s="40" t="str">
        <f aca="false">VLOOKUP(AI56,'80% _2020-2021 '!$B$8:$I$10378,5,FALSE())</f>
        <v>T</v>
      </c>
      <c r="AN56" s="41" t="str">
        <f aca="false">VLOOKUP(AI56,'80% _2020-2021 '!$B$8:$I$10378,6,FALSE())</f>
        <v>R</v>
      </c>
      <c r="AO56" s="294" t="n">
        <f aca="false">VLOOKUP(AI56,'STANDARD_2020-2021'!$B$7:$J$10377,9,FALSE())</f>
        <v>0</v>
      </c>
      <c r="AP56" s="294"/>
      <c r="AQ56" s="294"/>
      <c r="AR56" s="294"/>
      <c r="AS56" s="294"/>
      <c r="AT56" s="39" t="n">
        <f aca="false">AT55+1</f>
        <v>44760</v>
      </c>
      <c r="AU56" s="40" t="str">
        <f aca="false">VLOOKUP(AT56,'80% _2020-2021 '!$B$8:$I$10378,2,FALSE())</f>
        <v>T</v>
      </c>
      <c r="AV56" s="40" t="str">
        <f aca="false">VLOOKUP(AT56,'80% _2020-2021 '!$B$8:$I$10378,3,FALSE())</f>
        <v>R</v>
      </c>
      <c r="AW56" s="40" t="str">
        <f aca="false">VLOOKUP(AT56,'80% _2020-2021 '!$B$8:$I$10378,4,FALSE())</f>
        <v>T</v>
      </c>
      <c r="AX56" s="40" t="str">
        <f aca="false">VLOOKUP(AT56,'80% _2020-2021 '!$B$8:$I$10378,5,FALSE())</f>
        <v>T</v>
      </c>
      <c r="AY56" s="41" t="str">
        <f aca="false">VLOOKUP(AT56,'80% _2020-2021 '!$B$8:$I$10378,6,FALSE())</f>
        <v>Rc</v>
      </c>
      <c r="AZ56" s="294" t="n">
        <f aca="false">VLOOKUP(AT56,'STANDARD_2020-2021'!$B$7:$J$10377,9,FALSE())</f>
        <v>1</v>
      </c>
      <c r="BA56" s="294"/>
      <c r="BB56" s="294"/>
      <c r="BC56" s="294"/>
      <c r="BD56" s="294"/>
      <c r="BE56" s="39" t="n">
        <f aca="false">BE55+1</f>
        <v>44791</v>
      </c>
      <c r="BF56" s="40" t="str">
        <f aca="false">VLOOKUP(BE56,'80% _2020-2021 '!$B$8:$I$10378,2,FALSE())</f>
        <v>T</v>
      </c>
      <c r="BG56" s="40" t="str">
        <f aca="false">VLOOKUP(BE56,'80% _2020-2021 '!$B$8:$I$10378,3,FALSE())</f>
        <v>R</v>
      </c>
      <c r="BH56" s="40" t="str">
        <f aca="false">VLOOKUP(BE56,'80% _2020-2021 '!$B$8:$I$10378,4,FALSE())</f>
        <v>T</v>
      </c>
      <c r="BI56" s="40" t="str">
        <f aca="false">VLOOKUP(BE56,'80% _2020-2021 '!$B$8:$I$10378,5,FALSE())</f>
        <v>R</v>
      </c>
      <c r="BJ56" s="41" t="str">
        <f aca="false">VLOOKUP(BE56,'80% _2020-2021 '!$B$8:$I$10378,6,FALSE())</f>
        <v>T</v>
      </c>
      <c r="BK56" s="291" t="n">
        <f aca="false">VLOOKUP(BE56,'STANDARD_2020-2021'!$B$7:$J$10377,9,FALSE())</f>
        <v>1</v>
      </c>
      <c r="BL56" s="291"/>
      <c r="BM56" s="291"/>
      <c r="BN56" s="291"/>
      <c r="BO56" s="291"/>
      <c r="BP56" s="24"/>
      <c r="BQ56" s="24"/>
    </row>
    <row r="57" customFormat="false" ht="15" hidden="false" customHeight="false" outlineLevel="0" collapsed="false">
      <c r="A57" s="49"/>
      <c r="B57" s="39" t="n">
        <f aca="false">B56+1</f>
        <v>44639</v>
      </c>
      <c r="C57" s="40" t="str">
        <f aca="false">VLOOKUP(B57,'80% _2020-2021 '!$B$8:$I$10378,2,FALSE())</f>
        <v>T</v>
      </c>
      <c r="D57" s="40" t="str">
        <f aca="false">VLOOKUP(B57,'80% _2020-2021 '!$B$8:$I$10378,3,FALSE())</f>
        <v>T</v>
      </c>
      <c r="E57" s="40" t="str">
        <f aca="false">VLOOKUP(B57,'80% _2020-2021 '!$B$8:$I$10378,4,FALSE())</f>
        <v>R</v>
      </c>
      <c r="F57" s="40" t="str">
        <f aca="false">VLOOKUP(B57,'80% _2020-2021 '!$B$8:$I$10378,5,FALSE())</f>
        <v>T</v>
      </c>
      <c r="G57" s="41" t="str">
        <f aca="false">VLOOKUP(B57,'80% _2020-2021 '!$B$8:$I$10378,6,FALSE())</f>
        <v>R</v>
      </c>
      <c r="H57" s="294" t="n">
        <f aca="false">VLOOKUP(B57,'STANDARD_2020-2021'!$B$7:$J$10377,9,FALSE())</f>
        <v>0</v>
      </c>
      <c r="I57" s="294"/>
      <c r="J57" s="294"/>
      <c r="K57" s="294"/>
      <c r="L57" s="294"/>
      <c r="M57" s="39" t="n">
        <f aca="false">M56+1</f>
        <v>44670</v>
      </c>
      <c r="N57" s="40" t="str">
        <f aca="false">VLOOKUP(M57,'80% _2020-2021 '!$B$8:$I$10378,2,FALSE())</f>
        <v>T</v>
      </c>
      <c r="O57" s="40" t="str">
        <f aca="false">VLOOKUP(M57,'80% _2020-2021 '!$B$8:$I$10378,3,FALSE())</f>
        <v>R</v>
      </c>
      <c r="P57" s="40" t="str">
        <f aca="false">VLOOKUP(M57,'80% _2020-2021 '!$B$8:$I$10378,4,FALSE())</f>
        <v>R</v>
      </c>
      <c r="Q57" s="40" t="str">
        <f aca="false">VLOOKUP(M57,'80% _2020-2021 '!$B$8:$I$10378,5,FALSE())</f>
        <v>T</v>
      </c>
      <c r="R57" s="41" t="str">
        <f aca="false">VLOOKUP(M57,'80% _2020-2021 '!$B$8:$I$10378,6,FALSE())</f>
        <v>T</v>
      </c>
      <c r="S57" s="294" t="n">
        <f aca="false">VLOOKUP(M57,'STANDARD_2020-2021'!$B$7:$J$10377,9,FALSE())</f>
        <v>1</v>
      </c>
      <c r="T57" s="294"/>
      <c r="U57" s="294"/>
      <c r="V57" s="294"/>
      <c r="W57" s="294"/>
      <c r="X57" s="39" t="n">
        <f aca="false">X56+1</f>
        <v>44700</v>
      </c>
      <c r="Y57" s="40" t="str">
        <f aca="false">VLOOKUP(X57,'80% _2020-2021 '!$B$8:$I$10378,2,FALSE())</f>
        <v>T</v>
      </c>
      <c r="Z57" s="40" t="str">
        <f aca="false">VLOOKUP(X57,'80% _2020-2021 '!$B$8:$I$10378,3,FALSE())</f>
        <v>R</v>
      </c>
      <c r="AA57" s="40" t="str">
        <f aca="false">VLOOKUP(X57,'80% _2020-2021 '!$B$8:$I$10378,4,FALSE())</f>
        <v>T</v>
      </c>
      <c r="AB57" s="40" t="str">
        <f aca="false">VLOOKUP(X57,'80% _2020-2021 '!$B$8:$I$10378,5,FALSE())</f>
        <v>T</v>
      </c>
      <c r="AC57" s="41" t="str">
        <f aca="false">VLOOKUP(X57,'80% _2020-2021 '!$B$8:$I$10378,6,FALSE())</f>
        <v>R</v>
      </c>
      <c r="AD57" s="294" t="n">
        <f aca="false">VLOOKUP(X57,'STANDARD_2020-2021'!$B$7:$J$10377,9,FALSE())</f>
        <v>0</v>
      </c>
      <c r="AE57" s="294"/>
      <c r="AF57" s="294"/>
      <c r="AG57" s="294"/>
      <c r="AH57" s="294"/>
      <c r="AI57" s="39" t="n">
        <f aca="false">AI56+1</f>
        <v>44731</v>
      </c>
      <c r="AJ57" s="40" t="str">
        <f aca="false">VLOOKUP(AI57,'80% _2020-2021 '!$B$8:$I$10378,2,FALSE())</f>
        <v>R</v>
      </c>
      <c r="AK57" s="40" t="str">
        <f aca="false">VLOOKUP(AI57,'80% _2020-2021 '!$B$8:$I$10378,3,FALSE())</f>
        <v>R</v>
      </c>
      <c r="AL57" s="40" t="str">
        <f aca="false">VLOOKUP(AI57,'80% _2020-2021 '!$B$8:$I$10378,4,FALSE())</f>
        <v>T</v>
      </c>
      <c r="AM57" s="40" t="str">
        <f aca="false">VLOOKUP(AI57,'80% _2020-2021 '!$B$8:$I$10378,5,FALSE())</f>
        <v>R</v>
      </c>
      <c r="AN57" s="41" t="str">
        <f aca="false">VLOOKUP(AI57,'80% _2020-2021 '!$B$8:$I$10378,6,FALSE())</f>
        <v>R</v>
      </c>
      <c r="AO57" s="294" t="n">
        <f aca="false">VLOOKUP(AI57,'STANDARD_2020-2021'!$B$7:$J$10377,9,FALSE())</f>
        <v>0</v>
      </c>
      <c r="AP57" s="294"/>
      <c r="AQ57" s="294"/>
      <c r="AR57" s="294"/>
      <c r="AS57" s="294"/>
      <c r="AT57" s="39" t="n">
        <f aca="false">AT56+1</f>
        <v>44761</v>
      </c>
      <c r="AU57" s="40" t="str">
        <f aca="false">VLOOKUP(AT57,'80% _2020-2021 '!$B$8:$I$10378,2,FALSE())</f>
        <v>T</v>
      </c>
      <c r="AV57" s="40" t="str">
        <f aca="false">VLOOKUP(AT57,'80% _2020-2021 '!$B$8:$I$10378,3,FALSE())</f>
        <v>T</v>
      </c>
      <c r="AW57" s="40" t="str">
        <f aca="false">VLOOKUP(AT57,'80% _2020-2021 '!$B$8:$I$10378,4,FALSE())</f>
        <v>T</v>
      </c>
      <c r="AX57" s="40" t="str">
        <f aca="false">VLOOKUP(AT57,'80% _2020-2021 '!$B$8:$I$10378,5,FALSE())</f>
        <v>R</v>
      </c>
      <c r="AY57" s="41" t="str">
        <f aca="false">VLOOKUP(AT57,'80% _2020-2021 '!$B$8:$I$10378,6,FALSE())</f>
        <v>R</v>
      </c>
      <c r="AZ57" s="294" t="n">
        <f aca="false">VLOOKUP(AT57,'STANDARD_2020-2021'!$B$7:$J$10377,9,FALSE())</f>
        <v>1</v>
      </c>
      <c r="BA57" s="294"/>
      <c r="BB57" s="294"/>
      <c r="BC57" s="294"/>
      <c r="BD57" s="294"/>
      <c r="BE57" s="39" t="n">
        <f aca="false">BE56+1</f>
        <v>44792</v>
      </c>
      <c r="BF57" s="40" t="str">
        <f aca="false">VLOOKUP(BE57,'80% _2020-2021 '!$B$8:$I$10378,2,FALSE())</f>
        <v>T</v>
      </c>
      <c r="BG57" s="40" t="str">
        <f aca="false">VLOOKUP(BE57,'80% _2020-2021 '!$B$8:$I$10378,3,FALSE())</f>
        <v>T</v>
      </c>
      <c r="BH57" s="40" t="str">
        <f aca="false">VLOOKUP(BE57,'80% _2020-2021 '!$B$8:$I$10378,4,FALSE())</f>
        <v>R</v>
      </c>
      <c r="BI57" s="40" t="str">
        <f aca="false">VLOOKUP(BE57,'80% _2020-2021 '!$B$8:$I$10378,5,FALSE())</f>
        <v>R</v>
      </c>
      <c r="BJ57" s="41" t="str">
        <f aca="false">VLOOKUP(BE57,'80% _2020-2021 '!$B$8:$I$10378,6,FALSE())</f>
        <v>T</v>
      </c>
      <c r="BK57" s="291" t="n">
        <f aca="false">VLOOKUP(BE57,'STANDARD_2020-2021'!$B$7:$J$10377,9,FALSE())</f>
        <v>1</v>
      </c>
      <c r="BL57" s="291"/>
      <c r="BM57" s="291"/>
      <c r="BN57" s="291"/>
      <c r="BO57" s="291"/>
      <c r="BP57" s="24"/>
      <c r="BQ57" s="24"/>
    </row>
    <row r="58" customFormat="false" ht="15" hidden="false" customHeight="false" outlineLevel="0" collapsed="false">
      <c r="A58" s="49"/>
      <c r="B58" s="39" t="n">
        <f aca="false">B57+1</f>
        <v>44640</v>
      </c>
      <c r="C58" s="40" t="str">
        <f aca="false">VLOOKUP(B58,'80% _2020-2021 '!$B$8:$I$10378,2,FALSE())</f>
        <v>T</v>
      </c>
      <c r="D58" s="40" t="str">
        <f aca="false">VLOOKUP(B58,'80% _2020-2021 '!$B$8:$I$10378,3,FALSE())</f>
        <v>R</v>
      </c>
      <c r="E58" s="40" t="str">
        <f aca="false">VLOOKUP(B58,'80% _2020-2021 '!$B$8:$I$10378,4,FALSE())</f>
        <v>R</v>
      </c>
      <c r="F58" s="40" t="str">
        <f aca="false">VLOOKUP(B58,'80% _2020-2021 '!$B$8:$I$10378,5,FALSE())</f>
        <v>R</v>
      </c>
      <c r="G58" s="41" t="str">
        <f aca="false">VLOOKUP(B58,'80% _2020-2021 '!$B$8:$I$10378,6,FALSE())</f>
        <v>R</v>
      </c>
      <c r="H58" s="294" t="n">
        <f aca="false">VLOOKUP(B58,'STANDARD_2020-2021'!$B$7:$J$10377,9,FALSE())</f>
        <v>0</v>
      </c>
      <c r="I58" s="294"/>
      <c r="J58" s="294"/>
      <c r="K58" s="294"/>
      <c r="L58" s="294"/>
      <c r="M58" s="39" t="n">
        <f aca="false">M57+1</f>
        <v>44671</v>
      </c>
      <c r="N58" s="40" t="str">
        <f aca="false">VLOOKUP(M58,'80% _2020-2021 '!$B$8:$I$10378,2,FALSE())</f>
        <v>T</v>
      </c>
      <c r="O58" s="40" t="str">
        <f aca="false">VLOOKUP(M58,'80% _2020-2021 '!$B$8:$I$10378,3,FALSE())</f>
        <v>R</v>
      </c>
      <c r="P58" s="40" t="str">
        <f aca="false">VLOOKUP(M58,'80% _2020-2021 '!$B$8:$I$10378,4,FALSE())</f>
        <v>T</v>
      </c>
      <c r="Q58" s="40" t="str">
        <f aca="false">VLOOKUP(M58,'80% _2020-2021 '!$B$8:$I$10378,5,FALSE())</f>
        <v>R</v>
      </c>
      <c r="R58" s="41" t="str">
        <f aca="false">VLOOKUP(M58,'80% _2020-2021 '!$B$8:$I$10378,6,FALSE())</f>
        <v>T</v>
      </c>
      <c r="S58" s="294" t="n">
        <f aca="false">VLOOKUP(M58,'STANDARD_2020-2021'!$B$7:$J$10377,9,FALSE())</f>
        <v>1</v>
      </c>
      <c r="T58" s="294"/>
      <c r="U58" s="294"/>
      <c r="V58" s="294"/>
      <c r="W58" s="294"/>
      <c r="X58" s="39" t="n">
        <f aca="false">X57+1</f>
        <v>44701</v>
      </c>
      <c r="Y58" s="40" t="str">
        <f aca="false">VLOOKUP(X58,'80% _2020-2021 '!$B$8:$I$10378,2,FALSE())</f>
        <v>R</v>
      </c>
      <c r="Z58" s="40" t="str">
        <f aca="false">VLOOKUP(X58,'80% _2020-2021 '!$B$8:$I$10378,3,FALSE())</f>
        <v>R</v>
      </c>
      <c r="AA58" s="40" t="str">
        <f aca="false">VLOOKUP(X58,'80% _2020-2021 '!$B$8:$I$10378,4,FALSE())</f>
        <v>T</v>
      </c>
      <c r="AB58" s="40" t="str">
        <f aca="false">VLOOKUP(X58,'80% _2020-2021 '!$B$8:$I$10378,5,FALSE())</f>
        <v>T</v>
      </c>
      <c r="AC58" s="41" t="str">
        <f aca="false">VLOOKUP(X58,'80% _2020-2021 '!$B$8:$I$10378,6,FALSE())</f>
        <v>T</v>
      </c>
      <c r="AD58" s="294" t="n">
        <f aca="false">VLOOKUP(X58,'STANDARD_2020-2021'!$B$7:$J$10377,9,FALSE())</f>
        <v>0</v>
      </c>
      <c r="AE58" s="294"/>
      <c r="AF58" s="294"/>
      <c r="AG58" s="294"/>
      <c r="AH58" s="294"/>
      <c r="AI58" s="39" t="n">
        <f aca="false">AI57+1</f>
        <v>44732</v>
      </c>
      <c r="AJ58" s="40" t="str">
        <f aca="false">VLOOKUP(AI58,'80% _2020-2021 '!$B$8:$I$10378,2,FALSE())</f>
        <v>R</v>
      </c>
      <c r="AK58" s="40" t="str">
        <f aca="false">VLOOKUP(AI58,'80% _2020-2021 '!$B$8:$I$10378,3,FALSE())</f>
        <v>T</v>
      </c>
      <c r="AL58" s="40" t="str">
        <f aca="false">VLOOKUP(AI58,'80% _2020-2021 '!$B$8:$I$10378,4,FALSE())</f>
        <v>T</v>
      </c>
      <c r="AM58" s="40" t="str">
        <f aca="false">VLOOKUP(AI58,'80% _2020-2021 '!$B$8:$I$10378,5,FALSE())</f>
        <v>Rc</v>
      </c>
      <c r="AN58" s="41" t="str">
        <f aca="false">VLOOKUP(AI58,'80% _2020-2021 '!$B$8:$I$10378,6,FALSE())</f>
        <v>T</v>
      </c>
      <c r="AO58" s="294" t="n">
        <f aca="false">VLOOKUP(AI58,'STANDARD_2020-2021'!$B$7:$J$10377,9,FALSE())</f>
        <v>0</v>
      </c>
      <c r="AP58" s="294"/>
      <c r="AQ58" s="294"/>
      <c r="AR58" s="294"/>
      <c r="AS58" s="294"/>
      <c r="AT58" s="39" t="n">
        <f aca="false">AT57+1</f>
        <v>44762</v>
      </c>
      <c r="AU58" s="40" t="str">
        <f aca="false">VLOOKUP(AT58,'80% _2020-2021 '!$B$8:$I$10378,2,FALSE())</f>
        <v>R</v>
      </c>
      <c r="AV58" s="40" t="str">
        <f aca="false">VLOOKUP(AT58,'80% _2020-2021 '!$B$8:$I$10378,3,FALSE())</f>
        <v>T</v>
      </c>
      <c r="AW58" s="40" t="str">
        <f aca="false">VLOOKUP(AT58,'80% _2020-2021 '!$B$8:$I$10378,4,FALSE())</f>
        <v>T</v>
      </c>
      <c r="AX58" s="40" t="str">
        <f aca="false">VLOOKUP(AT58,'80% _2020-2021 '!$B$8:$I$10378,5,FALSE())</f>
        <v>R</v>
      </c>
      <c r="AY58" s="41" t="str">
        <f aca="false">VLOOKUP(AT58,'80% _2020-2021 '!$B$8:$I$10378,6,FALSE())</f>
        <v>T</v>
      </c>
      <c r="AZ58" s="294" t="n">
        <f aca="false">VLOOKUP(AT58,'STANDARD_2020-2021'!$B$7:$J$10377,9,FALSE())</f>
        <v>1</v>
      </c>
      <c r="BA58" s="294"/>
      <c r="BB58" s="294"/>
      <c r="BC58" s="294"/>
      <c r="BD58" s="294"/>
      <c r="BE58" s="39" t="n">
        <f aca="false">BE57+1</f>
        <v>44793</v>
      </c>
      <c r="BF58" s="40" t="str">
        <f aca="false">VLOOKUP(BE58,'80% _2020-2021 '!$B$8:$I$10378,2,FALSE())</f>
        <v>R</v>
      </c>
      <c r="BG58" s="40" t="str">
        <f aca="false">VLOOKUP(BE58,'80% _2020-2021 '!$B$8:$I$10378,3,FALSE())</f>
        <v>T</v>
      </c>
      <c r="BH58" s="40" t="str">
        <f aca="false">VLOOKUP(BE58,'80% _2020-2021 '!$B$8:$I$10378,4,FALSE())</f>
        <v>R</v>
      </c>
      <c r="BI58" s="40" t="str">
        <f aca="false">VLOOKUP(BE58,'80% _2020-2021 '!$B$8:$I$10378,5,FALSE())</f>
        <v>T</v>
      </c>
      <c r="BJ58" s="41" t="str">
        <f aca="false">VLOOKUP(BE58,'80% _2020-2021 '!$B$8:$I$10378,6,FALSE())</f>
        <v>T</v>
      </c>
      <c r="BK58" s="291" t="n">
        <f aca="false">VLOOKUP(BE58,'STANDARD_2020-2021'!$B$7:$J$10377,9,FALSE())</f>
        <v>1</v>
      </c>
      <c r="BL58" s="291"/>
      <c r="BM58" s="291"/>
      <c r="BN58" s="291"/>
      <c r="BO58" s="291"/>
      <c r="BP58" s="24"/>
      <c r="BQ58" s="24"/>
    </row>
    <row r="59" customFormat="false" ht="15" hidden="false" customHeight="false" outlineLevel="0" collapsed="false">
      <c r="A59" s="49"/>
      <c r="B59" s="39" t="n">
        <f aca="false">B58+1</f>
        <v>44641</v>
      </c>
      <c r="C59" s="40" t="str">
        <f aca="false">VLOOKUP(B59,'80% _2020-2021 '!$B$8:$I$10378,2,FALSE())</f>
        <v>T</v>
      </c>
      <c r="D59" s="40" t="str">
        <f aca="false">VLOOKUP(B59,'80% _2020-2021 '!$B$8:$I$10378,3,FALSE())</f>
        <v>Rc</v>
      </c>
      <c r="E59" s="40" t="str">
        <f aca="false">VLOOKUP(B59,'80% _2020-2021 '!$B$8:$I$10378,4,FALSE())</f>
        <v>T</v>
      </c>
      <c r="F59" s="40" t="str">
        <f aca="false">VLOOKUP(B59,'80% _2020-2021 '!$B$8:$I$10378,5,FALSE())</f>
        <v>R</v>
      </c>
      <c r="G59" s="41" t="str">
        <f aca="false">VLOOKUP(B59,'80% _2020-2021 '!$B$8:$I$10378,6,FALSE())</f>
        <v>T</v>
      </c>
      <c r="H59" s="294" t="n">
        <f aca="false">VLOOKUP(B59,'STANDARD_2020-2021'!$B$7:$J$10377,9,FALSE())</f>
        <v>0</v>
      </c>
      <c r="I59" s="294"/>
      <c r="J59" s="294"/>
      <c r="K59" s="294"/>
      <c r="L59" s="294"/>
      <c r="M59" s="39" t="n">
        <f aca="false">M58+1</f>
        <v>44672</v>
      </c>
      <c r="N59" s="40" t="str">
        <f aca="false">VLOOKUP(M59,'80% _2020-2021 '!$B$8:$I$10378,2,FALSE())</f>
        <v>R</v>
      </c>
      <c r="O59" s="40" t="str">
        <f aca="false">VLOOKUP(M59,'80% _2020-2021 '!$B$8:$I$10378,3,FALSE())</f>
        <v>T</v>
      </c>
      <c r="P59" s="40" t="str">
        <f aca="false">VLOOKUP(M59,'80% _2020-2021 '!$B$8:$I$10378,4,FALSE())</f>
        <v>T</v>
      </c>
      <c r="Q59" s="40" t="str">
        <f aca="false">VLOOKUP(M59,'80% _2020-2021 '!$B$8:$I$10378,5,FALSE())</f>
        <v>R</v>
      </c>
      <c r="R59" s="41" t="str">
        <f aca="false">VLOOKUP(M59,'80% _2020-2021 '!$B$8:$I$10378,6,FALSE())</f>
        <v>T</v>
      </c>
      <c r="S59" s="294" t="n">
        <f aca="false">VLOOKUP(M59,'STANDARD_2020-2021'!$B$7:$J$10377,9,FALSE())</f>
        <v>1</v>
      </c>
      <c r="T59" s="294"/>
      <c r="U59" s="294"/>
      <c r="V59" s="294"/>
      <c r="W59" s="294"/>
      <c r="X59" s="39" t="n">
        <f aca="false">X58+1</f>
        <v>44702</v>
      </c>
      <c r="Y59" s="40" t="str">
        <f aca="false">VLOOKUP(X59,'80% _2020-2021 '!$B$8:$I$10378,2,FALSE())</f>
        <v>R</v>
      </c>
      <c r="Z59" s="40" t="str">
        <f aca="false">VLOOKUP(X59,'80% _2020-2021 '!$B$8:$I$10378,3,FALSE())</f>
        <v>T</v>
      </c>
      <c r="AA59" s="40" t="str">
        <f aca="false">VLOOKUP(X59,'80% _2020-2021 '!$B$8:$I$10378,4,FALSE())</f>
        <v>T</v>
      </c>
      <c r="AB59" s="40" t="str">
        <f aca="false">VLOOKUP(X59,'80% _2020-2021 '!$B$8:$I$10378,5,FALSE())</f>
        <v>R</v>
      </c>
      <c r="AC59" s="41" t="str">
        <f aca="false">VLOOKUP(X59,'80% _2020-2021 '!$B$8:$I$10378,6,FALSE())</f>
        <v>T</v>
      </c>
      <c r="AD59" s="294" t="n">
        <f aca="false">VLOOKUP(X59,'STANDARD_2020-2021'!$B$7:$J$10377,9,FALSE())</f>
        <v>0</v>
      </c>
      <c r="AE59" s="294"/>
      <c r="AF59" s="294"/>
      <c r="AG59" s="294"/>
      <c r="AH59" s="294"/>
      <c r="AI59" s="39" t="n">
        <f aca="false">AI58+1</f>
        <v>44733</v>
      </c>
      <c r="AJ59" s="40" t="str">
        <f aca="false">VLOOKUP(AI59,'80% _2020-2021 '!$B$8:$I$10378,2,FALSE())</f>
        <v>T</v>
      </c>
      <c r="AK59" s="40" t="str">
        <f aca="false">VLOOKUP(AI59,'80% _2020-2021 '!$B$8:$I$10378,3,FALSE())</f>
        <v>T</v>
      </c>
      <c r="AL59" s="40" t="str">
        <f aca="false">VLOOKUP(AI59,'80% _2020-2021 '!$B$8:$I$10378,4,FALSE())</f>
        <v>R</v>
      </c>
      <c r="AM59" s="40" t="str">
        <f aca="false">VLOOKUP(AI59,'80% _2020-2021 '!$B$8:$I$10378,5,FALSE())</f>
        <v>R</v>
      </c>
      <c r="AN59" s="41" t="str">
        <f aca="false">VLOOKUP(AI59,'80% _2020-2021 '!$B$8:$I$10378,6,FALSE())</f>
        <v>T</v>
      </c>
      <c r="AO59" s="294" t="n">
        <f aca="false">VLOOKUP(AI59,'STANDARD_2020-2021'!$B$7:$J$10377,9,FALSE())</f>
        <v>0</v>
      </c>
      <c r="AP59" s="294"/>
      <c r="AQ59" s="294"/>
      <c r="AR59" s="294"/>
      <c r="AS59" s="294"/>
      <c r="AT59" s="39" t="n">
        <f aca="false">AT58+1</f>
        <v>44763</v>
      </c>
      <c r="AU59" s="40" t="str">
        <f aca="false">VLOOKUP(AT59,'80% _2020-2021 '!$B$8:$I$10378,2,FALSE())</f>
        <v>R</v>
      </c>
      <c r="AV59" s="40" t="str">
        <f aca="false">VLOOKUP(AT59,'80% _2020-2021 '!$B$8:$I$10378,3,FALSE())</f>
        <v>T</v>
      </c>
      <c r="AW59" s="40" t="str">
        <f aca="false">VLOOKUP(AT59,'80% _2020-2021 '!$B$8:$I$10378,4,FALSE())</f>
        <v>R</v>
      </c>
      <c r="AX59" s="40" t="str">
        <f aca="false">VLOOKUP(AT59,'80% _2020-2021 '!$B$8:$I$10378,5,FALSE())</f>
        <v>T</v>
      </c>
      <c r="AY59" s="41" t="str">
        <f aca="false">VLOOKUP(AT59,'80% _2020-2021 '!$B$8:$I$10378,6,FALSE())</f>
        <v>T</v>
      </c>
      <c r="AZ59" s="294" t="n">
        <f aca="false">VLOOKUP(AT59,'STANDARD_2020-2021'!$B$7:$J$10377,9,FALSE())</f>
        <v>1</v>
      </c>
      <c r="BA59" s="294"/>
      <c r="BB59" s="294"/>
      <c r="BC59" s="294"/>
      <c r="BD59" s="294"/>
      <c r="BE59" s="39" t="n">
        <f aca="false">BE58+1</f>
        <v>44794</v>
      </c>
      <c r="BF59" s="40" t="str">
        <f aca="false">VLOOKUP(BE59,'80% _2020-2021 '!$B$8:$I$10378,2,FALSE())</f>
        <v>R</v>
      </c>
      <c r="BG59" s="40" t="str">
        <f aca="false">VLOOKUP(BE59,'80% _2020-2021 '!$B$8:$I$10378,3,FALSE())</f>
        <v>R</v>
      </c>
      <c r="BH59" s="40" t="str">
        <f aca="false">VLOOKUP(BE59,'80% _2020-2021 '!$B$8:$I$10378,4,FALSE())</f>
        <v>R</v>
      </c>
      <c r="BI59" s="40" t="str">
        <f aca="false">VLOOKUP(BE59,'80% _2020-2021 '!$B$8:$I$10378,5,FALSE())</f>
        <v>T</v>
      </c>
      <c r="BJ59" s="41" t="str">
        <f aca="false">VLOOKUP(BE59,'80% _2020-2021 '!$B$8:$I$10378,6,FALSE())</f>
        <v>R</v>
      </c>
      <c r="BK59" s="291" t="n">
        <f aca="false">VLOOKUP(BE59,'STANDARD_2020-2021'!$B$7:$J$10377,9,FALSE())</f>
        <v>1</v>
      </c>
      <c r="BL59" s="291"/>
      <c r="BM59" s="291"/>
      <c r="BN59" s="291"/>
      <c r="BO59" s="291"/>
      <c r="BP59" s="24"/>
      <c r="BQ59" s="24"/>
    </row>
    <row r="60" customFormat="false" ht="15" hidden="false" customHeight="false" outlineLevel="0" collapsed="false">
      <c r="A60" s="49"/>
      <c r="B60" s="39" t="n">
        <f aca="false">B59+1</f>
        <v>44642</v>
      </c>
      <c r="C60" s="40" t="str">
        <f aca="false">VLOOKUP(B60,'80% _2020-2021 '!$B$8:$I$10378,2,FALSE())</f>
        <v>R</v>
      </c>
      <c r="D60" s="40" t="str">
        <f aca="false">VLOOKUP(B60,'80% _2020-2021 '!$B$8:$I$10378,3,FALSE())</f>
        <v>R</v>
      </c>
      <c r="E60" s="40" t="str">
        <f aca="false">VLOOKUP(B60,'80% _2020-2021 '!$B$8:$I$10378,4,FALSE())</f>
        <v>T</v>
      </c>
      <c r="F60" s="40" t="str">
        <f aca="false">VLOOKUP(B60,'80% _2020-2021 '!$B$8:$I$10378,5,FALSE())</f>
        <v>T</v>
      </c>
      <c r="G60" s="41" t="str">
        <f aca="false">VLOOKUP(B60,'80% _2020-2021 '!$B$8:$I$10378,6,FALSE())</f>
        <v>T</v>
      </c>
      <c r="H60" s="294" t="n">
        <f aca="false">VLOOKUP(B60,'STANDARD_2020-2021'!$B$7:$J$10377,9,FALSE())</f>
        <v>0</v>
      </c>
      <c r="I60" s="294"/>
      <c r="J60" s="294"/>
      <c r="K60" s="294"/>
      <c r="L60" s="294"/>
      <c r="M60" s="39" t="n">
        <f aca="false">M59+1</f>
        <v>44673</v>
      </c>
      <c r="N60" s="40" t="str">
        <f aca="false">VLOOKUP(M60,'80% _2020-2021 '!$B$8:$I$10378,2,FALSE())</f>
        <v>R</v>
      </c>
      <c r="O60" s="40" t="str">
        <f aca="false">VLOOKUP(M60,'80% _2020-2021 '!$B$8:$I$10378,3,FALSE())</f>
        <v>T</v>
      </c>
      <c r="P60" s="40" t="str">
        <f aca="false">VLOOKUP(M60,'80% _2020-2021 '!$B$8:$I$10378,4,FALSE())</f>
        <v>T</v>
      </c>
      <c r="Q60" s="40" t="str">
        <f aca="false">VLOOKUP(M60,'80% _2020-2021 '!$B$8:$I$10378,5,FALSE())</f>
        <v>T</v>
      </c>
      <c r="R60" s="41" t="str">
        <f aca="false">VLOOKUP(M60,'80% _2020-2021 '!$B$8:$I$10378,6,FALSE())</f>
        <v>R</v>
      </c>
      <c r="S60" s="294" t="n">
        <f aca="false">VLOOKUP(M60,'STANDARD_2020-2021'!$B$7:$J$10377,9,FALSE())</f>
        <v>1</v>
      </c>
      <c r="T60" s="294"/>
      <c r="U60" s="294"/>
      <c r="V60" s="294"/>
      <c r="W60" s="294"/>
      <c r="X60" s="39" t="n">
        <f aca="false">X59+1</f>
        <v>44703</v>
      </c>
      <c r="Y60" s="40" t="str">
        <f aca="false">VLOOKUP(X60,'80% _2020-2021 '!$B$8:$I$10378,2,FALSE())</f>
        <v>R</v>
      </c>
      <c r="Z60" s="40" t="str">
        <f aca="false">VLOOKUP(X60,'80% _2020-2021 '!$B$8:$I$10378,3,FALSE())</f>
        <v>T</v>
      </c>
      <c r="AA60" s="40" t="str">
        <f aca="false">VLOOKUP(X60,'80% _2020-2021 '!$B$8:$I$10378,4,FALSE())</f>
        <v>R</v>
      </c>
      <c r="AB60" s="40" t="str">
        <f aca="false">VLOOKUP(X60,'80% _2020-2021 '!$B$8:$I$10378,5,FALSE())</f>
        <v>R</v>
      </c>
      <c r="AC60" s="41" t="str">
        <f aca="false">VLOOKUP(X60,'80% _2020-2021 '!$B$8:$I$10378,6,FALSE())</f>
        <v>R</v>
      </c>
      <c r="AD60" s="294" t="n">
        <f aca="false">VLOOKUP(X60,'STANDARD_2020-2021'!$B$7:$J$10377,9,FALSE())</f>
        <v>0</v>
      </c>
      <c r="AE60" s="294"/>
      <c r="AF60" s="294"/>
      <c r="AG60" s="294"/>
      <c r="AH60" s="294"/>
      <c r="AI60" s="39" t="n">
        <f aca="false">AI59+1</f>
        <v>44734</v>
      </c>
      <c r="AJ60" s="40" t="str">
        <f aca="false">VLOOKUP(AI60,'80% _2020-2021 '!$B$8:$I$10378,2,FALSE())</f>
        <v>T</v>
      </c>
      <c r="AK60" s="40" t="str">
        <f aca="false">VLOOKUP(AI60,'80% _2020-2021 '!$B$8:$I$10378,3,FALSE())</f>
        <v>T</v>
      </c>
      <c r="AL60" s="40" t="str">
        <f aca="false">VLOOKUP(AI60,'80% _2020-2021 '!$B$8:$I$10378,4,FALSE())</f>
        <v>R</v>
      </c>
      <c r="AM60" s="40" t="str">
        <f aca="false">VLOOKUP(AI60,'80% _2020-2021 '!$B$8:$I$10378,5,FALSE())</f>
        <v>T</v>
      </c>
      <c r="AN60" s="41" t="str">
        <f aca="false">VLOOKUP(AI60,'80% _2020-2021 '!$B$8:$I$10378,6,FALSE())</f>
        <v>R</v>
      </c>
      <c r="AO60" s="294" t="n">
        <f aca="false">VLOOKUP(AI60,'STANDARD_2020-2021'!$B$7:$J$10377,9,FALSE())</f>
        <v>0</v>
      </c>
      <c r="AP60" s="294"/>
      <c r="AQ60" s="294"/>
      <c r="AR60" s="294"/>
      <c r="AS60" s="294"/>
      <c r="AT60" s="39" t="n">
        <f aca="false">AT59+1</f>
        <v>44764</v>
      </c>
      <c r="AU60" s="40" t="str">
        <f aca="false">VLOOKUP(AT60,'80% _2020-2021 '!$B$8:$I$10378,2,FALSE())</f>
        <v>T</v>
      </c>
      <c r="AV60" s="40" t="str">
        <f aca="false">VLOOKUP(AT60,'80% _2020-2021 '!$B$8:$I$10378,3,FALSE())</f>
        <v>R</v>
      </c>
      <c r="AW60" s="40" t="str">
        <f aca="false">VLOOKUP(AT60,'80% _2020-2021 '!$B$8:$I$10378,4,FALSE())</f>
        <v>R</v>
      </c>
      <c r="AX60" s="40" t="str">
        <f aca="false">VLOOKUP(AT60,'80% _2020-2021 '!$B$8:$I$10378,5,FALSE())</f>
        <v>T</v>
      </c>
      <c r="AY60" s="41" t="str">
        <f aca="false">VLOOKUP(AT60,'80% _2020-2021 '!$B$8:$I$10378,6,FALSE())</f>
        <v>T</v>
      </c>
      <c r="AZ60" s="294" t="n">
        <f aca="false">VLOOKUP(AT60,'STANDARD_2020-2021'!$B$7:$J$10377,9,FALSE())</f>
        <v>1</v>
      </c>
      <c r="BA60" s="294"/>
      <c r="BB60" s="294"/>
      <c r="BC60" s="294"/>
      <c r="BD60" s="294"/>
      <c r="BE60" s="39" t="n">
        <f aca="false">BE59+1</f>
        <v>44795</v>
      </c>
      <c r="BF60" s="40" t="str">
        <f aca="false">VLOOKUP(BE60,'80% _2020-2021 '!$B$8:$I$10378,2,FALSE())</f>
        <v>T</v>
      </c>
      <c r="BG60" s="40" t="str">
        <f aca="false">VLOOKUP(BE60,'80% _2020-2021 '!$B$8:$I$10378,3,FALSE())</f>
        <v>R</v>
      </c>
      <c r="BH60" s="40" t="str">
        <f aca="false">VLOOKUP(BE60,'80% _2020-2021 '!$B$8:$I$10378,4,FALSE())</f>
        <v>T</v>
      </c>
      <c r="BI60" s="40" t="str">
        <f aca="false">VLOOKUP(BE60,'80% _2020-2021 '!$B$8:$I$10378,5,FALSE())</f>
        <v>T</v>
      </c>
      <c r="BJ60" s="41" t="str">
        <f aca="false">VLOOKUP(BE60,'80% _2020-2021 '!$B$8:$I$10378,6,FALSE())</f>
        <v>Rc</v>
      </c>
      <c r="BK60" s="291" t="n">
        <f aca="false">VLOOKUP(BE60,'STANDARD_2020-2021'!$B$7:$J$10377,9,FALSE())</f>
        <v>1</v>
      </c>
      <c r="BL60" s="291"/>
      <c r="BM60" s="291"/>
      <c r="BN60" s="291"/>
      <c r="BO60" s="291"/>
      <c r="BP60" s="24"/>
      <c r="BQ60" s="24"/>
    </row>
    <row r="61" customFormat="false" ht="15" hidden="false" customHeight="false" outlineLevel="0" collapsed="false">
      <c r="A61" s="49"/>
      <c r="B61" s="39" t="n">
        <f aca="false">B60+1</f>
        <v>44643</v>
      </c>
      <c r="C61" s="40" t="str">
        <f aca="false">VLOOKUP(B61,'80% _2020-2021 '!$B$8:$I$10378,2,FALSE())</f>
        <v>R</v>
      </c>
      <c r="D61" s="40" t="str">
        <f aca="false">VLOOKUP(B61,'80% _2020-2021 '!$B$8:$I$10378,3,FALSE())</f>
        <v>T</v>
      </c>
      <c r="E61" s="40" t="str">
        <f aca="false">VLOOKUP(B61,'80% _2020-2021 '!$B$8:$I$10378,4,FALSE())</f>
        <v>R</v>
      </c>
      <c r="F61" s="40" t="str">
        <f aca="false">VLOOKUP(B61,'80% _2020-2021 '!$B$8:$I$10378,5,FALSE())</f>
        <v>T</v>
      </c>
      <c r="G61" s="41" t="str">
        <f aca="false">VLOOKUP(B61,'80% _2020-2021 '!$B$8:$I$10378,6,FALSE())</f>
        <v>T</v>
      </c>
      <c r="H61" s="294" t="n">
        <f aca="false">VLOOKUP(B61,'STANDARD_2020-2021'!$B$7:$J$10377,9,FALSE())</f>
        <v>0</v>
      </c>
      <c r="I61" s="294"/>
      <c r="J61" s="294"/>
      <c r="K61" s="294"/>
      <c r="L61" s="294"/>
      <c r="M61" s="39" t="n">
        <f aca="false">M60+1</f>
        <v>44674</v>
      </c>
      <c r="N61" s="40" t="str">
        <f aca="false">VLOOKUP(M61,'80% _2020-2021 '!$B$8:$I$10378,2,FALSE())</f>
        <v>T</v>
      </c>
      <c r="O61" s="40" t="str">
        <f aca="false">VLOOKUP(M61,'80% _2020-2021 '!$B$8:$I$10378,3,FALSE())</f>
        <v>T</v>
      </c>
      <c r="P61" s="40" t="str">
        <f aca="false">VLOOKUP(M61,'80% _2020-2021 '!$B$8:$I$10378,4,FALSE())</f>
        <v>R</v>
      </c>
      <c r="Q61" s="40" t="str">
        <f aca="false">VLOOKUP(M61,'80% _2020-2021 '!$B$8:$I$10378,5,FALSE())</f>
        <v>T</v>
      </c>
      <c r="R61" s="41" t="str">
        <f aca="false">VLOOKUP(M61,'80% _2020-2021 '!$B$8:$I$10378,6,FALSE())</f>
        <v>R</v>
      </c>
      <c r="S61" s="294" t="n">
        <f aca="false">VLOOKUP(M61,'STANDARD_2020-2021'!$B$7:$J$10377,9,FALSE())</f>
        <v>1</v>
      </c>
      <c r="T61" s="294"/>
      <c r="U61" s="294"/>
      <c r="V61" s="294"/>
      <c r="W61" s="294"/>
      <c r="X61" s="39" t="n">
        <f aca="false">X60+1</f>
        <v>44704</v>
      </c>
      <c r="Y61" s="40" t="str">
        <f aca="false">VLOOKUP(X61,'80% _2020-2021 '!$B$8:$I$10378,2,FALSE())</f>
        <v>T</v>
      </c>
      <c r="Z61" s="40" t="str">
        <f aca="false">VLOOKUP(X61,'80% _2020-2021 '!$B$8:$I$10378,3,FALSE())</f>
        <v>T</v>
      </c>
      <c r="AA61" s="40" t="str">
        <f aca="false">VLOOKUP(X61,'80% _2020-2021 '!$B$8:$I$10378,4,FALSE())</f>
        <v>Rc</v>
      </c>
      <c r="AB61" s="40" t="str">
        <f aca="false">VLOOKUP(X61,'80% _2020-2021 '!$B$8:$I$10378,5,FALSE())</f>
        <v>T</v>
      </c>
      <c r="AC61" s="41" t="str">
        <f aca="false">VLOOKUP(X61,'80% _2020-2021 '!$B$8:$I$10378,6,FALSE())</f>
        <v>R</v>
      </c>
      <c r="AD61" s="294" t="n">
        <f aca="false">VLOOKUP(X61,'STANDARD_2020-2021'!$B$7:$J$10377,9,FALSE())</f>
        <v>0</v>
      </c>
      <c r="AE61" s="294"/>
      <c r="AF61" s="294"/>
      <c r="AG61" s="294"/>
      <c r="AH61" s="294"/>
      <c r="AI61" s="39" t="n">
        <f aca="false">AI60+1</f>
        <v>44735</v>
      </c>
      <c r="AJ61" s="40" t="str">
        <f aca="false">VLOOKUP(AI61,'80% _2020-2021 '!$B$8:$I$10378,2,FALSE())</f>
        <v>T</v>
      </c>
      <c r="AK61" s="40" t="str">
        <f aca="false">VLOOKUP(AI61,'80% _2020-2021 '!$B$8:$I$10378,3,FALSE())</f>
        <v>R</v>
      </c>
      <c r="AL61" s="40" t="str">
        <f aca="false">VLOOKUP(AI61,'80% _2020-2021 '!$B$8:$I$10378,4,FALSE())</f>
        <v>T</v>
      </c>
      <c r="AM61" s="40" t="str">
        <f aca="false">VLOOKUP(AI61,'80% _2020-2021 '!$B$8:$I$10378,5,FALSE())</f>
        <v>T</v>
      </c>
      <c r="AN61" s="41" t="str">
        <f aca="false">VLOOKUP(AI61,'80% _2020-2021 '!$B$8:$I$10378,6,FALSE())</f>
        <v>R</v>
      </c>
      <c r="AO61" s="294" t="n">
        <f aca="false">VLOOKUP(AI61,'STANDARD_2020-2021'!$B$7:$J$10377,9,FALSE())</f>
        <v>0</v>
      </c>
      <c r="AP61" s="294"/>
      <c r="AQ61" s="294"/>
      <c r="AR61" s="294"/>
      <c r="AS61" s="294"/>
      <c r="AT61" s="39" t="n">
        <f aca="false">AT60+1</f>
        <v>44765</v>
      </c>
      <c r="AU61" s="40" t="str">
        <f aca="false">VLOOKUP(AT61,'80% _2020-2021 '!$B$8:$I$10378,2,FALSE())</f>
        <v>T</v>
      </c>
      <c r="AV61" s="40" t="str">
        <f aca="false">VLOOKUP(AT61,'80% _2020-2021 '!$B$8:$I$10378,3,FALSE())</f>
        <v>R</v>
      </c>
      <c r="AW61" s="40" t="str">
        <f aca="false">VLOOKUP(AT61,'80% _2020-2021 '!$B$8:$I$10378,4,FALSE())</f>
        <v>T</v>
      </c>
      <c r="AX61" s="40" t="str">
        <f aca="false">VLOOKUP(AT61,'80% _2020-2021 '!$B$8:$I$10378,5,FALSE())</f>
        <v>T</v>
      </c>
      <c r="AY61" s="41" t="str">
        <f aca="false">VLOOKUP(AT61,'80% _2020-2021 '!$B$8:$I$10378,6,FALSE())</f>
        <v>R</v>
      </c>
      <c r="AZ61" s="294" t="n">
        <f aca="false">VLOOKUP(AT61,'STANDARD_2020-2021'!$B$7:$J$10377,9,FALSE())</f>
        <v>1</v>
      </c>
      <c r="BA61" s="294"/>
      <c r="BB61" s="294"/>
      <c r="BC61" s="294"/>
      <c r="BD61" s="294"/>
      <c r="BE61" s="39" t="n">
        <f aca="false">BE60+1</f>
        <v>44796</v>
      </c>
      <c r="BF61" s="40" t="str">
        <f aca="false">VLOOKUP(BE61,'80% _2020-2021 '!$B$8:$I$10378,2,FALSE())</f>
        <v>T</v>
      </c>
      <c r="BG61" s="40" t="str">
        <f aca="false">VLOOKUP(BE61,'80% _2020-2021 '!$B$8:$I$10378,3,FALSE())</f>
        <v>T</v>
      </c>
      <c r="BH61" s="40" t="str">
        <f aca="false">VLOOKUP(BE61,'80% _2020-2021 '!$B$8:$I$10378,4,FALSE())</f>
        <v>T</v>
      </c>
      <c r="BI61" s="40" t="str">
        <f aca="false">VLOOKUP(BE61,'80% _2020-2021 '!$B$8:$I$10378,5,FALSE())</f>
        <v>R</v>
      </c>
      <c r="BJ61" s="41" t="str">
        <f aca="false">VLOOKUP(BE61,'80% _2020-2021 '!$B$8:$I$10378,6,FALSE())</f>
        <v>R</v>
      </c>
      <c r="BK61" s="291" t="n">
        <f aca="false">VLOOKUP(BE61,'STANDARD_2020-2021'!$B$7:$J$10377,9,FALSE())</f>
        <v>1</v>
      </c>
      <c r="BL61" s="291"/>
      <c r="BM61" s="291"/>
      <c r="BN61" s="291"/>
      <c r="BO61" s="291"/>
      <c r="BP61" s="24"/>
      <c r="BQ61" s="24"/>
    </row>
    <row r="62" customFormat="false" ht="15" hidden="false" customHeight="false" outlineLevel="0" collapsed="false">
      <c r="A62" s="49"/>
      <c r="B62" s="39" t="n">
        <f aca="false">B61+1</f>
        <v>44644</v>
      </c>
      <c r="C62" s="40" t="str">
        <f aca="false">VLOOKUP(B62,'80% _2020-2021 '!$B$8:$I$10378,2,FALSE())</f>
        <v>T</v>
      </c>
      <c r="D62" s="40" t="str">
        <f aca="false">VLOOKUP(B62,'80% _2020-2021 '!$B$8:$I$10378,3,FALSE())</f>
        <v>T</v>
      </c>
      <c r="E62" s="40" t="str">
        <f aca="false">VLOOKUP(B62,'80% _2020-2021 '!$B$8:$I$10378,4,FALSE())</f>
        <v>R</v>
      </c>
      <c r="F62" s="40" t="str">
        <f aca="false">VLOOKUP(B62,'80% _2020-2021 '!$B$8:$I$10378,5,FALSE())</f>
        <v>T</v>
      </c>
      <c r="G62" s="41" t="str">
        <f aca="false">VLOOKUP(B62,'80% _2020-2021 '!$B$8:$I$10378,6,FALSE())</f>
        <v>R</v>
      </c>
      <c r="H62" s="294" t="n">
        <f aca="false">VLOOKUP(B62,'STANDARD_2020-2021'!$B$7:$J$10377,9,FALSE())</f>
        <v>0</v>
      </c>
      <c r="I62" s="294"/>
      <c r="J62" s="294"/>
      <c r="K62" s="294"/>
      <c r="L62" s="294"/>
      <c r="M62" s="39" t="n">
        <f aca="false">M61+1</f>
        <v>44675</v>
      </c>
      <c r="N62" s="40" t="str">
        <f aca="false">VLOOKUP(M62,'80% _2020-2021 '!$B$8:$I$10378,2,FALSE())</f>
        <v>T</v>
      </c>
      <c r="O62" s="40" t="str">
        <f aca="false">VLOOKUP(M62,'80% _2020-2021 '!$B$8:$I$10378,3,FALSE())</f>
        <v>R</v>
      </c>
      <c r="P62" s="40" t="str">
        <f aca="false">VLOOKUP(M62,'80% _2020-2021 '!$B$8:$I$10378,4,FALSE())</f>
        <v>R</v>
      </c>
      <c r="Q62" s="40" t="str">
        <f aca="false">VLOOKUP(M62,'80% _2020-2021 '!$B$8:$I$10378,5,FALSE())</f>
        <v>R</v>
      </c>
      <c r="R62" s="41" t="str">
        <f aca="false">VLOOKUP(M62,'80% _2020-2021 '!$B$8:$I$10378,6,FALSE())</f>
        <v>R</v>
      </c>
      <c r="S62" s="294" t="n">
        <f aca="false">VLOOKUP(M62,'STANDARD_2020-2021'!$B$7:$J$10377,9,FALSE())</f>
        <v>1</v>
      </c>
      <c r="T62" s="294"/>
      <c r="U62" s="294"/>
      <c r="V62" s="294"/>
      <c r="W62" s="294"/>
      <c r="X62" s="39" t="n">
        <f aca="false">X61+1</f>
        <v>44705</v>
      </c>
      <c r="Y62" s="40" t="str">
        <f aca="false">VLOOKUP(X62,'80% _2020-2021 '!$B$8:$I$10378,2,FALSE())</f>
        <v>T</v>
      </c>
      <c r="Z62" s="40" t="str">
        <f aca="false">VLOOKUP(X62,'80% _2020-2021 '!$B$8:$I$10378,3,FALSE())</f>
        <v>R</v>
      </c>
      <c r="AA62" s="40" t="str">
        <f aca="false">VLOOKUP(X62,'80% _2020-2021 '!$B$8:$I$10378,4,FALSE())</f>
        <v>R</v>
      </c>
      <c r="AB62" s="40" t="str">
        <f aca="false">VLOOKUP(X62,'80% _2020-2021 '!$B$8:$I$10378,5,FALSE())</f>
        <v>T</v>
      </c>
      <c r="AC62" s="41" t="str">
        <f aca="false">VLOOKUP(X62,'80% _2020-2021 '!$B$8:$I$10378,6,FALSE())</f>
        <v>T</v>
      </c>
      <c r="AD62" s="294" t="n">
        <f aca="false">VLOOKUP(X62,'STANDARD_2020-2021'!$B$7:$J$10377,9,FALSE())</f>
        <v>0</v>
      </c>
      <c r="AE62" s="294"/>
      <c r="AF62" s="294"/>
      <c r="AG62" s="294"/>
      <c r="AH62" s="294"/>
      <c r="AI62" s="39" t="n">
        <f aca="false">AI61+1</f>
        <v>44736</v>
      </c>
      <c r="AJ62" s="40" t="str">
        <f aca="false">VLOOKUP(AI62,'80% _2020-2021 '!$B$8:$I$10378,2,FALSE())</f>
        <v>R</v>
      </c>
      <c r="AK62" s="40" t="str">
        <f aca="false">VLOOKUP(AI62,'80% _2020-2021 '!$B$8:$I$10378,3,FALSE())</f>
        <v>R</v>
      </c>
      <c r="AL62" s="40" t="str">
        <f aca="false">VLOOKUP(AI62,'80% _2020-2021 '!$B$8:$I$10378,4,FALSE())</f>
        <v>T</v>
      </c>
      <c r="AM62" s="40" t="str">
        <f aca="false">VLOOKUP(AI62,'80% _2020-2021 '!$B$8:$I$10378,5,FALSE())</f>
        <v>T</v>
      </c>
      <c r="AN62" s="41" t="str">
        <f aca="false">VLOOKUP(AI62,'80% _2020-2021 '!$B$8:$I$10378,6,FALSE())</f>
        <v>T</v>
      </c>
      <c r="AO62" s="294" t="n">
        <f aca="false">VLOOKUP(AI62,'STANDARD_2020-2021'!$B$7:$J$10377,9,FALSE())</f>
        <v>0</v>
      </c>
      <c r="AP62" s="294"/>
      <c r="AQ62" s="294"/>
      <c r="AR62" s="294"/>
      <c r="AS62" s="294"/>
      <c r="AT62" s="39" t="n">
        <f aca="false">AT61+1</f>
        <v>44766</v>
      </c>
      <c r="AU62" s="40" t="str">
        <f aca="false">VLOOKUP(AT62,'80% _2020-2021 '!$B$8:$I$10378,2,FALSE())</f>
        <v>R</v>
      </c>
      <c r="AV62" s="40" t="str">
        <f aca="false">VLOOKUP(AT62,'80% _2020-2021 '!$B$8:$I$10378,3,FALSE())</f>
        <v>R</v>
      </c>
      <c r="AW62" s="40" t="str">
        <f aca="false">VLOOKUP(AT62,'80% _2020-2021 '!$B$8:$I$10378,4,FALSE())</f>
        <v>T</v>
      </c>
      <c r="AX62" s="40" t="str">
        <f aca="false">VLOOKUP(AT62,'80% _2020-2021 '!$B$8:$I$10378,5,FALSE())</f>
        <v>R</v>
      </c>
      <c r="AY62" s="41" t="str">
        <f aca="false">VLOOKUP(AT62,'80% _2020-2021 '!$B$8:$I$10378,6,FALSE())</f>
        <v>R</v>
      </c>
      <c r="AZ62" s="294" t="n">
        <f aca="false">VLOOKUP(AT62,'STANDARD_2020-2021'!$B$7:$J$10377,9,FALSE())</f>
        <v>1</v>
      </c>
      <c r="BA62" s="294"/>
      <c r="BB62" s="294"/>
      <c r="BC62" s="294"/>
      <c r="BD62" s="294"/>
      <c r="BE62" s="39" t="n">
        <f aca="false">BE61+1</f>
        <v>44797</v>
      </c>
      <c r="BF62" s="40" t="str">
        <f aca="false">VLOOKUP(BE62,'80% _2020-2021 '!$B$8:$I$10378,2,FALSE())</f>
        <v>R</v>
      </c>
      <c r="BG62" s="40" t="str">
        <f aca="false">VLOOKUP(BE62,'80% _2020-2021 '!$B$8:$I$10378,3,FALSE())</f>
        <v>T</v>
      </c>
      <c r="BH62" s="40" t="str">
        <f aca="false">VLOOKUP(BE62,'80% _2020-2021 '!$B$8:$I$10378,4,FALSE())</f>
        <v>T</v>
      </c>
      <c r="BI62" s="40" t="str">
        <f aca="false">VLOOKUP(BE62,'80% _2020-2021 '!$B$8:$I$10378,5,FALSE())</f>
        <v>R</v>
      </c>
      <c r="BJ62" s="41" t="str">
        <f aca="false">VLOOKUP(BE62,'80% _2020-2021 '!$B$8:$I$10378,6,FALSE())</f>
        <v>T</v>
      </c>
      <c r="BK62" s="291" t="n">
        <f aca="false">VLOOKUP(BE62,'STANDARD_2020-2021'!$B$7:$J$10377,9,FALSE())</f>
        <v>1</v>
      </c>
      <c r="BL62" s="291"/>
      <c r="BM62" s="291"/>
      <c r="BN62" s="291"/>
      <c r="BO62" s="291"/>
      <c r="BP62" s="24"/>
      <c r="BQ62" s="24"/>
    </row>
    <row r="63" customFormat="false" ht="15" hidden="false" customHeight="false" outlineLevel="0" collapsed="false">
      <c r="A63" s="49"/>
      <c r="B63" s="39" t="n">
        <f aca="false">B62+1</f>
        <v>44645</v>
      </c>
      <c r="C63" s="40" t="str">
        <f aca="false">VLOOKUP(B63,'80% _2020-2021 '!$B$8:$I$10378,2,FALSE())</f>
        <v>T</v>
      </c>
      <c r="D63" s="40" t="str">
        <f aca="false">VLOOKUP(B63,'80% _2020-2021 '!$B$8:$I$10378,3,FALSE())</f>
        <v>T</v>
      </c>
      <c r="E63" s="40" t="str">
        <f aca="false">VLOOKUP(B63,'80% _2020-2021 '!$B$8:$I$10378,4,FALSE())</f>
        <v>T</v>
      </c>
      <c r="F63" s="40" t="str">
        <f aca="false">VLOOKUP(B63,'80% _2020-2021 '!$B$8:$I$10378,5,FALSE())</f>
        <v>R</v>
      </c>
      <c r="G63" s="41" t="str">
        <f aca="false">VLOOKUP(B63,'80% _2020-2021 '!$B$8:$I$10378,6,FALSE())</f>
        <v>R</v>
      </c>
      <c r="H63" s="294" t="n">
        <f aca="false">VLOOKUP(B63,'STANDARD_2020-2021'!$B$7:$J$10377,9,FALSE())</f>
        <v>0</v>
      </c>
      <c r="I63" s="294"/>
      <c r="J63" s="294"/>
      <c r="K63" s="294"/>
      <c r="L63" s="294"/>
      <c r="M63" s="39" t="n">
        <f aca="false">M62+1</f>
        <v>44676</v>
      </c>
      <c r="N63" s="40" t="str">
        <f aca="false">VLOOKUP(M63,'80% _2020-2021 '!$B$8:$I$10378,2,FALSE())</f>
        <v>T</v>
      </c>
      <c r="O63" s="40" t="str">
        <f aca="false">VLOOKUP(M63,'80% _2020-2021 '!$B$8:$I$10378,3,FALSE())</f>
        <v>Rc</v>
      </c>
      <c r="P63" s="40" t="str">
        <f aca="false">VLOOKUP(M63,'80% _2020-2021 '!$B$8:$I$10378,4,FALSE())</f>
        <v>T</v>
      </c>
      <c r="Q63" s="40" t="str">
        <f aca="false">VLOOKUP(M63,'80% _2020-2021 '!$B$8:$I$10378,5,FALSE())</f>
        <v>R</v>
      </c>
      <c r="R63" s="41" t="str">
        <f aca="false">VLOOKUP(M63,'80% _2020-2021 '!$B$8:$I$10378,6,FALSE())</f>
        <v>T</v>
      </c>
      <c r="S63" s="294" t="n">
        <f aca="false">VLOOKUP(M63,'STANDARD_2020-2021'!$B$7:$J$10377,9,FALSE())</f>
        <v>0</v>
      </c>
      <c r="T63" s="294"/>
      <c r="U63" s="294"/>
      <c r="V63" s="294"/>
      <c r="W63" s="294"/>
      <c r="X63" s="39" t="n">
        <f aca="false">X62+1</f>
        <v>44706</v>
      </c>
      <c r="Y63" s="40" t="str">
        <f aca="false">VLOOKUP(X63,'80% _2020-2021 '!$B$8:$I$10378,2,FALSE())</f>
        <v>T</v>
      </c>
      <c r="Z63" s="40" t="str">
        <f aca="false">VLOOKUP(X63,'80% _2020-2021 '!$B$8:$I$10378,3,FALSE())</f>
        <v>R</v>
      </c>
      <c r="AA63" s="40" t="str">
        <f aca="false">VLOOKUP(X63,'80% _2020-2021 '!$B$8:$I$10378,4,FALSE())</f>
        <v>T</v>
      </c>
      <c r="AB63" s="40" t="str">
        <f aca="false">VLOOKUP(X63,'80% _2020-2021 '!$B$8:$I$10378,5,FALSE())</f>
        <v>R</v>
      </c>
      <c r="AC63" s="41" t="str">
        <f aca="false">VLOOKUP(X63,'80% _2020-2021 '!$B$8:$I$10378,6,FALSE())</f>
        <v>T</v>
      </c>
      <c r="AD63" s="294" t="n">
        <f aca="false">VLOOKUP(X63,'STANDARD_2020-2021'!$B$7:$J$10377,9,FALSE())</f>
        <v>0</v>
      </c>
      <c r="AE63" s="294"/>
      <c r="AF63" s="294"/>
      <c r="AG63" s="294"/>
      <c r="AH63" s="294"/>
      <c r="AI63" s="39" t="n">
        <f aca="false">AI62+1</f>
        <v>44737</v>
      </c>
      <c r="AJ63" s="40" t="str">
        <f aca="false">VLOOKUP(AI63,'80% _2020-2021 '!$B$8:$I$10378,2,FALSE())</f>
        <v>R</v>
      </c>
      <c r="AK63" s="40" t="str">
        <f aca="false">VLOOKUP(AI63,'80% _2020-2021 '!$B$8:$I$10378,3,FALSE())</f>
        <v>T</v>
      </c>
      <c r="AL63" s="40" t="str">
        <f aca="false">VLOOKUP(AI63,'80% _2020-2021 '!$B$8:$I$10378,4,FALSE())</f>
        <v>T</v>
      </c>
      <c r="AM63" s="40" t="str">
        <f aca="false">VLOOKUP(AI63,'80% _2020-2021 '!$B$8:$I$10378,5,FALSE())</f>
        <v>R</v>
      </c>
      <c r="AN63" s="41" t="str">
        <f aca="false">VLOOKUP(AI63,'80% _2020-2021 '!$B$8:$I$10378,6,FALSE())</f>
        <v>T</v>
      </c>
      <c r="AO63" s="294" t="n">
        <f aca="false">VLOOKUP(AI63,'STANDARD_2020-2021'!$B$7:$J$10377,9,FALSE())</f>
        <v>0</v>
      </c>
      <c r="AP63" s="294"/>
      <c r="AQ63" s="294"/>
      <c r="AR63" s="294"/>
      <c r="AS63" s="294"/>
      <c r="AT63" s="39" t="n">
        <f aca="false">AT62+1</f>
        <v>44767</v>
      </c>
      <c r="AU63" s="40" t="str">
        <f aca="false">VLOOKUP(AT63,'80% _2020-2021 '!$B$8:$I$10378,2,FALSE())</f>
        <v>R</v>
      </c>
      <c r="AV63" s="40" t="str">
        <f aca="false">VLOOKUP(AT63,'80% _2020-2021 '!$B$8:$I$10378,3,FALSE())</f>
        <v>T</v>
      </c>
      <c r="AW63" s="40" t="str">
        <f aca="false">VLOOKUP(AT63,'80% _2020-2021 '!$B$8:$I$10378,4,FALSE())</f>
        <v>T</v>
      </c>
      <c r="AX63" s="40" t="str">
        <f aca="false">VLOOKUP(AT63,'80% _2020-2021 '!$B$8:$I$10378,5,FALSE())</f>
        <v>Rc</v>
      </c>
      <c r="AY63" s="41" t="str">
        <f aca="false">VLOOKUP(AT63,'80% _2020-2021 '!$B$8:$I$10378,6,FALSE())</f>
        <v>T</v>
      </c>
      <c r="AZ63" s="294" t="n">
        <f aca="false">VLOOKUP(AT63,'STANDARD_2020-2021'!$B$7:$J$10377,9,FALSE())</f>
        <v>1</v>
      </c>
      <c r="BA63" s="294"/>
      <c r="BB63" s="294"/>
      <c r="BC63" s="294"/>
      <c r="BD63" s="294"/>
      <c r="BE63" s="39" t="n">
        <f aca="false">BE62+1</f>
        <v>44798</v>
      </c>
      <c r="BF63" s="40" t="str">
        <f aca="false">VLOOKUP(BE63,'80% _2020-2021 '!$B$8:$I$10378,2,FALSE())</f>
        <v>R</v>
      </c>
      <c r="BG63" s="40" t="str">
        <f aca="false">VLOOKUP(BE63,'80% _2020-2021 '!$B$8:$I$10378,3,FALSE())</f>
        <v>T</v>
      </c>
      <c r="BH63" s="40" t="str">
        <f aca="false">VLOOKUP(BE63,'80% _2020-2021 '!$B$8:$I$10378,4,FALSE())</f>
        <v>R</v>
      </c>
      <c r="BI63" s="40" t="str">
        <f aca="false">VLOOKUP(BE63,'80% _2020-2021 '!$B$8:$I$10378,5,FALSE())</f>
        <v>T</v>
      </c>
      <c r="BJ63" s="41" t="str">
        <f aca="false">VLOOKUP(BE63,'80% _2020-2021 '!$B$8:$I$10378,6,FALSE())</f>
        <v>T</v>
      </c>
      <c r="BK63" s="291" t="n">
        <f aca="false">VLOOKUP(BE63,'STANDARD_2020-2021'!$B$7:$J$10377,9,FALSE())</f>
        <v>1</v>
      </c>
      <c r="BL63" s="291"/>
      <c r="BM63" s="291"/>
      <c r="BN63" s="291"/>
      <c r="BO63" s="291"/>
      <c r="BP63" s="24"/>
      <c r="BQ63" s="24"/>
    </row>
    <row r="64" customFormat="false" ht="15" hidden="false" customHeight="false" outlineLevel="0" collapsed="false">
      <c r="A64" s="49"/>
      <c r="B64" s="39" t="n">
        <f aca="false">B63+1</f>
        <v>44646</v>
      </c>
      <c r="C64" s="40" t="str">
        <f aca="false">VLOOKUP(B64,'80% _2020-2021 '!$B$8:$I$10378,2,FALSE())</f>
        <v>T</v>
      </c>
      <c r="D64" s="40" t="str">
        <f aca="false">VLOOKUP(B64,'80% _2020-2021 '!$B$8:$I$10378,3,FALSE())</f>
        <v>R</v>
      </c>
      <c r="E64" s="40" t="str">
        <f aca="false">VLOOKUP(B64,'80% _2020-2021 '!$B$8:$I$10378,4,FALSE())</f>
        <v>T</v>
      </c>
      <c r="F64" s="40" t="str">
        <f aca="false">VLOOKUP(B64,'80% _2020-2021 '!$B$8:$I$10378,5,FALSE())</f>
        <v>R</v>
      </c>
      <c r="G64" s="41" t="str">
        <f aca="false">VLOOKUP(B64,'80% _2020-2021 '!$B$8:$I$10378,6,FALSE())</f>
        <v>T</v>
      </c>
      <c r="H64" s="294" t="n">
        <f aca="false">VLOOKUP(B64,'STANDARD_2020-2021'!$B$7:$J$10377,9,FALSE())</f>
        <v>0</v>
      </c>
      <c r="I64" s="294"/>
      <c r="J64" s="294"/>
      <c r="K64" s="294"/>
      <c r="L64" s="294"/>
      <c r="M64" s="39" t="n">
        <f aca="false">M63+1</f>
        <v>44677</v>
      </c>
      <c r="N64" s="40" t="str">
        <f aca="false">VLOOKUP(M64,'80% _2020-2021 '!$B$8:$I$10378,2,FALSE())</f>
        <v>R</v>
      </c>
      <c r="O64" s="40" t="str">
        <f aca="false">VLOOKUP(M64,'80% _2020-2021 '!$B$8:$I$10378,3,FALSE())</f>
        <v>R</v>
      </c>
      <c r="P64" s="40" t="str">
        <f aca="false">VLOOKUP(M64,'80% _2020-2021 '!$B$8:$I$10378,4,FALSE())</f>
        <v>T</v>
      </c>
      <c r="Q64" s="40" t="str">
        <f aca="false">VLOOKUP(M64,'80% _2020-2021 '!$B$8:$I$10378,5,FALSE())</f>
        <v>T</v>
      </c>
      <c r="R64" s="41" t="str">
        <f aca="false">VLOOKUP(M64,'80% _2020-2021 '!$B$8:$I$10378,6,FALSE())</f>
        <v>T</v>
      </c>
      <c r="S64" s="294" t="n">
        <f aca="false">VLOOKUP(M64,'STANDARD_2020-2021'!$B$7:$J$10377,9,FALSE())</f>
        <v>0</v>
      </c>
      <c r="T64" s="294"/>
      <c r="U64" s="294"/>
      <c r="V64" s="294"/>
      <c r="W64" s="294"/>
      <c r="X64" s="39" t="n">
        <f aca="false">X63+1</f>
        <v>44707</v>
      </c>
      <c r="Y64" s="40" t="str">
        <f aca="false">VLOOKUP(X64,'80% _2020-2021 '!$B$8:$I$10378,2,FALSE())</f>
        <v>R</v>
      </c>
      <c r="Z64" s="40" t="str">
        <f aca="false">VLOOKUP(X64,'80% _2020-2021 '!$B$8:$I$10378,3,FALSE())</f>
        <v>T</v>
      </c>
      <c r="AA64" s="40" t="str">
        <f aca="false">VLOOKUP(X64,'80% _2020-2021 '!$B$8:$I$10378,4,FALSE())</f>
        <v>T</v>
      </c>
      <c r="AB64" s="40" t="str">
        <f aca="false">VLOOKUP(X64,'80% _2020-2021 '!$B$8:$I$10378,5,FALSE())</f>
        <v>R</v>
      </c>
      <c r="AC64" s="41" t="str">
        <f aca="false">VLOOKUP(X64,'80% _2020-2021 '!$B$8:$I$10378,6,FALSE())</f>
        <v>T</v>
      </c>
      <c r="AD64" s="294" t="str">
        <f aca="false">VLOOKUP(X64,'STANDARD_2020-2021'!$B$7:$J$10377,9,FALSE())</f>
        <v>Ascension</v>
      </c>
      <c r="AE64" s="294"/>
      <c r="AF64" s="294"/>
      <c r="AG64" s="294"/>
      <c r="AH64" s="294"/>
      <c r="AI64" s="39" t="n">
        <f aca="false">AI63+1</f>
        <v>44738</v>
      </c>
      <c r="AJ64" s="40" t="str">
        <f aca="false">VLOOKUP(AI64,'80% _2020-2021 '!$B$8:$I$10378,2,FALSE())</f>
        <v>R</v>
      </c>
      <c r="AK64" s="40" t="str">
        <f aca="false">VLOOKUP(AI64,'80% _2020-2021 '!$B$8:$I$10378,3,FALSE())</f>
        <v>T</v>
      </c>
      <c r="AL64" s="40" t="str">
        <f aca="false">VLOOKUP(AI64,'80% _2020-2021 '!$B$8:$I$10378,4,FALSE())</f>
        <v>R</v>
      </c>
      <c r="AM64" s="40" t="str">
        <f aca="false">VLOOKUP(AI64,'80% _2020-2021 '!$B$8:$I$10378,5,FALSE())</f>
        <v>R</v>
      </c>
      <c r="AN64" s="41" t="str">
        <f aca="false">VLOOKUP(AI64,'80% _2020-2021 '!$B$8:$I$10378,6,FALSE())</f>
        <v>R</v>
      </c>
      <c r="AO64" s="294" t="n">
        <f aca="false">VLOOKUP(AI64,'STANDARD_2020-2021'!$B$7:$J$10377,9,FALSE())</f>
        <v>0</v>
      </c>
      <c r="AP64" s="294"/>
      <c r="AQ64" s="294"/>
      <c r="AR64" s="294"/>
      <c r="AS64" s="294"/>
      <c r="AT64" s="39" t="n">
        <f aca="false">AT63+1</f>
        <v>44768</v>
      </c>
      <c r="AU64" s="40" t="str">
        <f aca="false">VLOOKUP(AT64,'80% _2020-2021 '!$B$8:$I$10378,2,FALSE())</f>
        <v>T</v>
      </c>
      <c r="AV64" s="40" t="str">
        <f aca="false">VLOOKUP(AT64,'80% _2020-2021 '!$B$8:$I$10378,3,FALSE())</f>
        <v>T</v>
      </c>
      <c r="AW64" s="40" t="str">
        <f aca="false">VLOOKUP(AT64,'80% _2020-2021 '!$B$8:$I$10378,4,FALSE())</f>
        <v>R</v>
      </c>
      <c r="AX64" s="40" t="str">
        <f aca="false">VLOOKUP(AT64,'80% _2020-2021 '!$B$8:$I$10378,5,FALSE())</f>
        <v>R</v>
      </c>
      <c r="AY64" s="41" t="str">
        <f aca="false">VLOOKUP(AT64,'80% _2020-2021 '!$B$8:$I$10378,6,FALSE())</f>
        <v>T</v>
      </c>
      <c r="AZ64" s="294" t="n">
        <f aca="false">VLOOKUP(AT64,'STANDARD_2020-2021'!$B$7:$J$10377,9,FALSE())</f>
        <v>1</v>
      </c>
      <c r="BA64" s="294"/>
      <c r="BB64" s="294"/>
      <c r="BC64" s="294"/>
      <c r="BD64" s="294"/>
      <c r="BE64" s="39" t="n">
        <f aca="false">BE63+1</f>
        <v>44799</v>
      </c>
      <c r="BF64" s="40" t="str">
        <f aca="false">VLOOKUP(BE64,'80% _2020-2021 '!$B$8:$I$10378,2,FALSE())</f>
        <v>T</v>
      </c>
      <c r="BG64" s="40" t="str">
        <f aca="false">VLOOKUP(BE64,'80% _2020-2021 '!$B$8:$I$10378,3,FALSE())</f>
        <v>R</v>
      </c>
      <c r="BH64" s="40" t="str">
        <f aca="false">VLOOKUP(BE64,'80% _2020-2021 '!$B$8:$I$10378,4,FALSE())</f>
        <v>R</v>
      </c>
      <c r="BI64" s="40" t="str">
        <f aca="false">VLOOKUP(BE64,'80% _2020-2021 '!$B$8:$I$10378,5,FALSE())</f>
        <v>T</v>
      </c>
      <c r="BJ64" s="41" t="str">
        <f aca="false">VLOOKUP(BE64,'80% _2020-2021 '!$B$8:$I$10378,6,FALSE())</f>
        <v>T</v>
      </c>
      <c r="BK64" s="291" t="n">
        <f aca="false">VLOOKUP(BE64,'STANDARD_2020-2021'!$B$7:$J$10377,9,FALSE())</f>
        <v>1</v>
      </c>
      <c r="BL64" s="291"/>
      <c r="BM64" s="291"/>
      <c r="BN64" s="291"/>
      <c r="BO64" s="291"/>
      <c r="BP64" s="24"/>
      <c r="BQ64" s="24"/>
    </row>
    <row r="65" customFormat="false" ht="15" hidden="false" customHeight="false" outlineLevel="0" collapsed="false">
      <c r="A65" s="49"/>
      <c r="B65" s="39" t="n">
        <f aca="false">B64+1</f>
        <v>44647</v>
      </c>
      <c r="C65" s="40" t="str">
        <f aca="false">VLOOKUP(B65,'80% _2020-2021 '!$B$8:$I$10378,2,FALSE())</f>
        <v>R</v>
      </c>
      <c r="D65" s="40" t="str">
        <f aca="false">VLOOKUP(B65,'80% _2020-2021 '!$B$8:$I$10378,3,FALSE())</f>
        <v>R</v>
      </c>
      <c r="E65" s="40" t="str">
        <f aca="false">VLOOKUP(B65,'80% _2020-2021 '!$B$8:$I$10378,4,FALSE())</f>
        <v>R</v>
      </c>
      <c r="F65" s="40" t="str">
        <f aca="false">VLOOKUP(B65,'80% _2020-2021 '!$B$8:$I$10378,5,FALSE())</f>
        <v>R</v>
      </c>
      <c r="G65" s="41" t="str">
        <f aca="false">VLOOKUP(B65,'80% _2020-2021 '!$B$8:$I$10378,6,FALSE())</f>
        <v>T</v>
      </c>
      <c r="H65" s="294" t="n">
        <f aca="false">VLOOKUP(B65,'STANDARD_2020-2021'!$B$7:$J$10377,9,FALSE())</f>
        <v>0</v>
      </c>
      <c r="I65" s="294"/>
      <c r="J65" s="294"/>
      <c r="K65" s="294"/>
      <c r="L65" s="294"/>
      <c r="M65" s="39" t="n">
        <f aca="false">M64+1</f>
        <v>44678</v>
      </c>
      <c r="N65" s="40" t="str">
        <f aca="false">VLOOKUP(M65,'80% _2020-2021 '!$B$8:$I$10378,2,FALSE())</f>
        <v>R</v>
      </c>
      <c r="O65" s="40" t="str">
        <f aca="false">VLOOKUP(M65,'80% _2020-2021 '!$B$8:$I$10378,3,FALSE())</f>
        <v>T</v>
      </c>
      <c r="P65" s="40" t="str">
        <f aca="false">VLOOKUP(M65,'80% _2020-2021 '!$B$8:$I$10378,4,FALSE())</f>
        <v>R</v>
      </c>
      <c r="Q65" s="40" t="str">
        <f aca="false">VLOOKUP(M65,'80% _2020-2021 '!$B$8:$I$10378,5,FALSE())</f>
        <v>T</v>
      </c>
      <c r="R65" s="41" t="str">
        <f aca="false">VLOOKUP(M65,'80% _2020-2021 '!$B$8:$I$10378,6,FALSE())</f>
        <v>T</v>
      </c>
      <c r="S65" s="294" t="n">
        <f aca="false">VLOOKUP(M65,'STANDARD_2020-2021'!$B$7:$J$10377,9,FALSE())</f>
        <v>0</v>
      </c>
      <c r="T65" s="294"/>
      <c r="U65" s="294"/>
      <c r="V65" s="294"/>
      <c r="W65" s="294"/>
      <c r="X65" s="39" t="n">
        <f aca="false">X64+1</f>
        <v>44708</v>
      </c>
      <c r="Y65" s="40" t="str">
        <f aca="false">VLOOKUP(X65,'80% _2020-2021 '!$B$8:$I$10378,2,FALSE())</f>
        <v>R</v>
      </c>
      <c r="Z65" s="40" t="str">
        <f aca="false">VLOOKUP(X65,'80% _2020-2021 '!$B$8:$I$10378,3,FALSE())</f>
        <v>T</v>
      </c>
      <c r="AA65" s="40" t="str">
        <f aca="false">VLOOKUP(X65,'80% _2020-2021 '!$B$8:$I$10378,4,FALSE())</f>
        <v>T</v>
      </c>
      <c r="AB65" s="40" t="str">
        <f aca="false">VLOOKUP(X65,'80% _2020-2021 '!$B$8:$I$10378,5,FALSE())</f>
        <v>T</v>
      </c>
      <c r="AC65" s="41" t="str">
        <f aca="false">VLOOKUP(X65,'80% _2020-2021 '!$B$8:$I$10378,6,FALSE())</f>
        <v>R</v>
      </c>
      <c r="AD65" s="294" t="n">
        <f aca="false">VLOOKUP(X65,'STANDARD_2020-2021'!$B$7:$J$10377,9,FALSE())</f>
        <v>0</v>
      </c>
      <c r="AE65" s="294"/>
      <c r="AF65" s="294"/>
      <c r="AG65" s="294"/>
      <c r="AH65" s="294"/>
      <c r="AI65" s="39" t="n">
        <f aca="false">AI64+1</f>
        <v>44739</v>
      </c>
      <c r="AJ65" s="40" t="str">
        <f aca="false">VLOOKUP(AI65,'80% _2020-2021 '!$B$8:$I$10378,2,FALSE())</f>
        <v>T</v>
      </c>
      <c r="AK65" s="40" t="str">
        <f aca="false">VLOOKUP(AI65,'80% _2020-2021 '!$B$8:$I$10378,3,FALSE())</f>
        <v>T</v>
      </c>
      <c r="AL65" s="40" t="str">
        <f aca="false">VLOOKUP(AI65,'80% _2020-2021 '!$B$8:$I$10378,4,FALSE())</f>
        <v>Rc</v>
      </c>
      <c r="AM65" s="40" t="str">
        <f aca="false">VLOOKUP(AI65,'80% _2020-2021 '!$B$8:$I$10378,5,FALSE())</f>
        <v>T</v>
      </c>
      <c r="AN65" s="41" t="str">
        <f aca="false">VLOOKUP(AI65,'80% _2020-2021 '!$B$8:$I$10378,6,FALSE())</f>
        <v>R</v>
      </c>
      <c r="AO65" s="294" t="n">
        <f aca="false">VLOOKUP(AI65,'STANDARD_2020-2021'!$B$7:$J$10377,9,FALSE())</f>
        <v>0</v>
      </c>
      <c r="AP65" s="294"/>
      <c r="AQ65" s="294"/>
      <c r="AR65" s="294"/>
      <c r="AS65" s="294"/>
      <c r="AT65" s="39" t="n">
        <f aca="false">AT64+1</f>
        <v>44769</v>
      </c>
      <c r="AU65" s="40" t="str">
        <f aca="false">VLOOKUP(AT65,'80% _2020-2021 '!$B$8:$I$10378,2,FALSE())</f>
        <v>T</v>
      </c>
      <c r="AV65" s="40" t="str">
        <f aca="false">VLOOKUP(AT65,'80% _2020-2021 '!$B$8:$I$10378,3,FALSE())</f>
        <v>T</v>
      </c>
      <c r="AW65" s="40" t="str">
        <f aca="false">VLOOKUP(AT65,'80% _2020-2021 '!$B$8:$I$10378,4,FALSE())</f>
        <v>R</v>
      </c>
      <c r="AX65" s="40" t="str">
        <f aca="false">VLOOKUP(AT65,'80% _2020-2021 '!$B$8:$I$10378,5,FALSE())</f>
        <v>T</v>
      </c>
      <c r="AY65" s="41" t="str">
        <f aca="false">VLOOKUP(AT65,'80% _2020-2021 '!$B$8:$I$10378,6,FALSE())</f>
        <v>R</v>
      </c>
      <c r="AZ65" s="294" t="n">
        <f aca="false">VLOOKUP(AT65,'STANDARD_2020-2021'!$B$7:$J$10377,9,FALSE())</f>
        <v>1</v>
      </c>
      <c r="BA65" s="294"/>
      <c r="BB65" s="294"/>
      <c r="BC65" s="294"/>
      <c r="BD65" s="294"/>
      <c r="BE65" s="39" t="n">
        <f aca="false">BE64+1</f>
        <v>44800</v>
      </c>
      <c r="BF65" s="40" t="str">
        <f aca="false">VLOOKUP(BE65,'80% _2020-2021 '!$B$8:$I$10378,2,FALSE())</f>
        <v>T</v>
      </c>
      <c r="BG65" s="40" t="str">
        <f aca="false">VLOOKUP(BE65,'80% _2020-2021 '!$B$8:$I$10378,3,FALSE())</f>
        <v>R</v>
      </c>
      <c r="BH65" s="40" t="str">
        <f aca="false">VLOOKUP(BE65,'80% _2020-2021 '!$B$8:$I$10378,4,FALSE())</f>
        <v>T</v>
      </c>
      <c r="BI65" s="40" t="str">
        <f aca="false">VLOOKUP(BE65,'80% _2020-2021 '!$B$8:$I$10378,5,FALSE())</f>
        <v>T</v>
      </c>
      <c r="BJ65" s="41" t="str">
        <f aca="false">VLOOKUP(BE65,'80% _2020-2021 '!$B$8:$I$10378,6,FALSE())</f>
        <v>R</v>
      </c>
      <c r="BK65" s="291" t="n">
        <f aca="false">VLOOKUP(BE65,'STANDARD_2020-2021'!$B$7:$J$10377,9,FALSE())</f>
        <v>1</v>
      </c>
      <c r="BL65" s="291"/>
      <c r="BM65" s="291"/>
      <c r="BN65" s="291"/>
      <c r="BO65" s="291"/>
      <c r="BP65" s="24"/>
      <c r="BQ65" s="24"/>
    </row>
    <row r="66" customFormat="false" ht="15" hidden="false" customHeight="false" outlineLevel="0" collapsed="false">
      <c r="A66" s="49"/>
      <c r="B66" s="39" t="n">
        <f aca="false">B65+1</f>
        <v>44648</v>
      </c>
      <c r="C66" s="40" t="str">
        <f aca="false">VLOOKUP(B66,'80% _2020-2021 '!$B$8:$I$10378,2,FALSE())</f>
        <v>Rc</v>
      </c>
      <c r="D66" s="40" t="str">
        <f aca="false">VLOOKUP(B66,'80% _2020-2021 '!$B$8:$I$10378,3,FALSE())</f>
        <v>T</v>
      </c>
      <c r="E66" s="40" t="str">
        <f aca="false">VLOOKUP(B66,'80% _2020-2021 '!$B$8:$I$10378,4,FALSE())</f>
        <v>R</v>
      </c>
      <c r="F66" s="40" t="str">
        <f aca="false">VLOOKUP(B66,'80% _2020-2021 '!$B$8:$I$10378,5,FALSE())</f>
        <v>T</v>
      </c>
      <c r="G66" s="41" t="str">
        <f aca="false">VLOOKUP(B66,'80% _2020-2021 '!$B$8:$I$10378,6,FALSE())</f>
        <v>T</v>
      </c>
      <c r="H66" s="294" t="n">
        <f aca="false">VLOOKUP(B66,'STANDARD_2020-2021'!$B$7:$J$10377,9,FALSE())</f>
        <v>0</v>
      </c>
      <c r="I66" s="294"/>
      <c r="J66" s="294"/>
      <c r="K66" s="294"/>
      <c r="L66" s="294"/>
      <c r="M66" s="39" t="n">
        <f aca="false">M65+1</f>
        <v>44679</v>
      </c>
      <c r="N66" s="40" t="str">
        <f aca="false">VLOOKUP(M66,'80% _2020-2021 '!$B$8:$I$10378,2,FALSE())</f>
        <v>T</v>
      </c>
      <c r="O66" s="40" t="str">
        <f aca="false">VLOOKUP(M66,'80% _2020-2021 '!$B$8:$I$10378,3,FALSE())</f>
        <v>T</v>
      </c>
      <c r="P66" s="40" t="str">
        <f aca="false">VLOOKUP(M66,'80% _2020-2021 '!$B$8:$I$10378,4,FALSE())</f>
        <v>R</v>
      </c>
      <c r="Q66" s="40" t="str">
        <f aca="false">VLOOKUP(M66,'80% _2020-2021 '!$B$8:$I$10378,5,FALSE())</f>
        <v>T</v>
      </c>
      <c r="R66" s="41" t="str">
        <f aca="false">VLOOKUP(M66,'80% _2020-2021 '!$B$8:$I$10378,6,FALSE())</f>
        <v>R</v>
      </c>
      <c r="S66" s="294" t="n">
        <f aca="false">VLOOKUP(M66,'STANDARD_2020-2021'!$B$7:$J$10377,9,FALSE())</f>
        <v>0</v>
      </c>
      <c r="T66" s="294"/>
      <c r="U66" s="294"/>
      <c r="V66" s="294"/>
      <c r="W66" s="294"/>
      <c r="X66" s="39" t="n">
        <f aca="false">X65+1</f>
        <v>44709</v>
      </c>
      <c r="Y66" s="40" t="str">
        <f aca="false">VLOOKUP(X66,'80% _2020-2021 '!$B$8:$I$10378,2,FALSE())</f>
        <v>T</v>
      </c>
      <c r="Z66" s="40" t="str">
        <f aca="false">VLOOKUP(X66,'80% _2020-2021 '!$B$8:$I$10378,3,FALSE())</f>
        <v>T</v>
      </c>
      <c r="AA66" s="40" t="str">
        <f aca="false">VLOOKUP(X66,'80% _2020-2021 '!$B$8:$I$10378,4,FALSE())</f>
        <v>R</v>
      </c>
      <c r="AB66" s="40" t="str">
        <f aca="false">VLOOKUP(X66,'80% _2020-2021 '!$B$8:$I$10378,5,FALSE())</f>
        <v>T</v>
      </c>
      <c r="AC66" s="41" t="str">
        <f aca="false">VLOOKUP(X66,'80% _2020-2021 '!$B$8:$I$10378,6,FALSE())</f>
        <v>R</v>
      </c>
      <c r="AD66" s="294" t="n">
        <f aca="false">VLOOKUP(X66,'STANDARD_2020-2021'!$B$7:$J$10377,9,FALSE())</f>
        <v>0</v>
      </c>
      <c r="AE66" s="294"/>
      <c r="AF66" s="294"/>
      <c r="AG66" s="294"/>
      <c r="AH66" s="294"/>
      <c r="AI66" s="39" t="n">
        <f aca="false">AI65+1</f>
        <v>44740</v>
      </c>
      <c r="AJ66" s="40" t="str">
        <f aca="false">VLOOKUP(AI66,'80% _2020-2021 '!$B$8:$I$10378,2,FALSE())</f>
        <v>T</v>
      </c>
      <c r="AK66" s="40" t="str">
        <f aca="false">VLOOKUP(AI66,'80% _2020-2021 '!$B$8:$I$10378,3,FALSE())</f>
        <v>R</v>
      </c>
      <c r="AL66" s="40" t="str">
        <f aca="false">VLOOKUP(AI66,'80% _2020-2021 '!$B$8:$I$10378,4,FALSE())</f>
        <v>R</v>
      </c>
      <c r="AM66" s="40" t="str">
        <f aca="false">VLOOKUP(AI66,'80% _2020-2021 '!$B$8:$I$10378,5,FALSE())</f>
        <v>T</v>
      </c>
      <c r="AN66" s="41" t="str">
        <f aca="false">VLOOKUP(AI66,'80% _2020-2021 '!$B$8:$I$10378,6,FALSE())</f>
        <v>T</v>
      </c>
      <c r="AO66" s="294" t="n">
        <f aca="false">VLOOKUP(AI66,'STANDARD_2020-2021'!$B$7:$J$10377,9,FALSE())</f>
        <v>0</v>
      </c>
      <c r="AP66" s="294"/>
      <c r="AQ66" s="294"/>
      <c r="AR66" s="294"/>
      <c r="AS66" s="294"/>
      <c r="AT66" s="39" t="n">
        <f aca="false">AT65+1</f>
        <v>44770</v>
      </c>
      <c r="AU66" s="40" t="str">
        <f aca="false">VLOOKUP(AT66,'80% _2020-2021 '!$B$8:$I$10378,2,FALSE())</f>
        <v>T</v>
      </c>
      <c r="AV66" s="40" t="str">
        <f aca="false">VLOOKUP(AT66,'80% _2020-2021 '!$B$8:$I$10378,3,FALSE())</f>
        <v>R</v>
      </c>
      <c r="AW66" s="40" t="str">
        <f aca="false">VLOOKUP(AT66,'80% _2020-2021 '!$B$8:$I$10378,4,FALSE())</f>
        <v>T</v>
      </c>
      <c r="AX66" s="40" t="str">
        <f aca="false">VLOOKUP(AT66,'80% _2020-2021 '!$B$8:$I$10378,5,FALSE())</f>
        <v>T</v>
      </c>
      <c r="AY66" s="41" t="str">
        <f aca="false">VLOOKUP(AT66,'80% _2020-2021 '!$B$8:$I$10378,6,FALSE())</f>
        <v>R</v>
      </c>
      <c r="AZ66" s="294" t="n">
        <f aca="false">VLOOKUP(AT66,'STANDARD_2020-2021'!$B$7:$J$10377,9,FALSE())</f>
        <v>1</v>
      </c>
      <c r="BA66" s="294"/>
      <c r="BB66" s="294"/>
      <c r="BC66" s="294"/>
      <c r="BD66" s="294"/>
      <c r="BE66" s="39" t="n">
        <f aca="false">BE65+1</f>
        <v>44801</v>
      </c>
      <c r="BF66" s="40" t="str">
        <f aca="false">VLOOKUP(BE66,'80% _2020-2021 '!$B$8:$I$10378,2,FALSE())</f>
        <v>R</v>
      </c>
      <c r="BG66" s="40" t="str">
        <f aca="false">VLOOKUP(BE66,'80% _2020-2021 '!$B$8:$I$10378,3,FALSE())</f>
        <v>R</v>
      </c>
      <c r="BH66" s="40" t="str">
        <f aca="false">VLOOKUP(BE66,'80% _2020-2021 '!$B$8:$I$10378,4,FALSE())</f>
        <v>T</v>
      </c>
      <c r="BI66" s="40" t="str">
        <f aca="false">VLOOKUP(BE66,'80% _2020-2021 '!$B$8:$I$10378,5,FALSE())</f>
        <v>R</v>
      </c>
      <c r="BJ66" s="41" t="str">
        <f aca="false">VLOOKUP(BE66,'80% _2020-2021 '!$B$8:$I$10378,6,FALSE())</f>
        <v>R</v>
      </c>
      <c r="BK66" s="291" t="n">
        <f aca="false">VLOOKUP(BE66,'STANDARD_2020-2021'!$B$7:$J$10377,9,FALSE())</f>
        <v>1</v>
      </c>
      <c r="BL66" s="291"/>
      <c r="BM66" s="291"/>
      <c r="BN66" s="291"/>
      <c r="BO66" s="291"/>
      <c r="BP66" s="24"/>
      <c r="BQ66" s="24"/>
    </row>
    <row r="67" customFormat="false" ht="15" hidden="false" customHeight="false" outlineLevel="0" collapsed="false">
      <c r="A67" s="49"/>
      <c r="B67" s="39" t="n">
        <f aca="false">B66+1</f>
        <v>44649</v>
      </c>
      <c r="C67" s="40" t="str">
        <f aca="false">VLOOKUP(B67,'80% _2020-2021 '!$B$8:$I$10378,2,FALSE())</f>
        <v>R</v>
      </c>
      <c r="D67" s="40" t="str">
        <f aca="false">VLOOKUP(B67,'80% _2020-2021 '!$B$8:$I$10378,3,FALSE())</f>
        <v>T</v>
      </c>
      <c r="E67" s="40" t="str">
        <f aca="false">VLOOKUP(B67,'80% _2020-2021 '!$B$8:$I$10378,4,FALSE())</f>
        <v>T</v>
      </c>
      <c r="F67" s="40" t="str">
        <f aca="false">VLOOKUP(B67,'80% _2020-2021 '!$B$8:$I$10378,5,FALSE())</f>
        <v>T</v>
      </c>
      <c r="G67" s="41" t="str">
        <f aca="false">VLOOKUP(B67,'80% _2020-2021 '!$B$8:$I$10378,6,FALSE())</f>
        <v>R</v>
      </c>
      <c r="H67" s="294" t="n">
        <f aca="false">VLOOKUP(B67,'STANDARD_2020-2021'!$B$7:$J$10377,9,FALSE())</f>
        <v>0</v>
      </c>
      <c r="I67" s="294"/>
      <c r="J67" s="294"/>
      <c r="K67" s="294"/>
      <c r="L67" s="294"/>
      <c r="M67" s="39" t="n">
        <f aca="false">M66+1</f>
        <v>44680</v>
      </c>
      <c r="N67" s="40" t="str">
        <f aca="false">VLOOKUP(M67,'80% _2020-2021 '!$B$8:$I$10378,2,FALSE())</f>
        <v>T</v>
      </c>
      <c r="O67" s="40" t="str">
        <f aca="false">VLOOKUP(M67,'80% _2020-2021 '!$B$8:$I$10378,3,FALSE())</f>
        <v>T</v>
      </c>
      <c r="P67" s="40" t="str">
        <f aca="false">VLOOKUP(M67,'80% _2020-2021 '!$B$8:$I$10378,4,FALSE())</f>
        <v>T</v>
      </c>
      <c r="Q67" s="40" t="str">
        <f aca="false">VLOOKUP(M67,'80% _2020-2021 '!$B$8:$I$10378,5,FALSE())</f>
        <v>R</v>
      </c>
      <c r="R67" s="41" t="str">
        <f aca="false">VLOOKUP(M67,'80% _2020-2021 '!$B$8:$I$10378,6,FALSE())</f>
        <v>R</v>
      </c>
      <c r="S67" s="294" t="n">
        <f aca="false">VLOOKUP(M67,'STANDARD_2020-2021'!$B$7:$J$10377,9,FALSE())</f>
        <v>0</v>
      </c>
      <c r="T67" s="294"/>
      <c r="U67" s="294"/>
      <c r="V67" s="294"/>
      <c r="W67" s="294"/>
      <c r="X67" s="39" t="n">
        <f aca="false">X66+1</f>
        <v>44710</v>
      </c>
      <c r="Y67" s="40" t="str">
        <f aca="false">VLOOKUP(X67,'80% _2020-2021 '!$B$8:$I$10378,2,FALSE())</f>
        <v>T</v>
      </c>
      <c r="Z67" s="40" t="str">
        <f aca="false">VLOOKUP(X67,'80% _2020-2021 '!$B$8:$I$10378,3,FALSE())</f>
        <v>R</v>
      </c>
      <c r="AA67" s="40" t="str">
        <f aca="false">VLOOKUP(X67,'80% _2020-2021 '!$B$8:$I$10378,4,FALSE())</f>
        <v>R</v>
      </c>
      <c r="AB67" s="40" t="str">
        <f aca="false">VLOOKUP(X67,'80% _2020-2021 '!$B$8:$I$10378,5,FALSE())</f>
        <v>R</v>
      </c>
      <c r="AC67" s="41" t="str">
        <f aca="false">VLOOKUP(X67,'80% _2020-2021 '!$B$8:$I$10378,6,FALSE())</f>
        <v>R</v>
      </c>
      <c r="AD67" s="294" t="n">
        <f aca="false">VLOOKUP(X67,'STANDARD_2020-2021'!$B$7:$J$10377,9,FALSE())</f>
        <v>0</v>
      </c>
      <c r="AE67" s="294"/>
      <c r="AF67" s="294"/>
      <c r="AG67" s="294"/>
      <c r="AH67" s="294"/>
      <c r="AI67" s="39" t="n">
        <f aca="false">AI66+1</f>
        <v>44741</v>
      </c>
      <c r="AJ67" s="40" t="str">
        <f aca="false">VLOOKUP(AI67,'80% _2020-2021 '!$B$8:$I$10378,2,FALSE())</f>
        <v>T</v>
      </c>
      <c r="AK67" s="40" t="str">
        <f aca="false">VLOOKUP(AI67,'80% _2020-2021 '!$B$8:$I$10378,3,FALSE())</f>
        <v>R</v>
      </c>
      <c r="AL67" s="40" t="str">
        <f aca="false">VLOOKUP(AI67,'80% _2020-2021 '!$B$8:$I$10378,4,FALSE())</f>
        <v>T</v>
      </c>
      <c r="AM67" s="40" t="str">
        <f aca="false">VLOOKUP(AI67,'80% _2020-2021 '!$B$8:$I$10378,5,FALSE())</f>
        <v>R</v>
      </c>
      <c r="AN67" s="41" t="str">
        <f aca="false">VLOOKUP(AI67,'80% _2020-2021 '!$B$8:$I$10378,6,FALSE())</f>
        <v>T</v>
      </c>
      <c r="AO67" s="294" t="n">
        <f aca="false">VLOOKUP(AI67,'STANDARD_2020-2021'!$B$7:$J$10377,9,FALSE())</f>
        <v>0</v>
      </c>
      <c r="AP67" s="294"/>
      <c r="AQ67" s="294"/>
      <c r="AR67" s="294"/>
      <c r="AS67" s="294"/>
      <c r="AT67" s="39" t="n">
        <f aca="false">AT66+1</f>
        <v>44771</v>
      </c>
      <c r="AU67" s="40" t="str">
        <f aca="false">VLOOKUP(AT67,'80% _2020-2021 '!$B$8:$I$10378,2,FALSE())</f>
        <v>R</v>
      </c>
      <c r="AV67" s="40" t="str">
        <f aca="false">VLOOKUP(AT67,'80% _2020-2021 '!$B$8:$I$10378,3,FALSE())</f>
        <v>R</v>
      </c>
      <c r="AW67" s="40" t="str">
        <f aca="false">VLOOKUP(AT67,'80% _2020-2021 '!$B$8:$I$10378,4,FALSE())</f>
        <v>T</v>
      </c>
      <c r="AX67" s="40" t="str">
        <f aca="false">VLOOKUP(AT67,'80% _2020-2021 '!$B$8:$I$10378,5,FALSE())</f>
        <v>T</v>
      </c>
      <c r="AY67" s="41" t="str">
        <f aca="false">VLOOKUP(AT67,'80% _2020-2021 '!$B$8:$I$10378,6,FALSE())</f>
        <v>T</v>
      </c>
      <c r="AZ67" s="294" t="n">
        <f aca="false">VLOOKUP(AT67,'STANDARD_2020-2021'!$B$7:$J$10377,9,FALSE())</f>
        <v>1</v>
      </c>
      <c r="BA67" s="294"/>
      <c r="BB67" s="294"/>
      <c r="BC67" s="294"/>
      <c r="BD67" s="294"/>
      <c r="BE67" s="39" t="n">
        <f aca="false">BE66+1</f>
        <v>44802</v>
      </c>
      <c r="BF67" s="40" t="str">
        <f aca="false">VLOOKUP(BE67,'80% _2020-2021 '!$B$8:$I$10378,2,FALSE())</f>
        <v>R</v>
      </c>
      <c r="BG67" s="40" t="str">
        <f aca="false">VLOOKUP(BE67,'80% _2020-2021 '!$B$8:$I$10378,3,FALSE())</f>
        <v>T</v>
      </c>
      <c r="BH67" s="40" t="str">
        <f aca="false">VLOOKUP(BE67,'80% _2020-2021 '!$B$8:$I$10378,4,FALSE())</f>
        <v>T</v>
      </c>
      <c r="BI67" s="40" t="str">
        <f aca="false">VLOOKUP(BE67,'80% _2020-2021 '!$B$8:$I$10378,5,FALSE())</f>
        <v>Rc</v>
      </c>
      <c r="BJ67" s="41" t="str">
        <f aca="false">VLOOKUP(BE67,'80% _2020-2021 '!$B$8:$I$10378,6,FALSE())</f>
        <v>T</v>
      </c>
      <c r="BK67" s="291" t="n">
        <f aca="false">VLOOKUP(BE67,'STANDARD_2020-2021'!$B$7:$J$10377,9,FALSE())</f>
        <v>1</v>
      </c>
      <c r="BL67" s="291"/>
      <c r="BM67" s="291"/>
      <c r="BN67" s="291"/>
      <c r="BO67" s="291"/>
      <c r="BP67" s="24"/>
      <c r="BQ67" s="24"/>
    </row>
    <row r="68" customFormat="false" ht="15" hidden="false" customHeight="false" outlineLevel="0" collapsed="false">
      <c r="A68" s="49"/>
      <c r="B68" s="39" t="n">
        <f aca="false">B67+1</f>
        <v>44650</v>
      </c>
      <c r="C68" s="40" t="str">
        <f aca="false">VLOOKUP(B68,'80% _2020-2021 '!$B$8:$I$10378,2,FALSE())</f>
        <v>T</v>
      </c>
      <c r="D68" s="40" t="str">
        <f aca="false">VLOOKUP(B68,'80% _2020-2021 '!$B$8:$I$10378,3,FALSE())</f>
        <v>R</v>
      </c>
      <c r="E68" s="40" t="str">
        <f aca="false">VLOOKUP(B68,'80% _2020-2021 '!$B$8:$I$10378,4,FALSE())</f>
        <v>T</v>
      </c>
      <c r="F68" s="40" t="str">
        <f aca="false">VLOOKUP(B68,'80% _2020-2021 '!$B$8:$I$10378,5,FALSE())</f>
        <v>T</v>
      </c>
      <c r="G68" s="41" t="str">
        <f aca="false">VLOOKUP(B68,'80% _2020-2021 '!$B$8:$I$10378,6,FALSE())</f>
        <v>R</v>
      </c>
      <c r="H68" s="294" t="n">
        <f aca="false">VLOOKUP(B68,'STANDARD_2020-2021'!$B$7:$J$10377,9,FALSE())</f>
        <v>0</v>
      </c>
      <c r="I68" s="294"/>
      <c r="J68" s="294"/>
      <c r="K68" s="294"/>
      <c r="L68" s="294"/>
      <c r="M68" s="39" t="n">
        <f aca="false">M67+1</f>
        <v>44681</v>
      </c>
      <c r="N68" s="40" t="str">
        <f aca="false">VLOOKUP(M68,'80% _2020-2021 '!$B$8:$I$10378,2,FALSE())</f>
        <v>T</v>
      </c>
      <c r="O68" s="40" t="str">
        <f aca="false">VLOOKUP(M68,'80% _2020-2021 '!$B$8:$I$10378,3,FALSE())</f>
        <v>R</v>
      </c>
      <c r="P68" s="40" t="str">
        <f aca="false">VLOOKUP(M68,'80% _2020-2021 '!$B$8:$I$10378,4,FALSE())</f>
        <v>T</v>
      </c>
      <c r="Q68" s="40" t="str">
        <f aca="false">VLOOKUP(M68,'80% _2020-2021 '!$B$8:$I$10378,5,FALSE())</f>
        <v>R</v>
      </c>
      <c r="R68" s="41" t="str">
        <f aca="false">VLOOKUP(M68,'80% _2020-2021 '!$B$8:$I$10378,6,FALSE())</f>
        <v>T</v>
      </c>
      <c r="S68" s="294" t="n">
        <f aca="false">VLOOKUP(M68,'STANDARD_2020-2021'!$B$7:$J$10377,9,FALSE())</f>
        <v>0</v>
      </c>
      <c r="T68" s="294"/>
      <c r="U68" s="294"/>
      <c r="V68" s="294"/>
      <c r="W68" s="294"/>
      <c r="X68" s="39" t="n">
        <f aca="false">X67+1</f>
        <v>44711</v>
      </c>
      <c r="Y68" s="40" t="str">
        <f aca="false">VLOOKUP(X68,'80% _2020-2021 '!$B$8:$I$10378,2,FALSE())</f>
        <v>T</v>
      </c>
      <c r="Z68" s="40" t="str">
        <f aca="false">VLOOKUP(X68,'80% _2020-2021 '!$B$8:$I$10378,3,FALSE())</f>
        <v>Rc</v>
      </c>
      <c r="AA68" s="40" t="str">
        <f aca="false">VLOOKUP(X68,'80% _2020-2021 '!$B$8:$I$10378,4,FALSE())</f>
        <v>T</v>
      </c>
      <c r="AB68" s="40" t="str">
        <f aca="false">VLOOKUP(X68,'80% _2020-2021 '!$B$8:$I$10378,5,FALSE())</f>
        <v>R</v>
      </c>
      <c r="AC68" s="41" t="str">
        <f aca="false">VLOOKUP(X68,'80% _2020-2021 '!$B$8:$I$10378,6,FALSE())</f>
        <v>T</v>
      </c>
      <c r="AD68" s="294" t="n">
        <f aca="false">VLOOKUP(X68,'STANDARD_2020-2021'!$B$7:$J$10377,9,FALSE())</f>
        <v>0</v>
      </c>
      <c r="AE68" s="294"/>
      <c r="AF68" s="294"/>
      <c r="AG68" s="294"/>
      <c r="AH68" s="294"/>
      <c r="AI68" s="39" t="n">
        <f aca="false">AI67+1</f>
        <v>44742</v>
      </c>
      <c r="AJ68" s="40" t="str">
        <f aca="false">VLOOKUP(AI68,'80% _2020-2021 '!$B$8:$I$10378,2,FALSE())</f>
        <v>R</v>
      </c>
      <c r="AK68" s="40" t="str">
        <f aca="false">VLOOKUP(AI68,'80% _2020-2021 '!$B$8:$I$10378,3,FALSE())</f>
        <v>T</v>
      </c>
      <c r="AL68" s="40" t="str">
        <f aca="false">VLOOKUP(AI68,'80% _2020-2021 '!$B$8:$I$10378,4,FALSE())</f>
        <v>T</v>
      </c>
      <c r="AM68" s="40" t="str">
        <f aca="false">VLOOKUP(AI68,'80% _2020-2021 '!$B$8:$I$10378,5,FALSE())</f>
        <v>R</v>
      </c>
      <c r="AN68" s="41" t="str">
        <f aca="false">VLOOKUP(AI68,'80% _2020-2021 '!$B$8:$I$10378,6,FALSE())</f>
        <v>T</v>
      </c>
      <c r="AO68" s="294" t="n">
        <f aca="false">VLOOKUP(AI68,'STANDARD_2020-2021'!$B$7:$J$10377,9,FALSE())</f>
        <v>0</v>
      </c>
      <c r="AP68" s="294"/>
      <c r="AQ68" s="294"/>
      <c r="AR68" s="294"/>
      <c r="AS68" s="294"/>
      <c r="AT68" s="39" t="n">
        <f aca="false">AT67+1</f>
        <v>44772</v>
      </c>
      <c r="AU68" s="40" t="str">
        <f aca="false">VLOOKUP(AT68,'80% _2020-2021 '!$B$8:$I$10378,2,FALSE())</f>
        <v>R</v>
      </c>
      <c r="AV68" s="40" t="str">
        <f aca="false">VLOOKUP(AT68,'80% _2020-2021 '!$B$8:$I$10378,3,FALSE())</f>
        <v>T</v>
      </c>
      <c r="AW68" s="40" t="str">
        <f aca="false">VLOOKUP(AT68,'80% _2020-2021 '!$B$8:$I$10378,4,FALSE())</f>
        <v>T</v>
      </c>
      <c r="AX68" s="40" t="str">
        <f aca="false">VLOOKUP(AT68,'80% _2020-2021 '!$B$8:$I$10378,5,FALSE())</f>
        <v>R</v>
      </c>
      <c r="AY68" s="41" t="str">
        <f aca="false">VLOOKUP(AT68,'80% _2020-2021 '!$B$8:$I$10378,6,FALSE())</f>
        <v>T</v>
      </c>
      <c r="AZ68" s="294" t="n">
        <f aca="false">VLOOKUP(AT68,'STANDARD_2020-2021'!$B$7:$J$10377,9,FALSE())</f>
        <v>1</v>
      </c>
      <c r="BA68" s="294"/>
      <c r="BB68" s="294"/>
      <c r="BC68" s="294"/>
      <c r="BD68" s="294"/>
      <c r="BE68" s="39" t="n">
        <f aca="false">BE67+1</f>
        <v>44803</v>
      </c>
      <c r="BF68" s="40" t="str">
        <f aca="false">VLOOKUP(BE68,'80% _2020-2021 '!$B$8:$I$10378,2,FALSE())</f>
        <v>T</v>
      </c>
      <c r="BG68" s="40" t="str">
        <f aca="false">VLOOKUP(BE68,'80% _2020-2021 '!$B$8:$I$10378,3,FALSE())</f>
        <v>T</v>
      </c>
      <c r="BH68" s="40" t="str">
        <f aca="false">VLOOKUP(BE68,'80% _2020-2021 '!$B$8:$I$10378,4,FALSE())</f>
        <v>R</v>
      </c>
      <c r="BI68" s="40" t="str">
        <f aca="false">VLOOKUP(BE68,'80% _2020-2021 '!$B$8:$I$10378,5,FALSE())</f>
        <v>R</v>
      </c>
      <c r="BJ68" s="41" t="str">
        <f aca="false">VLOOKUP(BE68,'80% _2020-2021 '!$B$8:$I$10378,6,FALSE())</f>
        <v>T</v>
      </c>
      <c r="BK68" s="291" t="n">
        <f aca="false">VLOOKUP(BE68,'STANDARD_2020-2021'!$B$7:$J$10377,9,FALSE())</f>
        <v>1</v>
      </c>
      <c r="BL68" s="291"/>
      <c r="BM68" s="291"/>
      <c r="BN68" s="291"/>
      <c r="BO68" s="291"/>
      <c r="BP68" s="24"/>
      <c r="BQ68" s="24"/>
    </row>
    <row r="69" customFormat="false" ht="15.75" hidden="false" customHeight="false" outlineLevel="0" collapsed="false">
      <c r="A69" s="49"/>
      <c r="B69" s="45" t="n">
        <f aca="false">B68+1</f>
        <v>44651</v>
      </c>
      <c r="C69" s="46" t="str">
        <f aca="false">VLOOKUP(B69,'80% _2020-2021 '!$B$8:$I$10378,2,FALSE())</f>
        <v>T</v>
      </c>
      <c r="D69" s="46" t="str">
        <f aca="false">VLOOKUP(B69,'80% _2020-2021 '!$B$8:$I$10378,3,FALSE())</f>
        <v>R</v>
      </c>
      <c r="E69" s="46" t="str">
        <f aca="false">VLOOKUP(B69,'80% _2020-2021 '!$B$8:$I$10378,4,FALSE())</f>
        <v>T</v>
      </c>
      <c r="F69" s="46" t="str">
        <f aca="false">VLOOKUP(B69,'80% _2020-2021 '!$B$8:$I$10378,5,FALSE())</f>
        <v>R</v>
      </c>
      <c r="G69" s="47" t="str">
        <f aca="false">VLOOKUP(B69,'80% _2020-2021 '!$B$8:$I$10378,6,FALSE())</f>
        <v>T</v>
      </c>
      <c r="H69" s="298" t="n">
        <f aca="false">VLOOKUP(B69,'STANDARD_2020-2021'!$B$7:$J$10377,9,FALSE())</f>
        <v>0</v>
      </c>
      <c r="I69" s="298"/>
      <c r="J69" s="298"/>
      <c r="K69" s="298"/>
      <c r="L69" s="298"/>
      <c r="M69" s="45" t="n">
        <f aca="false">M68+1</f>
        <v>44682</v>
      </c>
      <c r="N69" s="46" t="str">
        <f aca="false">VLOOKUP(M69,'80% _2020-2021 '!$B$8:$I$10378,2,FALSE())</f>
        <v>R</v>
      </c>
      <c r="O69" s="46" t="str">
        <f aca="false">VLOOKUP(M69,'80% _2020-2021 '!$B$8:$I$10378,3,FALSE())</f>
        <v>R</v>
      </c>
      <c r="P69" s="46" t="str">
        <f aca="false">VLOOKUP(M69,'80% _2020-2021 '!$B$8:$I$10378,4,FALSE())</f>
        <v>R</v>
      </c>
      <c r="Q69" s="46" t="str">
        <f aca="false">VLOOKUP(M69,'80% _2020-2021 '!$B$8:$I$10378,5,FALSE())</f>
        <v>R</v>
      </c>
      <c r="R69" s="47" t="str">
        <f aca="false">VLOOKUP(M69,'80% _2020-2021 '!$B$8:$I$10378,6,FALSE())</f>
        <v>T</v>
      </c>
      <c r="S69" s="298" t="str">
        <f aca="false">VLOOKUP(M69,'STANDARD_2020-2021'!$B$7:$J$10377,9,FALSE())</f>
        <v>Fête du travail</v>
      </c>
      <c r="T69" s="298"/>
      <c r="U69" s="298"/>
      <c r="V69" s="298"/>
      <c r="W69" s="298"/>
      <c r="X69" s="45" t="n">
        <f aca="false">X68+1</f>
        <v>44712</v>
      </c>
      <c r="Y69" s="46" t="str">
        <f aca="false">VLOOKUP(X69,'80% _2020-2021 '!$B$8:$I$10378,2,FALSE())</f>
        <v>R</v>
      </c>
      <c r="Z69" s="46" t="str">
        <f aca="false">VLOOKUP(X69,'80% _2020-2021 '!$B$8:$I$10378,3,FALSE())</f>
        <v>R</v>
      </c>
      <c r="AA69" s="46" t="str">
        <f aca="false">VLOOKUP(X69,'80% _2020-2021 '!$B$8:$I$10378,4,FALSE())</f>
        <v>T</v>
      </c>
      <c r="AB69" s="46" t="str">
        <f aca="false">VLOOKUP(X69,'80% _2020-2021 '!$B$8:$I$10378,5,FALSE())</f>
        <v>T</v>
      </c>
      <c r="AC69" s="47" t="str">
        <f aca="false">VLOOKUP(X69,'80% _2020-2021 '!$B$8:$I$10378,6,FALSE())</f>
        <v>T</v>
      </c>
      <c r="AD69" s="298" t="n">
        <f aca="false">VLOOKUP(X69,'STANDARD_2020-2021'!$B$7:$J$10377,9,FALSE())</f>
        <v>0</v>
      </c>
      <c r="AE69" s="298"/>
      <c r="AF69" s="298"/>
      <c r="AG69" s="298"/>
      <c r="AH69" s="298"/>
      <c r="AI69" s="45" t="n">
        <f aca="false">AI68+1</f>
        <v>44743</v>
      </c>
      <c r="AJ69" s="46" t="str">
        <f aca="false">VLOOKUP(AI69,'80% _2020-2021 '!$B$8:$I$10378,2,FALSE())</f>
        <v>R</v>
      </c>
      <c r="AK69" s="46" t="str">
        <f aca="false">VLOOKUP(AI69,'80% _2020-2021 '!$B$8:$I$10378,3,FALSE())</f>
        <v>T</v>
      </c>
      <c r="AL69" s="46" t="str">
        <f aca="false">VLOOKUP(AI69,'80% _2020-2021 '!$B$8:$I$10378,4,FALSE())</f>
        <v>T</v>
      </c>
      <c r="AM69" s="46" t="str">
        <f aca="false">VLOOKUP(AI69,'80% _2020-2021 '!$B$8:$I$10378,5,FALSE())</f>
        <v>T</v>
      </c>
      <c r="AN69" s="47" t="str">
        <f aca="false">VLOOKUP(AI69,'80% _2020-2021 '!$B$8:$I$10378,6,FALSE())</f>
        <v>R</v>
      </c>
      <c r="AO69" s="298" t="n">
        <f aca="false">VLOOKUP(AI69,'STANDARD_2020-2021'!$B$7:$J$10377,9,FALSE())</f>
        <v>0</v>
      </c>
      <c r="AP69" s="298"/>
      <c r="AQ69" s="298"/>
      <c r="AR69" s="298"/>
      <c r="AS69" s="298"/>
      <c r="AT69" s="45" t="n">
        <f aca="false">AT68+1</f>
        <v>44773</v>
      </c>
      <c r="AU69" s="46" t="str">
        <f aca="false">VLOOKUP(AT69,'80% _2020-2021 '!$B$8:$I$10378,2,FALSE())</f>
        <v>R</v>
      </c>
      <c r="AV69" s="46" t="str">
        <f aca="false">VLOOKUP(AT69,'80% _2020-2021 '!$B$8:$I$10378,3,FALSE())</f>
        <v>T</v>
      </c>
      <c r="AW69" s="46" t="str">
        <f aca="false">VLOOKUP(AT69,'80% _2020-2021 '!$B$8:$I$10378,4,FALSE())</f>
        <v>R</v>
      </c>
      <c r="AX69" s="46" t="str">
        <f aca="false">VLOOKUP(AT69,'80% _2020-2021 '!$B$8:$I$10378,5,FALSE())</f>
        <v>R</v>
      </c>
      <c r="AY69" s="47" t="str">
        <f aca="false">VLOOKUP(AT69,'80% _2020-2021 '!$B$8:$I$10378,6,FALSE())</f>
        <v>R</v>
      </c>
      <c r="AZ69" s="301" t="n">
        <f aca="false">VLOOKUP(AT69,'STANDARD_2020-2021'!$B$7:$J$10377,9,FALSE())</f>
        <v>1</v>
      </c>
      <c r="BA69" s="301"/>
      <c r="BB69" s="301"/>
      <c r="BC69" s="301"/>
      <c r="BD69" s="301"/>
      <c r="BE69" s="45" t="n">
        <f aca="false">BE68+1</f>
        <v>44804</v>
      </c>
      <c r="BF69" s="46" t="str">
        <f aca="false">VLOOKUP(BE69,'80% _2020-2021 '!$B$8:$I$10378,2,FALSE())</f>
        <v>T</v>
      </c>
      <c r="BG69" s="46" t="str">
        <f aca="false">VLOOKUP(BE69,'80% _2020-2021 '!$B$8:$I$10378,3,FALSE())</f>
        <v>T</v>
      </c>
      <c r="BH69" s="46" t="str">
        <f aca="false">VLOOKUP(BE69,'80% _2020-2021 '!$B$8:$I$10378,4,FALSE())</f>
        <v>R</v>
      </c>
      <c r="BI69" s="46" t="str">
        <f aca="false">VLOOKUP(BE69,'80% _2020-2021 '!$B$8:$I$10378,5,FALSE())</f>
        <v>T</v>
      </c>
      <c r="BJ69" s="47" t="str">
        <f aca="false">VLOOKUP(BE69,'80% _2020-2021 '!$B$8:$I$10378,6,FALSE())</f>
        <v>R</v>
      </c>
      <c r="BK69" s="300" t="n">
        <f aca="false">VLOOKUP(BE69,'STANDARD_2020-2021'!$B$7:$J$10377,9,FALSE())</f>
        <v>1</v>
      </c>
      <c r="BL69" s="300"/>
      <c r="BM69" s="300"/>
      <c r="BN69" s="300"/>
      <c r="BO69" s="300"/>
      <c r="BP69" s="24"/>
      <c r="BQ69" s="24"/>
    </row>
    <row r="70" customFormat="false" ht="15" hidden="false" customHeight="false" outlineLevel="0" collapsed="false">
      <c r="A70" s="49"/>
      <c r="B70" s="24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</row>
    <row r="71" customFormat="false" ht="15" hidden="false" customHeight="false" outlineLevel="0" collapsed="false">
      <c r="A71" s="49"/>
      <c r="B71" s="24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</row>
    <row r="72" customFormat="false" ht="15" hidden="false" customHeight="false" outlineLevel="0" collapsed="false">
      <c r="A72" s="49"/>
      <c r="B72" s="24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</row>
    <row r="73" customFormat="false" ht="15" hidden="false" customHeight="false" outlineLevel="0" collapsed="false">
      <c r="A73" s="49"/>
      <c r="B73" s="24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</row>
    <row r="74" customFormat="false" ht="15" hidden="false" customHeight="false" outlineLevel="0" collapsed="false">
      <c r="A74" s="49"/>
      <c r="B74" s="24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</row>
    <row r="75" customFormat="false" ht="15" hidden="false" customHeight="false" outlineLevel="0" collapsed="false">
      <c r="A75" s="49"/>
      <c r="B75" s="24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</row>
    <row r="76" customFormat="false" ht="15" hidden="false" customHeight="false" outlineLevel="0" collapsed="false">
      <c r="A76" s="49"/>
      <c r="B76" s="24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</row>
    <row r="77" customFormat="false" ht="15" hidden="false" customHeight="false" outlineLevel="0" collapsed="false">
      <c r="A77" s="49"/>
      <c r="B77" s="24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</row>
    <row r="78" customFormat="false" ht="15" hidden="false" customHeight="false" outlineLevel="0" collapsed="false">
      <c r="A78" s="49"/>
      <c r="B78" s="24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</row>
    <row r="79" customFormat="false" ht="15" hidden="false" customHeight="false" outlineLevel="0" collapsed="false">
      <c r="A79" s="49"/>
      <c r="B79" s="24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</row>
    <row r="80" customFormat="false" ht="15" hidden="false" customHeight="false" outlineLevel="0" collapsed="false">
      <c r="A80" s="49"/>
      <c r="B80" s="24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</row>
    <row r="81" customFormat="false" ht="15" hidden="false" customHeight="false" outlineLevel="0" collapsed="false">
      <c r="A81" s="49"/>
      <c r="B81" s="24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</row>
    <row r="82" customFormat="false" ht="15" hidden="false" customHeight="false" outlineLevel="0" collapsed="false">
      <c r="A82" s="49"/>
      <c r="B82" s="24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</row>
    <row r="83" customFormat="false" ht="15" hidden="false" customHeight="false" outlineLevel="0" collapsed="false">
      <c r="A83" s="49"/>
      <c r="B83" s="24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</row>
  </sheetData>
  <mergeCells count="384">
    <mergeCell ref="H4:L4"/>
    <mergeCell ref="S4:W4"/>
    <mergeCell ref="AD4:AH4"/>
    <mergeCell ref="AO4:AS4"/>
    <mergeCell ref="AZ4:BD4"/>
    <mergeCell ref="BK4:BO4"/>
    <mergeCell ref="H5:L5"/>
    <mergeCell ref="S5:W5"/>
    <mergeCell ref="AD5:AH5"/>
    <mergeCell ref="AO5:AS5"/>
    <mergeCell ref="AZ5:BD5"/>
    <mergeCell ref="BK5:BO5"/>
    <mergeCell ref="H6:L6"/>
    <mergeCell ref="S6:W6"/>
    <mergeCell ref="AD6:AH6"/>
    <mergeCell ref="AO6:AS6"/>
    <mergeCell ref="AZ6:BD6"/>
    <mergeCell ref="BK6:BO6"/>
    <mergeCell ref="H7:L7"/>
    <mergeCell ref="S7:W7"/>
    <mergeCell ref="AD7:AH7"/>
    <mergeCell ref="AO7:AS7"/>
    <mergeCell ref="AZ7:BD7"/>
    <mergeCell ref="BK7:BO7"/>
    <mergeCell ref="H8:L8"/>
    <mergeCell ref="S8:W8"/>
    <mergeCell ref="AD8:AH8"/>
    <mergeCell ref="AO8:AS8"/>
    <mergeCell ref="AZ8:BD8"/>
    <mergeCell ref="BK8:BO8"/>
    <mergeCell ref="H9:L9"/>
    <mergeCell ref="S9:W9"/>
    <mergeCell ref="AD9:AH9"/>
    <mergeCell ref="AO9:AS9"/>
    <mergeCell ref="AZ9:BD9"/>
    <mergeCell ref="BK9:BO9"/>
    <mergeCell ref="H10:L10"/>
    <mergeCell ref="S10:W10"/>
    <mergeCell ref="AD10:AH10"/>
    <mergeCell ref="AO10:AS10"/>
    <mergeCell ref="AZ10:BD10"/>
    <mergeCell ref="BK10:BO10"/>
    <mergeCell ref="H11:L11"/>
    <mergeCell ref="S11:W11"/>
    <mergeCell ref="AD11:AH11"/>
    <mergeCell ref="AO11:AS11"/>
    <mergeCell ref="AZ11:BD11"/>
    <mergeCell ref="BK11:BO11"/>
    <mergeCell ref="H12:L12"/>
    <mergeCell ref="S12:W12"/>
    <mergeCell ref="AD12:AH12"/>
    <mergeCell ref="AO12:AS12"/>
    <mergeCell ref="AZ12:BD12"/>
    <mergeCell ref="BK12:BO12"/>
    <mergeCell ref="H13:L13"/>
    <mergeCell ref="S13:W13"/>
    <mergeCell ref="AD13:AH13"/>
    <mergeCell ref="AO13:AS13"/>
    <mergeCell ref="AZ13:BD13"/>
    <mergeCell ref="BK13:BO13"/>
    <mergeCell ref="H14:L14"/>
    <mergeCell ref="S14:W14"/>
    <mergeCell ref="AD14:AH14"/>
    <mergeCell ref="AO14:AS14"/>
    <mergeCell ref="AZ14:BD14"/>
    <mergeCell ref="BK14:BO14"/>
    <mergeCell ref="H15:L15"/>
    <mergeCell ref="S15:W15"/>
    <mergeCell ref="AD15:AH15"/>
    <mergeCell ref="AO15:AS15"/>
    <mergeCell ref="AZ15:BD15"/>
    <mergeCell ref="BK15:BO15"/>
    <mergeCell ref="H16:L16"/>
    <mergeCell ref="S16:W16"/>
    <mergeCell ref="AD16:AH16"/>
    <mergeCell ref="AO16:AS16"/>
    <mergeCell ref="AZ16:BD16"/>
    <mergeCell ref="BK16:BO16"/>
    <mergeCell ref="H17:L17"/>
    <mergeCell ref="S17:W17"/>
    <mergeCell ref="AD17:AH17"/>
    <mergeCell ref="AO17:AS17"/>
    <mergeCell ref="AZ17:BD17"/>
    <mergeCell ref="BK17:BO17"/>
    <mergeCell ref="H18:L18"/>
    <mergeCell ref="S18:W18"/>
    <mergeCell ref="AD18:AH18"/>
    <mergeCell ref="AO18:AS18"/>
    <mergeCell ref="AZ18:BD18"/>
    <mergeCell ref="BK18:BO18"/>
    <mergeCell ref="H19:L19"/>
    <mergeCell ref="S19:W19"/>
    <mergeCell ref="AD19:AH19"/>
    <mergeCell ref="AO19:AS19"/>
    <mergeCell ref="AZ19:BD19"/>
    <mergeCell ref="BK19:BO19"/>
    <mergeCell ref="H20:L20"/>
    <mergeCell ref="S20:W20"/>
    <mergeCell ref="AD20:AH20"/>
    <mergeCell ref="AO20:AS20"/>
    <mergeCell ref="AZ20:BD20"/>
    <mergeCell ref="BK20:BO20"/>
    <mergeCell ref="H21:L21"/>
    <mergeCell ref="S21:W21"/>
    <mergeCell ref="AD21:AH21"/>
    <mergeCell ref="AO21:AS21"/>
    <mergeCell ref="AZ21:BD21"/>
    <mergeCell ref="BK21:BO21"/>
    <mergeCell ref="H22:L22"/>
    <mergeCell ref="S22:W22"/>
    <mergeCell ref="AD22:AH22"/>
    <mergeCell ref="AO22:AS22"/>
    <mergeCell ref="AZ22:BD22"/>
    <mergeCell ref="BK22:BO22"/>
    <mergeCell ref="H23:L23"/>
    <mergeCell ref="S23:W23"/>
    <mergeCell ref="AD23:AH23"/>
    <mergeCell ref="AO23:AS23"/>
    <mergeCell ref="AZ23:BD23"/>
    <mergeCell ref="BK23:BO23"/>
    <mergeCell ref="H24:L24"/>
    <mergeCell ref="S24:W24"/>
    <mergeCell ref="AD24:AH24"/>
    <mergeCell ref="AO24:AS24"/>
    <mergeCell ref="AZ24:BD24"/>
    <mergeCell ref="BK24:BO24"/>
    <mergeCell ref="H25:L25"/>
    <mergeCell ref="S25:W25"/>
    <mergeCell ref="AD25:AH25"/>
    <mergeCell ref="AO25:AS25"/>
    <mergeCell ref="AZ25:BD25"/>
    <mergeCell ref="BK25:BO25"/>
    <mergeCell ref="H26:L26"/>
    <mergeCell ref="S26:W26"/>
    <mergeCell ref="AD26:AH26"/>
    <mergeCell ref="AO26:AS26"/>
    <mergeCell ref="AZ26:BD26"/>
    <mergeCell ref="BK26:BO26"/>
    <mergeCell ref="H27:L27"/>
    <mergeCell ref="S27:W27"/>
    <mergeCell ref="AD27:AH27"/>
    <mergeCell ref="AO27:AS27"/>
    <mergeCell ref="AZ27:BD27"/>
    <mergeCell ref="BK27:BO27"/>
    <mergeCell ref="H28:L28"/>
    <mergeCell ref="S28:W28"/>
    <mergeCell ref="AD28:AH28"/>
    <mergeCell ref="AO28:AS28"/>
    <mergeCell ref="AZ28:BD28"/>
    <mergeCell ref="BK28:BO28"/>
    <mergeCell ref="H29:L29"/>
    <mergeCell ref="S29:W29"/>
    <mergeCell ref="AD29:AH29"/>
    <mergeCell ref="AO29:AS29"/>
    <mergeCell ref="AZ29:BD29"/>
    <mergeCell ref="BK29:BO29"/>
    <mergeCell ref="H30:L30"/>
    <mergeCell ref="S30:W30"/>
    <mergeCell ref="AD30:AH30"/>
    <mergeCell ref="AO30:AS30"/>
    <mergeCell ref="AZ30:BD30"/>
    <mergeCell ref="BK30:BO30"/>
    <mergeCell ref="H31:L31"/>
    <mergeCell ref="S31:W31"/>
    <mergeCell ref="AD31:AH31"/>
    <mergeCell ref="AO31:AS31"/>
    <mergeCell ref="AZ31:BD31"/>
    <mergeCell ref="BK31:BO31"/>
    <mergeCell ref="H32:L32"/>
    <mergeCell ref="S32:W32"/>
    <mergeCell ref="AD32:AH32"/>
    <mergeCell ref="AO32:AS32"/>
    <mergeCell ref="AZ32:BD32"/>
    <mergeCell ref="BK32:BO32"/>
    <mergeCell ref="H33:L33"/>
    <mergeCell ref="S33:W33"/>
    <mergeCell ref="AD33:AH33"/>
    <mergeCell ref="AO33:AS33"/>
    <mergeCell ref="AZ33:BD33"/>
    <mergeCell ref="BK33:BO33"/>
    <mergeCell ref="H34:L34"/>
    <mergeCell ref="S34:W34"/>
    <mergeCell ref="AD34:AH34"/>
    <mergeCell ref="AO34:AS34"/>
    <mergeCell ref="AZ34:BD34"/>
    <mergeCell ref="BK34:BO34"/>
    <mergeCell ref="H35:L35"/>
    <mergeCell ref="S35:W35"/>
    <mergeCell ref="AD35:AH35"/>
    <mergeCell ref="AO35:AS35"/>
    <mergeCell ref="AZ35:BD35"/>
    <mergeCell ref="BK35:BO35"/>
    <mergeCell ref="H38:L38"/>
    <mergeCell ref="S38:W38"/>
    <mergeCell ref="AD38:AH38"/>
    <mergeCell ref="AO38:AS38"/>
    <mergeCell ref="AZ38:BD38"/>
    <mergeCell ref="BK38:BO38"/>
    <mergeCell ref="H39:L39"/>
    <mergeCell ref="S39:W39"/>
    <mergeCell ref="AD39:AH39"/>
    <mergeCell ref="AO39:AS39"/>
    <mergeCell ref="AZ39:BD39"/>
    <mergeCell ref="BK39:BO39"/>
    <mergeCell ref="H40:L40"/>
    <mergeCell ref="S40:W40"/>
    <mergeCell ref="AD40:AH40"/>
    <mergeCell ref="AO40:AS40"/>
    <mergeCell ref="AZ40:BD40"/>
    <mergeCell ref="BK40:BO40"/>
    <mergeCell ref="H41:L41"/>
    <mergeCell ref="S41:W41"/>
    <mergeCell ref="AD41:AH41"/>
    <mergeCell ref="AO41:AS41"/>
    <mergeCell ref="AZ41:BD41"/>
    <mergeCell ref="BK41:BO41"/>
    <mergeCell ref="H42:L42"/>
    <mergeCell ref="S42:W42"/>
    <mergeCell ref="AD42:AH42"/>
    <mergeCell ref="AO42:AS42"/>
    <mergeCell ref="AZ42:BD42"/>
    <mergeCell ref="BK42:BO42"/>
    <mergeCell ref="H43:L43"/>
    <mergeCell ref="S43:W43"/>
    <mergeCell ref="AD43:AH43"/>
    <mergeCell ref="AO43:AS43"/>
    <mergeCell ref="AZ43:BD43"/>
    <mergeCell ref="BK43:BO43"/>
    <mergeCell ref="H44:L44"/>
    <mergeCell ref="S44:W44"/>
    <mergeCell ref="AD44:AH44"/>
    <mergeCell ref="AO44:AS44"/>
    <mergeCell ref="AZ44:BD44"/>
    <mergeCell ref="BK44:BO44"/>
    <mergeCell ref="H45:L45"/>
    <mergeCell ref="S45:W45"/>
    <mergeCell ref="AD45:AH45"/>
    <mergeCell ref="AO45:AS45"/>
    <mergeCell ref="AZ45:BD45"/>
    <mergeCell ref="BK45:BO45"/>
    <mergeCell ref="H46:L46"/>
    <mergeCell ref="S46:W46"/>
    <mergeCell ref="AD46:AH46"/>
    <mergeCell ref="AO46:AS46"/>
    <mergeCell ref="AZ46:BD46"/>
    <mergeCell ref="BK46:BO46"/>
    <mergeCell ref="H47:L47"/>
    <mergeCell ref="S47:W47"/>
    <mergeCell ref="AD47:AH47"/>
    <mergeCell ref="AO47:AS47"/>
    <mergeCell ref="AZ47:BD47"/>
    <mergeCell ref="BK47:BO47"/>
    <mergeCell ref="H48:L48"/>
    <mergeCell ref="S48:W48"/>
    <mergeCell ref="AD48:AH48"/>
    <mergeCell ref="AO48:AS48"/>
    <mergeCell ref="AZ48:BD48"/>
    <mergeCell ref="BK48:BO48"/>
    <mergeCell ref="H49:L49"/>
    <mergeCell ref="S49:W49"/>
    <mergeCell ref="AD49:AH49"/>
    <mergeCell ref="AO49:AS49"/>
    <mergeCell ref="AZ49:BD49"/>
    <mergeCell ref="BK49:BO49"/>
    <mergeCell ref="H50:L50"/>
    <mergeCell ref="S50:W50"/>
    <mergeCell ref="AD50:AH50"/>
    <mergeCell ref="AO50:AS50"/>
    <mergeCell ref="AZ50:BD50"/>
    <mergeCell ref="BK50:BO50"/>
    <mergeCell ref="H51:L51"/>
    <mergeCell ref="S51:W51"/>
    <mergeCell ref="AD51:AH51"/>
    <mergeCell ref="AO51:AS51"/>
    <mergeCell ref="AZ51:BD51"/>
    <mergeCell ref="BK51:BO51"/>
    <mergeCell ref="H52:L52"/>
    <mergeCell ref="S52:W52"/>
    <mergeCell ref="AD52:AH52"/>
    <mergeCell ref="AO52:AS52"/>
    <mergeCell ref="AZ52:BD52"/>
    <mergeCell ref="BK52:BO52"/>
    <mergeCell ref="H53:L53"/>
    <mergeCell ref="S53:W53"/>
    <mergeCell ref="AD53:AH53"/>
    <mergeCell ref="AO53:AS53"/>
    <mergeCell ref="AZ53:BD53"/>
    <mergeCell ref="BK53:BO53"/>
    <mergeCell ref="H54:L54"/>
    <mergeCell ref="S54:W54"/>
    <mergeCell ref="AD54:AH54"/>
    <mergeCell ref="AO54:AS54"/>
    <mergeCell ref="AZ54:BD54"/>
    <mergeCell ref="BK54:BO54"/>
    <mergeCell ref="H55:L55"/>
    <mergeCell ref="S55:W55"/>
    <mergeCell ref="AD55:AH55"/>
    <mergeCell ref="AO55:AS55"/>
    <mergeCell ref="AZ55:BD55"/>
    <mergeCell ref="BK55:BO55"/>
    <mergeCell ref="H56:L56"/>
    <mergeCell ref="S56:W56"/>
    <mergeCell ref="AD56:AH56"/>
    <mergeCell ref="AO56:AS56"/>
    <mergeCell ref="AZ56:BD56"/>
    <mergeCell ref="BK56:BO56"/>
    <mergeCell ref="H57:L57"/>
    <mergeCell ref="S57:W57"/>
    <mergeCell ref="AD57:AH57"/>
    <mergeCell ref="AO57:AS57"/>
    <mergeCell ref="AZ57:BD57"/>
    <mergeCell ref="BK57:BO57"/>
    <mergeCell ref="H58:L58"/>
    <mergeCell ref="S58:W58"/>
    <mergeCell ref="AD58:AH58"/>
    <mergeCell ref="AO58:AS58"/>
    <mergeCell ref="AZ58:BD58"/>
    <mergeCell ref="BK58:BO58"/>
    <mergeCell ref="H59:L59"/>
    <mergeCell ref="S59:W59"/>
    <mergeCell ref="AD59:AH59"/>
    <mergeCell ref="AO59:AS59"/>
    <mergeCell ref="AZ59:BD59"/>
    <mergeCell ref="BK59:BO59"/>
    <mergeCell ref="H60:L60"/>
    <mergeCell ref="S60:W60"/>
    <mergeCell ref="AD60:AH60"/>
    <mergeCell ref="AO60:AS60"/>
    <mergeCell ref="AZ60:BD60"/>
    <mergeCell ref="BK60:BO60"/>
    <mergeCell ref="H61:L61"/>
    <mergeCell ref="S61:W61"/>
    <mergeCell ref="AD61:AH61"/>
    <mergeCell ref="AO61:AS61"/>
    <mergeCell ref="AZ61:BD61"/>
    <mergeCell ref="BK61:BO61"/>
    <mergeCell ref="H62:L62"/>
    <mergeCell ref="S62:W62"/>
    <mergeCell ref="AD62:AH62"/>
    <mergeCell ref="AO62:AS62"/>
    <mergeCell ref="AZ62:BD62"/>
    <mergeCell ref="BK62:BO62"/>
    <mergeCell ref="H63:L63"/>
    <mergeCell ref="S63:W63"/>
    <mergeCell ref="AD63:AH63"/>
    <mergeCell ref="AO63:AS63"/>
    <mergeCell ref="AZ63:BD63"/>
    <mergeCell ref="BK63:BO63"/>
    <mergeCell ref="H64:L64"/>
    <mergeCell ref="S64:W64"/>
    <mergeCell ref="AD64:AH64"/>
    <mergeCell ref="AO64:AS64"/>
    <mergeCell ref="AZ64:BD64"/>
    <mergeCell ref="BK64:BO64"/>
    <mergeCell ref="H65:L65"/>
    <mergeCell ref="S65:W65"/>
    <mergeCell ref="AD65:AH65"/>
    <mergeCell ref="AO65:AS65"/>
    <mergeCell ref="AZ65:BD65"/>
    <mergeCell ref="BK65:BO65"/>
    <mergeCell ref="H66:L66"/>
    <mergeCell ref="S66:W66"/>
    <mergeCell ref="AD66:AH66"/>
    <mergeCell ref="AO66:AS66"/>
    <mergeCell ref="AZ66:BD66"/>
    <mergeCell ref="BK66:BO66"/>
    <mergeCell ref="H67:L67"/>
    <mergeCell ref="S67:W67"/>
    <mergeCell ref="AD67:AH67"/>
    <mergeCell ref="AO67:AS67"/>
    <mergeCell ref="AZ67:BD67"/>
    <mergeCell ref="BK67:BO67"/>
    <mergeCell ref="H68:L68"/>
    <mergeCell ref="S68:W68"/>
    <mergeCell ref="AD68:AH68"/>
    <mergeCell ref="AO68:AS68"/>
    <mergeCell ref="AZ68:BD68"/>
    <mergeCell ref="BK68:BO68"/>
    <mergeCell ref="H69:L69"/>
    <mergeCell ref="S69:W69"/>
    <mergeCell ref="AD69:AH69"/>
    <mergeCell ref="AO69:AS69"/>
    <mergeCell ref="AZ69:BD69"/>
    <mergeCell ref="BK69:BO69"/>
  </mergeCells>
  <conditionalFormatting sqref="C5:G35">
    <cfRule type="cellIs" priority="2" operator="equal" aboveAverage="0" equalAverage="0" bottom="0" percent="0" rank="0" text="" dxfId="830">
      <formula>"RC"</formula>
    </cfRule>
    <cfRule type="cellIs" priority="3" operator="equal" aboveAverage="0" equalAverage="0" bottom="0" percent="0" rank="0" text="" dxfId="831">
      <formula>"T"</formula>
    </cfRule>
    <cfRule type="cellIs" priority="4" operator="equal" aboveAverage="0" equalAverage="0" bottom="0" percent="0" rank="0" text="" dxfId="832">
      <formula>"R"</formula>
    </cfRule>
  </conditionalFormatting>
  <conditionalFormatting sqref="B5:G35">
    <cfRule type="expression" priority="5" aboveAverage="0" equalAverage="0" bottom="0" percent="0" rank="0" text="" dxfId="833">
      <formula>WEEKDAY(B5,2)=7</formula>
    </cfRule>
  </conditionalFormatting>
  <conditionalFormatting sqref="H5">
    <cfRule type="cellIs" priority="6" operator="notEqual" aboveAverage="0" equalAverage="0" bottom="0" percent="0" rank="0" text="" dxfId="834">
      <formula>0</formula>
    </cfRule>
  </conditionalFormatting>
  <conditionalFormatting sqref="B5:H5 B6:G35">
    <cfRule type="expression" priority="7" aboveAverage="0" equalAverage="0" bottom="0" percent="0" rank="0" text="" dxfId="835">
      <formula>OR(WEEKDAY($B5,2)=1,WEEKDAY($B5,2)=2,WEEKDAY($B5,2)=3,WEEKDAY($B5,2)=4,WEEKDAY($B5,2)=5)</formula>
    </cfRule>
  </conditionalFormatting>
  <conditionalFormatting sqref="H6:H35">
    <cfRule type="cellIs" priority="8" operator="notEqual" aboveAverage="0" equalAverage="0" bottom="0" percent="0" rank="0" text="" dxfId="836">
      <formula>0</formula>
    </cfRule>
  </conditionalFormatting>
  <conditionalFormatting sqref="B5:H5 B6:L35">
    <cfRule type="expression" priority="9" aboveAverage="0" equalAverage="0" bottom="0" percent="0" rank="0" text="" dxfId="837">
      <formula>WEEKDAY($B5,2)=6</formula>
    </cfRule>
  </conditionalFormatting>
  <conditionalFormatting sqref="N5:R35">
    <cfRule type="cellIs" priority="10" operator="equal" aboveAverage="0" equalAverage="0" bottom="0" percent="0" rank="0" text="" dxfId="838">
      <formula>"RC"</formula>
    </cfRule>
    <cfRule type="cellIs" priority="11" operator="equal" aboveAverage="0" equalAverage="0" bottom="0" percent="0" rank="0" text="" dxfId="839">
      <formula>"T"</formula>
    </cfRule>
    <cfRule type="cellIs" priority="12" operator="equal" aboveAverage="0" equalAverage="0" bottom="0" percent="0" rank="0" text="" dxfId="840">
      <formula>"R"</formula>
    </cfRule>
  </conditionalFormatting>
  <conditionalFormatting sqref="M5:R35">
    <cfRule type="expression" priority="13" aboveAverage="0" equalAverage="0" bottom="0" percent="0" rank="0" text="" dxfId="841">
      <formula>WEEKDAY(M5,2)=7</formula>
    </cfRule>
  </conditionalFormatting>
  <conditionalFormatting sqref="S5">
    <cfRule type="cellIs" priority="14" operator="notEqual" aboveAverage="0" equalAverage="0" bottom="0" percent="0" rank="0" text="" dxfId="842">
      <formula>0</formula>
    </cfRule>
  </conditionalFormatting>
  <conditionalFormatting sqref="S6:S35">
    <cfRule type="cellIs" priority="15" operator="notEqual" aboveAverage="0" equalAverage="0" bottom="0" percent="0" rank="0" text="" dxfId="843">
      <formula>0</formula>
    </cfRule>
  </conditionalFormatting>
  <conditionalFormatting sqref="B5:H5 B6:L35">
    <cfRule type="expression" priority="16" aboveAverage="0" equalAverage="0" bottom="0" percent="0" rank="0" text="" dxfId="844">
      <formula>WEEKDAY($B5,2)=6</formula>
    </cfRule>
    <cfRule type="expression" priority="17" aboveAverage="0" equalAverage="0" bottom="0" percent="0" rank="0" text="" dxfId="845">
      <formula>OR(WEEKDAY($B5,2)=1,WEEKDAY($B5,2)=2,WEEKDAY($B5,2)=3,WEEKDAY($B5,2)=4,WEEKDAY($B5,2)=5)</formula>
    </cfRule>
  </conditionalFormatting>
  <conditionalFormatting sqref="M5:W35">
    <cfRule type="expression" priority="18" aboveAverage="0" equalAverage="0" bottom="0" percent="0" rank="0" text="" dxfId="846">
      <formula>WEEKDAY($M5,2)=6</formula>
    </cfRule>
    <cfRule type="expression" priority="19" aboveAverage="0" equalAverage="0" bottom="0" percent="0" rank="0" text="" dxfId="847">
      <formula>OR(WEEKDAY($M5,2)=1,WEEKDAY($M5,2)=2,WEEKDAY($M5,2)=3,WEEKDAY($M5,2)=4,WEEKDAY($M5,2)=5)</formula>
    </cfRule>
  </conditionalFormatting>
  <conditionalFormatting sqref="Y5:AC35">
    <cfRule type="cellIs" priority="20" operator="equal" aboveAverage="0" equalAverage="0" bottom="0" percent="0" rank="0" text="" dxfId="848">
      <formula>"RC"</formula>
    </cfRule>
    <cfRule type="cellIs" priority="21" operator="equal" aboveAverage="0" equalAverage="0" bottom="0" percent="0" rank="0" text="" dxfId="849">
      <formula>"T"</formula>
    </cfRule>
    <cfRule type="cellIs" priority="22" operator="equal" aboveAverage="0" equalAverage="0" bottom="0" percent="0" rank="0" text="" dxfId="850">
      <formula>"R"</formula>
    </cfRule>
  </conditionalFormatting>
  <conditionalFormatting sqref="X5:AC35">
    <cfRule type="expression" priority="23" aboveAverage="0" equalAverage="0" bottom="0" percent="0" rank="0" text="" dxfId="851">
      <formula>WEEKDAY(X5,2)=7</formula>
    </cfRule>
  </conditionalFormatting>
  <conditionalFormatting sqref="AD6:AD35">
    <cfRule type="cellIs" priority="24" operator="notEqual" aboveAverage="0" equalAverage="0" bottom="0" percent="0" rank="0" text="" dxfId="852">
      <formula>0</formula>
    </cfRule>
  </conditionalFormatting>
  <conditionalFormatting sqref="X5:AH35">
    <cfRule type="expression" priority="25" aboveAverage="0" equalAverage="0" bottom="0" percent="0" rank="0" text="" dxfId="853">
      <formula>WEEKDAY($X5,2)=6</formula>
    </cfRule>
    <cfRule type="expression" priority="26" aboveAverage="0" equalAverage="0" bottom="0" percent="0" rank="0" text="" dxfId="854">
      <formula>OR(WEEKDAY($X5,2)=1,WEEKDAY($X5,2)=2,WEEKDAY($X5,2)=3,WEEKDAY($X5,2)=4,WEEKDAY($X5,2)=5)</formula>
    </cfRule>
  </conditionalFormatting>
  <conditionalFormatting sqref="M7:M34">
    <cfRule type="expression" priority="27" aboveAverage="0" equalAverage="0" bottom="0" percent="0" rank="0" text="" dxfId="855">
      <formula>$S5=noel</formula>
    </cfRule>
  </conditionalFormatting>
  <conditionalFormatting sqref="AJ5:AN35">
    <cfRule type="cellIs" priority="28" operator="equal" aboveAverage="0" equalAverage="0" bottom="0" percent="0" rank="0" text="" dxfId="856">
      <formula>"RC"</formula>
    </cfRule>
    <cfRule type="cellIs" priority="29" operator="equal" aboveAverage="0" equalAverage="0" bottom="0" percent="0" rank="0" text="" dxfId="857">
      <formula>"T"</formula>
    </cfRule>
    <cfRule type="cellIs" priority="30" operator="equal" aboveAverage="0" equalAverage="0" bottom="0" percent="0" rank="0" text="" dxfId="858">
      <formula>"R"</formula>
    </cfRule>
  </conditionalFormatting>
  <conditionalFormatting sqref="AI5:AN35">
    <cfRule type="expression" priority="31" aboveAverage="0" equalAverage="0" bottom="0" percent="0" rank="0" text="" dxfId="859">
      <formula>WEEKDAY(AI5,2)=7</formula>
    </cfRule>
  </conditionalFormatting>
  <conditionalFormatting sqref="AO5">
    <cfRule type="cellIs" priority="32" operator="notEqual" aboveAverage="0" equalAverage="0" bottom="0" percent="0" rank="0" text="" dxfId="860">
      <formula>0</formula>
    </cfRule>
  </conditionalFormatting>
  <conditionalFormatting sqref="AO6:AO35">
    <cfRule type="cellIs" priority="33" operator="notEqual" aboveAverage="0" equalAverage="0" bottom="0" percent="0" rank="0" text="" dxfId="861">
      <formula>0</formula>
    </cfRule>
  </conditionalFormatting>
  <conditionalFormatting sqref="AI5:AS35">
    <cfRule type="expression" priority="34" aboveAverage="0" equalAverage="0" bottom="0" percent="0" rank="0" text="" dxfId="862">
      <formula>WEEKDAY($AI5,2)=6</formula>
    </cfRule>
    <cfRule type="expression" priority="35" aboveAverage="0" equalAverage="0" bottom="0" percent="0" rank="0" text="" dxfId="863">
      <formula>OR(WEEKDAY($AI5,2)=1,WEEKDAY($AI5,2)=2,WEEKDAY($AI5,2)=3,WEEKDAY($AI5,2)=4,WEEKDAY($AI5,2)=5)</formula>
    </cfRule>
  </conditionalFormatting>
  <conditionalFormatting sqref="AU5:AY35">
    <cfRule type="cellIs" priority="36" operator="equal" aboveAverage="0" equalAverage="0" bottom="0" percent="0" rank="0" text="" dxfId="864">
      <formula>"RC"</formula>
    </cfRule>
    <cfRule type="cellIs" priority="37" operator="equal" aboveAverage="0" equalAverage="0" bottom="0" percent="0" rank="0" text="" dxfId="865">
      <formula>"T"</formula>
    </cfRule>
    <cfRule type="cellIs" priority="38" operator="equal" aboveAverage="0" equalAverage="0" bottom="0" percent="0" rank="0" text="" dxfId="866">
      <formula>"R"</formula>
    </cfRule>
  </conditionalFormatting>
  <conditionalFormatting sqref="AT5:AY35">
    <cfRule type="expression" priority="39" aboveAverage="0" equalAverage="0" bottom="0" percent="0" rank="0" text="" dxfId="867">
      <formula>WEEKDAY(AT5,2)=7</formula>
    </cfRule>
  </conditionalFormatting>
  <conditionalFormatting sqref="AD5">
    <cfRule type="cellIs" priority="40" operator="notEqual" aboveAverage="0" equalAverage="0" bottom="0" percent="0" rank="0" text="" dxfId="868">
      <formula>0</formula>
    </cfRule>
  </conditionalFormatting>
  <conditionalFormatting sqref="AZ6:AZ35">
    <cfRule type="cellIs" priority="41" operator="notEqual" aboveAverage="0" equalAverage="0" bottom="0" percent="0" rank="0" text="" dxfId="869">
      <formula>0</formula>
    </cfRule>
  </conditionalFormatting>
  <conditionalFormatting sqref="AD5:AH35">
    <cfRule type="cellIs" priority="42" operator="equal" aboveAverage="0" equalAverage="0" bottom="0" percent="0" rank="0" text="" dxfId="870">
      <formula>1</formula>
    </cfRule>
    <cfRule type="cellIs" priority="43" operator="notEqual" aboveAverage="0" equalAverage="0" bottom="0" percent="0" rank="0" text="" dxfId="871">
      <formula>0</formula>
    </cfRule>
  </conditionalFormatting>
  <conditionalFormatting sqref="AZ5">
    <cfRule type="cellIs" priority="44" operator="notEqual" aboveAverage="0" equalAverage="0" bottom="0" percent="0" rank="0" text="" dxfId="872">
      <formula>0</formula>
    </cfRule>
  </conditionalFormatting>
  <conditionalFormatting sqref="AZ5:BD5">
    <cfRule type="cellIs" priority="45" operator="notEqual" aboveAverage="0" equalAverage="0" bottom="0" percent="0" rank="0" text="" dxfId="873">
      <formula>0</formula>
    </cfRule>
  </conditionalFormatting>
  <conditionalFormatting sqref="X10">
    <cfRule type="expression" priority="46" aboveAverage="0" equalAverage="0" bottom="0" percent="0" rank="0" text="" dxfId="874">
      <formula>$AD$10=1</formula>
    </cfRule>
  </conditionalFormatting>
  <conditionalFormatting sqref="BF5:BJ35">
    <cfRule type="cellIs" priority="47" operator="equal" aboveAverage="0" equalAverage="0" bottom="0" percent="0" rank="0" text="" dxfId="875">
      <formula>"RC"</formula>
    </cfRule>
    <cfRule type="cellIs" priority="48" operator="equal" aboveAverage="0" equalAverage="0" bottom="0" percent="0" rank="0" text="" dxfId="876">
      <formula>"T"</formula>
    </cfRule>
    <cfRule type="cellIs" priority="49" operator="equal" aboveAverage="0" equalAverage="0" bottom="0" percent="0" rank="0" text="" dxfId="877">
      <formula>"R"</formula>
    </cfRule>
  </conditionalFormatting>
  <conditionalFormatting sqref="BE5:BJ35">
    <cfRule type="expression" priority="50" aboveAverage="0" equalAverage="0" bottom="0" percent="0" rank="0" text="" dxfId="878">
      <formula>WEEKDAY(BE5,2)=7</formula>
    </cfRule>
  </conditionalFormatting>
  <conditionalFormatting sqref="BK6:BK35">
    <cfRule type="cellIs" priority="51" operator="notEqual" aboveAverage="0" equalAverage="0" bottom="0" percent="0" rank="0" text="" dxfId="879">
      <formula>0</formula>
    </cfRule>
  </conditionalFormatting>
  <conditionalFormatting sqref="BK5">
    <cfRule type="cellIs" priority="52" operator="notEqual" aboveAverage="0" equalAverage="0" bottom="0" percent="0" rank="0" text="" dxfId="880">
      <formula>0</formula>
    </cfRule>
  </conditionalFormatting>
  <conditionalFormatting sqref="BK5:BO5">
    <cfRule type="cellIs" priority="53" operator="notEqual" aboveAverage="0" equalAverage="0" bottom="0" percent="0" rank="0" text="" dxfId="881">
      <formula>0</formula>
    </cfRule>
  </conditionalFormatting>
  <conditionalFormatting sqref="B5:L35">
    <cfRule type="cellIs" priority="54" operator="equal" aboveAverage="0" equalAverage="0" bottom="0" percent="0" rank="0" text="" dxfId="882">
      <formula>"Toussaint"</formula>
    </cfRule>
  </conditionalFormatting>
  <conditionalFormatting sqref="AT5:BD35">
    <cfRule type="expression" priority="55" aboveAverage="0" equalAverage="0" bottom="0" percent="0" rank="0" text="" dxfId="883">
      <formula>WEEKDAY($AT5,2)=6</formula>
    </cfRule>
    <cfRule type="expression" priority="56" aboveAverage="0" equalAverage="0" bottom="0" percent="0" rank="0" text="" dxfId="884">
      <formula>OR(WEEKDAY($AT5,2)=1,WEEKDAY($AT5,2)=2,WEEKDAY($AT5,2)=3,WEEKDAY($AT5,2)=4,WEEKDAY($AT5,2)=5)</formula>
    </cfRule>
    <cfRule type="expression" priority="57" aboveAverage="0" equalAverage="0" bottom="0" percent="0" rank="0" text="" dxfId="885">
      <formula>OR(WEEKDAY($M5,2)=1,WEEKDAY($M5,2)=2,WEEKDAY($M5,2)=3,WEEKDAY($M5,2)=4,WEEKDAY($M5,2)=5)</formula>
    </cfRule>
  </conditionalFormatting>
  <conditionalFormatting sqref="BE5:BO35">
    <cfRule type="expression" priority="58" aboveAverage="0" equalAverage="0" bottom="0" percent="0" rank="0" text="" dxfId="886">
      <formula>WEEKDAY($BE5,2)=6</formula>
    </cfRule>
    <cfRule type="expression" priority="59" aboveAverage="0" equalAverage="0" bottom="0" percent="0" rank="0" text="" dxfId="887">
      <formula>OR(WEEKDAY($BE5,2)=1,WEEKDAY($BE5,2)=2,WEEKDAY($BE5,2)=3,WEEKDAY($BE5,2)=4,WEEKDAY($BE5,2)=5)</formula>
    </cfRule>
  </conditionalFormatting>
  <conditionalFormatting sqref="C39:G69">
    <cfRule type="cellIs" priority="60" operator="equal" aboveAverage="0" equalAverage="0" bottom="0" percent="0" rank="0" text="" dxfId="888">
      <formula>"RC"</formula>
    </cfRule>
    <cfRule type="cellIs" priority="61" operator="equal" aboveAverage="0" equalAverage="0" bottom="0" percent="0" rank="0" text="" dxfId="889">
      <formula>"T"</formula>
    </cfRule>
    <cfRule type="cellIs" priority="62" operator="equal" aboveAverage="0" equalAverage="0" bottom="0" percent="0" rank="0" text="" dxfId="890">
      <formula>"R"</formula>
    </cfRule>
  </conditionalFormatting>
  <conditionalFormatting sqref="B39:G69">
    <cfRule type="expression" priority="63" aboveAverage="0" equalAverage="0" bottom="0" percent="0" rank="0" text="" dxfId="891">
      <formula>WEEKDAY(B39,2)=7</formula>
    </cfRule>
  </conditionalFormatting>
  <conditionalFormatting sqref="H39">
    <cfRule type="cellIs" priority="64" operator="notEqual" aboveAverage="0" equalAverage="0" bottom="0" percent="0" rank="0" text="" dxfId="892">
      <formula>0</formula>
    </cfRule>
  </conditionalFormatting>
  <conditionalFormatting sqref="B39:H39 B40:G69">
    <cfRule type="expression" priority="65" aboveAverage="0" equalAverage="0" bottom="0" percent="0" rank="0" text="" dxfId="893">
      <formula>OR(WEEKDAY($B39,2)=1,WEEKDAY($B39,2)=2,WEEKDAY($B39,2)=3,WEEKDAY($B39,2)=4,WEEKDAY($B39,2)=5)</formula>
    </cfRule>
  </conditionalFormatting>
  <conditionalFormatting sqref="H40:H69">
    <cfRule type="cellIs" priority="66" operator="notEqual" aboveAverage="0" equalAverage="0" bottom="0" percent="0" rank="0" text="" dxfId="894">
      <formula>0</formula>
    </cfRule>
  </conditionalFormatting>
  <conditionalFormatting sqref="B39:H39 B40:L69">
    <cfRule type="expression" priority="67" aboveAverage="0" equalAverage="0" bottom="0" percent="0" rank="0" text="" dxfId="895">
      <formula>WEEKDAY($B39,2)=6</formula>
    </cfRule>
  </conditionalFormatting>
  <conditionalFormatting sqref="N39:R69">
    <cfRule type="cellIs" priority="68" operator="equal" aboveAverage="0" equalAverage="0" bottom="0" percent="0" rank="0" text="" dxfId="896">
      <formula>"RC"</formula>
    </cfRule>
    <cfRule type="cellIs" priority="69" operator="equal" aboveAverage="0" equalAverage="0" bottom="0" percent="0" rank="0" text="" dxfId="897">
      <formula>"T"</formula>
    </cfRule>
    <cfRule type="cellIs" priority="70" operator="equal" aboveAverage="0" equalAverage="0" bottom="0" percent="0" rank="0" text="" dxfId="898">
      <formula>"R"</formula>
    </cfRule>
  </conditionalFormatting>
  <conditionalFormatting sqref="M39:R69">
    <cfRule type="expression" priority="71" aboveAverage="0" equalAverage="0" bottom="0" percent="0" rank="0" text="" dxfId="899">
      <formula>WEEKDAY(M39,2)=7</formula>
    </cfRule>
  </conditionalFormatting>
  <conditionalFormatting sqref="S39">
    <cfRule type="cellIs" priority="72" operator="notEqual" aboveAverage="0" equalAverage="0" bottom="0" percent="0" rank="0" text="" dxfId="900">
      <formula>0</formula>
    </cfRule>
  </conditionalFormatting>
  <conditionalFormatting sqref="S40:S69">
    <cfRule type="cellIs" priority="73" operator="notEqual" aboveAverage="0" equalAverage="0" bottom="0" percent="0" rank="0" text="" dxfId="901">
      <formula>0</formula>
    </cfRule>
  </conditionalFormatting>
  <conditionalFormatting sqref="B39:H39 B40:L69">
    <cfRule type="expression" priority="74" aboveAverage="0" equalAverage="0" bottom="0" percent="0" rank="0" text="" dxfId="902">
      <formula>WEEKDAY($B39,2)=6</formula>
    </cfRule>
    <cfRule type="expression" priority="75" aboveAverage="0" equalAverage="0" bottom="0" percent="0" rank="0" text="" dxfId="903">
      <formula>OR(WEEKDAY($B39,2)=1,WEEKDAY($B39,2)=2,WEEKDAY($B39,2)=3,WEEKDAY($B39,2)=4,WEEKDAY($B39,2)=5)</formula>
    </cfRule>
  </conditionalFormatting>
  <conditionalFormatting sqref="M39:W69">
    <cfRule type="expression" priority="76" aboveAverage="0" equalAverage="0" bottom="0" percent="0" rank="0" text="" dxfId="904">
      <formula>WEEKDAY($M39,2)=6</formula>
    </cfRule>
    <cfRule type="expression" priority="77" aboveAverage="0" equalAverage="0" bottom="0" percent="0" rank="0" text="" dxfId="905">
      <formula>OR(WEEKDAY($M39,2)=1,WEEKDAY($M39,2)=2,WEEKDAY($M39,2)=3,WEEKDAY($M39,2)=4,WEEKDAY($M39,2)=5)</formula>
    </cfRule>
  </conditionalFormatting>
  <conditionalFormatting sqref="Y39:AC69">
    <cfRule type="cellIs" priority="78" operator="equal" aboveAverage="0" equalAverage="0" bottom="0" percent="0" rank="0" text="" dxfId="906">
      <formula>"RC"</formula>
    </cfRule>
    <cfRule type="cellIs" priority="79" operator="equal" aboveAverage="0" equalAverage="0" bottom="0" percent="0" rank="0" text="" dxfId="907">
      <formula>"T"</formula>
    </cfRule>
    <cfRule type="cellIs" priority="80" operator="equal" aboveAverage="0" equalAverage="0" bottom="0" percent="0" rank="0" text="" dxfId="908">
      <formula>"R"</formula>
    </cfRule>
  </conditionalFormatting>
  <conditionalFormatting sqref="X39:AC69">
    <cfRule type="expression" priority="81" aboveAverage="0" equalAverage="0" bottom="0" percent="0" rank="0" text="" dxfId="909">
      <formula>WEEKDAY(X39,2)=7</formula>
    </cfRule>
  </conditionalFormatting>
  <conditionalFormatting sqref="AD40:AD69">
    <cfRule type="cellIs" priority="82" operator="notEqual" aboveAverage="0" equalAverage="0" bottom="0" percent="0" rank="0" text="" dxfId="910">
      <formula>0</formula>
    </cfRule>
  </conditionalFormatting>
  <conditionalFormatting sqref="X39:AH69">
    <cfRule type="expression" priority="83" aboveAverage="0" equalAverage="0" bottom="0" percent="0" rank="0" text="" dxfId="911">
      <formula>WEEKDAY($X39,2)=6</formula>
    </cfRule>
    <cfRule type="expression" priority="84" aboveAverage="0" equalAverage="0" bottom="0" percent="0" rank="0" text="" dxfId="912">
      <formula>OR(WEEKDAY($X39,2)=1,WEEKDAY($X39,2)=2,WEEKDAY($X39,2)=3,WEEKDAY($X39,2)=4,WEEKDAY($X39,2)=5)</formula>
    </cfRule>
  </conditionalFormatting>
  <conditionalFormatting sqref="M41:M68">
    <cfRule type="expression" priority="85" aboveAverage="0" equalAverage="0" bottom="0" percent="0" rank="0" text="" dxfId="913">
      <formula>$S39=noel</formula>
    </cfRule>
  </conditionalFormatting>
  <conditionalFormatting sqref="AJ39:AN69">
    <cfRule type="cellIs" priority="86" operator="equal" aboveAverage="0" equalAverage="0" bottom="0" percent="0" rank="0" text="" dxfId="914">
      <formula>"RC"</formula>
    </cfRule>
    <cfRule type="cellIs" priority="87" operator="equal" aboveAverage="0" equalAverage="0" bottom="0" percent="0" rank="0" text="" dxfId="915">
      <formula>"T"</formula>
    </cfRule>
    <cfRule type="cellIs" priority="88" operator="equal" aboveAverage="0" equalAverage="0" bottom="0" percent="0" rank="0" text="" dxfId="916">
      <formula>"R"</formula>
    </cfRule>
  </conditionalFormatting>
  <conditionalFormatting sqref="AI39:AN69">
    <cfRule type="expression" priority="89" aboveAverage="0" equalAverage="0" bottom="0" percent="0" rank="0" text="" dxfId="917">
      <formula>WEEKDAY(AI39,2)=7</formula>
    </cfRule>
  </conditionalFormatting>
  <conditionalFormatting sqref="AO39">
    <cfRule type="cellIs" priority="90" operator="notEqual" aboveAverage="0" equalAverage="0" bottom="0" percent="0" rank="0" text="" dxfId="918">
      <formula>0</formula>
    </cfRule>
  </conditionalFormatting>
  <conditionalFormatting sqref="AO40:AO69">
    <cfRule type="cellIs" priority="91" operator="notEqual" aboveAverage="0" equalAverage="0" bottom="0" percent="0" rank="0" text="" dxfId="919">
      <formula>0</formula>
    </cfRule>
  </conditionalFormatting>
  <conditionalFormatting sqref="AI39:AS69">
    <cfRule type="expression" priority="92" aboveAverage="0" equalAverage="0" bottom="0" percent="0" rank="0" text="" dxfId="920">
      <formula>WEEKDAY($AI39,2)=6</formula>
    </cfRule>
    <cfRule type="expression" priority="93" aboveAverage="0" equalAverage="0" bottom="0" percent="0" rank="0" text="" dxfId="921">
      <formula>OR(WEEKDAY($AI39,2)=1,WEEKDAY($AI39,2)=2,WEEKDAY($AI39,2)=3,WEEKDAY($AI39,2)=4,WEEKDAY($AI39,2)=5)</formula>
    </cfRule>
  </conditionalFormatting>
  <conditionalFormatting sqref="AU39:AY69">
    <cfRule type="cellIs" priority="94" operator="equal" aboveAverage="0" equalAverage="0" bottom="0" percent="0" rank="0" text="" dxfId="922">
      <formula>"RC"</formula>
    </cfRule>
    <cfRule type="cellIs" priority="95" operator="equal" aboveAverage="0" equalAverage="0" bottom="0" percent="0" rank="0" text="" dxfId="923">
      <formula>"T"</formula>
    </cfRule>
    <cfRule type="cellIs" priority="96" operator="equal" aboveAverage="0" equalAverage="0" bottom="0" percent="0" rank="0" text="" dxfId="924">
      <formula>"R"</formula>
    </cfRule>
  </conditionalFormatting>
  <conditionalFormatting sqref="AT39:AY69">
    <cfRule type="expression" priority="97" aboveAverage="0" equalAverage="0" bottom="0" percent="0" rank="0" text="" dxfId="925">
      <formula>WEEKDAY(AT39,2)=7</formula>
    </cfRule>
  </conditionalFormatting>
  <conditionalFormatting sqref="AD39">
    <cfRule type="cellIs" priority="98" operator="notEqual" aboveAverage="0" equalAverage="0" bottom="0" percent="0" rank="0" text="" dxfId="926">
      <formula>0</formula>
    </cfRule>
  </conditionalFormatting>
  <conditionalFormatting sqref="AZ40:AZ69">
    <cfRule type="cellIs" priority="99" operator="notEqual" aboveAverage="0" equalAverage="0" bottom="0" percent="0" rank="0" text="" dxfId="927">
      <formula>0</formula>
    </cfRule>
  </conditionalFormatting>
  <conditionalFormatting sqref="AD39:AH69">
    <cfRule type="cellIs" priority="100" operator="equal" aboveAverage="0" equalAverage="0" bottom="0" percent="0" rank="0" text="" dxfId="928">
      <formula>1</formula>
    </cfRule>
    <cfRule type="cellIs" priority="101" operator="notEqual" aboveAverage="0" equalAverage="0" bottom="0" percent="0" rank="0" text="" dxfId="929">
      <formula>0</formula>
    </cfRule>
  </conditionalFormatting>
  <conditionalFormatting sqref="AZ39">
    <cfRule type="cellIs" priority="102" operator="notEqual" aboveAverage="0" equalAverage="0" bottom="0" percent="0" rank="0" text="" dxfId="930">
      <formula>0</formula>
    </cfRule>
  </conditionalFormatting>
  <conditionalFormatting sqref="AZ39:BD39">
    <cfRule type="cellIs" priority="103" operator="notEqual" aboveAverage="0" equalAverage="0" bottom="0" percent="0" rank="0" text="" dxfId="931">
      <formula>0</formula>
    </cfRule>
  </conditionalFormatting>
  <conditionalFormatting sqref="X44">
    <cfRule type="expression" priority="104" aboveAverage="0" equalAverage="0" bottom="0" percent="0" rank="0" text="" dxfId="932">
      <formula>$AD$10=1</formula>
    </cfRule>
  </conditionalFormatting>
  <conditionalFormatting sqref="BF39:BJ69">
    <cfRule type="cellIs" priority="105" operator="equal" aboveAverage="0" equalAverage="0" bottom="0" percent="0" rank="0" text="" dxfId="933">
      <formula>"RC"</formula>
    </cfRule>
    <cfRule type="cellIs" priority="106" operator="equal" aboveAverage="0" equalAverage="0" bottom="0" percent="0" rank="0" text="" dxfId="934">
      <formula>"T"</formula>
    </cfRule>
    <cfRule type="cellIs" priority="107" operator="equal" aboveAverage="0" equalAverage="0" bottom="0" percent="0" rank="0" text="" dxfId="935">
      <formula>"R"</formula>
    </cfRule>
  </conditionalFormatting>
  <conditionalFormatting sqref="BE39:BJ69">
    <cfRule type="expression" priority="108" aboveAverage="0" equalAverage="0" bottom="0" percent="0" rank="0" text="" dxfId="936">
      <formula>WEEKDAY(BE39,2)=7</formula>
    </cfRule>
  </conditionalFormatting>
  <conditionalFormatting sqref="BK40:BK69">
    <cfRule type="cellIs" priority="109" operator="notEqual" aboveAverage="0" equalAverage="0" bottom="0" percent="0" rank="0" text="" dxfId="937">
      <formula>0</formula>
    </cfRule>
  </conditionalFormatting>
  <conditionalFormatting sqref="BK39">
    <cfRule type="cellIs" priority="110" operator="notEqual" aboveAverage="0" equalAverage="0" bottom="0" percent="0" rank="0" text="" dxfId="938">
      <formula>0</formula>
    </cfRule>
  </conditionalFormatting>
  <conditionalFormatting sqref="BK39:BO39">
    <cfRule type="cellIs" priority="111" operator="notEqual" aboveAverage="0" equalAverage="0" bottom="0" percent="0" rank="0" text="" dxfId="939">
      <formula>0</formula>
    </cfRule>
  </conditionalFormatting>
  <conditionalFormatting sqref="B38:R38 X38:AC38 AI38:AN38 AT38:AY38 BE38:BJ38 B5:BO37 B39:BO69">
    <cfRule type="cellIs" priority="112" operator="equal" aboveAverage="0" equalAverage="0" bottom="0" percent="0" rank="0" text="" dxfId="940">
      <formula>"Toussaint"</formula>
    </cfRule>
  </conditionalFormatting>
  <conditionalFormatting sqref="AT39:BD69">
    <cfRule type="expression" priority="113" aboveAverage="0" equalAverage="0" bottom="0" percent="0" rank="0" text="" dxfId="941">
      <formula>WEEKDAY($AT39,2)=6</formula>
    </cfRule>
    <cfRule type="expression" priority="114" aboveAverage="0" equalAverage="0" bottom="0" percent="0" rank="0" text="" dxfId="942">
      <formula>OR(WEEKDAY($AT39,2)=1,WEEKDAY($AT39,2)=2,WEEKDAY($AT39,2)=3,WEEKDAY($AT39,2)=4,WEEKDAY($AT39,2)=5)</formula>
    </cfRule>
    <cfRule type="expression" priority="115" aboveAverage="0" equalAverage="0" bottom="0" percent="0" rank="0" text="" dxfId="943">
      <formula>OR(WEEKDAY($M39,2)=1,WEEKDAY($M39,2)=2,WEEKDAY($M39,2)=3,WEEKDAY($M39,2)=4,WEEKDAY($M39,2)=5)</formula>
    </cfRule>
  </conditionalFormatting>
  <conditionalFormatting sqref="BE39:BO69">
    <cfRule type="expression" priority="116" aboveAverage="0" equalAverage="0" bottom="0" percent="0" rank="0" text="" dxfId="944">
      <formula>WEEKDAY($BE39,2)=6</formula>
    </cfRule>
    <cfRule type="expression" priority="117" aboveAverage="0" equalAverage="0" bottom="0" percent="0" rank="0" text="" dxfId="945">
      <formula>OR(WEEKDAY($BE39,2)=1,WEEKDAY($BE39,2)=2,WEEKDAY($BE39,2)=3,WEEKDAY($BE39,2)=4,WEEKDAY($BE39,2)=5)</formula>
    </cfRule>
  </conditionalFormatting>
  <conditionalFormatting sqref="B38:H38 M38:R38 X38:AC38 AI38:AN38 AT38:AY38 BE38:BJ38 B5:BO37 B39:BO69">
    <cfRule type="cellIs" priority="118" operator="equal" aboveAverage="0" equalAverage="0" bottom="0" percent="0" rank="0" text="" dxfId="946">
      <formula>"Fête nationale"</formula>
    </cfRule>
    <cfRule type="cellIs" priority="119" operator="equal" aboveAverage="0" equalAverage="0" bottom="0" percent="0" rank="0" text="" dxfId="947">
      <formula>"Fête du travail"</formula>
    </cfRule>
    <cfRule type="cellIs" priority="120" operator="equal" aboveAverage="0" equalAverage="0" bottom="0" percent="0" rank="0" text="" dxfId="948">
      <formula>"Victoire 1945"</formula>
    </cfRule>
    <cfRule type="cellIs" priority="121" operator="equal" aboveAverage="0" equalAverage="0" bottom="0" percent="0" rank="0" text="" dxfId="949">
      <formula>"Lundi de Pentecôte"</formula>
    </cfRule>
    <cfRule type="cellIs" priority="122" operator="equal" aboveAverage="0" equalAverage="0" bottom="0" percent="0" rank="0" text="" dxfId="950">
      <formula>"Pentecôte"</formula>
    </cfRule>
    <cfRule type="cellIs" priority="123" operator="equal" aboveAverage="0" equalAverage="0" bottom="0" percent="0" rank="0" text="" dxfId="951">
      <formula>"Assomption"</formula>
    </cfRule>
    <cfRule type="cellIs" priority="124" operator="equal" aboveAverage="0" equalAverage="0" bottom="0" percent="0" rank="0" text="" dxfId="952">
      <formula>"Ascension"</formula>
    </cfRule>
    <cfRule type="cellIs" priority="125" operator="equal" aboveAverage="0" equalAverage="0" bottom="0" percent="0" rank="0" text="" dxfId="953">
      <formula>"Lundi de Pâques"</formula>
    </cfRule>
    <cfRule type="cellIs" priority="126" operator="equal" aboveAverage="0" equalAverage="0" bottom="0" percent="0" rank="0" text="" dxfId="954">
      <formula>"Pâques"</formula>
    </cfRule>
    <cfRule type="cellIs" priority="127" operator="equal" aboveAverage="0" equalAverage="0" bottom="0" percent="0" rank="0" text="" dxfId="955">
      <formula>"Premier de l'an"</formula>
    </cfRule>
    <cfRule type="cellIs" priority="128" operator="equal" aboveAverage="0" equalAverage="0" bottom="0" percent="0" rank="0" text="" dxfId="956">
      <formula>"Noel"</formula>
    </cfRule>
    <cfRule type="cellIs" priority="129" operator="equal" aboveAverage="0" equalAverage="0" bottom="0" percent="0" rank="0" text="" dxfId="957">
      <formula>"Armistice"</formula>
    </cfRule>
    <cfRule type="expression" priority="130" aboveAverage="0" equalAverage="0" bottom="0" percent="0" rank="0" text="" dxfId="958">
      <formula>$H5="Toussaint"</formula>
    </cfRule>
  </conditionalFormatting>
  <conditionalFormatting sqref="B5:B35">
    <cfRule type="expression" priority="131" aboveAverage="0" equalAverage="0" bottom="0" percent="0" rank="0" text="" dxfId="959">
      <formula>OR($H5="Toussaint",$H5="Armistice",$H5="noel",$H5="Premier de l'an",$H5="Pâques",$H5="Lundi de Pâques",$H5="Lundi de Pâques",$H5="Fête du travail",$H5="Victoire 1945",$H5="Ascension",$H5="Pentecôte",$H5="Lundi de Pentecôte",$H5="Fête Nationale",$H5="Assomption")</formula>
    </cfRule>
  </conditionalFormatting>
  <conditionalFormatting sqref="M5:M35">
    <cfRule type="expression" priority="132" aboveAverage="0" equalAverage="0" bottom="0" percent="0" rank="0" text="" dxfId="960">
      <formula>OR($S5="Toussaint",$S5="Armistice",$S5="noel",$S5="Premier de l'an",$S5="Pâques",$S5="Lundi de Pâques",$S5="Lundi de Pâques",$S5="Fête du travail",$S5="Victoire 1945",$S5="Ascension",$S5="Pentecôte",$S5="Lundi de Pentecôte",$S5="Fête Nationale",$S5="Assomption")</formula>
    </cfRule>
  </conditionalFormatting>
  <conditionalFormatting sqref="X5:X35">
    <cfRule type="expression" priority="133" aboveAverage="0" equalAverage="0" bottom="0" percent="0" rank="0" text="" dxfId="961">
      <formula>OR($AD5="Toussaint",$AD5="Armistice",$AD5="noel",$AD5="Premier de l'an",$AD5="Pâques",$AD5="Lundi de Pâques",$AD5="Lundi de Pâques",$AD5="Fête du travail",$AD5="Victoire 1945",$AD5="Ascension",$AD5="Pentecôte",$AD5="Lundi de Pentecôte",$AD5="Fête Nationale",$AD5="Assomption")</formula>
    </cfRule>
  </conditionalFormatting>
  <conditionalFormatting sqref="AI5:AI35">
    <cfRule type="expression" priority="134" aboveAverage="0" equalAverage="0" bottom="0" percent="0" rank="0" text="" dxfId="962">
      <formula>OR($AO5="Toussaint",$AO5="Armistice",$AO5="noel",$AO5="Premier de l'an",$AO5="Pâques",$AO5="Lundi de Pâques",$AO5="Lundi de Pâques",$AO5="Fête du travail",$AO5="Victoire 1945",$AO5="Ascension",$AO5="Pentecôte",$AO5="Lundi de Pentecôte",$AO5="Fête Nationale",$AO5="Assomption")</formula>
    </cfRule>
  </conditionalFormatting>
  <conditionalFormatting sqref="AT5:AT35">
    <cfRule type="expression" priority="135" aboveAverage="0" equalAverage="0" bottom="0" percent="0" rank="0" text="" dxfId="963">
      <formula>OR($AZ5="Toussaint",$AZ5="Armistice",$AZ5="noel",$AZ5="Premier de l'an",$AZ5="Pâques",$AZ5="Lundi de Pâques",$AZ5="Lundi de Pâques",$AZ5="Fête du travail",$AZ5="Victoire 1945",$AZ5="Ascension",$AZ5="Pentecôte",$AZ5="Lundi de Pentecôte",$AZ5="Fête Nationale",$AZ5="Assomption")</formula>
    </cfRule>
  </conditionalFormatting>
  <conditionalFormatting sqref="BE5:BE35">
    <cfRule type="expression" priority="136" aboveAverage="0" equalAverage="0" bottom="0" percent="0" rank="0" text="" dxfId="964">
      <formula>OR($BK5="Toussaint",$BK5="Armistice",$BK5="noel",$BK5="Premier de l'an",$BK5="Pâques",$BK5="Lundi de Pâques",$BK5="Lundi de Pâques",$BK5="Fête du travail",$BK5="Victoire 1945",$BK5="Ascension",$BK5="Pentecôte",$BK5="Lundi de Pentecôte",$BK5="Fête Nationale",$BK5="Assomption")</formula>
    </cfRule>
  </conditionalFormatting>
  <conditionalFormatting sqref="B39:B69">
    <cfRule type="expression" priority="137" aboveAverage="0" equalAverage="0" bottom="0" percent="0" rank="0" text="" dxfId="965">
      <formula>OR($H39="Toussaint",$H39="Armistice",$H39="noel",$H39="Premier de l'an",$H39="Pâques",$H39="Lundi de Pâques",$H39="Lundi de Pâques",$H39="Fête du travail",$H39="Victoire 1945",$H39="Ascension",$H39="Pentecôte",$H39="Lundi de Pentecôte",$H39="Fête Nationale",$H39="Assomption")</formula>
    </cfRule>
  </conditionalFormatting>
  <conditionalFormatting sqref="M39:M69">
    <cfRule type="expression" priority="138" aboveAverage="0" equalAverage="0" bottom="0" percent="0" rank="0" text="" dxfId="966">
      <formula>OR($S39="Toussaint",$S39="Armistice",$S39="noel",$S39="Premier de l'an",$S39="Pâques",$S39="Lundi de Pâques",$S39="Lundi de Pâques",$S39="Fête du travail",$S39="Victoire 1945",$S39="Ascension",$S39="Pentecôte",$S39="Lundi de Pentecôte",$S39="Fête Nationale",$S39="Assomption")</formula>
    </cfRule>
  </conditionalFormatting>
  <conditionalFormatting sqref="X39:X69">
    <cfRule type="expression" priority="139" aboveAverage="0" equalAverage="0" bottom="0" percent="0" rank="0" text="" dxfId="967">
      <formula>OR($AD39="Toussaint",$AD39="Armistice",$AD39="noel",$AD39="Premier de l'an",$AD39="Pâques",$AD39="Lundi de Pâques",$AD39="Lundi de Pâques",$AD39="Fête du travail",$AD39="Victoire 1945",$AD39="Ascension",$AD39="Pentecôte",$AD39="Lundi de Pentecôte",$AD39="Fête Nationale",$AD39="Assomption")</formula>
    </cfRule>
  </conditionalFormatting>
  <conditionalFormatting sqref="AI39:AI69">
    <cfRule type="expression" priority="140" aboveAverage="0" equalAverage="0" bottom="0" percent="0" rank="0" text="" dxfId="968">
      <formula>OR($AO39="Toussaint",$AO39="Armistice",$AO39="noel",$AO39="Premier de l'an",$AO39="Pâques",$AO39="Lundi de Pâques",$AO39="Lundi de Pâques",$AO39="Fête du travail",$AO39="Victoire 1945",$AO39="Ascension",$AO39="Pentecôte",$AO39="Lundi de Pentecôte",$AO39="Fête Nationale",$AO39="Assomption")</formula>
    </cfRule>
  </conditionalFormatting>
  <conditionalFormatting sqref="AT39:AT69">
    <cfRule type="expression" priority="141" aboveAverage="0" equalAverage="0" bottom="0" percent="0" rank="0" text="" dxfId="969">
      <formula>OR($AZ39="Toussaint",$AZ39="Armistice",$AZ39="noel",$AZ39="Premier de l'an",$AZ39="Pâques",$AZ39="Lundi de Pâques",$AZ39="Lundi de Pâques",$AZ39="Fête du travail",$AZ39="Victoire 1945",$AZ39="Ascension",$AZ39="Pentecôte",$AZ39="Lundi de Pentecôte",$AZ39="Fête Nationale",$AZ39="Assomption")</formula>
    </cfRule>
  </conditionalFormatting>
  <conditionalFormatting sqref="BE39:BE69">
    <cfRule type="expression" priority="142" aboveAverage="0" equalAverage="0" bottom="0" percent="0" rank="0" text="" dxfId="970">
      <formula>OR($BK39="Toussaint",$BK39="Armistice",$BK39="noel",$BK39="Premier de l'an",$BK39="Pâques",$BK39="Lundi de Pâques",$BK39="Lundi de Pâques",$BK39="Fête du travail",$BK39="Victoire 1945",$BK39="Ascension",$BK39="Pentecôte",$BK39="Lundi de Pentecôte",$BK39="Fête Nationale",$BK39="Assomption")</formula>
    </cfRule>
  </conditionalFormatting>
  <conditionalFormatting sqref="H5:L35">
    <cfRule type="cellIs" priority="143" operator="equal" aboveAverage="0" equalAverage="0" bottom="0" percent="0" rank="0" text="" dxfId="971">
      <formula>1</formula>
    </cfRule>
  </conditionalFormatting>
  <conditionalFormatting sqref="S5:W35">
    <cfRule type="cellIs" priority="144" operator="equal" aboveAverage="0" equalAverage="0" bottom="0" percent="0" rank="0" text="" dxfId="972">
      <formula>1</formula>
    </cfRule>
  </conditionalFormatting>
  <conditionalFormatting sqref="AO5:AS35">
    <cfRule type="cellIs" priority="145" operator="equal" aboveAverage="0" equalAverage="0" bottom="0" percent="0" rank="0" text="" dxfId="973">
      <formula>1</formula>
    </cfRule>
  </conditionalFormatting>
  <conditionalFormatting sqref="AZ5:BD35">
    <cfRule type="cellIs" priority="146" operator="equal" aboveAverage="0" equalAverage="0" bottom="0" percent="0" rank="0" text="" dxfId="974">
      <formula>1</formula>
    </cfRule>
  </conditionalFormatting>
  <conditionalFormatting sqref="BK5:BO35">
    <cfRule type="cellIs" priority="147" operator="equal" aboveAverage="0" equalAverage="0" bottom="0" percent="0" rank="0" text="" dxfId="975">
      <formula>1</formula>
    </cfRule>
  </conditionalFormatting>
  <conditionalFormatting sqref="H39:L69">
    <cfRule type="cellIs" priority="148" operator="equal" aboveAverage="0" equalAverage="0" bottom="0" percent="0" rank="0" text="" dxfId="976">
      <formula>1</formula>
    </cfRule>
  </conditionalFormatting>
  <conditionalFormatting sqref="S39:W69">
    <cfRule type="cellIs" priority="149" operator="equal" aboveAverage="0" equalAverage="0" bottom="0" percent="0" rank="0" text="" dxfId="977">
      <formula>1</formula>
    </cfRule>
  </conditionalFormatting>
  <conditionalFormatting sqref="AO39:AS69">
    <cfRule type="cellIs" priority="150" operator="equal" aboveAverage="0" equalAverage="0" bottom="0" percent="0" rank="0" text="" dxfId="978">
      <formula>1</formula>
    </cfRule>
  </conditionalFormatting>
  <conditionalFormatting sqref="AZ39:BD69">
    <cfRule type="cellIs" priority="151" operator="equal" aboveAverage="0" equalAverage="0" bottom="0" percent="0" rank="0" text="" dxfId="979">
      <formula>1</formula>
    </cfRule>
  </conditionalFormatting>
  <conditionalFormatting sqref="BK39:BO69">
    <cfRule type="cellIs" priority="152" operator="equal" aboveAverage="0" equalAverage="0" bottom="0" percent="0" rank="0" text="" dxfId="980">
      <formula>1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8" scale="76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00B0F0"/>
    <pageSetUpPr fitToPage="false"/>
  </sheetPr>
  <dimension ref="A1:R1582"/>
  <sheetViews>
    <sheetView showFormulas="false" showGridLines="true" showRowColHeaders="true" showZeros="true" rightToLeft="false" tabSelected="false" showOutlineSymbols="true" defaultGridColor="true" view="normal" topLeftCell="A1" colorId="64" zoomScale="120" zoomScaleNormal="120" zoomScalePageLayoutView="100" workbookViewId="0">
      <pane xSplit="8" ySplit="7" topLeftCell="I498" activePane="bottomRight" state="frozen"/>
      <selection pane="topLeft" activeCell="A1" activeCellId="0" sqref="A1"/>
      <selection pane="topRight" activeCell="I1" activeCellId="0" sqref="I1"/>
      <selection pane="bottomLeft" activeCell="A498" activeCellId="0" sqref="A498"/>
      <selection pane="bottomRight" activeCell="S491" activeCellId="0" sqref="S491"/>
    </sheetView>
  </sheetViews>
  <sheetFormatPr defaultColWidth="11.43359375" defaultRowHeight="15" zeroHeight="false" outlineLevelRow="0" outlineLevelCol="0"/>
  <cols>
    <col collapsed="false" customWidth="true" hidden="false" outlineLevel="0" max="1" min="1" style="302" width="3.42"/>
    <col collapsed="false" customWidth="true" hidden="false" outlineLevel="0" max="2" min="2" style="81" width="23.28"/>
    <col collapsed="false" customWidth="true" hidden="false" outlineLevel="0" max="4" min="3" style="61" width="4.86"/>
    <col collapsed="false" customWidth="true" hidden="false" outlineLevel="0" max="5" min="5" style="61" width="4.71"/>
    <col collapsed="false" customWidth="true" hidden="false" outlineLevel="0" max="6" min="6" style="61" width="4.57"/>
    <col collapsed="false" customWidth="true" hidden="false" outlineLevel="0" max="7" min="7" style="61" width="4.43"/>
    <col collapsed="false" customWidth="true" hidden="false" outlineLevel="0" max="8" min="8" style="302" width="2.14"/>
    <col collapsed="false" customWidth="true" hidden="false" outlineLevel="0" max="9" min="9" style="82" width="10.42"/>
    <col collapsed="false" customWidth="true" hidden="false" outlineLevel="0" max="10" min="10" style="61" width="5.7"/>
    <col collapsed="false" customWidth="false" hidden="false" outlineLevel="0" max="11" min="11" style="61" width="11.42"/>
    <col collapsed="false" customWidth="true" hidden="false" outlineLevel="0" max="18" min="12" style="61" width="8.71"/>
    <col collapsed="false" customWidth="false" hidden="false" outlineLevel="0" max="1024" min="19" style="61" width="11.42"/>
  </cols>
  <sheetData>
    <row r="1" customFormat="false" ht="15.75" hidden="false" customHeight="false" outlineLevel="0" collapsed="false"/>
    <row r="2" customFormat="false" ht="15.75" hidden="false" customHeight="true" outlineLevel="0" collapsed="false">
      <c r="A2" s="83" t="s">
        <v>64</v>
      </c>
      <c r="H2" s="83" t="s">
        <v>65</v>
      </c>
      <c r="K2" s="303" t="n">
        <v>0.8</v>
      </c>
      <c r="L2" s="87" t="s">
        <v>66</v>
      </c>
      <c r="M2" s="88" t="s">
        <v>67</v>
      </c>
      <c r="N2" s="88" t="s">
        <v>68</v>
      </c>
      <c r="O2" s="88" t="s">
        <v>69</v>
      </c>
      <c r="P2" s="88" t="s">
        <v>70</v>
      </c>
      <c r="Q2" s="88" t="s">
        <v>71</v>
      </c>
      <c r="R2" s="89" t="s">
        <v>72</v>
      </c>
    </row>
    <row r="3" customFormat="false" ht="15.75" hidden="false" customHeight="false" outlineLevel="0" collapsed="false">
      <c r="A3" s="83"/>
      <c r="B3" s="81" t="s">
        <v>73</v>
      </c>
      <c r="C3" s="90" t="s">
        <v>74</v>
      </c>
      <c r="D3" s="90"/>
      <c r="E3" s="90"/>
      <c r="F3" s="90"/>
      <c r="G3" s="90"/>
      <c r="H3" s="83"/>
      <c r="K3" s="91" t="s">
        <v>16</v>
      </c>
      <c r="L3" s="92" t="s">
        <v>75</v>
      </c>
      <c r="M3" s="93" t="s">
        <v>75</v>
      </c>
      <c r="N3" s="93" t="s">
        <v>75</v>
      </c>
      <c r="O3" s="94" t="s">
        <v>76</v>
      </c>
      <c r="P3" s="94" t="s">
        <v>76</v>
      </c>
      <c r="Q3" s="93" t="s">
        <v>75</v>
      </c>
      <c r="R3" s="95" t="s">
        <v>75</v>
      </c>
    </row>
    <row r="4" customFormat="false" ht="15" hidden="false" customHeight="false" outlineLevel="0" collapsed="false">
      <c r="A4" s="83"/>
      <c r="B4" s="81" t="s">
        <v>77</v>
      </c>
      <c r="C4" s="61" t="n">
        <v>1</v>
      </c>
      <c r="D4" s="61" t="n">
        <v>2</v>
      </c>
      <c r="E4" s="61" t="n">
        <v>3</v>
      </c>
      <c r="F4" s="61" t="n">
        <v>4</v>
      </c>
      <c r="G4" s="61" t="n">
        <v>5</v>
      </c>
      <c r="H4" s="83"/>
      <c r="K4" s="96" t="s">
        <v>11</v>
      </c>
      <c r="L4" s="97" t="s">
        <v>75</v>
      </c>
      <c r="M4" s="98" t="s">
        <v>76</v>
      </c>
      <c r="N4" s="304" t="s">
        <v>76</v>
      </c>
      <c r="O4" s="98" t="s">
        <v>75</v>
      </c>
      <c r="P4" s="98" t="s">
        <v>75</v>
      </c>
      <c r="Q4" s="98" t="s">
        <v>75</v>
      </c>
      <c r="R4" s="99" t="s">
        <v>76</v>
      </c>
    </row>
    <row r="5" customFormat="false" ht="15.75" hidden="false" customHeight="true" outlineLevel="0" collapsed="false">
      <c r="A5" s="83"/>
      <c r="B5" s="100"/>
      <c r="C5" s="101" t="s">
        <v>78</v>
      </c>
      <c r="D5" s="101" t="s">
        <v>79</v>
      </c>
      <c r="E5" s="101" t="s">
        <v>80</v>
      </c>
      <c r="F5" s="101" t="s">
        <v>81</v>
      </c>
      <c r="G5" s="101" t="s">
        <v>82</v>
      </c>
      <c r="H5" s="83"/>
      <c r="I5" s="102" t="s">
        <v>83</v>
      </c>
      <c r="K5" s="103" t="s">
        <v>12</v>
      </c>
      <c r="L5" s="97" t="s">
        <v>84</v>
      </c>
      <c r="M5" s="304" t="s">
        <v>76</v>
      </c>
      <c r="N5" s="104" t="s">
        <v>75</v>
      </c>
      <c r="O5" s="104" t="s">
        <v>75</v>
      </c>
      <c r="P5" s="104" t="s">
        <v>75</v>
      </c>
      <c r="Q5" s="98" t="s">
        <v>76</v>
      </c>
      <c r="R5" s="99" t="s">
        <v>76</v>
      </c>
    </row>
    <row r="6" customFormat="false" ht="15.75" hidden="false" customHeight="true" outlineLevel="0" collapsed="false">
      <c r="A6" s="83"/>
      <c r="B6" s="100" t="s">
        <v>85</v>
      </c>
      <c r="C6" s="101"/>
      <c r="D6" s="101"/>
      <c r="E6" s="101"/>
      <c r="F6" s="101"/>
      <c r="G6" s="101"/>
      <c r="H6" s="83"/>
      <c r="I6" s="102"/>
      <c r="K6" s="96" t="s">
        <v>13</v>
      </c>
      <c r="L6" s="97" t="s">
        <v>75</v>
      </c>
      <c r="M6" s="98" t="s">
        <v>75</v>
      </c>
      <c r="N6" s="98" t="s">
        <v>76</v>
      </c>
      <c r="O6" s="304" t="s">
        <v>76</v>
      </c>
      <c r="P6" s="98" t="s">
        <v>75</v>
      </c>
      <c r="Q6" s="98" t="s">
        <v>75</v>
      </c>
      <c r="R6" s="99" t="s">
        <v>76</v>
      </c>
    </row>
    <row r="7" customFormat="false" ht="24.75" hidden="false" customHeight="true" outlineLevel="0" collapsed="false">
      <c r="A7" s="83"/>
      <c r="B7" s="305" t="n">
        <v>0.8</v>
      </c>
      <c r="C7" s="101"/>
      <c r="D7" s="101"/>
      <c r="E7" s="101"/>
      <c r="F7" s="101"/>
      <c r="G7" s="101"/>
      <c r="H7" s="83"/>
      <c r="I7" s="102"/>
      <c r="K7" s="107" t="s">
        <v>14</v>
      </c>
      <c r="L7" s="306" t="s">
        <v>76</v>
      </c>
      <c r="M7" s="109" t="s">
        <v>75</v>
      </c>
      <c r="N7" s="109" t="s">
        <v>75</v>
      </c>
      <c r="O7" s="109" t="s">
        <v>75</v>
      </c>
      <c r="P7" s="306" t="s">
        <v>76</v>
      </c>
      <c r="Q7" s="110" t="s">
        <v>76</v>
      </c>
      <c r="R7" s="307" t="s">
        <v>76</v>
      </c>
    </row>
    <row r="8" customFormat="false" ht="15" hidden="false" customHeight="false" outlineLevel="0" collapsed="false">
      <c r="A8" s="145" t="n">
        <f aca="false">WEEKNUM(B8,21)</f>
        <v>36</v>
      </c>
      <c r="B8" s="114" t="n">
        <v>44074</v>
      </c>
      <c r="C8" s="115" t="s">
        <v>75</v>
      </c>
      <c r="D8" s="115" t="s">
        <v>86</v>
      </c>
      <c r="E8" s="115" t="s">
        <v>75</v>
      </c>
      <c r="F8" s="115" t="s">
        <v>86</v>
      </c>
      <c r="G8" s="116" t="s">
        <v>75</v>
      </c>
      <c r="H8" s="117" t="n">
        <v>4</v>
      </c>
      <c r="I8" s="118"/>
    </row>
    <row r="9" customFormat="false" ht="15" hidden="false" customHeight="false" outlineLevel="0" collapsed="false">
      <c r="A9" s="308" t="n">
        <f aca="false">WEEKNUM(B9,21)</f>
        <v>36</v>
      </c>
      <c r="B9" s="120" t="n">
        <v>44075</v>
      </c>
      <c r="C9" s="136" t="s">
        <v>86</v>
      </c>
      <c r="D9" s="136" t="s">
        <v>86</v>
      </c>
      <c r="E9" s="136" t="s">
        <v>75</v>
      </c>
      <c r="F9" s="136" t="s">
        <v>75</v>
      </c>
      <c r="G9" s="309" t="s">
        <v>75</v>
      </c>
      <c r="H9" s="310"/>
      <c r="I9" s="124" t="s">
        <v>45</v>
      </c>
      <c r="K9" s="61" t="e">
        <f aca="false">VLOOKUP(B9,'Vacances solaires'!$B$2:$B$239,1,FALSE())</f>
        <v>#N/A</v>
      </c>
    </row>
    <row r="10" customFormat="false" ht="15" hidden="false" customHeight="false" outlineLevel="0" collapsed="false">
      <c r="A10" s="126" t="n">
        <f aca="false">WEEKNUM(B10,21)</f>
        <v>36</v>
      </c>
      <c r="B10" s="135" t="n">
        <v>44076</v>
      </c>
      <c r="C10" s="128" t="s">
        <v>86</v>
      </c>
      <c r="D10" s="128" t="s">
        <v>75</v>
      </c>
      <c r="E10" s="128" t="s">
        <v>86</v>
      </c>
      <c r="F10" s="128" t="s">
        <v>75</v>
      </c>
      <c r="G10" s="129" t="s">
        <v>75</v>
      </c>
      <c r="H10" s="130"/>
      <c r="I10" s="311"/>
      <c r="K10" s="61" t="e">
        <f aca="false">VLOOKUP(B10,'Vacances solaires'!$B$2:$B$239,1,FALSE())</f>
        <v>#N/A</v>
      </c>
    </row>
    <row r="11" customFormat="false" ht="15" hidden="false" customHeight="false" outlineLevel="0" collapsed="false">
      <c r="A11" s="126" t="n">
        <f aca="false">WEEKNUM(B11,21)</f>
        <v>36</v>
      </c>
      <c r="B11" s="135" t="n">
        <v>44077</v>
      </c>
      <c r="C11" s="128" t="s">
        <v>75</v>
      </c>
      <c r="D11" s="128" t="s">
        <v>75</v>
      </c>
      <c r="E11" s="128" t="s">
        <v>86</v>
      </c>
      <c r="F11" s="128" t="s">
        <v>75</v>
      </c>
      <c r="G11" s="129" t="s">
        <v>86</v>
      </c>
      <c r="H11" s="130"/>
      <c r="I11" s="311"/>
      <c r="K11" s="61" t="e">
        <f aca="false">VLOOKUP(B11,'Vacances solaires'!$B$2:$B$239,1,FALSE())</f>
        <v>#N/A</v>
      </c>
    </row>
    <row r="12" customFormat="false" ht="15" hidden="false" customHeight="false" outlineLevel="0" collapsed="false">
      <c r="A12" s="126" t="n">
        <f aca="false">WEEKNUM(B12,21)</f>
        <v>36</v>
      </c>
      <c r="B12" s="135" t="n">
        <v>44078</v>
      </c>
      <c r="C12" s="128" t="s">
        <v>75</v>
      </c>
      <c r="D12" s="128" t="s">
        <v>75</v>
      </c>
      <c r="E12" s="128" t="s">
        <v>75</v>
      </c>
      <c r="F12" s="128" t="s">
        <v>86</v>
      </c>
      <c r="G12" s="129" t="s">
        <v>86</v>
      </c>
      <c r="H12" s="130"/>
      <c r="I12" s="311"/>
      <c r="K12" s="61" t="e">
        <f aca="false">VLOOKUP(B12,'Vacances solaires'!$B$2:$B$239,1,FALSE())</f>
        <v>#N/A</v>
      </c>
    </row>
    <row r="13" customFormat="false" ht="15" hidden="false" customHeight="false" outlineLevel="0" collapsed="false">
      <c r="A13" s="126" t="n">
        <f aca="false">WEEKNUM(B13,21)</f>
        <v>36</v>
      </c>
      <c r="B13" s="135" t="n">
        <v>44079</v>
      </c>
      <c r="C13" s="128" t="s">
        <v>75</v>
      </c>
      <c r="D13" s="128" t="s">
        <v>86</v>
      </c>
      <c r="E13" s="128" t="s">
        <v>75</v>
      </c>
      <c r="F13" s="128" t="s">
        <v>86</v>
      </c>
      <c r="G13" s="129" t="s">
        <v>75</v>
      </c>
      <c r="H13" s="130"/>
      <c r="I13" s="311"/>
      <c r="K13" s="61" t="e">
        <f aca="false">VLOOKUP(B13,'Vacances solaires'!$B$2:$B$239,1,FALSE())</f>
        <v>#N/A</v>
      </c>
    </row>
    <row r="14" customFormat="false" ht="15.75" hidden="false" customHeight="false" outlineLevel="0" collapsed="false">
      <c r="A14" s="139" t="n">
        <f aca="false">WEEKNUM(B14,21)</f>
        <v>36</v>
      </c>
      <c r="B14" s="140" t="n">
        <v>44080</v>
      </c>
      <c r="C14" s="141" t="s">
        <v>86</v>
      </c>
      <c r="D14" s="141" t="s">
        <v>86</v>
      </c>
      <c r="E14" s="141" t="s">
        <v>86</v>
      </c>
      <c r="F14" s="141" t="s">
        <v>86</v>
      </c>
      <c r="G14" s="142" t="s">
        <v>75</v>
      </c>
      <c r="H14" s="143"/>
      <c r="I14" s="312"/>
      <c r="K14" s="61" t="e">
        <f aca="false">VLOOKUP(B14,'Vacances solaires'!$B$2:$B$239,1,FALSE())</f>
        <v>#N/A</v>
      </c>
    </row>
    <row r="15" customFormat="false" ht="15" hidden="false" customHeight="false" outlineLevel="0" collapsed="false">
      <c r="A15" s="145" t="n">
        <f aca="false">WEEKNUM(B15,21)</f>
        <v>37</v>
      </c>
      <c r="B15" s="114" t="n">
        <v>44081</v>
      </c>
      <c r="C15" s="115" t="s">
        <v>86</v>
      </c>
      <c r="D15" s="115" t="s">
        <v>75</v>
      </c>
      <c r="E15" s="115" t="s">
        <v>86</v>
      </c>
      <c r="F15" s="115" t="s">
        <v>75</v>
      </c>
      <c r="G15" s="116" t="s">
        <v>75</v>
      </c>
      <c r="H15" s="117" t="n">
        <v>5</v>
      </c>
      <c r="I15" s="118"/>
      <c r="K15" s="61" t="e">
        <f aca="false">VLOOKUP(B15,'Vacances solaires'!$B$2:$B$239,1,FALSE())</f>
        <v>#N/A</v>
      </c>
    </row>
    <row r="16" customFormat="false" ht="15" hidden="false" customHeight="false" outlineLevel="0" collapsed="false">
      <c r="A16" s="126" t="n">
        <f aca="false">WEEKNUM(B16,21)</f>
        <v>37</v>
      </c>
      <c r="B16" s="135" t="n">
        <v>44082</v>
      </c>
      <c r="C16" s="128" t="s">
        <v>86</v>
      </c>
      <c r="D16" s="128" t="s">
        <v>75</v>
      </c>
      <c r="E16" s="128" t="s">
        <v>75</v>
      </c>
      <c r="F16" s="128" t="s">
        <v>75</v>
      </c>
      <c r="G16" s="129" t="s">
        <v>86</v>
      </c>
      <c r="H16" s="130"/>
      <c r="I16" s="311"/>
      <c r="K16" s="61" t="e">
        <f aca="false">VLOOKUP(B16,'Vacances solaires'!$B$2:$B$239,1,FALSE())</f>
        <v>#N/A</v>
      </c>
    </row>
    <row r="17" customFormat="false" ht="15" hidden="false" customHeight="false" outlineLevel="0" collapsed="false">
      <c r="A17" s="126" t="n">
        <f aca="false">WEEKNUM(B17,21)</f>
        <v>37</v>
      </c>
      <c r="B17" s="135" t="n">
        <v>44083</v>
      </c>
      <c r="C17" s="128" t="s">
        <v>75</v>
      </c>
      <c r="D17" s="128" t="s">
        <v>86</v>
      </c>
      <c r="E17" s="128" t="s">
        <v>75</v>
      </c>
      <c r="F17" s="128" t="s">
        <v>75</v>
      </c>
      <c r="G17" s="129" t="s">
        <v>86</v>
      </c>
      <c r="H17" s="130"/>
      <c r="I17" s="311"/>
      <c r="K17" s="61" t="e">
        <f aca="false">VLOOKUP(B17,'Vacances solaires'!$B$2:$B$239,1,FALSE())</f>
        <v>#N/A</v>
      </c>
    </row>
    <row r="18" customFormat="false" ht="15" hidden="false" customHeight="false" outlineLevel="0" collapsed="false">
      <c r="A18" s="126" t="n">
        <f aca="false">WEEKNUM(B18,21)</f>
        <v>37</v>
      </c>
      <c r="B18" s="135" t="n">
        <v>44084</v>
      </c>
      <c r="C18" s="128" t="s">
        <v>75</v>
      </c>
      <c r="D18" s="128" t="s">
        <v>86</v>
      </c>
      <c r="E18" s="128" t="s">
        <v>75</v>
      </c>
      <c r="F18" s="128" t="s">
        <v>86</v>
      </c>
      <c r="G18" s="129" t="s">
        <v>75</v>
      </c>
      <c r="H18" s="130"/>
      <c r="I18" s="311"/>
      <c r="K18" s="61" t="e">
        <f aca="false">VLOOKUP(B18,'Vacances solaires'!$B$2:$B$239,1,FALSE())</f>
        <v>#N/A</v>
      </c>
    </row>
    <row r="19" customFormat="false" ht="15" hidden="false" customHeight="false" outlineLevel="0" collapsed="false">
      <c r="A19" s="126" t="n">
        <f aca="false">WEEKNUM(B19,21)</f>
        <v>37</v>
      </c>
      <c r="B19" s="135" t="n">
        <v>44085</v>
      </c>
      <c r="C19" s="128" t="s">
        <v>75</v>
      </c>
      <c r="D19" s="128" t="s">
        <v>75</v>
      </c>
      <c r="E19" s="128" t="s">
        <v>86</v>
      </c>
      <c r="F19" s="128" t="s">
        <v>86</v>
      </c>
      <c r="G19" s="129" t="s">
        <v>75</v>
      </c>
      <c r="H19" s="130"/>
      <c r="I19" s="311"/>
      <c r="K19" s="61" t="e">
        <f aca="false">VLOOKUP(B19,'Vacances solaires'!$B$2:$B$239,1,FALSE())</f>
        <v>#N/A</v>
      </c>
    </row>
    <row r="20" customFormat="false" ht="15" hidden="false" customHeight="false" outlineLevel="0" collapsed="false">
      <c r="A20" s="126" t="n">
        <f aca="false">WEEKNUM(B20,21)</f>
        <v>37</v>
      </c>
      <c r="B20" s="135" t="n">
        <v>44086</v>
      </c>
      <c r="C20" s="128" t="s">
        <v>86</v>
      </c>
      <c r="D20" s="128" t="s">
        <v>75</v>
      </c>
      <c r="E20" s="128" t="s">
        <v>86</v>
      </c>
      <c r="F20" s="128" t="s">
        <v>75</v>
      </c>
      <c r="G20" s="129" t="s">
        <v>75</v>
      </c>
      <c r="H20" s="130"/>
      <c r="I20" s="311"/>
      <c r="K20" s="61" t="e">
        <f aca="false">VLOOKUP(B20,'Vacances solaires'!$B$2:$B$239,1,FALSE())</f>
        <v>#N/A</v>
      </c>
    </row>
    <row r="21" customFormat="false" ht="15.75" hidden="false" customHeight="false" outlineLevel="0" collapsed="false">
      <c r="A21" s="139" t="n">
        <f aca="false">WEEKNUM(B21,21)</f>
        <v>37</v>
      </c>
      <c r="B21" s="140" t="n">
        <v>44087</v>
      </c>
      <c r="C21" s="141" t="s">
        <v>86</v>
      </c>
      <c r="D21" s="141" t="s">
        <v>86</v>
      </c>
      <c r="E21" s="141" t="s">
        <v>86</v>
      </c>
      <c r="F21" s="141" t="s">
        <v>75</v>
      </c>
      <c r="G21" s="142" t="s">
        <v>86</v>
      </c>
      <c r="H21" s="143"/>
      <c r="I21" s="312"/>
      <c r="K21" s="61" t="e">
        <f aca="false">VLOOKUP(B21,'Vacances solaires'!$B$2:$B$239,1,FALSE())</f>
        <v>#N/A</v>
      </c>
    </row>
    <row r="22" customFormat="false" ht="15" hidden="false" customHeight="false" outlineLevel="0" collapsed="false">
      <c r="A22" s="145" t="n">
        <f aca="false">WEEKNUM(B22,21)</f>
        <v>38</v>
      </c>
      <c r="B22" s="114" t="n">
        <v>44088</v>
      </c>
      <c r="C22" s="115" t="s">
        <v>75</v>
      </c>
      <c r="D22" s="115" t="s">
        <v>75</v>
      </c>
      <c r="E22" s="115" t="s">
        <v>87</v>
      </c>
      <c r="F22" s="115" t="s">
        <v>75</v>
      </c>
      <c r="G22" s="116" t="s">
        <v>86</v>
      </c>
      <c r="H22" s="117" t="n">
        <v>1</v>
      </c>
      <c r="I22" s="118"/>
      <c r="J22" s="126"/>
      <c r="K22" s="61" t="e">
        <f aca="false">VLOOKUP(B22,'Vacances solaires'!$B$2:$B$239,1,FALSE())</f>
        <v>#N/A</v>
      </c>
    </row>
    <row r="23" customFormat="false" ht="15" hidden="false" customHeight="false" outlineLevel="0" collapsed="false">
      <c r="A23" s="126" t="n">
        <f aca="false">WEEKNUM(B23,21)</f>
        <v>38</v>
      </c>
      <c r="B23" s="135" t="n">
        <v>44089</v>
      </c>
      <c r="C23" s="128" t="s">
        <v>75</v>
      </c>
      <c r="D23" s="128" t="s">
        <v>86</v>
      </c>
      <c r="E23" s="128" t="s">
        <v>86</v>
      </c>
      <c r="F23" s="128" t="s">
        <v>75</v>
      </c>
      <c r="G23" s="129" t="s">
        <v>75</v>
      </c>
      <c r="H23" s="130"/>
      <c r="I23" s="311"/>
      <c r="J23" s="126"/>
      <c r="K23" s="61" t="e">
        <f aca="false">VLOOKUP(B23,'Vacances solaires'!$B$2:$B$239,1,FALSE())</f>
        <v>#N/A</v>
      </c>
    </row>
    <row r="24" customFormat="false" ht="15" hidden="false" customHeight="false" outlineLevel="0" collapsed="false">
      <c r="A24" s="126" t="n">
        <f aca="false">WEEKNUM(B24,21)</f>
        <v>38</v>
      </c>
      <c r="B24" s="135" t="n">
        <v>44090</v>
      </c>
      <c r="C24" s="128" t="s">
        <v>75</v>
      </c>
      <c r="D24" s="128" t="s">
        <v>86</v>
      </c>
      <c r="E24" s="128" t="s">
        <v>75</v>
      </c>
      <c r="F24" s="128" t="s">
        <v>86</v>
      </c>
      <c r="G24" s="129" t="s">
        <v>75</v>
      </c>
      <c r="H24" s="130"/>
      <c r="I24" s="311"/>
      <c r="J24" s="126"/>
      <c r="K24" s="61" t="e">
        <f aca="false">VLOOKUP(B24,'Vacances solaires'!$B$2:$B$239,1,FALSE())</f>
        <v>#N/A</v>
      </c>
    </row>
    <row r="25" customFormat="false" ht="15" hidden="false" customHeight="false" outlineLevel="0" collapsed="false">
      <c r="A25" s="126" t="n">
        <f aca="false">WEEKNUM(B25,21)</f>
        <v>38</v>
      </c>
      <c r="B25" s="135" t="n">
        <v>44091</v>
      </c>
      <c r="C25" s="128" t="s">
        <v>86</v>
      </c>
      <c r="D25" s="128" t="s">
        <v>75</v>
      </c>
      <c r="E25" s="128" t="s">
        <v>75</v>
      </c>
      <c r="F25" s="128" t="s">
        <v>86</v>
      </c>
      <c r="G25" s="129" t="s">
        <v>75</v>
      </c>
      <c r="H25" s="130"/>
      <c r="I25" s="311"/>
      <c r="J25" s="126"/>
      <c r="K25" s="61" t="e">
        <f aca="false">VLOOKUP(B25,'Vacances solaires'!$B$2:$B$239,1,FALSE())</f>
        <v>#N/A</v>
      </c>
    </row>
    <row r="26" customFormat="false" ht="15" hidden="false" customHeight="false" outlineLevel="0" collapsed="false">
      <c r="A26" s="126" t="n">
        <f aca="false">WEEKNUM(B26,21)</f>
        <v>38</v>
      </c>
      <c r="B26" s="135" t="n">
        <v>44092</v>
      </c>
      <c r="C26" s="128" t="s">
        <v>86</v>
      </c>
      <c r="D26" s="128" t="s">
        <v>75</v>
      </c>
      <c r="E26" s="128" t="s">
        <v>75</v>
      </c>
      <c r="F26" s="128" t="s">
        <v>75</v>
      </c>
      <c r="G26" s="129" t="s">
        <v>86</v>
      </c>
      <c r="H26" s="130"/>
      <c r="I26" s="311"/>
      <c r="J26" s="126"/>
      <c r="K26" s="61" t="e">
        <f aca="false">VLOOKUP(B26,'Vacances solaires'!$B$2:$B$239,1,FALSE())</f>
        <v>#N/A</v>
      </c>
    </row>
    <row r="27" customFormat="false" ht="15" hidden="false" customHeight="false" outlineLevel="0" collapsed="false">
      <c r="A27" s="126" t="n">
        <f aca="false">WEEKNUM(B27,21)</f>
        <v>38</v>
      </c>
      <c r="B27" s="135" t="n">
        <v>44093</v>
      </c>
      <c r="C27" s="128" t="s">
        <v>75</v>
      </c>
      <c r="D27" s="128" t="s">
        <v>75</v>
      </c>
      <c r="E27" s="128" t="s">
        <v>86</v>
      </c>
      <c r="F27" s="128" t="s">
        <v>75</v>
      </c>
      <c r="G27" s="129" t="s">
        <v>86</v>
      </c>
      <c r="H27" s="130"/>
      <c r="I27" s="311"/>
      <c r="J27" s="126"/>
      <c r="K27" s="61" t="e">
        <f aca="false">VLOOKUP(B27,'Vacances solaires'!$B$2:$B$239,1,FALSE())</f>
        <v>#N/A</v>
      </c>
    </row>
    <row r="28" customFormat="false" ht="15.75" hidden="false" customHeight="false" outlineLevel="0" collapsed="false">
      <c r="A28" s="139" t="n">
        <f aca="false">WEEKNUM(B28,21)</f>
        <v>38</v>
      </c>
      <c r="B28" s="140" t="n">
        <v>44094</v>
      </c>
      <c r="C28" s="141" t="s">
        <v>75</v>
      </c>
      <c r="D28" s="141" t="s">
        <v>86</v>
      </c>
      <c r="E28" s="141" t="s">
        <v>86</v>
      </c>
      <c r="F28" s="141" t="s">
        <v>86</v>
      </c>
      <c r="G28" s="142" t="s">
        <v>86</v>
      </c>
      <c r="H28" s="143"/>
      <c r="I28" s="312"/>
      <c r="J28" s="126"/>
      <c r="K28" s="61" t="e">
        <f aca="false">VLOOKUP(B28,'Vacances solaires'!$B$2:$B$239,1,FALSE())</f>
        <v>#N/A</v>
      </c>
    </row>
    <row r="29" customFormat="false" ht="15" hidden="false" customHeight="false" outlineLevel="0" collapsed="false">
      <c r="A29" s="145" t="n">
        <f aca="false">WEEKNUM(B29,21)</f>
        <v>39</v>
      </c>
      <c r="B29" s="114" t="n">
        <v>44095</v>
      </c>
      <c r="C29" s="115" t="s">
        <v>75</v>
      </c>
      <c r="D29" s="115" t="s">
        <v>87</v>
      </c>
      <c r="E29" s="115" t="s">
        <v>75</v>
      </c>
      <c r="F29" s="115" t="s">
        <v>86</v>
      </c>
      <c r="G29" s="116" t="s">
        <v>75</v>
      </c>
      <c r="H29" s="117" t="n">
        <v>2</v>
      </c>
      <c r="I29" s="118"/>
      <c r="J29" s="126"/>
      <c r="K29" s="61" t="e">
        <f aca="false">VLOOKUP(B29,'Vacances solaires'!$B$2:$B$239,1,FALSE())</f>
        <v>#N/A</v>
      </c>
    </row>
    <row r="30" customFormat="false" ht="15" hidden="false" customHeight="false" outlineLevel="0" collapsed="false">
      <c r="A30" s="126" t="n">
        <f aca="false">WEEKNUM(B30,21)</f>
        <v>39</v>
      </c>
      <c r="B30" s="135" t="n">
        <v>44096</v>
      </c>
      <c r="C30" s="128" t="s">
        <v>86</v>
      </c>
      <c r="D30" s="128" t="s">
        <v>86</v>
      </c>
      <c r="E30" s="128" t="s">
        <v>75</v>
      </c>
      <c r="F30" s="128" t="s">
        <v>75</v>
      </c>
      <c r="G30" s="129" t="s">
        <v>75</v>
      </c>
      <c r="H30" s="130"/>
      <c r="I30" s="311"/>
      <c r="J30" s="126"/>
      <c r="K30" s="61" t="e">
        <f aca="false">VLOOKUP(B30,'Vacances solaires'!$B$2:$B$239,1,FALSE())</f>
        <v>#N/A</v>
      </c>
    </row>
    <row r="31" customFormat="false" ht="15" hidden="false" customHeight="false" outlineLevel="0" collapsed="false">
      <c r="A31" s="126" t="n">
        <f aca="false">WEEKNUM(B31,21)</f>
        <v>39</v>
      </c>
      <c r="B31" s="135" t="n">
        <v>44097</v>
      </c>
      <c r="C31" s="128" t="s">
        <v>86</v>
      </c>
      <c r="D31" s="128" t="s">
        <v>75</v>
      </c>
      <c r="E31" s="128" t="s">
        <v>86</v>
      </c>
      <c r="F31" s="128" t="s">
        <v>75</v>
      </c>
      <c r="G31" s="129" t="s">
        <v>75</v>
      </c>
      <c r="H31" s="130"/>
      <c r="I31" s="311"/>
      <c r="J31" s="126"/>
      <c r="K31" s="61" t="e">
        <f aca="false">VLOOKUP(B31,'Vacances solaires'!$B$2:$B$239,1,FALSE())</f>
        <v>#N/A</v>
      </c>
    </row>
    <row r="32" customFormat="false" ht="15" hidden="false" customHeight="false" outlineLevel="0" collapsed="false">
      <c r="A32" s="126" t="n">
        <f aca="false">WEEKNUM(B32,21)</f>
        <v>39</v>
      </c>
      <c r="B32" s="135" t="n">
        <v>44098</v>
      </c>
      <c r="C32" s="128" t="s">
        <v>75</v>
      </c>
      <c r="D32" s="128" t="s">
        <v>75</v>
      </c>
      <c r="E32" s="128" t="s">
        <v>86</v>
      </c>
      <c r="F32" s="128" t="s">
        <v>75</v>
      </c>
      <c r="G32" s="129" t="s">
        <v>86</v>
      </c>
      <c r="H32" s="130"/>
      <c r="I32" s="311"/>
      <c r="J32" s="126"/>
      <c r="K32" s="61" t="e">
        <f aca="false">VLOOKUP(B32,'Vacances solaires'!$B$2:$B$239,1,FALSE())</f>
        <v>#N/A</v>
      </c>
    </row>
    <row r="33" customFormat="false" ht="15" hidden="false" customHeight="false" outlineLevel="0" collapsed="false">
      <c r="A33" s="126" t="n">
        <f aca="false">WEEKNUM(B33,21)</f>
        <v>39</v>
      </c>
      <c r="B33" s="135" t="n">
        <v>44099</v>
      </c>
      <c r="C33" s="128" t="s">
        <v>75</v>
      </c>
      <c r="D33" s="128" t="s">
        <v>75</v>
      </c>
      <c r="E33" s="128" t="s">
        <v>75</v>
      </c>
      <c r="F33" s="128" t="s">
        <v>86</v>
      </c>
      <c r="G33" s="129" t="s">
        <v>86</v>
      </c>
      <c r="H33" s="130"/>
      <c r="I33" s="311"/>
      <c r="J33" s="126"/>
      <c r="K33" s="61" t="e">
        <f aca="false">VLOOKUP(B33,'Vacances solaires'!$B$2:$B$239,1,FALSE())</f>
        <v>#N/A</v>
      </c>
    </row>
    <row r="34" customFormat="false" ht="15" hidden="false" customHeight="false" outlineLevel="0" collapsed="false">
      <c r="A34" s="126" t="n">
        <f aca="false">WEEKNUM(B34,21)</f>
        <v>39</v>
      </c>
      <c r="B34" s="135" t="n">
        <v>44100</v>
      </c>
      <c r="C34" s="128" t="s">
        <v>75</v>
      </c>
      <c r="D34" s="128" t="s">
        <v>86</v>
      </c>
      <c r="E34" s="128" t="s">
        <v>75</v>
      </c>
      <c r="F34" s="128" t="s">
        <v>86</v>
      </c>
      <c r="G34" s="129" t="s">
        <v>75</v>
      </c>
      <c r="H34" s="130"/>
      <c r="I34" s="311"/>
      <c r="J34" s="126"/>
      <c r="K34" s="61" t="e">
        <f aca="false">VLOOKUP(B34,'Vacances solaires'!$B$2:$B$239,1,FALSE())</f>
        <v>#N/A</v>
      </c>
    </row>
    <row r="35" customFormat="false" ht="15.75" hidden="false" customHeight="false" outlineLevel="0" collapsed="false">
      <c r="A35" s="139" t="n">
        <f aca="false">WEEKNUM(B35,21)</f>
        <v>39</v>
      </c>
      <c r="B35" s="140" t="n">
        <v>44101</v>
      </c>
      <c r="C35" s="141" t="s">
        <v>86</v>
      </c>
      <c r="D35" s="141" t="s">
        <v>86</v>
      </c>
      <c r="E35" s="141" t="s">
        <v>86</v>
      </c>
      <c r="F35" s="141" t="s">
        <v>86</v>
      </c>
      <c r="G35" s="142" t="s">
        <v>75</v>
      </c>
      <c r="H35" s="143"/>
      <c r="I35" s="312"/>
      <c r="J35" s="126"/>
      <c r="K35" s="61" t="e">
        <f aca="false">VLOOKUP(B35,'Vacances solaires'!$B$2:$B$239,1,FALSE())</f>
        <v>#N/A</v>
      </c>
    </row>
    <row r="36" customFormat="false" ht="15" hidden="false" customHeight="false" outlineLevel="0" collapsed="false">
      <c r="A36" s="145" t="n">
        <f aca="false">WEEKNUM(B36,21)</f>
        <v>40</v>
      </c>
      <c r="B36" s="114" t="n">
        <v>44102</v>
      </c>
      <c r="C36" s="115" t="s">
        <v>87</v>
      </c>
      <c r="D36" s="115" t="s">
        <v>75</v>
      </c>
      <c r="E36" s="115" t="s">
        <v>86</v>
      </c>
      <c r="F36" s="115" t="s">
        <v>75</v>
      </c>
      <c r="G36" s="116" t="s">
        <v>75</v>
      </c>
      <c r="H36" s="117" t="n">
        <v>3</v>
      </c>
      <c r="I36" s="118"/>
      <c r="J36" s="126"/>
      <c r="K36" s="61" t="e">
        <f aca="false">VLOOKUP(B36,'Vacances solaires'!$B$2:$B$239,1,FALSE())</f>
        <v>#N/A</v>
      </c>
    </row>
    <row r="37" customFormat="false" ht="15" hidden="false" customHeight="false" outlineLevel="0" collapsed="false">
      <c r="A37" s="126" t="n">
        <f aca="false">WEEKNUM(B37,21)</f>
        <v>40</v>
      </c>
      <c r="B37" s="135" t="n">
        <v>44103</v>
      </c>
      <c r="C37" s="128" t="s">
        <v>86</v>
      </c>
      <c r="D37" s="128" t="s">
        <v>75</v>
      </c>
      <c r="E37" s="128" t="s">
        <v>75</v>
      </c>
      <c r="F37" s="128" t="s">
        <v>75</v>
      </c>
      <c r="G37" s="129" t="s">
        <v>86</v>
      </c>
      <c r="H37" s="130"/>
      <c r="I37" s="311"/>
      <c r="J37" s="126"/>
      <c r="K37" s="61" t="e">
        <f aca="false">VLOOKUP(B37,'Vacances solaires'!$B$2:$B$239,1,FALSE())</f>
        <v>#N/A</v>
      </c>
    </row>
    <row r="38" customFormat="false" ht="15" hidden="false" customHeight="false" outlineLevel="0" collapsed="false">
      <c r="A38" s="126" t="n">
        <f aca="false">WEEKNUM(B38,21)</f>
        <v>40</v>
      </c>
      <c r="B38" s="135" t="n">
        <v>44104</v>
      </c>
      <c r="C38" s="128" t="s">
        <v>75</v>
      </c>
      <c r="D38" s="128" t="s">
        <v>86</v>
      </c>
      <c r="E38" s="128" t="s">
        <v>75</v>
      </c>
      <c r="F38" s="128" t="s">
        <v>75</v>
      </c>
      <c r="G38" s="129" t="s">
        <v>86</v>
      </c>
      <c r="H38" s="130"/>
      <c r="I38" s="311"/>
      <c r="J38" s="126"/>
      <c r="K38" s="61" t="e">
        <f aca="false">VLOOKUP(B38,'Vacances solaires'!$B$2:$B$239,1,FALSE())</f>
        <v>#N/A</v>
      </c>
    </row>
    <row r="39" customFormat="false" ht="15" hidden="false" customHeight="false" outlineLevel="0" collapsed="false">
      <c r="A39" s="126" t="n">
        <f aca="false">WEEKNUM(B39,21)</f>
        <v>40</v>
      </c>
      <c r="B39" s="135" t="n">
        <v>44105</v>
      </c>
      <c r="C39" s="128" t="s">
        <v>75</v>
      </c>
      <c r="D39" s="128" t="s">
        <v>86</v>
      </c>
      <c r="E39" s="128" t="s">
        <v>75</v>
      </c>
      <c r="F39" s="128" t="s">
        <v>86</v>
      </c>
      <c r="G39" s="129" t="s">
        <v>75</v>
      </c>
      <c r="H39" s="130"/>
      <c r="I39" s="311"/>
      <c r="J39" s="126"/>
      <c r="K39" s="61" t="e">
        <f aca="false">VLOOKUP(B39,'Vacances solaires'!$B$2:$B$239,1,FALSE())</f>
        <v>#N/A</v>
      </c>
    </row>
    <row r="40" customFormat="false" ht="15" hidden="false" customHeight="false" outlineLevel="0" collapsed="false">
      <c r="A40" s="126" t="n">
        <f aca="false">WEEKNUM(B40,21)</f>
        <v>40</v>
      </c>
      <c r="B40" s="135" t="n">
        <v>44106</v>
      </c>
      <c r="C40" s="128" t="s">
        <v>75</v>
      </c>
      <c r="D40" s="128" t="s">
        <v>75</v>
      </c>
      <c r="E40" s="128" t="s">
        <v>86</v>
      </c>
      <c r="F40" s="128" t="s">
        <v>86</v>
      </c>
      <c r="G40" s="129" t="s">
        <v>75</v>
      </c>
      <c r="H40" s="130"/>
      <c r="I40" s="311"/>
      <c r="J40" s="126"/>
      <c r="K40" s="61" t="e">
        <f aca="false">VLOOKUP(B40,'Vacances solaires'!$B$2:$B$239,1,FALSE())</f>
        <v>#N/A</v>
      </c>
    </row>
    <row r="41" customFormat="false" ht="15" hidden="false" customHeight="false" outlineLevel="0" collapsed="false">
      <c r="A41" s="126" t="n">
        <f aca="false">WEEKNUM(B41,21)</f>
        <v>40</v>
      </c>
      <c r="B41" s="135" t="n">
        <v>44107</v>
      </c>
      <c r="C41" s="128" t="s">
        <v>86</v>
      </c>
      <c r="D41" s="128" t="s">
        <v>75</v>
      </c>
      <c r="E41" s="128" t="s">
        <v>86</v>
      </c>
      <c r="F41" s="128" t="s">
        <v>75</v>
      </c>
      <c r="G41" s="129" t="s">
        <v>75</v>
      </c>
      <c r="H41" s="130"/>
      <c r="I41" s="311"/>
      <c r="J41" s="126"/>
      <c r="K41" s="61" t="e">
        <f aca="false">VLOOKUP(B41,'Vacances solaires'!$B$2:$B$239,1,FALSE())</f>
        <v>#N/A</v>
      </c>
    </row>
    <row r="42" customFormat="false" ht="15.75" hidden="false" customHeight="false" outlineLevel="0" collapsed="false">
      <c r="A42" s="139" t="n">
        <f aca="false">WEEKNUM(B42,21)</f>
        <v>40</v>
      </c>
      <c r="B42" s="140" t="n">
        <v>44108</v>
      </c>
      <c r="C42" s="141" t="s">
        <v>86</v>
      </c>
      <c r="D42" s="141" t="s">
        <v>86</v>
      </c>
      <c r="E42" s="141" t="s">
        <v>86</v>
      </c>
      <c r="F42" s="141" t="s">
        <v>75</v>
      </c>
      <c r="G42" s="142" t="s">
        <v>86</v>
      </c>
      <c r="H42" s="143"/>
      <c r="I42" s="312"/>
      <c r="J42" s="126"/>
      <c r="K42" s="61" t="e">
        <f aca="false">VLOOKUP(B42,'Vacances solaires'!$B$2:$B$239,1,FALSE())</f>
        <v>#N/A</v>
      </c>
    </row>
    <row r="43" customFormat="false" ht="15" hidden="false" customHeight="false" outlineLevel="0" collapsed="false">
      <c r="A43" s="313" t="n">
        <f aca="false">WEEKNUM(B43,21)</f>
        <v>41</v>
      </c>
      <c r="B43" s="114" t="n">
        <v>44109</v>
      </c>
      <c r="C43" s="115" t="s">
        <v>75</v>
      </c>
      <c r="D43" s="115" t="s">
        <v>86</v>
      </c>
      <c r="E43" s="115" t="s">
        <v>75</v>
      </c>
      <c r="F43" s="115" t="s">
        <v>75</v>
      </c>
      <c r="G43" s="116" t="s">
        <v>87</v>
      </c>
      <c r="H43" s="117" t="n">
        <v>4</v>
      </c>
      <c r="I43" s="118"/>
      <c r="J43" s="126"/>
      <c r="K43" s="61" t="e">
        <f aca="false">VLOOKUP(B43,'Vacances solaires'!$B$2:$B$239,1,FALSE())</f>
        <v>#N/A</v>
      </c>
    </row>
    <row r="44" customFormat="false" ht="15" hidden="false" customHeight="false" outlineLevel="0" collapsed="false">
      <c r="A44" s="314" t="n">
        <f aca="false">WEEKNUM(B44,21)</f>
        <v>41</v>
      </c>
      <c r="B44" s="135" t="n">
        <v>44110</v>
      </c>
      <c r="C44" s="128" t="s">
        <v>75</v>
      </c>
      <c r="D44" s="128" t="s">
        <v>75</v>
      </c>
      <c r="E44" s="128" t="s">
        <v>75</v>
      </c>
      <c r="F44" s="128" t="s">
        <v>86</v>
      </c>
      <c r="G44" s="129" t="s">
        <v>86</v>
      </c>
      <c r="H44" s="130"/>
      <c r="I44" s="311"/>
      <c r="J44" s="126"/>
      <c r="K44" s="61" t="e">
        <f aca="false">VLOOKUP(B44,'Vacances solaires'!$B$2:$B$239,1,FALSE())</f>
        <v>#N/A</v>
      </c>
    </row>
    <row r="45" customFormat="false" ht="15" hidden="false" customHeight="false" outlineLevel="0" collapsed="false">
      <c r="A45" s="314" t="n">
        <f aca="false">WEEKNUM(B45,21)</f>
        <v>41</v>
      </c>
      <c r="B45" s="135" t="n">
        <v>44111</v>
      </c>
      <c r="C45" s="128" t="s">
        <v>86</v>
      </c>
      <c r="D45" s="128" t="s">
        <v>75</v>
      </c>
      <c r="E45" s="128" t="s">
        <v>75</v>
      </c>
      <c r="F45" s="128" t="s">
        <v>86</v>
      </c>
      <c r="G45" s="129" t="s">
        <v>75</v>
      </c>
      <c r="H45" s="130"/>
      <c r="I45" s="311"/>
      <c r="J45" s="126"/>
      <c r="K45" s="61" t="e">
        <f aca="false">VLOOKUP(B45,'Vacances solaires'!$B$2:$B$239,1,FALSE())</f>
        <v>#N/A</v>
      </c>
    </row>
    <row r="46" customFormat="false" ht="15" hidden="false" customHeight="false" outlineLevel="0" collapsed="false">
      <c r="A46" s="314" t="n">
        <f aca="false">WEEKNUM(B46,21)</f>
        <v>41</v>
      </c>
      <c r="B46" s="135" t="n">
        <v>44112</v>
      </c>
      <c r="C46" s="128" t="s">
        <v>86</v>
      </c>
      <c r="D46" s="128" t="s">
        <v>75</v>
      </c>
      <c r="E46" s="128" t="s">
        <v>86</v>
      </c>
      <c r="F46" s="128" t="s">
        <v>75</v>
      </c>
      <c r="G46" s="129" t="s">
        <v>75</v>
      </c>
      <c r="H46" s="130"/>
      <c r="I46" s="311"/>
      <c r="J46" s="126"/>
      <c r="K46" s="61" t="e">
        <f aca="false">VLOOKUP(B46,'Vacances solaires'!$B$2:$B$239,1,FALSE())</f>
        <v>#N/A</v>
      </c>
    </row>
    <row r="47" customFormat="false" ht="15" hidden="false" customHeight="false" outlineLevel="0" collapsed="false">
      <c r="A47" s="314" t="n">
        <f aca="false">WEEKNUM(B47,21)</f>
        <v>41</v>
      </c>
      <c r="B47" s="135" t="n">
        <v>44113</v>
      </c>
      <c r="C47" s="128" t="s">
        <v>75</v>
      </c>
      <c r="D47" s="128" t="s">
        <v>86</v>
      </c>
      <c r="E47" s="128" t="s">
        <v>86</v>
      </c>
      <c r="F47" s="128" t="s">
        <v>75</v>
      </c>
      <c r="G47" s="129" t="s">
        <v>75</v>
      </c>
      <c r="H47" s="130"/>
      <c r="I47" s="311"/>
      <c r="J47" s="126"/>
      <c r="K47" s="61" t="e">
        <f aca="false">VLOOKUP(B47,'Vacances solaires'!$B$2:$B$239,1,FALSE())</f>
        <v>#N/A</v>
      </c>
    </row>
    <row r="48" customFormat="false" ht="15" hidden="false" customHeight="false" outlineLevel="0" collapsed="false">
      <c r="A48" s="314" t="n">
        <f aca="false">WEEKNUM(B48,21)</f>
        <v>41</v>
      </c>
      <c r="B48" s="135" t="n">
        <v>44114</v>
      </c>
      <c r="C48" s="128" t="s">
        <v>75</v>
      </c>
      <c r="D48" s="128" t="s">
        <v>86</v>
      </c>
      <c r="E48" s="128" t="s">
        <v>75</v>
      </c>
      <c r="F48" s="128" t="s">
        <v>75</v>
      </c>
      <c r="G48" s="129" t="s">
        <v>86</v>
      </c>
      <c r="H48" s="130"/>
      <c r="I48" s="311"/>
      <c r="J48" s="126"/>
      <c r="K48" s="61" t="e">
        <f aca="false">VLOOKUP(B48,'Vacances solaires'!$B$2:$B$239,1,FALSE())</f>
        <v>#N/A</v>
      </c>
    </row>
    <row r="49" customFormat="false" ht="15.75" hidden="false" customHeight="false" outlineLevel="0" collapsed="false">
      <c r="A49" s="315" t="n">
        <f aca="false">WEEKNUM(B49,21)</f>
        <v>41</v>
      </c>
      <c r="B49" s="140" t="n">
        <v>44115</v>
      </c>
      <c r="C49" s="141" t="s">
        <v>86</v>
      </c>
      <c r="D49" s="141" t="s">
        <v>86</v>
      </c>
      <c r="E49" s="141" t="s">
        <v>75</v>
      </c>
      <c r="F49" s="141" t="s">
        <v>86</v>
      </c>
      <c r="G49" s="142" t="s">
        <v>86</v>
      </c>
      <c r="H49" s="143"/>
      <c r="I49" s="312"/>
      <c r="J49" s="126"/>
      <c r="K49" s="61" t="e">
        <f aca="false">VLOOKUP(B49,'Vacances solaires'!$B$2:$B$239,1,FALSE())</f>
        <v>#N/A</v>
      </c>
    </row>
    <row r="50" customFormat="false" ht="15" hidden="false" customHeight="false" outlineLevel="0" collapsed="false">
      <c r="A50" s="145" t="n">
        <f aca="false">WEEKNUM(B50,21)</f>
        <v>42</v>
      </c>
      <c r="B50" s="114" t="n">
        <v>44116</v>
      </c>
      <c r="C50" s="115" t="s">
        <v>86</v>
      </c>
      <c r="D50" s="115" t="s">
        <v>75</v>
      </c>
      <c r="E50" s="115" t="s">
        <v>75</v>
      </c>
      <c r="F50" s="115" t="s">
        <v>87</v>
      </c>
      <c r="G50" s="116" t="s">
        <v>75</v>
      </c>
      <c r="H50" s="117" t="n">
        <v>5</v>
      </c>
      <c r="I50" s="118"/>
      <c r="J50" s="126"/>
      <c r="K50" s="61" t="e">
        <f aca="false">VLOOKUP(B50,'Vacances solaires'!$B$2:$B$239,1,FALSE())</f>
        <v>#N/A</v>
      </c>
    </row>
    <row r="51" customFormat="false" ht="15" hidden="false" customHeight="false" outlineLevel="0" collapsed="false">
      <c r="A51" s="126" t="n">
        <f aca="false">WEEKNUM(B51,21)</f>
        <v>42</v>
      </c>
      <c r="B51" s="135" t="n">
        <v>44117</v>
      </c>
      <c r="C51" s="128" t="s">
        <v>75</v>
      </c>
      <c r="D51" s="128" t="s">
        <v>75</v>
      </c>
      <c r="E51" s="128" t="s">
        <v>86</v>
      </c>
      <c r="F51" s="128" t="s">
        <v>86</v>
      </c>
      <c r="G51" s="129" t="s">
        <v>75</v>
      </c>
      <c r="H51" s="130"/>
      <c r="I51" s="311"/>
      <c r="J51" s="126"/>
      <c r="K51" s="61" t="e">
        <f aca="false">VLOOKUP(B51,'Vacances solaires'!$B$2:$B$239,1,FALSE())</f>
        <v>#N/A</v>
      </c>
    </row>
    <row r="52" customFormat="false" ht="15" hidden="false" customHeight="false" outlineLevel="0" collapsed="false">
      <c r="A52" s="126" t="n">
        <f aca="false">WEEKNUM(B52,21)</f>
        <v>42</v>
      </c>
      <c r="B52" s="135" t="n">
        <v>44118</v>
      </c>
      <c r="C52" s="128" t="s">
        <v>75</v>
      </c>
      <c r="D52" s="128" t="s">
        <v>75</v>
      </c>
      <c r="E52" s="128" t="s">
        <v>86</v>
      </c>
      <c r="F52" s="128" t="s">
        <v>75</v>
      </c>
      <c r="G52" s="129" t="s">
        <v>86</v>
      </c>
      <c r="H52" s="130"/>
      <c r="I52" s="311"/>
      <c r="J52" s="126"/>
      <c r="K52" s="61" t="e">
        <f aca="false">VLOOKUP(B52,'Vacances solaires'!$B$2:$B$239,1,FALSE())</f>
        <v>#N/A</v>
      </c>
    </row>
    <row r="53" customFormat="false" ht="15" hidden="false" customHeight="false" outlineLevel="0" collapsed="false">
      <c r="A53" s="126" t="n">
        <f aca="false">WEEKNUM(B53,21)</f>
        <v>42</v>
      </c>
      <c r="B53" s="135" t="n">
        <v>44119</v>
      </c>
      <c r="C53" s="128" t="s">
        <v>75</v>
      </c>
      <c r="D53" s="128" t="s">
        <v>86</v>
      </c>
      <c r="E53" s="128" t="s">
        <v>75</v>
      </c>
      <c r="F53" s="128" t="s">
        <v>75</v>
      </c>
      <c r="G53" s="129" t="s">
        <v>86</v>
      </c>
      <c r="H53" s="130"/>
      <c r="I53" s="311"/>
      <c r="J53" s="126"/>
      <c r="K53" s="61" t="e">
        <f aca="false">VLOOKUP(B53,'Vacances solaires'!$B$2:$B$239,1,FALSE())</f>
        <v>#N/A</v>
      </c>
    </row>
    <row r="54" customFormat="false" ht="15" hidden="false" customHeight="false" outlineLevel="0" collapsed="false">
      <c r="A54" s="126" t="n">
        <f aca="false">WEEKNUM(B54,21)</f>
        <v>42</v>
      </c>
      <c r="B54" s="135" t="n">
        <v>44120</v>
      </c>
      <c r="C54" s="128" t="s">
        <v>86</v>
      </c>
      <c r="D54" s="128" t="s">
        <v>86</v>
      </c>
      <c r="E54" s="128" t="s">
        <v>75</v>
      </c>
      <c r="F54" s="128" t="s">
        <v>75</v>
      </c>
      <c r="G54" s="129" t="s">
        <v>75</v>
      </c>
      <c r="H54" s="130"/>
      <c r="I54" s="311"/>
      <c r="J54" s="126"/>
      <c r="K54" s="61" t="e">
        <f aca="false">VLOOKUP(B54,'Vacances solaires'!$B$2:$B$239,1,FALSE())</f>
        <v>#N/A</v>
      </c>
    </row>
    <row r="55" customFormat="false" ht="15" hidden="false" customHeight="false" outlineLevel="0" collapsed="false">
      <c r="A55" s="126" t="n">
        <f aca="false">WEEKNUM(B55,21)</f>
        <v>42</v>
      </c>
      <c r="B55" s="135" t="n">
        <v>44121</v>
      </c>
      <c r="C55" s="128" t="s">
        <v>86</v>
      </c>
      <c r="D55" s="128" t="s">
        <v>75</v>
      </c>
      <c r="E55" s="128" t="s">
        <v>75</v>
      </c>
      <c r="F55" s="128" t="s">
        <v>86</v>
      </c>
      <c r="G55" s="129" t="s">
        <v>75</v>
      </c>
      <c r="H55" s="130"/>
      <c r="I55" s="311"/>
      <c r="J55" s="126"/>
      <c r="K55" s="61" t="e">
        <f aca="false">VLOOKUP(B55,'Vacances solaires'!$B$2:$B$239,1,FALSE())</f>
        <v>#N/A</v>
      </c>
    </row>
    <row r="56" customFormat="false" ht="15.75" hidden="false" customHeight="false" outlineLevel="0" collapsed="false">
      <c r="A56" s="139" t="n">
        <f aca="false">WEEKNUM(B56,21)</f>
        <v>42</v>
      </c>
      <c r="B56" s="140" t="n">
        <v>44122</v>
      </c>
      <c r="C56" s="141" t="s">
        <v>86</v>
      </c>
      <c r="D56" s="141" t="s">
        <v>75</v>
      </c>
      <c r="E56" s="141" t="s">
        <v>86</v>
      </c>
      <c r="F56" s="141" t="s">
        <v>86</v>
      </c>
      <c r="G56" s="142" t="s">
        <v>86</v>
      </c>
      <c r="H56" s="143"/>
      <c r="I56" s="312"/>
      <c r="J56" s="126"/>
      <c r="K56" s="61" t="e">
        <f aca="false">VLOOKUP(B56,'Vacances solaires'!$B$2:$B$239,1,FALSE())</f>
        <v>#N/A</v>
      </c>
    </row>
    <row r="57" customFormat="false" ht="15" hidden="false" customHeight="false" outlineLevel="0" collapsed="false">
      <c r="A57" s="316" t="n">
        <f aca="false">WEEKNUM(B57,21)</f>
        <v>43</v>
      </c>
      <c r="B57" s="317" t="n">
        <v>44123</v>
      </c>
      <c r="C57" s="318" t="s">
        <v>75</v>
      </c>
      <c r="D57" s="318" t="s">
        <v>75</v>
      </c>
      <c r="E57" s="318" t="s">
        <v>87</v>
      </c>
      <c r="F57" s="318" t="s">
        <v>75</v>
      </c>
      <c r="G57" s="319" t="s">
        <v>86</v>
      </c>
      <c r="H57" s="320" t="n">
        <v>1</v>
      </c>
      <c r="I57" s="160" t="n">
        <v>1</v>
      </c>
      <c r="J57" s="126"/>
      <c r="K57" s="61" t="e">
        <f aca="false">VLOOKUP(B57,'Vacances solaires'!$B$2:$B$239,1,FALSE())</f>
        <v>#N/A</v>
      </c>
    </row>
    <row r="58" customFormat="false" ht="15" hidden="false" customHeight="false" outlineLevel="0" collapsed="false">
      <c r="A58" s="316" t="n">
        <f aca="false">WEEKNUM(B58,21)</f>
        <v>43</v>
      </c>
      <c r="B58" s="156" t="n">
        <v>44124</v>
      </c>
      <c r="C58" s="157" t="s">
        <v>75</v>
      </c>
      <c r="D58" s="157" t="s">
        <v>86</v>
      </c>
      <c r="E58" s="157" t="s">
        <v>86</v>
      </c>
      <c r="F58" s="157" t="s">
        <v>75</v>
      </c>
      <c r="G58" s="158" t="s">
        <v>75</v>
      </c>
      <c r="H58" s="320"/>
      <c r="I58" s="160" t="n">
        <v>1</v>
      </c>
      <c r="K58" s="61" t="e">
        <f aca="false">VLOOKUP(B58,'Vacances solaires'!$B$2:$B$239,1,FALSE())</f>
        <v>#N/A</v>
      </c>
    </row>
    <row r="59" customFormat="false" ht="15" hidden="false" customHeight="false" outlineLevel="0" collapsed="false">
      <c r="A59" s="316" t="n">
        <f aca="false">WEEKNUM(B59,21)</f>
        <v>43</v>
      </c>
      <c r="B59" s="156" t="n">
        <v>44125</v>
      </c>
      <c r="C59" s="157" t="s">
        <v>75</v>
      </c>
      <c r="D59" s="157" t="s">
        <v>86</v>
      </c>
      <c r="E59" s="157" t="s">
        <v>75</v>
      </c>
      <c r="F59" s="157" t="s">
        <v>86</v>
      </c>
      <c r="G59" s="158" t="s">
        <v>75</v>
      </c>
      <c r="H59" s="320"/>
      <c r="I59" s="160" t="n">
        <v>1</v>
      </c>
      <c r="K59" s="61" t="e">
        <f aca="false">VLOOKUP(B59,'Vacances solaires'!$B$2:$B$239,1,FALSE())</f>
        <v>#N/A</v>
      </c>
    </row>
    <row r="60" customFormat="false" ht="15" hidden="false" customHeight="false" outlineLevel="0" collapsed="false">
      <c r="A60" s="316" t="n">
        <f aca="false">WEEKNUM(B60,21)</f>
        <v>43</v>
      </c>
      <c r="B60" s="156" t="n">
        <v>44126</v>
      </c>
      <c r="C60" s="157" t="s">
        <v>86</v>
      </c>
      <c r="D60" s="157" t="s">
        <v>75</v>
      </c>
      <c r="E60" s="157" t="s">
        <v>75</v>
      </c>
      <c r="F60" s="157" t="s">
        <v>86</v>
      </c>
      <c r="G60" s="158" t="s">
        <v>75</v>
      </c>
      <c r="H60" s="320"/>
      <c r="I60" s="160" t="n">
        <v>1</v>
      </c>
      <c r="K60" s="61" t="e">
        <f aca="false">VLOOKUP(B60,'Vacances solaires'!$B$2:$B$239,1,FALSE())</f>
        <v>#N/A</v>
      </c>
    </row>
    <row r="61" customFormat="false" ht="15" hidden="false" customHeight="false" outlineLevel="0" collapsed="false">
      <c r="A61" s="316" t="n">
        <f aca="false">WEEKNUM(B61,21)</f>
        <v>43</v>
      </c>
      <c r="B61" s="156" t="n">
        <v>44127</v>
      </c>
      <c r="C61" s="157" t="s">
        <v>86</v>
      </c>
      <c r="D61" s="157" t="s">
        <v>75</v>
      </c>
      <c r="E61" s="157" t="s">
        <v>75</v>
      </c>
      <c r="F61" s="157" t="s">
        <v>75</v>
      </c>
      <c r="G61" s="158" t="s">
        <v>86</v>
      </c>
      <c r="H61" s="320"/>
      <c r="I61" s="160" t="n">
        <v>1</v>
      </c>
      <c r="K61" s="61" t="e">
        <f aca="false">VLOOKUP(B61,'Vacances solaires'!$B$2:$B$239,1,FALSE())</f>
        <v>#N/A</v>
      </c>
    </row>
    <row r="62" customFormat="false" ht="15" hidden="false" customHeight="false" outlineLevel="0" collapsed="false">
      <c r="A62" s="316" t="n">
        <f aca="false">WEEKNUM(B62,21)</f>
        <v>43</v>
      </c>
      <c r="B62" s="156" t="n">
        <v>44128</v>
      </c>
      <c r="C62" s="157" t="s">
        <v>75</v>
      </c>
      <c r="D62" s="157" t="s">
        <v>75</v>
      </c>
      <c r="E62" s="157" t="s">
        <v>86</v>
      </c>
      <c r="F62" s="157" t="s">
        <v>75</v>
      </c>
      <c r="G62" s="158" t="s">
        <v>86</v>
      </c>
      <c r="H62" s="320"/>
      <c r="I62" s="160" t="n">
        <v>1</v>
      </c>
      <c r="K62" s="61" t="e">
        <f aca="false">VLOOKUP(B62,'Vacances solaires'!$B$2:$B$239,1,FALSE())</f>
        <v>#N/A</v>
      </c>
    </row>
    <row r="63" customFormat="false" ht="15.75" hidden="false" customHeight="false" outlineLevel="0" collapsed="false">
      <c r="A63" s="316" t="n">
        <f aca="false">WEEKNUM(B63,21)</f>
        <v>43</v>
      </c>
      <c r="B63" s="321" t="n">
        <v>44129</v>
      </c>
      <c r="C63" s="322" t="s">
        <v>75</v>
      </c>
      <c r="D63" s="322" t="s">
        <v>86</v>
      </c>
      <c r="E63" s="322" t="s">
        <v>86</v>
      </c>
      <c r="F63" s="322" t="s">
        <v>86</v>
      </c>
      <c r="G63" s="323" t="s">
        <v>86</v>
      </c>
      <c r="H63" s="320"/>
      <c r="I63" s="160" t="n">
        <v>1</v>
      </c>
      <c r="K63" s="61" t="e">
        <f aca="false">VLOOKUP(B63,'Vacances solaires'!$B$2:$B$239,1,FALSE())</f>
        <v>#N/A</v>
      </c>
    </row>
    <row r="64" customFormat="false" ht="15" hidden="false" customHeight="false" outlineLevel="0" collapsed="false">
      <c r="A64" s="324" t="n">
        <f aca="false">WEEKNUM(B64,21)</f>
        <v>44</v>
      </c>
      <c r="B64" s="150" t="n">
        <v>44130</v>
      </c>
      <c r="C64" s="151" t="s">
        <v>75</v>
      </c>
      <c r="D64" s="151" t="s">
        <v>87</v>
      </c>
      <c r="E64" s="151" t="s">
        <v>75</v>
      </c>
      <c r="F64" s="151" t="s">
        <v>86</v>
      </c>
      <c r="G64" s="152" t="s">
        <v>75</v>
      </c>
      <c r="H64" s="325" t="n">
        <v>2</v>
      </c>
      <c r="I64" s="154" t="n">
        <v>1</v>
      </c>
      <c r="K64" s="61" t="e">
        <f aca="false">VLOOKUP(B64,'Vacances solaires'!$B$2:$B$239,1,FALSE())</f>
        <v>#N/A</v>
      </c>
    </row>
    <row r="65" customFormat="false" ht="15" hidden="false" customHeight="false" outlineLevel="0" collapsed="false">
      <c r="A65" s="326" t="n">
        <f aca="false">WEEKNUM(B65,21)</f>
        <v>44</v>
      </c>
      <c r="B65" s="156" t="n">
        <v>44131</v>
      </c>
      <c r="C65" s="157" t="s">
        <v>86</v>
      </c>
      <c r="D65" s="157" t="s">
        <v>86</v>
      </c>
      <c r="E65" s="157" t="s">
        <v>75</v>
      </c>
      <c r="F65" s="157" t="s">
        <v>75</v>
      </c>
      <c r="G65" s="158" t="s">
        <v>75</v>
      </c>
      <c r="H65" s="320"/>
      <c r="I65" s="160" t="n">
        <v>1</v>
      </c>
      <c r="K65" s="61" t="e">
        <f aca="false">VLOOKUP(B65,'Vacances solaires'!$B$2:$B$239,1,FALSE())</f>
        <v>#N/A</v>
      </c>
    </row>
    <row r="66" customFormat="false" ht="15" hidden="false" customHeight="false" outlineLevel="0" collapsed="false">
      <c r="A66" s="326" t="n">
        <f aca="false">WEEKNUM(B66,21)</f>
        <v>44</v>
      </c>
      <c r="B66" s="156" t="n">
        <v>44132</v>
      </c>
      <c r="C66" s="157" t="s">
        <v>86</v>
      </c>
      <c r="D66" s="157" t="s">
        <v>75</v>
      </c>
      <c r="E66" s="157" t="s">
        <v>86</v>
      </c>
      <c r="F66" s="157" t="s">
        <v>75</v>
      </c>
      <c r="G66" s="158" t="s">
        <v>75</v>
      </c>
      <c r="H66" s="320"/>
      <c r="I66" s="160" t="n">
        <v>1</v>
      </c>
      <c r="K66" s="61" t="e">
        <f aca="false">VLOOKUP(B66,'Vacances solaires'!$B$2:$B$239,1,FALSE())</f>
        <v>#N/A</v>
      </c>
    </row>
    <row r="67" customFormat="false" ht="15" hidden="false" customHeight="false" outlineLevel="0" collapsed="false">
      <c r="A67" s="326" t="n">
        <f aca="false">WEEKNUM(B67,21)</f>
        <v>44</v>
      </c>
      <c r="B67" s="156" t="n">
        <v>44133</v>
      </c>
      <c r="C67" s="157" t="s">
        <v>75</v>
      </c>
      <c r="D67" s="157" t="s">
        <v>75</v>
      </c>
      <c r="E67" s="157" t="s">
        <v>86</v>
      </c>
      <c r="F67" s="157" t="s">
        <v>75</v>
      </c>
      <c r="G67" s="158" t="s">
        <v>86</v>
      </c>
      <c r="H67" s="320"/>
      <c r="I67" s="160" t="n">
        <v>1</v>
      </c>
      <c r="K67" s="61" t="e">
        <f aca="false">VLOOKUP(B67,'Vacances solaires'!$B$2:$B$239,1,FALSE())</f>
        <v>#N/A</v>
      </c>
    </row>
    <row r="68" customFormat="false" ht="15" hidden="false" customHeight="false" outlineLevel="0" collapsed="false">
      <c r="A68" s="326" t="n">
        <f aca="false">WEEKNUM(B68,21)</f>
        <v>44</v>
      </c>
      <c r="B68" s="156" t="n">
        <v>44134</v>
      </c>
      <c r="C68" s="157" t="s">
        <v>75</v>
      </c>
      <c r="D68" s="157" t="s">
        <v>75</v>
      </c>
      <c r="E68" s="157" t="s">
        <v>75</v>
      </c>
      <c r="F68" s="157" t="s">
        <v>86</v>
      </c>
      <c r="G68" s="158" t="s">
        <v>86</v>
      </c>
      <c r="H68" s="320"/>
      <c r="I68" s="160" t="n">
        <v>1</v>
      </c>
      <c r="K68" s="61" t="e">
        <f aca="false">VLOOKUP(B68,'Vacances solaires'!$B$2:$B$239,1,FALSE())</f>
        <v>#N/A</v>
      </c>
    </row>
    <row r="69" customFormat="false" ht="15" hidden="false" customHeight="false" outlineLevel="0" collapsed="false">
      <c r="A69" s="326" t="n">
        <f aca="false">WEEKNUM(B69,21)</f>
        <v>44</v>
      </c>
      <c r="B69" s="156" t="n">
        <v>44135</v>
      </c>
      <c r="C69" s="157" t="s">
        <v>75</v>
      </c>
      <c r="D69" s="157" t="s">
        <v>86</v>
      </c>
      <c r="E69" s="157" t="s">
        <v>75</v>
      </c>
      <c r="F69" s="157" t="s">
        <v>86</v>
      </c>
      <c r="G69" s="158" t="s">
        <v>75</v>
      </c>
      <c r="H69" s="320"/>
      <c r="I69" s="160" t="n">
        <v>1</v>
      </c>
      <c r="K69" s="61" t="e">
        <f aca="false">VLOOKUP(B69,'Vacances solaires'!$B$2:$B$239,1,FALSE())</f>
        <v>#N/A</v>
      </c>
    </row>
    <row r="70" customFormat="false" ht="15.75" hidden="false" customHeight="false" outlineLevel="0" collapsed="false">
      <c r="A70" s="327" t="n">
        <f aca="false">WEEKNUM(B70,21)</f>
        <v>44</v>
      </c>
      <c r="B70" s="168" t="n">
        <v>44136</v>
      </c>
      <c r="C70" s="169" t="s">
        <v>86</v>
      </c>
      <c r="D70" s="169" t="s">
        <v>86</v>
      </c>
      <c r="E70" s="169" t="s">
        <v>86</v>
      </c>
      <c r="F70" s="169" t="s">
        <v>86</v>
      </c>
      <c r="G70" s="170" t="s">
        <v>75</v>
      </c>
      <c r="H70" s="328"/>
      <c r="I70" s="172" t="s">
        <v>42</v>
      </c>
      <c r="K70" s="61" t="e">
        <f aca="false">VLOOKUP(B70,'Vacances solaires'!$B$2:$B$239,1,FALSE())</f>
        <v>#N/A</v>
      </c>
    </row>
    <row r="71" customFormat="false" ht="15" hidden="false" customHeight="false" outlineLevel="0" collapsed="false">
      <c r="A71" s="329" t="n">
        <f aca="false">WEEKNUM(B71,21)</f>
        <v>45</v>
      </c>
      <c r="B71" s="174" t="n">
        <v>44137</v>
      </c>
      <c r="C71" s="175" t="s">
        <v>75</v>
      </c>
      <c r="D71" s="175" t="s">
        <v>75</v>
      </c>
      <c r="E71" s="175" t="s">
        <v>87</v>
      </c>
      <c r="F71" s="175" t="s">
        <v>75</v>
      </c>
      <c r="G71" s="176" t="s">
        <v>86</v>
      </c>
      <c r="H71" s="330" t="n">
        <v>1</v>
      </c>
      <c r="I71" s="331" t="s">
        <v>48</v>
      </c>
      <c r="K71" s="61" t="e">
        <f aca="false">VLOOKUP(B71,'Vacances solaires'!$B$2:$B$239,1,FALSE())</f>
        <v>#N/A</v>
      </c>
    </row>
    <row r="72" customFormat="false" ht="15" hidden="false" customHeight="false" outlineLevel="0" collapsed="false">
      <c r="A72" s="126" t="n">
        <f aca="false">WEEKNUM(B72,21)</f>
        <v>45</v>
      </c>
      <c r="B72" s="135" t="n">
        <v>44138</v>
      </c>
      <c r="C72" s="128" t="s">
        <v>75</v>
      </c>
      <c r="D72" s="128" t="s">
        <v>86</v>
      </c>
      <c r="E72" s="128" t="s">
        <v>86</v>
      </c>
      <c r="F72" s="128" t="s">
        <v>75</v>
      </c>
      <c r="G72" s="129" t="s">
        <v>75</v>
      </c>
      <c r="H72" s="130"/>
      <c r="I72" s="311"/>
      <c r="K72" s="61" t="e">
        <f aca="false">VLOOKUP(B72,'Vacances solaires'!$B$2:$B$239,1,FALSE())</f>
        <v>#N/A</v>
      </c>
    </row>
    <row r="73" customFormat="false" ht="15" hidden="false" customHeight="false" outlineLevel="0" collapsed="false">
      <c r="A73" s="126" t="n">
        <f aca="false">WEEKNUM(B73,21)</f>
        <v>45</v>
      </c>
      <c r="B73" s="135" t="n">
        <v>44139</v>
      </c>
      <c r="C73" s="128" t="s">
        <v>75</v>
      </c>
      <c r="D73" s="128" t="s">
        <v>86</v>
      </c>
      <c r="E73" s="128" t="s">
        <v>75</v>
      </c>
      <c r="F73" s="128" t="s">
        <v>86</v>
      </c>
      <c r="G73" s="129" t="s">
        <v>75</v>
      </c>
      <c r="H73" s="130"/>
      <c r="I73" s="311"/>
      <c r="K73" s="61" t="e">
        <f aca="false">VLOOKUP(B73,'Vacances solaires'!$B$2:$B$239,1,FALSE())</f>
        <v>#N/A</v>
      </c>
    </row>
    <row r="74" customFormat="false" ht="15" hidden="false" customHeight="false" outlineLevel="0" collapsed="false">
      <c r="A74" s="126" t="n">
        <f aca="false">WEEKNUM(B74,21)</f>
        <v>45</v>
      </c>
      <c r="B74" s="135" t="n">
        <v>44140</v>
      </c>
      <c r="C74" s="128" t="s">
        <v>86</v>
      </c>
      <c r="D74" s="128" t="s">
        <v>75</v>
      </c>
      <c r="E74" s="128" t="s">
        <v>75</v>
      </c>
      <c r="F74" s="128" t="s">
        <v>86</v>
      </c>
      <c r="G74" s="129" t="s">
        <v>75</v>
      </c>
      <c r="H74" s="130"/>
      <c r="I74" s="311"/>
      <c r="K74" s="61" t="e">
        <f aca="false">VLOOKUP(B74,'Vacances solaires'!$B$2:$B$239,1,FALSE())</f>
        <v>#N/A</v>
      </c>
    </row>
    <row r="75" customFormat="false" ht="15" hidden="false" customHeight="false" outlineLevel="0" collapsed="false">
      <c r="A75" s="126" t="n">
        <f aca="false">WEEKNUM(B75,21)</f>
        <v>45</v>
      </c>
      <c r="B75" s="135" t="n">
        <v>44141</v>
      </c>
      <c r="C75" s="128" t="s">
        <v>86</v>
      </c>
      <c r="D75" s="128" t="s">
        <v>75</v>
      </c>
      <c r="E75" s="128" t="s">
        <v>75</v>
      </c>
      <c r="F75" s="128" t="s">
        <v>75</v>
      </c>
      <c r="G75" s="129" t="s">
        <v>86</v>
      </c>
      <c r="H75" s="130"/>
      <c r="I75" s="311"/>
      <c r="K75" s="61" t="e">
        <f aca="false">VLOOKUP(B75,'Vacances solaires'!$B$2:$B$239,1,FALSE())</f>
        <v>#N/A</v>
      </c>
    </row>
    <row r="76" customFormat="false" ht="15" hidden="false" customHeight="false" outlineLevel="0" collapsed="false">
      <c r="A76" s="126" t="n">
        <f aca="false">WEEKNUM(B76,21)</f>
        <v>45</v>
      </c>
      <c r="B76" s="135" t="n">
        <v>44142</v>
      </c>
      <c r="C76" s="128" t="s">
        <v>75</v>
      </c>
      <c r="D76" s="128" t="s">
        <v>75</v>
      </c>
      <c r="E76" s="128" t="s">
        <v>86</v>
      </c>
      <c r="F76" s="128" t="s">
        <v>75</v>
      </c>
      <c r="G76" s="129" t="s">
        <v>86</v>
      </c>
      <c r="H76" s="130"/>
      <c r="I76" s="311"/>
      <c r="K76" s="61" t="e">
        <f aca="false">VLOOKUP(B76,'Vacances solaires'!$B$2:$B$239,1,FALSE())</f>
        <v>#N/A</v>
      </c>
    </row>
    <row r="77" customFormat="false" ht="15.75" hidden="false" customHeight="false" outlineLevel="0" collapsed="false">
      <c r="A77" s="139" t="n">
        <f aca="false">WEEKNUM(B77,21)</f>
        <v>45</v>
      </c>
      <c r="B77" s="140" t="n">
        <v>44143</v>
      </c>
      <c r="C77" s="141" t="s">
        <v>75</v>
      </c>
      <c r="D77" s="141" t="s">
        <v>86</v>
      </c>
      <c r="E77" s="141" t="s">
        <v>86</v>
      </c>
      <c r="F77" s="141" t="s">
        <v>86</v>
      </c>
      <c r="G77" s="142" t="s">
        <v>86</v>
      </c>
      <c r="H77" s="143"/>
      <c r="I77" s="312"/>
      <c r="K77" s="61" t="e">
        <f aca="false">VLOOKUP(B77,'Vacances solaires'!$B$2:$B$239,1,FALSE())</f>
        <v>#N/A</v>
      </c>
    </row>
    <row r="78" customFormat="false" ht="15" hidden="false" customHeight="false" outlineLevel="0" collapsed="false">
      <c r="A78" s="145" t="n">
        <f aca="false">WEEKNUM(B78,21)</f>
        <v>46</v>
      </c>
      <c r="B78" s="114" t="n">
        <v>44144</v>
      </c>
      <c r="C78" s="115" t="s">
        <v>75</v>
      </c>
      <c r="D78" s="115" t="s">
        <v>87</v>
      </c>
      <c r="E78" s="115" t="s">
        <v>75</v>
      </c>
      <c r="F78" s="115" t="s">
        <v>86</v>
      </c>
      <c r="G78" s="116" t="s">
        <v>75</v>
      </c>
      <c r="H78" s="117" t="n">
        <v>2</v>
      </c>
      <c r="I78" s="118"/>
      <c r="K78" s="61" t="e">
        <f aca="false">VLOOKUP(B78,'Vacances solaires'!$B$2:$B$239,1,FALSE())</f>
        <v>#N/A</v>
      </c>
    </row>
    <row r="79" customFormat="false" ht="15" hidden="false" customHeight="false" outlineLevel="0" collapsed="false">
      <c r="A79" s="126" t="n">
        <f aca="false">WEEKNUM(B79,21)</f>
        <v>46</v>
      </c>
      <c r="B79" s="135" t="n">
        <v>44145</v>
      </c>
      <c r="C79" s="128" t="s">
        <v>86</v>
      </c>
      <c r="D79" s="128" t="s">
        <v>86</v>
      </c>
      <c r="E79" s="128" t="s">
        <v>75</v>
      </c>
      <c r="F79" s="128" t="s">
        <v>75</v>
      </c>
      <c r="G79" s="129" t="s">
        <v>75</v>
      </c>
      <c r="H79" s="130"/>
      <c r="I79" s="311"/>
      <c r="K79" s="61" t="e">
        <f aca="false">VLOOKUP(B79,'Vacances solaires'!$B$2:$B$239,1,FALSE())</f>
        <v>#N/A</v>
      </c>
    </row>
    <row r="80" customFormat="false" ht="15" hidden="false" customHeight="false" outlineLevel="0" collapsed="false">
      <c r="A80" s="126" t="n">
        <f aca="false">WEEKNUM(B80,21)</f>
        <v>46</v>
      </c>
      <c r="B80" s="135" t="n">
        <v>44146</v>
      </c>
      <c r="C80" s="128" t="s">
        <v>86</v>
      </c>
      <c r="D80" s="128" t="s">
        <v>75</v>
      </c>
      <c r="E80" s="128" t="s">
        <v>86</v>
      </c>
      <c r="F80" s="128" t="s">
        <v>75</v>
      </c>
      <c r="G80" s="129" t="s">
        <v>75</v>
      </c>
      <c r="H80" s="130"/>
      <c r="I80" s="311" t="s">
        <v>43</v>
      </c>
      <c r="K80" s="61" t="e">
        <f aca="false">VLOOKUP(B80,'Vacances solaires'!$B$2:$B$239,1,FALSE())</f>
        <v>#N/A</v>
      </c>
    </row>
    <row r="81" customFormat="false" ht="15" hidden="false" customHeight="false" outlineLevel="0" collapsed="false">
      <c r="A81" s="126" t="n">
        <f aca="false">WEEKNUM(B81,21)</f>
        <v>46</v>
      </c>
      <c r="B81" s="135" t="n">
        <v>44147</v>
      </c>
      <c r="C81" s="128" t="s">
        <v>75</v>
      </c>
      <c r="D81" s="128" t="s">
        <v>75</v>
      </c>
      <c r="E81" s="128" t="s">
        <v>86</v>
      </c>
      <c r="F81" s="128" t="s">
        <v>75</v>
      </c>
      <c r="G81" s="129" t="s">
        <v>86</v>
      </c>
      <c r="H81" s="130"/>
      <c r="I81" s="311"/>
      <c r="K81" s="61" t="e">
        <f aca="false">VLOOKUP(B81,'Vacances solaires'!$B$2:$B$239,1,FALSE())</f>
        <v>#N/A</v>
      </c>
    </row>
    <row r="82" customFormat="false" ht="15" hidden="false" customHeight="false" outlineLevel="0" collapsed="false">
      <c r="A82" s="126" t="n">
        <f aca="false">WEEKNUM(B82,21)</f>
        <v>46</v>
      </c>
      <c r="B82" s="135" t="n">
        <v>44148</v>
      </c>
      <c r="C82" s="128" t="s">
        <v>75</v>
      </c>
      <c r="D82" s="128" t="s">
        <v>75</v>
      </c>
      <c r="E82" s="128" t="s">
        <v>75</v>
      </c>
      <c r="F82" s="128" t="s">
        <v>86</v>
      </c>
      <c r="G82" s="129" t="s">
        <v>86</v>
      </c>
      <c r="H82" s="130"/>
      <c r="I82" s="311"/>
      <c r="K82" s="61" t="e">
        <f aca="false">VLOOKUP(B82,'Vacances solaires'!$B$2:$B$239,1,FALSE())</f>
        <v>#N/A</v>
      </c>
    </row>
    <row r="83" customFormat="false" ht="15" hidden="false" customHeight="false" outlineLevel="0" collapsed="false">
      <c r="A83" s="126" t="n">
        <f aca="false">WEEKNUM(B83,21)</f>
        <v>46</v>
      </c>
      <c r="B83" s="135" t="n">
        <v>44149</v>
      </c>
      <c r="C83" s="128" t="s">
        <v>75</v>
      </c>
      <c r="D83" s="128" t="s">
        <v>86</v>
      </c>
      <c r="E83" s="128" t="s">
        <v>75</v>
      </c>
      <c r="F83" s="128" t="s">
        <v>86</v>
      </c>
      <c r="G83" s="129" t="s">
        <v>75</v>
      </c>
      <c r="H83" s="130"/>
      <c r="I83" s="311"/>
      <c r="K83" s="61" t="e">
        <f aca="false">VLOOKUP(B83,'Vacances solaires'!$B$2:$B$239,1,FALSE())</f>
        <v>#N/A</v>
      </c>
    </row>
    <row r="84" customFormat="false" ht="15.75" hidden="false" customHeight="false" outlineLevel="0" collapsed="false">
      <c r="A84" s="139" t="n">
        <f aca="false">WEEKNUM(B84,21)</f>
        <v>46</v>
      </c>
      <c r="B84" s="140" t="n">
        <v>44150</v>
      </c>
      <c r="C84" s="141" t="s">
        <v>86</v>
      </c>
      <c r="D84" s="141" t="s">
        <v>86</v>
      </c>
      <c r="E84" s="141" t="s">
        <v>86</v>
      </c>
      <c r="F84" s="141" t="s">
        <v>86</v>
      </c>
      <c r="G84" s="142" t="s">
        <v>75</v>
      </c>
      <c r="H84" s="143"/>
      <c r="I84" s="312"/>
      <c r="K84" s="61" t="e">
        <f aca="false">VLOOKUP(B84,'Vacances solaires'!$B$2:$B$239,1,FALSE())</f>
        <v>#N/A</v>
      </c>
    </row>
    <row r="85" customFormat="false" ht="15" hidden="false" customHeight="false" outlineLevel="0" collapsed="false">
      <c r="A85" s="145" t="n">
        <f aca="false">WEEKNUM(B85,21)</f>
        <v>47</v>
      </c>
      <c r="B85" s="114" t="n">
        <v>44151</v>
      </c>
      <c r="C85" s="115" t="s">
        <v>87</v>
      </c>
      <c r="D85" s="115" t="s">
        <v>75</v>
      </c>
      <c r="E85" s="115" t="s">
        <v>86</v>
      </c>
      <c r="F85" s="115" t="s">
        <v>75</v>
      </c>
      <c r="G85" s="116" t="s">
        <v>75</v>
      </c>
      <c r="H85" s="117" t="n">
        <v>3</v>
      </c>
      <c r="I85" s="118"/>
      <c r="K85" s="61" t="e">
        <f aca="false">VLOOKUP(B85,'Vacances solaires'!$B$2:$B$239,1,FALSE())</f>
        <v>#N/A</v>
      </c>
    </row>
    <row r="86" customFormat="false" ht="15" hidden="false" customHeight="false" outlineLevel="0" collapsed="false">
      <c r="A86" s="126" t="n">
        <f aca="false">WEEKNUM(B86,21)</f>
        <v>47</v>
      </c>
      <c r="B86" s="135" t="n">
        <v>44152</v>
      </c>
      <c r="C86" s="128" t="s">
        <v>86</v>
      </c>
      <c r="D86" s="128" t="s">
        <v>75</v>
      </c>
      <c r="E86" s="128" t="s">
        <v>75</v>
      </c>
      <c r="F86" s="128" t="s">
        <v>75</v>
      </c>
      <c r="G86" s="129" t="s">
        <v>86</v>
      </c>
      <c r="H86" s="130"/>
      <c r="I86" s="311"/>
      <c r="K86" s="61" t="e">
        <f aca="false">VLOOKUP(B86,'Vacances solaires'!$B$2:$B$239,1,FALSE())</f>
        <v>#N/A</v>
      </c>
    </row>
    <row r="87" customFormat="false" ht="15" hidden="false" customHeight="false" outlineLevel="0" collapsed="false">
      <c r="A87" s="126" t="n">
        <f aca="false">WEEKNUM(B87,21)</f>
        <v>47</v>
      </c>
      <c r="B87" s="135" t="n">
        <v>44153</v>
      </c>
      <c r="C87" s="128" t="s">
        <v>75</v>
      </c>
      <c r="D87" s="128" t="s">
        <v>86</v>
      </c>
      <c r="E87" s="128" t="s">
        <v>75</v>
      </c>
      <c r="F87" s="128" t="s">
        <v>75</v>
      </c>
      <c r="G87" s="129" t="s">
        <v>86</v>
      </c>
      <c r="H87" s="130"/>
      <c r="I87" s="311"/>
      <c r="K87" s="61" t="e">
        <f aca="false">VLOOKUP(B87,'Vacances solaires'!$B$2:$B$239,1,FALSE())</f>
        <v>#N/A</v>
      </c>
    </row>
    <row r="88" customFormat="false" ht="15" hidden="false" customHeight="false" outlineLevel="0" collapsed="false">
      <c r="A88" s="126" t="n">
        <f aca="false">WEEKNUM(B88,21)</f>
        <v>47</v>
      </c>
      <c r="B88" s="135" t="n">
        <v>44154</v>
      </c>
      <c r="C88" s="128" t="s">
        <v>75</v>
      </c>
      <c r="D88" s="128" t="s">
        <v>86</v>
      </c>
      <c r="E88" s="128" t="s">
        <v>75</v>
      </c>
      <c r="F88" s="128" t="s">
        <v>86</v>
      </c>
      <c r="G88" s="129" t="s">
        <v>75</v>
      </c>
      <c r="H88" s="130"/>
      <c r="I88" s="311"/>
      <c r="K88" s="61" t="e">
        <f aca="false">VLOOKUP(B88,'Vacances solaires'!$B$2:$B$239,1,FALSE())</f>
        <v>#N/A</v>
      </c>
    </row>
    <row r="89" customFormat="false" ht="15" hidden="false" customHeight="false" outlineLevel="0" collapsed="false">
      <c r="A89" s="126" t="n">
        <f aca="false">WEEKNUM(B89,21)</f>
        <v>47</v>
      </c>
      <c r="B89" s="135" t="n">
        <v>44155</v>
      </c>
      <c r="C89" s="128" t="s">
        <v>75</v>
      </c>
      <c r="D89" s="128" t="s">
        <v>75</v>
      </c>
      <c r="E89" s="128" t="s">
        <v>86</v>
      </c>
      <c r="F89" s="128" t="s">
        <v>86</v>
      </c>
      <c r="G89" s="129" t="s">
        <v>75</v>
      </c>
      <c r="H89" s="130"/>
      <c r="I89" s="311"/>
      <c r="K89" s="61" t="e">
        <f aca="false">VLOOKUP(B89,'Vacances solaires'!$B$2:$B$239,1,FALSE())</f>
        <v>#N/A</v>
      </c>
    </row>
    <row r="90" customFormat="false" ht="15" hidden="false" customHeight="false" outlineLevel="0" collapsed="false">
      <c r="A90" s="126" t="n">
        <f aca="false">WEEKNUM(B90,21)</f>
        <v>47</v>
      </c>
      <c r="B90" s="135" t="n">
        <v>44156</v>
      </c>
      <c r="C90" s="128" t="s">
        <v>86</v>
      </c>
      <c r="D90" s="128" t="s">
        <v>75</v>
      </c>
      <c r="E90" s="128" t="s">
        <v>86</v>
      </c>
      <c r="F90" s="128" t="s">
        <v>75</v>
      </c>
      <c r="G90" s="129" t="s">
        <v>75</v>
      </c>
      <c r="H90" s="130"/>
      <c r="I90" s="311"/>
      <c r="K90" s="61" t="e">
        <f aca="false">VLOOKUP(B90,'Vacances solaires'!$B$2:$B$239,1,FALSE())</f>
        <v>#N/A</v>
      </c>
    </row>
    <row r="91" customFormat="false" ht="15.75" hidden="false" customHeight="false" outlineLevel="0" collapsed="false">
      <c r="A91" s="139" t="n">
        <f aca="false">WEEKNUM(B91,21)</f>
        <v>47</v>
      </c>
      <c r="B91" s="140" t="n">
        <v>44157</v>
      </c>
      <c r="C91" s="141" t="s">
        <v>86</v>
      </c>
      <c r="D91" s="141" t="s">
        <v>86</v>
      </c>
      <c r="E91" s="141" t="s">
        <v>86</v>
      </c>
      <c r="F91" s="141" t="s">
        <v>75</v>
      </c>
      <c r="G91" s="142" t="s">
        <v>86</v>
      </c>
      <c r="H91" s="143"/>
      <c r="I91" s="312"/>
      <c r="K91" s="61" t="e">
        <f aca="false">VLOOKUP(B91,'Vacances solaires'!$B$2:$B$239,1,FALSE())</f>
        <v>#N/A</v>
      </c>
    </row>
    <row r="92" customFormat="false" ht="15" hidden="false" customHeight="false" outlineLevel="0" collapsed="false">
      <c r="A92" s="145" t="n">
        <f aca="false">WEEKNUM(B92,21)</f>
        <v>48</v>
      </c>
      <c r="B92" s="114" t="n">
        <v>44158</v>
      </c>
      <c r="C92" s="115" t="s">
        <v>75</v>
      </c>
      <c r="D92" s="115" t="s">
        <v>86</v>
      </c>
      <c r="E92" s="115" t="s">
        <v>75</v>
      </c>
      <c r="F92" s="115" t="s">
        <v>75</v>
      </c>
      <c r="G92" s="116" t="s">
        <v>87</v>
      </c>
      <c r="H92" s="117" t="n">
        <v>4</v>
      </c>
      <c r="I92" s="118"/>
      <c r="K92" s="61" t="e">
        <f aca="false">VLOOKUP(B92,'Vacances solaires'!$B$2:$B$239,1,FALSE())</f>
        <v>#N/A</v>
      </c>
    </row>
    <row r="93" customFormat="false" ht="15" hidden="false" customHeight="false" outlineLevel="0" collapsed="false">
      <c r="A93" s="126" t="n">
        <f aca="false">WEEKNUM(B93,21)</f>
        <v>48</v>
      </c>
      <c r="B93" s="135" t="n">
        <v>44159</v>
      </c>
      <c r="C93" s="128" t="s">
        <v>75</v>
      </c>
      <c r="D93" s="128" t="s">
        <v>75</v>
      </c>
      <c r="E93" s="128" t="s">
        <v>75</v>
      </c>
      <c r="F93" s="128" t="s">
        <v>86</v>
      </c>
      <c r="G93" s="129" t="s">
        <v>86</v>
      </c>
      <c r="H93" s="130"/>
      <c r="I93" s="311"/>
      <c r="K93" s="61" t="e">
        <f aca="false">VLOOKUP(B93,'Vacances solaires'!$B$2:$B$239,1,FALSE())</f>
        <v>#N/A</v>
      </c>
    </row>
    <row r="94" customFormat="false" ht="15" hidden="false" customHeight="false" outlineLevel="0" collapsed="false">
      <c r="A94" s="126" t="n">
        <f aca="false">WEEKNUM(B94,21)</f>
        <v>48</v>
      </c>
      <c r="B94" s="135" t="n">
        <v>44160</v>
      </c>
      <c r="C94" s="128" t="s">
        <v>86</v>
      </c>
      <c r="D94" s="128" t="s">
        <v>75</v>
      </c>
      <c r="E94" s="128" t="s">
        <v>75</v>
      </c>
      <c r="F94" s="128" t="s">
        <v>86</v>
      </c>
      <c r="G94" s="129" t="s">
        <v>75</v>
      </c>
      <c r="H94" s="130"/>
      <c r="I94" s="311"/>
      <c r="K94" s="61" t="e">
        <f aca="false">VLOOKUP(B94,'Vacances solaires'!$B$2:$B$239,1,FALSE())</f>
        <v>#N/A</v>
      </c>
    </row>
    <row r="95" customFormat="false" ht="15" hidden="false" customHeight="false" outlineLevel="0" collapsed="false">
      <c r="A95" s="126" t="n">
        <f aca="false">WEEKNUM(B95,21)</f>
        <v>48</v>
      </c>
      <c r="B95" s="135" t="n">
        <v>44161</v>
      </c>
      <c r="C95" s="128" t="s">
        <v>86</v>
      </c>
      <c r="D95" s="128" t="s">
        <v>75</v>
      </c>
      <c r="E95" s="128" t="s">
        <v>86</v>
      </c>
      <c r="F95" s="128" t="s">
        <v>75</v>
      </c>
      <c r="G95" s="129" t="s">
        <v>75</v>
      </c>
      <c r="H95" s="130"/>
      <c r="I95" s="311"/>
      <c r="K95" s="61" t="e">
        <f aca="false">VLOOKUP(B95,'Vacances solaires'!$B$2:$B$239,1,FALSE())</f>
        <v>#N/A</v>
      </c>
    </row>
    <row r="96" customFormat="false" ht="15" hidden="false" customHeight="false" outlineLevel="0" collapsed="false">
      <c r="A96" s="126" t="n">
        <f aca="false">WEEKNUM(B96,21)</f>
        <v>48</v>
      </c>
      <c r="B96" s="135" t="n">
        <v>44162</v>
      </c>
      <c r="C96" s="128" t="s">
        <v>75</v>
      </c>
      <c r="D96" s="128" t="s">
        <v>86</v>
      </c>
      <c r="E96" s="128" t="s">
        <v>86</v>
      </c>
      <c r="F96" s="128" t="s">
        <v>75</v>
      </c>
      <c r="G96" s="129" t="s">
        <v>75</v>
      </c>
      <c r="H96" s="130"/>
      <c r="I96" s="311"/>
      <c r="K96" s="61" t="e">
        <f aca="false">VLOOKUP(B96,'Vacances solaires'!$B$2:$B$239,1,FALSE())</f>
        <v>#N/A</v>
      </c>
    </row>
    <row r="97" customFormat="false" ht="15" hidden="false" customHeight="false" outlineLevel="0" collapsed="false">
      <c r="A97" s="126" t="n">
        <f aca="false">WEEKNUM(B97,21)</f>
        <v>48</v>
      </c>
      <c r="B97" s="135" t="n">
        <v>44163</v>
      </c>
      <c r="C97" s="128" t="s">
        <v>75</v>
      </c>
      <c r="D97" s="128" t="s">
        <v>86</v>
      </c>
      <c r="E97" s="128" t="s">
        <v>75</v>
      </c>
      <c r="F97" s="128" t="s">
        <v>75</v>
      </c>
      <c r="G97" s="129" t="s">
        <v>86</v>
      </c>
      <c r="H97" s="130"/>
      <c r="I97" s="311"/>
      <c r="K97" s="61" t="e">
        <f aca="false">VLOOKUP(B97,'Vacances solaires'!$B$2:$B$239,1,FALSE())</f>
        <v>#N/A</v>
      </c>
    </row>
    <row r="98" customFormat="false" ht="15.75" hidden="false" customHeight="false" outlineLevel="0" collapsed="false">
      <c r="A98" s="139" t="n">
        <f aca="false">WEEKNUM(B98,21)</f>
        <v>48</v>
      </c>
      <c r="B98" s="140" t="n">
        <v>44164</v>
      </c>
      <c r="C98" s="141" t="s">
        <v>86</v>
      </c>
      <c r="D98" s="141" t="s">
        <v>86</v>
      </c>
      <c r="E98" s="141" t="s">
        <v>75</v>
      </c>
      <c r="F98" s="141" t="s">
        <v>86</v>
      </c>
      <c r="G98" s="142" t="s">
        <v>86</v>
      </c>
      <c r="H98" s="143"/>
      <c r="I98" s="312"/>
      <c r="K98" s="61" t="e">
        <f aca="false">VLOOKUP(B98,'Vacances solaires'!$B$2:$B$239,1,FALSE())</f>
        <v>#N/A</v>
      </c>
    </row>
    <row r="99" customFormat="false" ht="15" hidden="false" customHeight="false" outlineLevel="0" collapsed="false">
      <c r="A99" s="145" t="n">
        <f aca="false">WEEKNUM(B99,21)</f>
        <v>49</v>
      </c>
      <c r="B99" s="114" t="n">
        <v>44165</v>
      </c>
      <c r="C99" s="115" t="s">
        <v>86</v>
      </c>
      <c r="D99" s="115" t="s">
        <v>75</v>
      </c>
      <c r="E99" s="115" t="s">
        <v>75</v>
      </c>
      <c r="F99" s="115" t="s">
        <v>87</v>
      </c>
      <c r="G99" s="116" t="s">
        <v>75</v>
      </c>
      <c r="H99" s="117" t="n">
        <v>5</v>
      </c>
      <c r="I99" s="118"/>
      <c r="K99" s="61" t="e">
        <f aca="false">VLOOKUP(B99,'Vacances solaires'!$B$2:$B$239,1,FALSE())</f>
        <v>#N/A</v>
      </c>
    </row>
    <row r="100" customFormat="false" ht="15" hidden="false" customHeight="false" outlineLevel="0" collapsed="false">
      <c r="A100" s="126" t="n">
        <f aca="false">WEEKNUM(B100,21)</f>
        <v>49</v>
      </c>
      <c r="B100" s="135" t="n">
        <v>44166</v>
      </c>
      <c r="C100" s="128" t="s">
        <v>75</v>
      </c>
      <c r="D100" s="128" t="s">
        <v>75</v>
      </c>
      <c r="E100" s="128" t="s">
        <v>86</v>
      </c>
      <c r="F100" s="128" t="s">
        <v>86</v>
      </c>
      <c r="G100" s="129" t="s">
        <v>75</v>
      </c>
      <c r="H100" s="130"/>
      <c r="I100" s="311"/>
      <c r="K100" s="61" t="e">
        <f aca="false">VLOOKUP(B100,'Vacances solaires'!$B$2:$B$239,1,FALSE())</f>
        <v>#N/A</v>
      </c>
    </row>
    <row r="101" customFormat="false" ht="15" hidden="false" customHeight="false" outlineLevel="0" collapsed="false">
      <c r="A101" s="126" t="n">
        <f aca="false">WEEKNUM(B101,21)</f>
        <v>49</v>
      </c>
      <c r="B101" s="135" t="n">
        <v>44167</v>
      </c>
      <c r="C101" s="128" t="s">
        <v>75</v>
      </c>
      <c r="D101" s="128" t="s">
        <v>75</v>
      </c>
      <c r="E101" s="128" t="s">
        <v>86</v>
      </c>
      <c r="F101" s="128" t="s">
        <v>75</v>
      </c>
      <c r="G101" s="129" t="s">
        <v>86</v>
      </c>
      <c r="H101" s="130"/>
      <c r="I101" s="311"/>
      <c r="K101" s="61" t="e">
        <f aca="false">VLOOKUP(B101,'Vacances solaires'!$B$2:$B$239,1,FALSE())</f>
        <v>#N/A</v>
      </c>
    </row>
    <row r="102" customFormat="false" ht="15" hidden="false" customHeight="false" outlineLevel="0" collapsed="false">
      <c r="A102" s="126" t="n">
        <f aca="false">WEEKNUM(B102,21)</f>
        <v>49</v>
      </c>
      <c r="B102" s="135" t="n">
        <v>44168</v>
      </c>
      <c r="C102" s="128" t="s">
        <v>75</v>
      </c>
      <c r="D102" s="128" t="s">
        <v>86</v>
      </c>
      <c r="E102" s="128" t="s">
        <v>75</v>
      </c>
      <c r="F102" s="128" t="s">
        <v>75</v>
      </c>
      <c r="G102" s="129" t="s">
        <v>86</v>
      </c>
      <c r="H102" s="130"/>
      <c r="I102" s="311"/>
      <c r="K102" s="61" t="e">
        <f aca="false">VLOOKUP(B102,'Vacances solaires'!$B$2:$B$239,1,FALSE())</f>
        <v>#N/A</v>
      </c>
    </row>
    <row r="103" customFormat="false" ht="15" hidden="false" customHeight="false" outlineLevel="0" collapsed="false">
      <c r="A103" s="126" t="n">
        <f aca="false">WEEKNUM(B103,21)</f>
        <v>49</v>
      </c>
      <c r="B103" s="135" t="n">
        <v>44169</v>
      </c>
      <c r="C103" s="128" t="s">
        <v>86</v>
      </c>
      <c r="D103" s="128" t="s">
        <v>86</v>
      </c>
      <c r="E103" s="128" t="s">
        <v>75</v>
      </c>
      <c r="F103" s="128" t="s">
        <v>75</v>
      </c>
      <c r="G103" s="129" t="s">
        <v>75</v>
      </c>
      <c r="H103" s="130"/>
      <c r="I103" s="311"/>
      <c r="K103" s="61" t="e">
        <f aca="false">VLOOKUP(B103,'Vacances solaires'!$B$2:$B$239,1,FALSE())</f>
        <v>#N/A</v>
      </c>
    </row>
    <row r="104" customFormat="false" ht="15" hidden="false" customHeight="false" outlineLevel="0" collapsed="false">
      <c r="A104" s="126" t="n">
        <f aca="false">WEEKNUM(B104,21)</f>
        <v>49</v>
      </c>
      <c r="B104" s="135" t="n">
        <v>44170</v>
      </c>
      <c r="C104" s="128" t="s">
        <v>86</v>
      </c>
      <c r="D104" s="128" t="s">
        <v>75</v>
      </c>
      <c r="E104" s="128" t="s">
        <v>75</v>
      </c>
      <c r="F104" s="128" t="s">
        <v>86</v>
      </c>
      <c r="G104" s="129" t="s">
        <v>75</v>
      </c>
      <c r="H104" s="130"/>
      <c r="I104" s="311"/>
      <c r="K104" s="61" t="e">
        <f aca="false">VLOOKUP(B104,'Vacances solaires'!$B$2:$B$239,1,FALSE())</f>
        <v>#N/A</v>
      </c>
    </row>
    <row r="105" customFormat="false" ht="15.75" hidden="false" customHeight="false" outlineLevel="0" collapsed="false">
      <c r="A105" s="139" t="n">
        <f aca="false">WEEKNUM(B105,21)</f>
        <v>49</v>
      </c>
      <c r="B105" s="140" t="n">
        <v>44171</v>
      </c>
      <c r="C105" s="141" t="s">
        <v>86</v>
      </c>
      <c r="D105" s="141" t="s">
        <v>75</v>
      </c>
      <c r="E105" s="141" t="s">
        <v>86</v>
      </c>
      <c r="F105" s="141" t="s">
        <v>86</v>
      </c>
      <c r="G105" s="142" t="s">
        <v>86</v>
      </c>
      <c r="H105" s="143"/>
      <c r="I105" s="312"/>
      <c r="K105" s="61" t="e">
        <f aca="false">VLOOKUP(B105,'Vacances solaires'!$B$2:$B$239,1,FALSE())</f>
        <v>#N/A</v>
      </c>
    </row>
    <row r="106" customFormat="false" ht="15" hidden="false" customHeight="false" outlineLevel="0" collapsed="false">
      <c r="A106" s="145" t="n">
        <f aca="false">WEEKNUM(B106,21)</f>
        <v>50</v>
      </c>
      <c r="B106" s="114" t="n">
        <v>44172</v>
      </c>
      <c r="C106" s="115" t="s">
        <v>75</v>
      </c>
      <c r="D106" s="115" t="s">
        <v>75</v>
      </c>
      <c r="E106" s="115" t="s">
        <v>87</v>
      </c>
      <c r="F106" s="115" t="s">
        <v>75</v>
      </c>
      <c r="G106" s="116" t="s">
        <v>86</v>
      </c>
      <c r="H106" s="117" t="n">
        <v>1</v>
      </c>
      <c r="I106" s="118"/>
      <c r="K106" s="61" t="e">
        <f aca="false">VLOOKUP(B106,'Vacances solaires'!$B$2:$B$239,1,FALSE())</f>
        <v>#N/A</v>
      </c>
    </row>
    <row r="107" customFormat="false" ht="15" hidden="false" customHeight="false" outlineLevel="0" collapsed="false">
      <c r="A107" s="126" t="n">
        <f aca="false">WEEKNUM(B107,21)</f>
        <v>50</v>
      </c>
      <c r="B107" s="135" t="n">
        <v>44173</v>
      </c>
      <c r="C107" s="128" t="s">
        <v>75</v>
      </c>
      <c r="D107" s="128" t="s">
        <v>86</v>
      </c>
      <c r="E107" s="128" t="s">
        <v>86</v>
      </c>
      <c r="F107" s="128" t="s">
        <v>75</v>
      </c>
      <c r="G107" s="129" t="s">
        <v>75</v>
      </c>
      <c r="H107" s="130"/>
      <c r="I107" s="311"/>
      <c r="K107" s="61" t="e">
        <f aca="false">VLOOKUP(B107,'Vacances solaires'!$B$2:$B$239,1,FALSE())</f>
        <v>#N/A</v>
      </c>
    </row>
    <row r="108" customFormat="false" ht="15" hidden="false" customHeight="false" outlineLevel="0" collapsed="false">
      <c r="A108" s="126" t="n">
        <f aca="false">WEEKNUM(B108,21)</f>
        <v>50</v>
      </c>
      <c r="B108" s="135" t="n">
        <v>44174</v>
      </c>
      <c r="C108" s="128" t="s">
        <v>75</v>
      </c>
      <c r="D108" s="128" t="s">
        <v>86</v>
      </c>
      <c r="E108" s="128" t="s">
        <v>75</v>
      </c>
      <c r="F108" s="128" t="s">
        <v>86</v>
      </c>
      <c r="G108" s="129" t="s">
        <v>75</v>
      </c>
      <c r="H108" s="130"/>
      <c r="I108" s="311"/>
      <c r="K108" s="61" t="e">
        <f aca="false">VLOOKUP(B108,'Vacances solaires'!$B$2:$B$239,1,FALSE())</f>
        <v>#N/A</v>
      </c>
    </row>
    <row r="109" customFormat="false" ht="15" hidden="false" customHeight="false" outlineLevel="0" collapsed="false">
      <c r="A109" s="126" t="n">
        <f aca="false">WEEKNUM(B109,21)</f>
        <v>50</v>
      </c>
      <c r="B109" s="135" t="n">
        <v>44175</v>
      </c>
      <c r="C109" s="128" t="s">
        <v>86</v>
      </c>
      <c r="D109" s="128" t="s">
        <v>75</v>
      </c>
      <c r="E109" s="128" t="s">
        <v>75</v>
      </c>
      <c r="F109" s="128" t="s">
        <v>86</v>
      </c>
      <c r="G109" s="129" t="s">
        <v>75</v>
      </c>
      <c r="H109" s="130"/>
      <c r="I109" s="311"/>
      <c r="K109" s="61" t="e">
        <f aca="false">VLOOKUP(B109,'Vacances solaires'!$B$2:$B$239,1,FALSE())</f>
        <v>#N/A</v>
      </c>
    </row>
    <row r="110" customFormat="false" ht="15" hidden="false" customHeight="false" outlineLevel="0" collapsed="false">
      <c r="A110" s="126" t="n">
        <f aca="false">WEEKNUM(B110,21)</f>
        <v>50</v>
      </c>
      <c r="B110" s="135" t="n">
        <v>44176</v>
      </c>
      <c r="C110" s="128" t="s">
        <v>86</v>
      </c>
      <c r="D110" s="128" t="s">
        <v>75</v>
      </c>
      <c r="E110" s="128" t="s">
        <v>75</v>
      </c>
      <c r="F110" s="128" t="s">
        <v>75</v>
      </c>
      <c r="G110" s="129" t="s">
        <v>86</v>
      </c>
      <c r="H110" s="130"/>
      <c r="I110" s="311"/>
      <c r="K110" s="61" t="e">
        <f aca="false">VLOOKUP(B110,'Vacances solaires'!$B$2:$B$239,1,FALSE())</f>
        <v>#N/A</v>
      </c>
    </row>
    <row r="111" customFormat="false" ht="15" hidden="false" customHeight="false" outlineLevel="0" collapsed="false">
      <c r="A111" s="126" t="n">
        <f aca="false">WEEKNUM(B111,21)</f>
        <v>50</v>
      </c>
      <c r="B111" s="135" t="n">
        <v>44177</v>
      </c>
      <c r="C111" s="128" t="s">
        <v>75</v>
      </c>
      <c r="D111" s="128" t="s">
        <v>75</v>
      </c>
      <c r="E111" s="128" t="s">
        <v>86</v>
      </c>
      <c r="F111" s="128" t="s">
        <v>75</v>
      </c>
      <c r="G111" s="129" t="s">
        <v>86</v>
      </c>
      <c r="H111" s="130"/>
      <c r="I111" s="311"/>
      <c r="K111" s="61" t="e">
        <f aca="false">VLOOKUP(B111,'Vacances solaires'!$B$2:$B$239,1,FALSE())</f>
        <v>#N/A</v>
      </c>
    </row>
    <row r="112" customFormat="false" ht="15.75" hidden="false" customHeight="false" outlineLevel="0" collapsed="false">
      <c r="A112" s="139" t="n">
        <f aca="false">WEEKNUM(B112,21)</f>
        <v>50</v>
      </c>
      <c r="B112" s="140" t="n">
        <v>44178</v>
      </c>
      <c r="C112" s="141" t="s">
        <v>75</v>
      </c>
      <c r="D112" s="141" t="s">
        <v>86</v>
      </c>
      <c r="E112" s="141" t="s">
        <v>86</v>
      </c>
      <c r="F112" s="141" t="s">
        <v>86</v>
      </c>
      <c r="G112" s="142" t="s">
        <v>86</v>
      </c>
      <c r="H112" s="143"/>
      <c r="I112" s="312"/>
      <c r="K112" s="61" t="e">
        <f aca="false">VLOOKUP(B112,'Vacances solaires'!$B$2:$B$239,1,FALSE())</f>
        <v>#N/A</v>
      </c>
    </row>
    <row r="113" customFormat="false" ht="15" hidden="false" customHeight="false" outlineLevel="0" collapsed="false">
      <c r="A113" s="145" t="n">
        <f aca="false">WEEKNUM(B113,21)</f>
        <v>51</v>
      </c>
      <c r="B113" s="114" t="n">
        <v>44179</v>
      </c>
      <c r="C113" s="115" t="s">
        <v>75</v>
      </c>
      <c r="D113" s="115" t="s">
        <v>87</v>
      </c>
      <c r="E113" s="115" t="s">
        <v>75</v>
      </c>
      <c r="F113" s="115" t="s">
        <v>86</v>
      </c>
      <c r="G113" s="116" t="s">
        <v>75</v>
      </c>
      <c r="H113" s="117" t="n">
        <v>2</v>
      </c>
      <c r="I113" s="118"/>
      <c r="K113" s="61" t="e">
        <f aca="false">VLOOKUP(B113,'Vacances solaires'!$B$2:$B$239,1,FALSE())</f>
        <v>#N/A</v>
      </c>
    </row>
    <row r="114" customFormat="false" ht="15" hidden="false" customHeight="false" outlineLevel="0" collapsed="false">
      <c r="A114" s="126" t="n">
        <f aca="false">WEEKNUM(B114,21)</f>
        <v>51</v>
      </c>
      <c r="B114" s="135" t="n">
        <v>44180</v>
      </c>
      <c r="C114" s="128" t="s">
        <v>86</v>
      </c>
      <c r="D114" s="128" t="s">
        <v>86</v>
      </c>
      <c r="E114" s="128" t="s">
        <v>75</v>
      </c>
      <c r="F114" s="128" t="s">
        <v>75</v>
      </c>
      <c r="G114" s="129" t="s">
        <v>75</v>
      </c>
      <c r="H114" s="130"/>
      <c r="I114" s="311"/>
      <c r="K114" s="61" t="e">
        <f aca="false">VLOOKUP(B114,'Vacances solaires'!$B$2:$B$239,1,FALSE())</f>
        <v>#N/A</v>
      </c>
    </row>
    <row r="115" customFormat="false" ht="15" hidden="false" customHeight="false" outlineLevel="0" collapsed="false">
      <c r="A115" s="126" t="n">
        <f aca="false">WEEKNUM(B115,21)</f>
        <v>51</v>
      </c>
      <c r="B115" s="135" t="n">
        <v>44181</v>
      </c>
      <c r="C115" s="128" t="s">
        <v>86</v>
      </c>
      <c r="D115" s="128" t="s">
        <v>75</v>
      </c>
      <c r="E115" s="128" t="s">
        <v>86</v>
      </c>
      <c r="F115" s="128" t="s">
        <v>75</v>
      </c>
      <c r="G115" s="129" t="s">
        <v>75</v>
      </c>
      <c r="H115" s="130"/>
      <c r="I115" s="311"/>
      <c r="K115" s="61" t="e">
        <f aca="false">VLOOKUP(B115,'Vacances solaires'!$B$2:$B$239,1,FALSE())</f>
        <v>#N/A</v>
      </c>
    </row>
    <row r="116" customFormat="false" ht="15" hidden="false" customHeight="false" outlineLevel="0" collapsed="false">
      <c r="A116" s="126" t="n">
        <f aca="false">WEEKNUM(B116,21)</f>
        <v>51</v>
      </c>
      <c r="B116" s="135" t="n">
        <v>44182</v>
      </c>
      <c r="C116" s="128" t="s">
        <v>75</v>
      </c>
      <c r="D116" s="128" t="s">
        <v>75</v>
      </c>
      <c r="E116" s="128" t="s">
        <v>86</v>
      </c>
      <c r="F116" s="128" t="s">
        <v>75</v>
      </c>
      <c r="G116" s="129" t="s">
        <v>86</v>
      </c>
      <c r="H116" s="130"/>
      <c r="I116" s="311"/>
      <c r="K116" s="61" t="e">
        <f aca="false">VLOOKUP(B116,'Vacances solaires'!$B$2:$B$239,1,FALSE())</f>
        <v>#N/A</v>
      </c>
    </row>
    <row r="117" customFormat="false" ht="15" hidden="false" customHeight="false" outlineLevel="0" collapsed="false">
      <c r="A117" s="126" t="n">
        <f aca="false">WEEKNUM(B117,21)</f>
        <v>51</v>
      </c>
      <c r="B117" s="135" t="n">
        <v>44183</v>
      </c>
      <c r="C117" s="128" t="s">
        <v>75</v>
      </c>
      <c r="D117" s="128" t="s">
        <v>75</v>
      </c>
      <c r="E117" s="128" t="s">
        <v>75</v>
      </c>
      <c r="F117" s="128" t="s">
        <v>86</v>
      </c>
      <c r="G117" s="129" t="s">
        <v>86</v>
      </c>
      <c r="H117" s="130"/>
      <c r="I117" s="311"/>
      <c r="K117" s="61" t="e">
        <f aca="false">VLOOKUP(B117,'Vacances solaires'!$B$2:$B$239,1,FALSE())</f>
        <v>#N/A</v>
      </c>
    </row>
    <row r="118" customFormat="false" ht="15" hidden="false" customHeight="false" outlineLevel="0" collapsed="false">
      <c r="A118" s="126" t="n">
        <f aca="false">WEEKNUM(B118,21)</f>
        <v>51</v>
      </c>
      <c r="B118" s="135" t="n">
        <v>44184</v>
      </c>
      <c r="C118" s="128" t="s">
        <v>75</v>
      </c>
      <c r="D118" s="128" t="s">
        <v>86</v>
      </c>
      <c r="E118" s="128" t="s">
        <v>75</v>
      </c>
      <c r="F118" s="128" t="s">
        <v>86</v>
      </c>
      <c r="G118" s="129" t="s">
        <v>75</v>
      </c>
      <c r="H118" s="130"/>
      <c r="I118" s="311"/>
      <c r="K118" s="61" t="e">
        <f aca="false">VLOOKUP(B118,'Vacances solaires'!$B$2:$B$239,1,FALSE())</f>
        <v>#N/A</v>
      </c>
    </row>
    <row r="119" customFormat="false" ht="15.75" hidden="false" customHeight="false" outlineLevel="0" collapsed="false">
      <c r="A119" s="139" t="n">
        <f aca="false">WEEKNUM(B119,21)</f>
        <v>51</v>
      </c>
      <c r="B119" s="140" t="n">
        <v>44185</v>
      </c>
      <c r="C119" s="141" t="s">
        <v>86</v>
      </c>
      <c r="D119" s="141" t="s">
        <v>86</v>
      </c>
      <c r="E119" s="141" t="s">
        <v>86</v>
      </c>
      <c r="F119" s="141" t="s">
        <v>86</v>
      </c>
      <c r="G119" s="142" t="s">
        <v>75</v>
      </c>
      <c r="H119" s="143"/>
      <c r="I119" s="312"/>
      <c r="K119" s="61" t="e">
        <f aca="false">VLOOKUP(B119,'Vacances solaires'!$B$2:$B$239,1,FALSE())</f>
        <v>#N/A</v>
      </c>
    </row>
    <row r="120" customFormat="false" ht="15" hidden="false" customHeight="false" outlineLevel="0" collapsed="false">
      <c r="A120" s="324" t="n">
        <f aca="false">WEEKNUM(B120,21)</f>
        <v>52</v>
      </c>
      <c r="B120" s="150" t="n">
        <v>44186</v>
      </c>
      <c r="C120" s="151" t="s">
        <v>87</v>
      </c>
      <c r="D120" s="151" t="s">
        <v>75</v>
      </c>
      <c r="E120" s="151" t="s">
        <v>86</v>
      </c>
      <c r="F120" s="151" t="s">
        <v>75</v>
      </c>
      <c r="G120" s="152" t="s">
        <v>75</v>
      </c>
      <c r="H120" s="325" t="n">
        <v>3</v>
      </c>
      <c r="I120" s="154" t="n">
        <v>1</v>
      </c>
      <c r="K120" s="61" t="e">
        <f aca="false">VLOOKUP(B120,'Vacances solaires'!$B$2:$B$239,1,FALSE())</f>
        <v>#N/A</v>
      </c>
    </row>
    <row r="121" customFormat="false" ht="15" hidden="false" customHeight="false" outlineLevel="0" collapsed="false">
      <c r="A121" s="326" t="n">
        <f aca="false">WEEKNUM(B121,21)</f>
        <v>52</v>
      </c>
      <c r="B121" s="156" t="n">
        <v>44187</v>
      </c>
      <c r="C121" s="157" t="s">
        <v>86</v>
      </c>
      <c r="D121" s="157" t="s">
        <v>75</v>
      </c>
      <c r="E121" s="157" t="s">
        <v>75</v>
      </c>
      <c r="F121" s="157" t="s">
        <v>75</v>
      </c>
      <c r="G121" s="158" t="s">
        <v>86</v>
      </c>
      <c r="H121" s="320"/>
      <c r="I121" s="160" t="n">
        <v>1</v>
      </c>
      <c r="K121" s="61" t="e">
        <f aca="false">VLOOKUP(B121,'Vacances solaires'!$B$2:$B$239,1,FALSE())</f>
        <v>#N/A</v>
      </c>
    </row>
    <row r="122" customFormat="false" ht="15" hidden="false" customHeight="false" outlineLevel="0" collapsed="false">
      <c r="A122" s="326" t="n">
        <f aca="false">WEEKNUM(B122,21)</f>
        <v>52</v>
      </c>
      <c r="B122" s="156" t="n">
        <v>44188</v>
      </c>
      <c r="C122" s="157" t="s">
        <v>75</v>
      </c>
      <c r="D122" s="157" t="s">
        <v>86</v>
      </c>
      <c r="E122" s="157" t="s">
        <v>75</v>
      </c>
      <c r="F122" s="157" t="s">
        <v>75</v>
      </c>
      <c r="G122" s="158" t="s">
        <v>86</v>
      </c>
      <c r="H122" s="320"/>
      <c r="I122" s="160" t="n">
        <v>1</v>
      </c>
      <c r="K122" s="61" t="e">
        <f aca="false">VLOOKUP(B122,'Vacances solaires'!$B$2:$B$239,1,FALSE())</f>
        <v>#N/A</v>
      </c>
    </row>
    <row r="123" customFormat="false" ht="15" hidden="false" customHeight="false" outlineLevel="0" collapsed="false">
      <c r="A123" s="326" t="n">
        <f aca="false">WEEKNUM(B123,21)</f>
        <v>52</v>
      </c>
      <c r="B123" s="156" t="n">
        <v>44189</v>
      </c>
      <c r="C123" s="157" t="s">
        <v>75</v>
      </c>
      <c r="D123" s="157" t="s">
        <v>86</v>
      </c>
      <c r="E123" s="157" t="s">
        <v>75</v>
      </c>
      <c r="F123" s="157" t="s">
        <v>86</v>
      </c>
      <c r="G123" s="158" t="s">
        <v>75</v>
      </c>
      <c r="H123" s="320"/>
      <c r="I123" s="160" t="n">
        <v>1</v>
      </c>
      <c r="K123" s="61" t="e">
        <f aca="false">VLOOKUP(B123,'Vacances solaires'!$B$2:$B$239,1,FALSE())</f>
        <v>#N/A</v>
      </c>
    </row>
    <row r="124" customFormat="false" ht="15" hidden="false" customHeight="false" outlineLevel="0" collapsed="false">
      <c r="A124" s="326" t="n">
        <f aca="false">WEEKNUM(B124,21)</f>
        <v>52</v>
      </c>
      <c r="B124" s="195" t="n">
        <v>44190</v>
      </c>
      <c r="C124" s="157" t="s">
        <v>75</v>
      </c>
      <c r="D124" s="157" t="s">
        <v>75</v>
      </c>
      <c r="E124" s="157" t="s">
        <v>86</v>
      </c>
      <c r="F124" s="157" t="s">
        <v>86</v>
      </c>
      <c r="G124" s="158" t="s">
        <v>75</v>
      </c>
      <c r="H124" s="320"/>
      <c r="I124" s="196" t="s">
        <v>44</v>
      </c>
      <c r="K124" s="61" t="e">
        <f aca="false">VLOOKUP(B124,'Vacances solaires'!$B$2:$B$239,1,FALSE())</f>
        <v>#N/A</v>
      </c>
    </row>
    <row r="125" customFormat="false" ht="15" hidden="false" customHeight="false" outlineLevel="0" collapsed="false">
      <c r="A125" s="326" t="n">
        <f aca="false">WEEKNUM(B125,21)</f>
        <v>52</v>
      </c>
      <c r="B125" s="156" t="n">
        <v>44191</v>
      </c>
      <c r="C125" s="157" t="s">
        <v>86</v>
      </c>
      <c r="D125" s="157" t="s">
        <v>75</v>
      </c>
      <c r="E125" s="157" t="s">
        <v>86</v>
      </c>
      <c r="F125" s="157" t="s">
        <v>75</v>
      </c>
      <c r="G125" s="158" t="s">
        <v>75</v>
      </c>
      <c r="H125" s="320"/>
      <c r="I125" s="160" t="n">
        <v>1</v>
      </c>
      <c r="K125" s="61" t="e">
        <f aca="false">VLOOKUP(B125,'Vacances solaires'!$B$2:$B$239,1,FALSE())</f>
        <v>#N/A</v>
      </c>
    </row>
    <row r="126" customFormat="false" ht="15.75" hidden="false" customHeight="false" outlineLevel="0" collapsed="false">
      <c r="A126" s="332" t="n">
        <f aca="false">WEEKNUM(B126,21)</f>
        <v>52</v>
      </c>
      <c r="B126" s="162" t="n">
        <v>44192</v>
      </c>
      <c r="C126" s="163" t="s">
        <v>86</v>
      </c>
      <c r="D126" s="163" t="s">
        <v>86</v>
      </c>
      <c r="E126" s="163" t="s">
        <v>86</v>
      </c>
      <c r="F126" s="163" t="s">
        <v>75</v>
      </c>
      <c r="G126" s="164" t="s">
        <v>86</v>
      </c>
      <c r="H126" s="333"/>
      <c r="I126" s="166" t="n">
        <v>1</v>
      </c>
      <c r="K126" s="61" t="e">
        <f aca="false">VLOOKUP(B126,'Vacances solaires'!$B$2:$B$239,1,FALSE())</f>
        <v>#N/A</v>
      </c>
    </row>
    <row r="127" customFormat="false" ht="15" hidden="false" customHeight="false" outlineLevel="0" collapsed="false">
      <c r="A127" s="316" t="n">
        <f aca="false">WEEKNUM(B127,21)</f>
        <v>53</v>
      </c>
      <c r="B127" s="317" t="n">
        <v>44193</v>
      </c>
      <c r="C127" s="318" t="s">
        <v>75</v>
      </c>
      <c r="D127" s="318" t="s">
        <v>86</v>
      </c>
      <c r="E127" s="318" t="s">
        <v>75</v>
      </c>
      <c r="F127" s="318" t="s">
        <v>75</v>
      </c>
      <c r="G127" s="319" t="s">
        <v>87</v>
      </c>
      <c r="H127" s="320" t="n">
        <v>4</v>
      </c>
      <c r="I127" s="160" t="n">
        <v>1</v>
      </c>
      <c r="K127" s="61" t="e">
        <f aca="false">VLOOKUP(B127,'Vacances solaires'!$B$2:$B$239,1,FALSE())</f>
        <v>#N/A</v>
      </c>
    </row>
    <row r="128" customFormat="false" ht="15" hidden="false" customHeight="false" outlineLevel="0" collapsed="false">
      <c r="A128" s="316" t="n">
        <f aca="false">WEEKNUM(B128,21)</f>
        <v>53</v>
      </c>
      <c r="B128" s="156" t="n">
        <v>44194</v>
      </c>
      <c r="C128" s="157" t="s">
        <v>75</v>
      </c>
      <c r="D128" s="157" t="s">
        <v>75</v>
      </c>
      <c r="E128" s="157" t="s">
        <v>75</v>
      </c>
      <c r="F128" s="157" t="s">
        <v>86</v>
      </c>
      <c r="G128" s="158" t="s">
        <v>86</v>
      </c>
      <c r="H128" s="320"/>
      <c r="I128" s="160" t="n">
        <v>1</v>
      </c>
      <c r="K128" s="61" t="e">
        <f aca="false">VLOOKUP(B128,'Vacances solaires'!$B$2:$B$239,1,FALSE())</f>
        <v>#N/A</v>
      </c>
    </row>
    <row r="129" customFormat="false" ht="15" hidden="false" customHeight="false" outlineLevel="0" collapsed="false">
      <c r="A129" s="316" t="n">
        <f aca="false">WEEKNUM(B129,21)</f>
        <v>53</v>
      </c>
      <c r="B129" s="156" t="n">
        <v>44195</v>
      </c>
      <c r="C129" s="157" t="s">
        <v>86</v>
      </c>
      <c r="D129" s="157" t="s">
        <v>75</v>
      </c>
      <c r="E129" s="157" t="s">
        <v>75</v>
      </c>
      <c r="F129" s="157" t="s">
        <v>86</v>
      </c>
      <c r="G129" s="158" t="s">
        <v>75</v>
      </c>
      <c r="H129" s="320"/>
      <c r="I129" s="160" t="n">
        <v>1</v>
      </c>
      <c r="K129" s="61" t="e">
        <f aca="false">VLOOKUP(B129,'Vacances solaires'!$B$2:$B$239,1,FALSE())</f>
        <v>#N/A</v>
      </c>
    </row>
    <row r="130" customFormat="false" ht="15" hidden="false" customHeight="false" outlineLevel="0" collapsed="false">
      <c r="A130" s="316" t="n">
        <f aca="false">WEEKNUM(B130,21)</f>
        <v>53</v>
      </c>
      <c r="B130" s="156" t="n">
        <v>44196</v>
      </c>
      <c r="C130" s="157" t="s">
        <v>86</v>
      </c>
      <c r="D130" s="157" t="s">
        <v>75</v>
      </c>
      <c r="E130" s="157" t="s">
        <v>86</v>
      </c>
      <c r="F130" s="157" t="s">
        <v>75</v>
      </c>
      <c r="G130" s="158" t="s">
        <v>75</v>
      </c>
      <c r="H130" s="320"/>
      <c r="I130" s="160" t="n">
        <v>1</v>
      </c>
      <c r="K130" s="61" t="e">
        <f aca="false">VLOOKUP(B130,'Vacances solaires'!$B$2:$B$239,1,FALSE())</f>
        <v>#N/A</v>
      </c>
    </row>
    <row r="131" customFormat="false" ht="15" hidden="false" customHeight="false" outlineLevel="0" collapsed="false">
      <c r="A131" s="316" t="n">
        <f aca="false">WEEKNUM(B131,21)</f>
        <v>53</v>
      </c>
      <c r="B131" s="195" t="n">
        <v>44197</v>
      </c>
      <c r="C131" s="157" t="s">
        <v>75</v>
      </c>
      <c r="D131" s="157" t="s">
        <v>86</v>
      </c>
      <c r="E131" s="157" t="s">
        <v>86</v>
      </c>
      <c r="F131" s="157" t="s">
        <v>75</v>
      </c>
      <c r="G131" s="158" t="s">
        <v>75</v>
      </c>
      <c r="H131" s="320"/>
      <c r="I131" s="196" t="s">
        <v>32</v>
      </c>
      <c r="K131" s="61" t="e">
        <f aca="false">VLOOKUP(B131,'Vacances solaires'!$B$2:$B$239,1,FALSE())</f>
        <v>#N/A</v>
      </c>
    </row>
    <row r="132" customFormat="false" ht="15" hidden="false" customHeight="false" outlineLevel="0" collapsed="false">
      <c r="A132" s="316" t="n">
        <f aca="false">WEEKNUM(B132,21)</f>
        <v>53</v>
      </c>
      <c r="B132" s="156" t="n">
        <v>44198</v>
      </c>
      <c r="C132" s="157" t="s">
        <v>75</v>
      </c>
      <c r="D132" s="157" t="s">
        <v>86</v>
      </c>
      <c r="E132" s="157" t="s">
        <v>75</v>
      </c>
      <c r="F132" s="157" t="s">
        <v>75</v>
      </c>
      <c r="G132" s="158" t="s">
        <v>86</v>
      </c>
      <c r="H132" s="320"/>
      <c r="I132" s="160" t="n">
        <v>1</v>
      </c>
      <c r="K132" s="61" t="e">
        <f aca="false">VLOOKUP(B132,'Vacances solaires'!$B$2:$B$239,1,FALSE())</f>
        <v>#N/A</v>
      </c>
    </row>
    <row r="133" customFormat="false" ht="15.75" hidden="false" customHeight="false" outlineLevel="0" collapsed="false">
      <c r="A133" s="316" t="n">
        <f aca="false">WEEKNUM(B133,21)</f>
        <v>53</v>
      </c>
      <c r="B133" s="162" t="n">
        <v>44199</v>
      </c>
      <c r="C133" s="163" t="s">
        <v>86</v>
      </c>
      <c r="D133" s="163" t="s">
        <v>86</v>
      </c>
      <c r="E133" s="163" t="s">
        <v>75</v>
      </c>
      <c r="F133" s="163" t="s">
        <v>86</v>
      </c>
      <c r="G133" s="164" t="s">
        <v>86</v>
      </c>
      <c r="H133" s="333"/>
      <c r="I133" s="166" t="n">
        <v>1</v>
      </c>
      <c r="K133" s="61" t="e">
        <f aca="false">VLOOKUP(B133,'Vacances solaires'!$B$2:$B$239,1,FALSE())</f>
        <v>#N/A</v>
      </c>
    </row>
    <row r="134" customFormat="false" ht="15" hidden="false" customHeight="false" outlineLevel="0" collapsed="false">
      <c r="A134" s="145" t="n">
        <f aca="false">WEEKNUM(B134,21)</f>
        <v>1</v>
      </c>
      <c r="B134" s="114" t="n">
        <v>44200</v>
      </c>
      <c r="C134" s="115" t="s">
        <v>86</v>
      </c>
      <c r="D134" s="115" t="s">
        <v>75</v>
      </c>
      <c r="E134" s="115" t="s">
        <v>75</v>
      </c>
      <c r="F134" s="115" t="s">
        <v>87</v>
      </c>
      <c r="G134" s="116" t="s">
        <v>75</v>
      </c>
      <c r="H134" s="117" t="n">
        <v>5</v>
      </c>
      <c r="I134" s="118"/>
      <c r="K134" s="61" t="e">
        <f aca="false">VLOOKUP(B134,'Vacances solaires'!$B$2:$B$239,1,FALSE())</f>
        <v>#N/A</v>
      </c>
    </row>
    <row r="135" customFormat="false" ht="15" hidden="false" customHeight="false" outlineLevel="0" collapsed="false">
      <c r="A135" s="126" t="n">
        <f aca="false">WEEKNUM(B135,21)</f>
        <v>1</v>
      </c>
      <c r="B135" s="135" t="n">
        <v>44201</v>
      </c>
      <c r="C135" s="128" t="s">
        <v>75</v>
      </c>
      <c r="D135" s="128" t="s">
        <v>75</v>
      </c>
      <c r="E135" s="128" t="s">
        <v>86</v>
      </c>
      <c r="F135" s="128" t="s">
        <v>86</v>
      </c>
      <c r="G135" s="129" t="s">
        <v>75</v>
      </c>
      <c r="H135" s="130"/>
      <c r="I135" s="311"/>
      <c r="K135" s="61" t="e">
        <f aca="false">VLOOKUP(B135,'Vacances solaires'!$B$2:$B$239,1,FALSE())</f>
        <v>#N/A</v>
      </c>
    </row>
    <row r="136" customFormat="false" ht="15" hidden="false" customHeight="false" outlineLevel="0" collapsed="false">
      <c r="A136" s="126" t="n">
        <f aca="false">WEEKNUM(B136,21)</f>
        <v>1</v>
      </c>
      <c r="B136" s="135" t="n">
        <v>44202</v>
      </c>
      <c r="C136" s="128" t="s">
        <v>75</v>
      </c>
      <c r="D136" s="128" t="s">
        <v>75</v>
      </c>
      <c r="E136" s="128" t="s">
        <v>86</v>
      </c>
      <c r="F136" s="128" t="s">
        <v>75</v>
      </c>
      <c r="G136" s="129" t="s">
        <v>86</v>
      </c>
      <c r="H136" s="130"/>
      <c r="I136" s="311"/>
      <c r="K136" s="61" t="e">
        <f aca="false">VLOOKUP(B136,'Vacances solaires'!$B$2:$B$239,1,FALSE())</f>
        <v>#N/A</v>
      </c>
    </row>
    <row r="137" customFormat="false" ht="15" hidden="false" customHeight="false" outlineLevel="0" collapsed="false">
      <c r="A137" s="126" t="n">
        <f aca="false">WEEKNUM(B137,21)</f>
        <v>1</v>
      </c>
      <c r="B137" s="135" t="n">
        <v>44203</v>
      </c>
      <c r="C137" s="128" t="s">
        <v>75</v>
      </c>
      <c r="D137" s="128" t="s">
        <v>86</v>
      </c>
      <c r="E137" s="128" t="s">
        <v>75</v>
      </c>
      <c r="F137" s="128" t="s">
        <v>75</v>
      </c>
      <c r="G137" s="129" t="s">
        <v>86</v>
      </c>
      <c r="H137" s="130"/>
      <c r="I137" s="311"/>
      <c r="K137" s="61" t="e">
        <f aca="false">VLOOKUP(B137,'Vacances solaires'!$B$2:$B$239,1,FALSE())</f>
        <v>#N/A</v>
      </c>
    </row>
    <row r="138" customFormat="false" ht="15" hidden="false" customHeight="false" outlineLevel="0" collapsed="false">
      <c r="A138" s="126" t="n">
        <f aca="false">WEEKNUM(B138,21)</f>
        <v>1</v>
      </c>
      <c r="B138" s="135" t="n">
        <v>44204</v>
      </c>
      <c r="C138" s="128" t="s">
        <v>86</v>
      </c>
      <c r="D138" s="128" t="s">
        <v>86</v>
      </c>
      <c r="E138" s="128" t="s">
        <v>75</v>
      </c>
      <c r="F138" s="128" t="s">
        <v>75</v>
      </c>
      <c r="G138" s="129" t="s">
        <v>75</v>
      </c>
      <c r="H138" s="130"/>
      <c r="I138" s="311"/>
      <c r="K138" s="61" t="e">
        <f aca="false">VLOOKUP(B138,'Vacances solaires'!$B$2:$B$239,1,FALSE())</f>
        <v>#N/A</v>
      </c>
    </row>
    <row r="139" customFormat="false" ht="15" hidden="false" customHeight="false" outlineLevel="0" collapsed="false">
      <c r="A139" s="126" t="n">
        <f aca="false">WEEKNUM(B139,21)</f>
        <v>1</v>
      </c>
      <c r="B139" s="135" t="n">
        <v>44205</v>
      </c>
      <c r="C139" s="128" t="s">
        <v>86</v>
      </c>
      <c r="D139" s="128" t="s">
        <v>75</v>
      </c>
      <c r="E139" s="128" t="s">
        <v>75</v>
      </c>
      <c r="F139" s="128" t="s">
        <v>86</v>
      </c>
      <c r="G139" s="129" t="s">
        <v>75</v>
      </c>
      <c r="H139" s="130"/>
      <c r="I139" s="311"/>
      <c r="K139" s="61" t="e">
        <f aca="false">VLOOKUP(B139,'Vacances solaires'!$B$2:$B$239,1,FALSE())</f>
        <v>#N/A</v>
      </c>
    </row>
    <row r="140" customFormat="false" ht="15.75" hidden="false" customHeight="false" outlineLevel="0" collapsed="false">
      <c r="A140" s="139" t="n">
        <f aca="false">WEEKNUM(B140,21)</f>
        <v>1</v>
      </c>
      <c r="B140" s="140" t="n">
        <v>44206</v>
      </c>
      <c r="C140" s="141" t="s">
        <v>86</v>
      </c>
      <c r="D140" s="141" t="s">
        <v>75</v>
      </c>
      <c r="E140" s="141" t="s">
        <v>86</v>
      </c>
      <c r="F140" s="141" t="s">
        <v>86</v>
      </c>
      <c r="G140" s="142" t="s">
        <v>86</v>
      </c>
      <c r="H140" s="143"/>
      <c r="I140" s="312"/>
      <c r="K140" s="61" t="e">
        <f aca="false">VLOOKUP(B140,'Vacances solaires'!$B$2:$B$239,1,FALSE())</f>
        <v>#N/A</v>
      </c>
    </row>
    <row r="141" customFormat="false" ht="15" hidden="false" customHeight="false" outlineLevel="0" collapsed="false">
      <c r="A141" s="145" t="n">
        <f aca="false">WEEKNUM(B141,21)</f>
        <v>2</v>
      </c>
      <c r="B141" s="114" t="n">
        <v>44207</v>
      </c>
      <c r="C141" s="115" t="s">
        <v>75</v>
      </c>
      <c r="D141" s="115" t="s">
        <v>75</v>
      </c>
      <c r="E141" s="115" t="s">
        <v>87</v>
      </c>
      <c r="F141" s="115" t="s">
        <v>75</v>
      </c>
      <c r="G141" s="116" t="s">
        <v>86</v>
      </c>
      <c r="H141" s="117" t="n">
        <v>1</v>
      </c>
      <c r="I141" s="118"/>
      <c r="K141" s="61" t="e">
        <f aca="false">VLOOKUP(B141,'Vacances solaires'!$B$2:$B$239,1,FALSE())</f>
        <v>#N/A</v>
      </c>
    </row>
    <row r="142" customFormat="false" ht="15" hidden="false" customHeight="false" outlineLevel="0" collapsed="false">
      <c r="A142" s="126" t="n">
        <f aca="false">WEEKNUM(B142,21)</f>
        <v>2</v>
      </c>
      <c r="B142" s="135" t="n">
        <v>44208</v>
      </c>
      <c r="C142" s="128" t="s">
        <v>75</v>
      </c>
      <c r="D142" s="128" t="s">
        <v>86</v>
      </c>
      <c r="E142" s="128" t="s">
        <v>86</v>
      </c>
      <c r="F142" s="128" t="s">
        <v>75</v>
      </c>
      <c r="G142" s="129" t="s">
        <v>75</v>
      </c>
      <c r="H142" s="130"/>
      <c r="I142" s="311"/>
      <c r="K142" s="61" t="e">
        <f aca="false">VLOOKUP(B142,'Vacances solaires'!$B$2:$B$239,1,FALSE())</f>
        <v>#N/A</v>
      </c>
    </row>
    <row r="143" customFormat="false" ht="15" hidden="false" customHeight="false" outlineLevel="0" collapsed="false">
      <c r="A143" s="126" t="n">
        <f aca="false">WEEKNUM(B143,21)</f>
        <v>2</v>
      </c>
      <c r="B143" s="135" t="n">
        <v>44209</v>
      </c>
      <c r="C143" s="128" t="s">
        <v>75</v>
      </c>
      <c r="D143" s="128" t="s">
        <v>86</v>
      </c>
      <c r="E143" s="128" t="s">
        <v>75</v>
      </c>
      <c r="F143" s="128" t="s">
        <v>86</v>
      </c>
      <c r="G143" s="129" t="s">
        <v>75</v>
      </c>
      <c r="H143" s="130"/>
      <c r="I143" s="311"/>
      <c r="K143" s="61" t="e">
        <f aca="false">VLOOKUP(B143,'Vacances solaires'!$B$2:$B$239,1,FALSE())</f>
        <v>#N/A</v>
      </c>
    </row>
    <row r="144" customFormat="false" ht="15" hidden="false" customHeight="false" outlineLevel="0" collapsed="false">
      <c r="A144" s="126" t="n">
        <f aca="false">WEEKNUM(B144,21)</f>
        <v>2</v>
      </c>
      <c r="B144" s="135" t="n">
        <v>44210</v>
      </c>
      <c r="C144" s="128" t="s">
        <v>86</v>
      </c>
      <c r="D144" s="128" t="s">
        <v>75</v>
      </c>
      <c r="E144" s="128" t="s">
        <v>75</v>
      </c>
      <c r="F144" s="128" t="s">
        <v>86</v>
      </c>
      <c r="G144" s="129" t="s">
        <v>75</v>
      </c>
      <c r="H144" s="130"/>
      <c r="I144" s="311"/>
      <c r="K144" s="61" t="e">
        <f aca="false">VLOOKUP(B144,'Vacances solaires'!$B$2:$B$239,1,FALSE())</f>
        <v>#N/A</v>
      </c>
    </row>
    <row r="145" customFormat="false" ht="15" hidden="false" customHeight="false" outlineLevel="0" collapsed="false">
      <c r="A145" s="126" t="n">
        <f aca="false">WEEKNUM(B145,21)</f>
        <v>2</v>
      </c>
      <c r="B145" s="135" t="n">
        <v>44211</v>
      </c>
      <c r="C145" s="128" t="s">
        <v>86</v>
      </c>
      <c r="D145" s="128" t="s">
        <v>75</v>
      </c>
      <c r="E145" s="128" t="s">
        <v>75</v>
      </c>
      <c r="F145" s="128" t="s">
        <v>75</v>
      </c>
      <c r="G145" s="129" t="s">
        <v>86</v>
      </c>
      <c r="H145" s="130"/>
      <c r="I145" s="311"/>
      <c r="K145" s="61" t="e">
        <f aca="false">VLOOKUP(B145,'Vacances solaires'!$B$2:$B$239,1,FALSE())</f>
        <v>#N/A</v>
      </c>
    </row>
    <row r="146" customFormat="false" ht="15" hidden="false" customHeight="false" outlineLevel="0" collapsed="false">
      <c r="A146" s="126" t="n">
        <f aca="false">WEEKNUM(B146,21)</f>
        <v>2</v>
      </c>
      <c r="B146" s="135" t="n">
        <v>44212</v>
      </c>
      <c r="C146" s="128" t="s">
        <v>75</v>
      </c>
      <c r="D146" s="128" t="s">
        <v>75</v>
      </c>
      <c r="E146" s="128" t="s">
        <v>86</v>
      </c>
      <c r="F146" s="128" t="s">
        <v>75</v>
      </c>
      <c r="G146" s="129" t="s">
        <v>86</v>
      </c>
      <c r="H146" s="130"/>
      <c r="I146" s="311"/>
      <c r="K146" s="61" t="e">
        <f aca="false">VLOOKUP(B146,'Vacances solaires'!$B$2:$B$239,1,FALSE())</f>
        <v>#N/A</v>
      </c>
    </row>
    <row r="147" customFormat="false" ht="15.75" hidden="false" customHeight="false" outlineLevel="0" collapsed="false">
      <c r="A147" s="139" t="n">
        <f aca="false">WEEKNUM(B147,21)</f>
        <v>2</v>
      </c>
      <c r="B147" s="140" t="n">
        <v>44213</v>
      </c>
      <c r="C147" s="141" t="s">
        <v>75</v>
      </c>
      <c r="D147" s="141" t="s">
        <v>86</v>
      </c>
      <c r="E147" s="141" t="s">
        <v>86</v>
      </c>
      <c r="F147" s="141" t="s">
        <v>86</v>
      </c>
      <c r="G147" s="142" t="s">
        <v>86</v>
      </c>
      <c r="H147" s="143"/>
      <c r="I147" s="312"/>
      <c r="K147" s="61" t="e">
        <f aca="false">VLOOKUP(B147,'Vacances solaires'!$B$2:$B$239,1,FALSE())</f>
        <v>#N/A</v>
      </c>
    </row>
    <row r="148" customFormat="false" ht="15" hidden="false" customHeight="false" outlineLevel="0" collapsed="false">
      <c r="A148" s="145" t="n">
        <f aca="false">WEEKNUM(B148,21)</f>
        <v>3</v>
      </c>
      <c r="B148" s="114" t="n">
        <v>44214</v>
      </c>
      <c r="C148" s="115" t="s">
        <v>75</v>
      </c>
      <c r="D148" s="115" t="s">
        <v>87</v>
      </c>
      <c r="E148" s="115" t="s">
        <v>75</v>
      </c>
      <c r="F148" s="115" t="s">
        <v>86</v>
      </c>
      <c r="G148" s="116" t="s">
        <v>75</v>
      </c>
      <c r="H148" s="117" t="n">
        <v>2</v>
      </c>
      <c r="I148" s="118"/>
      <c r="K148" s="61" t="e">
        <f aca="false">VLOOKUP(B148,'Vacances solaires'!$B$2:$B$239,1,FALSE())</f>
        <v>#N/A</v>
      </c>
    </row>
    <row r="149" customFormat="false" ht="15" hidden="false" customHeight="false" outlineLevel="0" collapsed="false">
      <c r="A149" s="126" t="n">
        <f aca="false">WEEKNUM(B149,21)</f>
        <v>3</v>
      </c>
      <c r="B149" s="135" t="n">
        <v>44215</v>
      </c>
      <c r="C149" s="128" t="s">
        <v>86</v>
      </c>
      <c r="D149" s="128" t="s">
        <v>86</v>
      </c>
      <c r="E149" s="128" t="s">
        <v>75</v>
      </c>
      <c r="F149" s="128" t="s">
        <v>75</v>
      </c>
      <c r="G149" s="129" t="s">
        <v>75</v>
      </c>
      <c r="H149" s="130"/>
      <c r="I149" s="311"/>
      <c r="K149" s="61" t="e">
        <f aca="false">VLOOKUP(B149,'Vacances solaires'!$B$2:$B$239,1,FALSE())</f>
        <v>#N/A</v>
      </c>
    </row>
    <row r="150" customFormat="false" ht="15" hidden="false" customHeight="false" outlineLevel="0" collapsed="false">
      <c r="A150" s="126" t="n">
        <f aca="false">WEEKNUM(B150,21)</f>
        <v>3</v>
      </c>
      <c r="B150" s="135" t="n">
        <v>44216</v>
      </c>
      <c r="C150" s="128" t="s">
        <v>86</v>
      </c>
      <c r="D150" s="128" t="s">
        <v>75</v>
      </c>
      <c r="E150" s="128" t="s">
        <v>86</v>
      </c>
      <c r="F150" s="128" t="s">
        <v>75</v>
      </c>
      <c r="G150" s="129" t="s">
        <v>75</v>
      </c>
      <c r="H150" s="130"/>
      <c r="I150" s="311"/>
      <c r="K150" s="61" t="e">
        <f aca="false">VLOOKUP(B150,'Vacances solaires'!$B$2:$B$239,1,FALSE())</f>
        <v>#N/A</v>
      </c>
    </row>
    <row r="151" customFormat="false" ht="15" hidden="false" customHeight="false" outlineLevel="0" collapsed="false">
      <c r="A151" s="126" t="n">
        <f aca="false">WEEKNUM(B151,21)</f>
        <v>3</v>
      </c>
      <c r="B151" s="135" t="n">
        <v>44217</v>
      </c>
      <c r="C151" s="128" t="s">
        <v>75</v>
      </c>
      <c r="D151" s="128" t="s">
        <v>75</v>
      </c>
      <c r="E151" s="128" t="s">
        <v>86</v>
      </c>
      <c r="F151" s="128" t="s">
        <v>75</v>
      </c>
      <c r="G151" s="129" t="s">
        <v>86</v>
      </c>
      <c r="H151" s="130"/>
      <c r="I151" s="311"/>
      <c r="K151" s="61" t="e">
        <f aca="false">VLOOKUP(B151,'Vacances solaires'!$B$2:$B$239,1,FALSE())</f>
        <v>#N/A</v>
      </c>
    </row>
    <row r="152" customFormat="false" ht="15" hidden="false" customHeight="false" outlineLevel="0" collapsed="false">
      <c r="A152" s="126" t="n">
        <f aca="false">WEEKNUM(B152,21)</f>
        <v>3</v>
      </c>
      <c r="B152" s="135" t="n">
        <v>44218</v>
      </c>
      <c r="C152" s="128" t="s">
        <v>75</v>
      </c>
      <c r="D152" s="128" t="s">
        <v>75</v>
      </c>
      <c r="E152" s="128" t="s">
        <v>75</v>
      </c>
      <c r="F152" s="128" t="s">
        <v>86</v>
      </c>
      <c r="G152" s="129" t="s">
        <v>86</v>
      </c>
      <c r="H152" s="130"/>
      <c r="I152" s="311"/>
      <c r="K152" s="61" t="e">
        <f aca="false">VLOOKUP(B152,'Vacances solaires'!$B$2:$B$239,1,FALSE())</f>
        <v>#N/A</v>
      </c>
    </row>
    <row r="153" customFormat="false" ht="15" hidden="false" customHeight="false" outlineLevel="0" collapsed="false">
      <c r="A153" s="126" t="n">
        <f aca="false">WEEKNUM(B153,21)</f>
        <v>3</v>
      </c>
      <c r="B153" s="135" t="n">
        <v>44219</v>
      </c>
      <c r="C153" s="128" t="s">
        <v>75</v>
      </c>
      <c r="D153" s="128" t="s">
        <v>86</v>
      </c>
      <c r="E153" s="128" t="s">
        <v>75</v>
      </c>
      <c r="F153" s="128" t="s">
        <v>86</v>
      </c>
      <c r="G153" s="129" t="s">
        <v>75</v>
      </c>
      <c r="H153" s="130"/>
      <c r="I153" s="311"/>
      <c r="K153" s="61" t="e">
        <f aca="false">VLOOKUP(B153,'Vacances solaires'!$B$2:$B$239,1,FALSE())</f>
        <v>#N/A</v>
      </c>
    </row>
    <row r="154" customFormat="false" ht="15.75" hidden="false" customHeight="false" outlineLevel="0" collapsed="false">
      <c r="A154" s="139" t="n">
        <f aca="false">WEEKNUM(B154,21)</f>
        <v>3</v>
      </c>
      <c r="B154" s="140" t="n">
        <v>44220</v>
      </c>
      <c r="C154" s="141" t="s">
        <v>86</v>
      </c>
      <c r="D154" s="141" t="s">
        <v>86</v>
      </c>
      <c r="E154" s="141" t="s">
        <v>86</v>
      </c>
      <c r="F154" s="141" t="s">
        <v>86</v>
      </c>
      <c r="G154" s="142" t="s">
        <v>75</v>
      </c>
      <c r="H154" s="143"/>
      <c r="I154" s="312"/>
      <c r="K154" s="61" t="e">
        <f aca="false">VLOOKUP(B154,'Vacances solaires'!$B$2:$B$239,1,FALSE())</f>
        <v>#N/A</v>
      </c>
    </row>
    <row r="155" customFormat="false" ht="15" hidden="false" customHeight="false" outlineLevel="0" collapsed="false">
      <c r="A155" s="145" t="n">
        <f aca="false">WEEKNUM(B155,21)</f>
        <v>4</v>
      </c>
      <c r="B155" s="114" t="n">
        <v>44221</v>
      </c>
      <c r="C155" s="115" t="s">
        <v>87</v>
      </c>
      <c r="D155" s="115" t="s">
        <v>75</v>
      </c>
      <c r="E155" s="115" t="s">
        <v>86</v>
      </c>
      <c r="F155" s="115" t="s">
        <v>75</v>
      </c>
      <c r="G155" s="116" t="s">
        <v>75</v>
      </c>
      <c r="H155" s="117" t="n">
        <v>3</v>
      </c>
      <c r="I155" s="118"/>
      <c r="K155" s="61" t="e">
        <f aca="false">VLOOKUP(B155,'Vacances solaires'!$B$2:$B$239,1,FALSE())</f>
        <v>#N/A</v>
      </c>
    </row>
    <row r="156" customFormat="false" ht="15" hidden="false" customHeight="false" outlineLevel="0" collapsed="false">
      <c r="A156" s="126" t="n">
        <f aca="false">WEEKNUM(B156,21)</f>
        <v>4</v>
      </c>
      <c r="B156" s="135" t="n">
        <v>44222</v>
      </c>
      <c r="C156" s="128" t="s">
        <v>86</v>
      </c>
      <c r="D156" s="128" t="s">
        <v>75</v>
      </c>
      <c r="E156" s="128" t="s">
        <v>75</v>
      </c>
      <c r="F156" s="128" t="s">
        <v>75</v>
      </c>
      <c r="G156" s="129" t="s">
        <v>86</v>
      </c>
      <c r="H156" s="130"/>
      <c r="I156" s="311"/>
      <c r="K156" s="61" t="e">
        <f aca="false">VLOOKUP(B156,'Vacances solaires'!$B$2:$B$239,1,FALSE())</f>
        <v>#N/A</v>
      </c>
    </row>
    <row r="157" customFormat="false" ht="15" hidden="false" customHeight="false" outlineLevel="0" collapsed="false">
      <c r="A157" s="126" t="n">
        <f aca="false">WEEKNUM(B157,21)</f>
        <v>4</v>
      </c>
      <c r="B157" s="135" t="n">
        <v>44223</v>
      </c>
      <c r="C157" s="128" t="s">
        <v>75</v>
      </c>
      <c r="D157" s="128" t="s">
        <v>86</v>
      </c>
      <c r="E157" s="128" t="s">
        <v>75</v>
      </c>
      <c r="F157" s="128" t="s">
        <v>75</v>
      </c>
      <c r="G157" s="129" t="s">
        <v>86</v>
      </c>
      <c r="H157" s="130"/>
      <c r="I157" s="311"/>
      <c r="K157" s="61" t="e">
        <f aca="false">VLOOKUP(B157,'Vacances solaires'!$B$2:$B$239,1,FALSE())</f>
        <v>#N/A</v>
      </c>
    </row>
    <row r="158" customFormat="false" ht="15" hidden="false" customHeight="false" outlineLevel="0" collapsed="false">
      <c r="A158" s="126" t="n">
        <f aca="false">WEEKNUM(B158,21)</f>
        <v>4</v>
      </c>
      <c r="B158" s="135" t="n">
        <v>44224</v>
      </c>
      <c r="C158" s="128" t="s">
        <v>75</v>
      </c>
      <c r="D158" s="128" t="s">
        <v>86</v>
      </c>
      <c r="E158" s="128" t="s">
        <v>75</v>
      </c>
      <c r="F158" s="128" t="s">
        <v>86</v>
      </c>
      <c r="G158" s="129" t="s">
        <v>75</v>
      </c>
      <c r="H158" s="130"/>
      <c r="I158" s="311"/>
      <c r="K158" s="61" t="e">
        <f aca="false">VLOOKUP(B158,'Vacances solaires'!$B$2:$B$239,1,FALSE())</f>
        <v>#N/A</v>
      </c>
    </row>
    <row r="159" customFormat="false" ht="15" hidden="false" customHeight="false" outlineLevel="0" collapsed="false">
      <c r="A159" s="126" t="n">
        <f aca="false">WEEKNUM(B159,21)</f>
        <v>4</v>
      </c>
      <c r="B159" s="135" t="n">
        <v>44225</v>
      </c>
      <c r="C159" s="128" t="s">
        <v>75</v>
      </c>
      <c r="D159" s="128" t="s">
        <v>75</v>
      </c>
      <c r="E159" s="128" t="s">
        <v>86</v>
      </c>
      <c r="F159" s="128" t="s">
        <v>86</v>
      </c>
      <c r="G159" s="129" t="s">
        <v>75</v>
      </c>
      <c r="H159" s="130"/>
      <c r="I159" s="311"/>
      <c r="K159" s="61" t="e">
        <f aca="false">VLOOKUP(B159,'Vacances solaires'!$B$2:$B$239,1,FALSE())</f>
        <v>#N/A</v>
      </c>
    </row>
    <row r="160" customFormat="false" ht="15" hidden="false" customHeight="false" outlineLevel="0" collapsed="false">
      <c r="A160" s="126" t="n">
        <f aca="false">WEEKNUM(B160,21)</f>
        <v>4</v>
      </c>
      <c r="B160" s="135" t="n">
        <v>44226</v>
      </c>
      <c r="C160" s="128" t="s">
        <v>86</v>
      </c>
      <c r="D160" s="128" t="s">
        <v>75</v>
      </c>
      <c r="E160" s="128" t="s">
        <v>86</v>
      </c>
      <c r="F160" s="128" t="s">
        <v>75</v>
      </c>
      <c r="G160" s="129" t="s">
        <v>75</v>
      </c>
      <c r="H160" s="130"/>
      <c r="I160" s="311"/>
      <c r="K160" s="61" t="e">
        <f aca="false">VLOOKUP(B160,'Vacances solaires'!$B$2:$B$239,1,FALSE())</f>
        <v>#N/A</v>
      </c>
    </row>
    <row r="161" customFormat="false" ht="15.75" hidden="false" customHeight="false" outlineLevel="0" collapsed="false">
      <c r="A161" s="139" t="n">
        <f aca="false">WEEKNUM(B161,21)</f>
        <v>4</v>
      </c>
      <c r="B161" s="140" t="n">
        <v>44227</v>
      </c>
      <c r="C161" s="141" t="s">
        <v>86</v>
      </c>
      <c r="D161" s="141" t="s">
        <v>86</v>
      </c>
      <c r="E161" s="141" t="s">
        <v>86</v>
      </c>
      <c r="F161" s="141" t="s">
        <v>75</v>
      </c>
      <c r="G161" s="142" t="s">
        <v>86</v>
      </c>
      <c r="H161" s="143"/>
      <c r="I161" s="312"/>
      <c r="K161" s="61" t="e">
        <f aca="false">VLOOKUP(B161,'Vacances solaires'!$B$2:$B$239,1,FALSE())</f>
        <v>#N/A</v>
      </c>
    </row>
    <row r="162" customFormat="false" ht="15" hidden="false" customHeight="false" outlineLevel="0" collapsed="false">
      <c r="A162" s="145" t="n">
        <f aca="false">WEEKNUM(B162,21)</f>
        <v>5</v>
      </c>
      <c r="B162" s="114" t="n">
        <v>44228</v>
      </c>
      <c r="C162" s="115" t="s">
        <v>75</v>
      </c>
      <c r="D162" s="115" t="s">
        <v>86</v>
      </c>
      <c r="E162" s="115" t="s">
        <v>75</v>
      </c>
      <c r="F162" s="115" t="s">
        <v>75</v>
      </c>
      <c r="G162" s="116" t="s">
        <v>87</v>
      </c>
      <c r="H162" s="117" t="n">
        <v>4</v>
      </c>
      <c r="I162" s="118"/>
      <c r="K162" s="61" t="e">
        <f aca="false">VLOOKUP(B162,'Vacances solaires'!$B$2:$B$239,1,FALSE())</f>
        <v>#N/A</v>
      </c>
    </row>
    <row r="163" customFormat="false" ht="15" hidden="false" customHeight="false" outlineLevel="0" collapsed="false">
      <c r="A163" s="126" t="n">
        <f aca="false">WEEKNUM(B163,21)</f>
        <v>5</v>
      </c>
      <c r="B163" s="135" t="n">
        <v>44229</v>
      </c>
      <c r="C163" s="128" t="s">
        <v>75</v>
      </c>
      <c r="D163" s="128" t="s">
        <v>75</v>
      </c>
      <c r="E163" s="128" t="s">
        <v>75</v>
      </c>
      <c r="F163" s="128" t="s">
        <v>86</v>
      </c>
      <c r="G163" s="129" t="s">
        <v>86</v>
      </c>
      <c r="H163" s="130"/>
      <c r="I163" s="311"/>
      <c r="K163" s="61" t="e">
        <f aca="false">VLOOKUP(B163,'Vacances solaires'!$B$2:$B$239,1,FALSE())</f>
        <v>#N/A</v>
      </c>
    </row>
    <row r="164" customFormat="false" ht="15" hidden="false" customHeight="false" outlineLevel="0" collapsed="false">
      <c r="A164" s="126" t="n">
        <f aca="false">WEEKNUM(B164,21)</f>
        <v>5</v>
      </c>
      <c r="B164" s="135" t="n">
        <v>44230</v>
      </c>
      <c r="C164" s="128" t="s">
        <v>86</v>
      </c>
      <c r="D164" s="128" t="s">
        <v>75</v>
      </c>
      <c r="E164" s="128" t="s">
        <v>75</v>
      </c>
      <c r="F164" s="128" t="s">
        <v>86</v>
      </c>
      <c r="G164" s="129" t="s">
        <v>75</v>
      </c>
      <c r="H164" s="130"/>
      <c r="I164" s="311"/>
      <c r="K164" s="61" t="e">
        <f aca="false">VLOOKUP(B164,'Vacances solaires'!$B$2:$B$239,1,FALSE())</f>
        <v>#N/A</v>
      </c>
    </row>
    <row r="165" customFormat="false" ht="15" hidden="false" customHeight="false" outlineLevel="0" collapsed="false">
      <c r="A165" s="126" t="n">
        <f aca="false">WEEKNUM(B165,21)</f>
        <v>5</v>
      </c>
      <c r="B165" s="135" t="n">
        <v>44231</v>
      </c>
      <c r="C165" s="128" t="s">
        <v>86</v>
      </c>
      <c r="D165" s="128" t="s">
        <v>75</v>
      </c>
      <c r="E165" s="128" t="s">
        <v>86</v>
      </c>
      <c r="F165" s="128" t="s">
        <v>75</v>
      </c>
      <c r="G165" s="129" t="s">
        <v>75</v>
      </c>
      <c r="H165" s="130"/>
      <c r="I165" s="311"/>
      <c r="K165" s="61" t="e">
        <f aca="false">VLOOKUP(B165,'Vacances solaires'!$B$2:$B$239,1,FALSE())</f>
        <v>#N/A</v>
      </c>
    </row>
    <row r="166" customFormat="false" ht="15" hidden="false" customHeight="false" outlineLevel="0" collapsed="false">
      <c r="A166" s="126" t="n">
        <f aca="false">WEEKNUM(B166,21)</f>
        <v>5</v>
      </c>
      <c r="B166" s="135" t="n">
        <v>44232</v>
      </c>
      <c r="C166" s="128" t="s">
        <v>75</v>
      </c>
      <c r="D166" s="128" t="s">
        <v>86</v>
      </c>
      <c r="E166" s="128" t="s">
        <v>86</v>
      </c>
      <c r="F166" s="128" t="s">
        <v>75</v>
      </c>
      <c r="G166" s="129" t="s">
        <v>75</v>
      </c>
      <c r="H166" s="130"/>
      <c r="I166" s="311"/>
      <c r="K166" s="61" t="e">
        <f aca="false">VLOOKUP(B166,'Vacances solaires'!$B$2:$B$239,1,FALSE())</f>
        <v>#N/A</v>
      </c>
    </row>
    <row r="167" customFormat="false" ht="15" hidden="false" customHeight="false" outlineLevel="0" collapsed="false">
      <c r="A167" s="126" t="n">
        <f aca="false">WEEKNUM(B167,21)</f>
        <v>5</v>
      </c>
      <c r="B167" s="135" t="n">
        <v>44233</v>
      </c>
      <c r="C167" s="128" t="s">
        <v>75</v>
      </c>
      <c r="D167" s="128" t="s">
        <v>86</v>
      </c>
      <c r="E167" s="128" t="s">
        <v>75</v>
      </c>
      <c r="F167" s="128" t="s">
        <v>75</v>
      </c>
      <c r="G167" s="129" t="s">
        <v>86</v>
      </c>
      <c r="H167" s="130"/>
      <c r="I167" s="311"/>
      <c r="K167" s="61" t="e">
        <f aca="false">VLOOKUP(B167,'Vacances solaires'!$B$2:$B$239,1,FALSE())</f>
        <v>#N/A</v>
      </c>
    </row>
    <row r="168" customFormat="false" ht="15.75" hidden="false" customHeight="false" outlineLevel="0" collapsed="false">
      <c r="A168" s="139" t="n">
        <f aca="false">WEEKNUM(B168,21)</f>
        <v>5</v>
      </c>
      <c r="B168" s="140" t="n">
        <v>44234</v>
      </c>
      <c r="C168" s="141" t="s">
        <v>86</v>
      </c>
      <c r="D168" s="141" t="s">
        <v>86</v>
      </c>
      <c r="E168" s="141" t="s">
        <v>75</v>
      </c>
      <c r="F168" s="141" t="s">
        <v>86</v>
      </c>
      <c r="G168" s="142" t="s">
        <v>86</v>
      </c>
      <c r="H168" s="143"/>
      <c r="I168" s="312"/>
      <c r="K168" s="61" t="e">
        <f aca="false">VLOOKUP(B168,'Vacances solaires'!$B$2:$B$239,1,FALSE())</f>
        <v>#N/A</v>
      </c>
    </row>
    <row r="169" customFormat="false" ht="15" hidden="false" customHeight="false" outlineLevel="0" collapsed="false">
      <c r="A169" s="145" t="n">
        <f aca="false">WEEKNUM(B169,21)</f>
        <v>6</v>
      </c>
      <c r="B169" s="114" t="n">
        <v>44235</v>
      </c>
      <c r="C169" s="115" t="s">
        <v>86</v>
      </c>
      <c r="D169" s="115" t="s">
        <v>75</v>
      </c>
      <c r="E169" s="115" t="s">
        <v>75</v>
      </c>
      <c r="F169" s="115" t="s">
        <v>87</v>
      </c>
      <c r="G169" s="116" t="s">
        <v>75</v>
      </c>
      <c r="H169" s="117" t="n">
        <v>5</v>
      </c>
      <c r="I169" s="118"/>
      <c r="K169" s="61" t="e">
        <f aca="false">VLOOKUP(B169,'Vacances solaires'!$B$2:$B$239,1,FALSE())</f>
        <v>#N/A</v>
      </c>
    </row>
    <row r="170" customFormat="false" ht="15" hidden="false" customHeight="false" outlineLevel="0" collapsed="false">
      <c r="A170" s="126" t="n">
        <f aca="false">WEEKNUM(B170,21)</f>
        <v>6</v>
      </c>
      <c r="B170" s="135" t="n">
        <v>44236</v>
      </c>
      <c r="C170" s="128" t="s">
        <v>75</v>
      </c>
      <c r="D170" s="128" t="s">
        <v>75</v>
      </c>
      <c r="E170" s="128" t="s">
        <v>86</v>
      </c>
      <c r="F170" s="128" t="s">
        <v>86</v>
      </c>
      <c r="G170" s="129" t="s">
        <v>75</v>
      </c>
      <c r="H170" s="130"/>
      <c r="I170" s="311"/>
      <c r="K170" s="61" t="e">
        <f aca="false">VLOOKUP(B170,'Vacances solaires'!$B$2:$B$239,1,FALSE())</f>
        <v>#N/A</v>
      </c>
    </row>
    <row r="171" customFormat="false" ht="15" hidden="false" customHeight="false" outlineLevel="0" collapsed="false">
      <c r="A171" s="126" t="n">
        <f aca="false">WEEKNUM(B171,21)</f>
        <v>6</v>
      </c>
      <c r="B171" s="135" t="n">
        <v>44237</v>
      </c>
      <c r="C171" s="128" t="s">
        <v>75</v>
      </c>
      <c r="D171" s="128" t="s">
        <v>75</v>
      </c>
      <c r="E171" s="128" t="s">
        <v>86</v>
      </c>
      <c r="F171" s="128" t="s">
        <v>75</v>
      </c>
      <c r="G171" s="129" t="s">
        <v>86</v>
      </c>
      <c r="H171" s="130"/>
      <c r="I171" s="311"/>
      <c r="K171" s="61" t="e">
        <f aca="false">VLOOKUP(B171,'Vacances solaires'!$B$2:$B$239,1,FALSE())</f>
        <v>#N/A</v>
      </c>
    </row>
    <row r="172" customFormat="false" ht="15" hidden="false" customHeight="false" outlineLevel="0" collapsed="false">
      <c r="A172" s="126" t="n">
        <f aca="false">WEEKNUM(B172,21)</f>
        <v>6</v>
      </c>
      <c r="B172" s="135" t="n">
        <v>44238</v>
      </c>
      <c r="C172" s="128" t="s">
        <v>75</v>
      </c>
      <c r="D172" s="128" t="s">
        <v>86</v>
      </c>
      <c r="E172" s="128" t="s">
        <v>75</v>
      </c>
      <c r="F172" s="128" t="s">
        <v>75</v>
      </c>
      <c r="G172" s="129" t="s">
        <v>86</v>
      </c>
      <c r="H172" s="130"/>
      <c r="I172" s="311"/>
      <c r="K172" s="61" t="e">
        <f aca="false">VLOOKUP(B172,'Vacances solaires'!$B$2:$B$239,1,FALSE())</f>
        <v>#N/A</v>
      </c>
    </row>
    <row r="173" customFormat="false" ht="15" hidden="false" customHeight="false" outlineLevel="0" collapsed="false">
      <c r="A173" s="126" t="n">
        <f aca="false">WEEKNUM(B173,21)</f>
        <v>6</v>
      </c>
      <c r="B173" s="135" t="n">
        <v>44239</v>
      </c>
      <c r="C173" s="128" t="s">
        <v>86</v>
      </c>
      <c r="D173" s="128" t="s">
        <v>86</v>
      </c>
      <c r="E173" s="128" t="s">
        <v>75</v>
      </c>
      <c r="F173" s="128" t="s">
        <v>75</v>
      </c>
      <c r="G173" s="129" t="s">
        <v>75</v>
      </c>
      <c r="H173" s="130"/>
      <c r="I173" s="311"/>
      <c r="K173" s="61" t="e">
        <f aca="false">VLOOKUP(B173,'Vacances solaires'!$B$2:$B$239,1,FALSE())</f>
        <v>#N/A</v>
      </c>
    </row>
    <row r="174" customFormat="false" ht="15" hidden="false" customHeight="false" outlineLevel="0" collapsed="false">
      <c r="A174" s="126" t="n">
        <f aca="false">WEEKNUM(B174,21)</f>
        <v>6</v>
      </c>
      <c r="B174" s="135" t="n">
        <v>44240</v>
      </c>
      <c r="C174" s="128" t="s">
        <v>86</v>
      </c>
      <c r="D174" s="128" t="s">
        <v>75</v>
      </c>
      <c r="E174" s="128" t="s">
        <v>75</v>
      </c>
      <c r="F174" s="128" t="s">
        <v>86</v>
      </c>
      <c r="G174" s="129" t="s">
        <v>75</v>
      </c>
      <c r="H174" s="130"/>
      <c r="I174" s="311"/>
      <c r="K174" s="61" t="e">
        <f aca="false">VLOOKUP(B174,'Vacances solaires'!$B$2:$B$239,1,FALSE())</f>
        <v>#N/A</v>
      </c>
    </row>
    <row r="175" customFormat="false" ht="15.75" hidden="false" customHeight="false" outlineLevel="0" collapsed="false">
      <c r="A175" s="139" t="n">
        <f aca="false">WEEKNUM(B175,21)</f>
        <v>6</v>
      </c>
      <c r="B175" s="140" t="n">
        <v>44241</v>
      </c>
      <c r="C175" s="141" t="s">
        <v>86</v>
      </c>
      <c r="D175" s="141" t="s">
        <v>75</v>
      </c>
      <c r="E175" s="141" t="s">
        <v>86</v>
      </c>
      <c r="F175" s="141" t="s">
        <v>86</v>
      </c>
      <c r="G175" s="142" t="s">
        <v>86</v>
      </c>
      <c r="H175" s="143"/>
      <c r="I175" s="312"/>
      <c r="K175" s="61" t="e">
        <f aca="false">VLOOKUP(B175,'Vacances solaires'!$B$2:$B$239,1,FALSE())</f>
        <v>#N/A</v>
      </c>
    </row>
    <row r="176" customFormat="false" ht="15" hidden="false" customHeight="false" outlineLevel="0" collapsed="false">
      <c r="A176" s="145" t="n">
        <f aca="false">WEEKNUM(B176,21)</f>
        <v>7</v>
      </c>
      <c r="B176" s="114" t="n">
        <v>44242</v>
      </c>
      <c r="C176" s="115" t="s">
        <v>75</v>
      </c>
      <c r="D176" s="115" t="s">
        <v>75</v>
      </c>
      <c r="E176" s="115" t="s">
        <v>87</v>
      </c>
      <c r="F176" s="115" t="s">
        <v>75</v>
      </c>
      <c r="G176" s="116" t="s">
        <v>86</v>
      </c>
      <c r="H176" s="117" t="n">
        <v>1</v>
      </c>
      <c r="I176" s="118"/>
      <c r="K176" s="61" t="e">
        <f aca="false">VLOOKUP(B176,'Vacances solaires'!$B$2:$B$239,1,FALSE())</f>
        <v>#N/A</v>
      </c>
    </row>
    <row r="177" customFormat="false" ht="15" hidden="false" customHeight="false" outlineLevel="0" collapsed="false">
      <c r="A177" s="126" t="n">
        <f aca="false">WEEKNUM(B177,21)</f>
        <v>7</v>
      </c>
      <c r="B177" s="135" t="n">
        <v>44243</v>
      </c>
      <c r="C177" s="128" t="s">
        <v>75</v>
      </c>
      <c r="D177" s="128" t="s">
        <v>86</v>
      </c>
      <c r="E177" s="128" t="s">
        <v>86</v>
      </c>
      <c r="F177" s="128" t="s">
        <v>75</v>
      </c>
      <c r="G177" s="129" t="s">
        <v>75</v>
      </c>
      <c r="H177" s="130"/>
      <c r="I177" s="311"/>
      <c r="K177" s="61" t="e">
        <f aca="false">VLOOKUP(B177,'Vacances solaires'!$B$2:$B$239,1,FALSE())</f>
        <v>#N/A</v>
      </c>
    </row>
    <row r="178" customFormat="false" ht="15" hidden="false" customHeight="false" outlineLevel="0" collapsed="false">
      <c r="A178" s="126" t="n">
        <f aca="false">WEEKNUM(B178,21)</f>
        <v>7</v>
      </c>
      <c r="B178" s="135" t="n">
        <v>44244</v>
      </c>
      <c r="C178" s="128" t="s">
        <v>75</v>
      </c>
      <c r="D178" s="128" t="s">
        <v>86</v>
      </c>
      <c r="E178" s="128" t="s">
        <v>75</v>
      </c>
      <c r="F178" s="128" t="s">
        <v>86</v>
      </c>
      <c r="G178" s="129" t="s">
        <v>75</v>
      </c>
      <c r="H178" s="130"/>
      <c r="I178" s="311"/>
      <c r="K178" s="61" t="e">
        <f aca="false">VLOOKUP(B178,'Vacances solaires'!$B$2:$B$239,1,FALSE())</f>
        <v>#N/A</v>
      </c>
    </row>
    <row r="179" customFormat="false" ht="15" hidden="false" customHeight="false" outlineLevel="0" collapsed="false">
      <c r="A179" s="126" t="n">
        <f aca="false">WEEKNUM(B179,21)</f>
        <v>7</v>
      </c>
      <c r="B179" s="135" t="n">
        <v>44245</v>
      </c>
      <c r="C179" s="128" t="s">
        <v>86</v>
      </c>
      <c r="D179" s="128" t="s">
        <v>75</v>
      </c>
      <c r="E179" s="128" t="s">
        <v>75</v>
      </c>
      <c r="F179" s="128" t="s">
        <v>86</v>
      </c>
      <c r="G179" s="129" t="s">
        <v>75</v>
      </c>
      <c r="H179" s="130"/>
      <c r="I179" s="311"/>
      <c r="K179" s="61" t="e">
        <f aca="false">VLOOKUP(B179,'Vacances solaires'!$B$2:$B$239,1,FALSE())</f>
        <v>#N/A</v>
      </c>
    </row>
    <row r="180" customFormat="false" ht="15" hidden="false" customHeight="false" outlineLevel="0" collapsed="false">
      <c r="A180" s="126" t="n">
        <f aca="false">WEEKNUM(B180,21)</f>
        <v>7</v>
      </c>
      <c r="B180" s="135" t="n">
        <v>44246</v>
      </c>
      <c r="C180" s="128" t="s">
        <v>86</v>
      </c>
      <c r="D180" s="128" t="s">
        <v>75</v>
      </c>
      <c r="E180" s="128" t="s">
        <v>75</v>
      </c>
      <c r="F180" s="128" t="s">
        <v>75</v>
      </c>
      <c r="G180" s="129" t="s">
        <v>86</v>
      </c>
      <c r="H180" s="130"/>
      <c r="I180" s="311"/>
      <c r="K180" s="61" t="e">
        <f aca="false">VLOOKUP(B180,'Vacances solaires'!$B$2:$B$239,1,FALSE())</f>
        <v>#N/A</v>
      </c>
    </row>
    <row r="181" customFormat="false" ht="15" hidden="false" customHeight="false" outlineLevel="0" collapsed="false">
      <c r="A181" s="126" t="n">
        <f aca="false">WEEKNUM(B181,21)</f>
        <v>7</v>
      </c>
      <c r="B181" s="135" t="n">
        <v>44247</v>
      </c>
      <c r="C181" s="128" t="s">
        <v>75</v>
      </c>
      <c r="D181" s="128" t="s">
        <v>75</v>
      </c>
      <c r="E181" s="128" t="s">
        <v>86</v>
      </c>
      <c r="F181" s="128" t="s">
        <v>75</v>
      </c>
      <c r="G181" s="129" t="s">
        <v>86</v>
      </c>
      <c r="H181" s="130"/>
      <c r="I181" s="311"/>
      <c r="K181" s="61" t="e">
        <f aca="false">VLOOKUP(B181,'Vacances solaires'!$B$2:$B$239,1,FALSE())</f>
        <v>#N/A</v>
      </c>
    </row>
    <row r="182" customFormat="false" ht="15.75" hidden="false" customHeight="false" outlineLevel="0" collapsed="false">
      <c r="A182" s="139" t="n">
        <f aca="false">WEEKNUM(B182,21)</f>
        <v>7</v>
      </c>
      <c r="B182" s="140" t="n">
        <v>44248</v>
      </c>
      <c r="C182" s="141" t="s">
        <v>75</v>
      </c>
      <c r="D182" s="141" t="s">
        <v>86</v>
      </c>
      <c r="E182" s="141" t="s">
        <v>86</v>
      </c>
      <c r="F182" s="141" t="s">
        <v>86</v>
      </c>
      <c r="G182" s="142" t="s">
        <v>86</v>
      </c>
      <c r="H182" s="143"/>
      <c r="I182" s="312"/>
      <c r="K182" s="61" t="e">
        <f aca="false">VLOOKUP(B182,'Vacances solaires'!$B$2:$B$239,1,FALSE())</f>
        <v>#N/A</v>
      </c>
    </row>
    <row r="183" customFormat="false" ht="15" hidden="false" customHeight="false" outlineLevel="0" collapsed="false">
      <c r="A183" s="324" t="n">
        <f aca="false">WEEKNUM(B183,21)</f>
        <v>8</v>
      </c>
      <c r="B183" s="150" t="n">
        <v>44249</v>
      </c>
      <c r="C183" s="151" t="s">
        <v>75</v>
      </c>
      <c r="D183" s="151" t="s">
        <v>87</v>
      </c>
      <c r="E183" s="151" t="s">
        <v>75</v>
      </c>
      <c r="F183" s="151" t="s">
        <v>86</v>
      </c>
      <c r="G183" s="152" t="s">
        <v>75</v>
      </c>
      <c r="H183" s="325" t="n">
        <v>2</v>
      </c>
      <c r="I183" s="154" t="n">
        <v>1</v>
      </c>
      <c r="K183" s="61" t="e">
        <f aca="false">VLOOKUP(B183,'Vacances solaires'!$B$2:$B$239,1,FALSE())</f>
        <v>#N/A</v>
      </c>
    </row>
    <row r="184" customFormat="false" ht="15" hidden="false" customHeight="false" outlineLevel="0" collapsed="false">
      <c r="A184" s="326" t="n">
        <f aca="false">WEEKNUM(B184,21)</f>
        <v>8</v>
      </c>
      <c r="B184" s="156" t="n">
        <v>44250</v>
      </c>
      <c r="C184" s="157" t="s">
        <v>86</v>
      </c>
      <c r="D184" s="157" t="s">
        <v>86</v>
      </c>
      <c r="E184" s="157" t="s">
        <v>75</v>
      </c>
      <c r="F184" s="157" t="s">
        <v>75</v>
      </c>
      <c r="G184" s="158" t="s">
        <v>75</v>
      </c>
      <c r="H184" s="320"/>
      <c r="I184" s="160" t="n">
        <v>1</v>
      </c>
      <c r="K184" s="61" t="e">
        <f aca="false">VLOOKUP(B184,'Vacances solaires'!$B$2:$B$239,1,FALSE())</f>
        <v>#N/A</v>
      </c>
    </row>
    <row r="185" customFormat="false" ht="15" hidden="false" customHeight="false" outlineLevel="0" collapsed="false">
      <c r="A185" s="326" t="n">
        <f aca="false">WEEKNUM(B185,21)</f>
        <v>8</v>
      </c>
      <c r="B185" s="156" t="n">
        <v>44251</v>
      </c>
      <c r="C185" s="157" t="s">
        <v>86</v>
      </c>
      <c r="D185" s="157" t="s">
        <v>75</v>
      </c>
      <c r="E185" s="157" t="s">
        <v>86</v>
      </c>
      <c r="F185" s="157" t="s">
        <v>75</v>
      </c>
      <c r="G185" s="158" t="s">
        <v>75</v>
      </c>
      <c r="H185" s="320"/>
      <c r="I185" s="160" t="n">
        <v>1</v>
      </c>
      <c r="K185" s="61" t="e">
        <f aca="false">VLOOKUP(B185,'Vacances solaires'!$B$2:$B$239,1,FALSE())</f>
        <v>#N/A</v>
      </c>
    </row>
    <row r="186" customFormat="false" ht="15" hidden="false" customHeight="false" outlineLevel="0" collapsed="false">
      <c r="A186" s="326" t="n">
        <f aca="false">WEEKNUM(B186,21)</f>
        <v>8</v>
      </c>
      <c r="B186" s="156" t="n">
        <v>44252</v>
      </c>
      <c r="C186" s="157" t="s">
        <v>75</v>
      </c>
      <c r="D186" s="157" t="s">
        <v>75</v>
      </c>
      <c r="E186" s="157" t="s">
        <v>86</v>
      </c>
      <c r="F186" s="157" t="s">
        <v>75</v>
      </c>
      <c r="G186" s="158" t="s">
        <v>86</v>
      </c>
      <c r="H186" s="320"/>
      <c r="I186" s="160" t="n">
        <v>1</v>
      </c>
      <c r="K186" s="61" t="e">
        <f aca="false">VLOOKUP(B186,'Vacances solaires'!$B$2:$B$239,1,FALSE())</f>
        <v>#N/A</v>
      </c>
    </row>
    <row r="187" customFormat="false" ht="15" hidden="false" customHeight="false" outlineLevel="0" collapsed="false">
      <c r="A187" s="326" t="n">
        <f aca="false">WEEKNUM(B187,21)</f>
        <v>8</v>
      </c>
      <c r="B187" s="156" t="n">
        <v>44253</v>
      </c>
      <c r="C187" s="157" t="s">
        <v>75</v>
      </c>
      <c r="D187" s="157" t="s">
        <v>75</v>
      </c>
      <c r="E187" s="157" t="s">
        <v>75</v>
      </c>
      <c r="F187" s="157" t="s">
        <v>86</v>
      </c>
      <c r="G187" s="158" t="s">
        <v>86</v>
      </c>
      <c r="H187" s="320"/>
      <c r="I187" s="160" t="n">
        <v>1</v>
      </c>
      <c r="K187" s="61" t="e">
        <f aca="false">VLOOKUP(B187,'Vacances solaires'!$B$2:$B$239,1,FALSE())</f>
        <v>#N/A</v>
      </c>
    </row>
    <row r="188" customFormat="false" ht="15" hidden="false" customHeight="false" outlineLevel="0" collapsed="false">
      <c r="A188" s="326" t="n">
        <f aca="false">WEEKNUM(B188,21)</f>
        <v>8</v>
      </c>
      <c r="B188" s="156" t="n">
        <v>44254</v>
      </c>
      <c r="C188" s="157" t="s">
        <v>75</v>
      </c>
      <c r="D188" s="157" t="s">
        <v>86</v>
      </c>
      <c r="E188" s="157" t="s">
        <v>75</v>
      </c>
      <c r="F188" s="157" t="s">
        <v>86</v>
      </c>
      <c r="G188" s="158" t="s">
        <v>75</v>
      </c>
      <c r="H188" s="320"/>
      <c r="I188" s="160" t="n">
        <v>1</v>
      </c>
      <c r="K188" s="61" t="e">
        <f aca="false">VLOOKUP(B188,'Vacances solaires'!$B$2:$B$239,1,FALSE())</f>
        <v>#N/A</v>
      </c>
    </row>
    <row r="189" customFormat="false" ht="15.75" hidden="false" customHeight="false" outlineLevel="0" collapsed="false">
      <c r="A189" s="332" t="n">
        <f aca="false">WEEKNUM(B189,21)</f>
        <v>8</v>
      </c>
      <c r="B189" s="162" t="n">
        <v>44255</v>
      </c>
      <c r="C189" s="163" t="s">
        <v>86</v>
      </c>
      <c r="D189" s="163" t="s">
        <v>86</v>
      </c>
      <c r="E189" s="163" t="s">
        <v>86</v>
      </c>
      <c r="F189" s="163" t="s">
        <v>86</v>
      </c>
      <c r="G189" s="164" t="s">
        <v>75</v>
      </c>
      <c r="H189" s="333"/>
      <c r="I189" s="166" t="n">
        <v>1</v>
      </c>
      <c r="K189" s="61" t="e">
        <f aca="false">VLOOKUP(B189,'Vacances solaires'!$B$2:$B$239,1,FALSE())</f>
        <v>#N/A</v>
      </c>
    </row>
    <row r="190" customFormat="false" ht="15" hidden="false" customHeight="false" outlineLevel="0" collapsed="false">
      <c r="A190" s="324" t="n">
        <f aca="false">WEEKNUM(B190,21)</f>
        <v>9</v>
      </c>
      <c r="B190" s="150" t="n">
        <v>44256</v>
      </c>
      <c r="C190" s="151" t="s">
        <v>87</v>
      </c>
      <c r="D190" s="151" t="s">
        <v>75</v>
      </c>
      <c r="E190" s="151" t="s">
        <v>86</v>
      </c>
      <c r="F190" s="151" t="s">
        <v>75</v>
      </c>
      <c r="G190" s="152" t="s">
        <v>75</v>
      </c>
      <c r="H190" s="325" t="n">
        <v>3</v>
      </c>
      <c r="I190" s="154" t="n">
        <v>1</v>
      </c>
      <c r="K190" s="61" t="e">
        <f aca="false">VLOOKUP(B190,'Vacances solaires'!$B$2:$B$239,1,FALSE())</f>
        <v>#N/A</v>
      </c>
    </row>
    <row r="191" customFormat="false" ht="15" hidden="false" customHeight="false" outlineLevel="0" collapsed="false">
      <c r="A191" s="326" t="n">
        <f aca="false">WEEKNUM(B191,21)</f>
        <v>9</v>
      </c>
      <c r="B191" s="156" t="n">
        <v>44257</v>
      </c>
      <c r="C191" s="157" t="s">
        <v>86</v>
      </c>
      <c r="D191" s="157" t="s">
        <v>75</v>
      </c>
      <c r="E191" s="157" t="s">
        <v>75</v>
      </c>
      <c r="F191" s="157" t="s">
        <v>75</v>
      </c>
      <c r="G191" s="158" t="s">
        <v>86</v>
      </c>
      <c r="H191" s="320"/>
      <c r="I191" s="160" t="n">
        <v>1</v>
      </c>
      <c r="K191" s="61" t="e">
        <f aca="false">VLOOKUP(B191,'Vacances solaires'!$B$2:$B$239,1,FALSE())</f>
        <v>#N/A</v>
      </c>
    </row>
    <row r="192" customFormat="false" ht="15" hidden="false" customHeight="false" outlineLevel="0" collapsed="false">
      <c r="A192" s="326" t="n">
        <f aca="false">WEEKNUM(B192,21)</f>
        <v>9</v>
      </c>
      <c r="B192" s="156" t="n">
        <v>44258</v>
      </c>
      <c r="C192" s="157" t="s">
        <v>75</v>
      </c>
      <c r="D192" s="157" t="s">
        <v>86</v>
      </c>
      <c r="E192" s="157" t="s">
        <v>75</v>
      </c>
      <c r="F192" s="157" t="s">
        <v>75</v>
      </c>
      <c r="G192" s="158" t="s">
        <v>86</v>
      </c>
      <c r="H192" s="320"/>
      <c r="I192" s="160" t="n">
        <v>1</v>
      </c>
      <c r="K192" s="61" t="e">
        <f aca="false">VLOOKUP(B192,'Vacances solaires'!$B$2:$B$239,1,FALSE())</f>
        <v>#N/A</v>
      </c>
    </row>
    <row r="193" customFormat="false" ht="15" hidden="false" customHeight="false" outlineLevel="0" collapsed="false">
      <c r="A193" s="326" t="n">
        <f aca="false">WEEKNUM(B193,21)</f>
        <v>9</v>
      </c>
      <c r="B193" s="156" t="n">
        <v>44259</v>
      </c>
      <c r="C193" s="157" t="s">
        <v>75</v>
      </c>
      <c r="D193" s="157" t="s">
        <v>86</v>
      </c>
      <c r="E193" s="157" t="s">
        <v>75</v>
      </c>
      <c r="F193" s="157" t="s">
        <v>86</v>
      </c>
      <c r="G193" s="158" t="s">
        <v>75</v>
      </c>
      <c r="H193" s="320"/>
      <c r="I193" s="160" t="n">
        <v>1</v>
      </c>
      <c r="K193" s="61" t="e">
        <f aca="false">VLOOKUP(B193,'Vacances solaires'!$B$2:$B$239,1,FALSE())</f>
        <v>#N/A</v>
      </c>
    </row>
    <row r="194" customFormat="false" ht="15" hidden="false" customHeight="false" outlineLevel="0" collapsed="false">
      <c r="A194" s="326" t="n">
        <f aca="false">WEEKNUM(B194,21)</f>
        <v>9</v>
      </c>
      <c r="B194" s="156" t="n">
        <v>44260</v>
      </c>
      <c r="C194" s="157" t="s">
        <v>75</v>
      </c>
      <c r="D194" s="157" t="s">
        <v>75</v>
      </c>
      <c r="E194" s="157" t="s">
        <v>86</v>
      </c>
      <c r="F194" s="157" t="s">
        <v>86</v>
      </c>
      <c r="G194" s="158" t="s">
        <v>75</v>
      </c>
      <c r="H194" s="320"/>
      <c r="I194" s="160" t="n">
        <v>1</v>
      </c>
      <c r="K194" s="61" t="e">
        <f aca="false">VLOOKUP(B194,'Vacances solaires'!$B$2:$B$239,1,FALSE())</f>
        <v>#N/A</v>
      </c>
    </row>
    <row r="195" customFormat="false" ht="15" hidden="false" customHeight="false" outlineLevel="0" collapsed="false">
      <c r="A195" s="326" t="n">
        <f aca="false">WEEKNUM(B195,21)</f>
        <v>9</v>
      </c>
      <c r="B195" s="156" t="n">
        <v>44261</v>
      </c>
      <c r="C195" s="157" t="s">
        <v>86</v>
      </c>
      <c r="D195" s="157" t="s">
        <v>75</v>
      </c>
      <c r="E195" s="157" t="s">
        <v>86</v>
      </c>
      <c r="F195" s="157" t="s">
        <v>75</v>
      </c>
      <c r="G195" s="158" t="s">
        <v>75</v>
      </c>
      <c r="H195" s="320"/>
      <c r="I195" s="160" t="n">
        <v>1</v>
      </c>
      <c r="K195" s="61" t="e">
        <f aca="false">VLOOKUP(B195,'Vacances solaires'!$B$2:$B$239,1,FALSE())</f>
        <v>#N/A</v>
      </c>
    </row>
    <row r="196" customFormat="false" ht="15.75" hidden="false" customHeight="false" outlineLevel="0" collapsed="false">
      <c r="A196" s="332" t="n">
        <f aca="false">WEEKNUM(B196,21)</f>
        <v>9</v>
      </c>
      <c r="B196" s="162" t="n">
        <v>44262</v>
      </c>
      <c r="C196" s="163" t="s">
        <v>86</v>
      </c>
      <c r="D196" s="163" t="s">
        <v>86</v>
      </c>
      <c r="E196" s="163" t="s">
        <v>86</v>
      </c>
      <c r="F196" s="163" t="s">
        <v>75</v>
      </c>
      <c r="G196" s="164" t="s">
        <v>86</v>
      </c>
      <c r="H196" s="333"/>
      <c r="I196" s="166" t="n">
        <v>1</v>
      </c>
      <c r="K196" s="61" t="e">
        <f aca="false">VLOOKUP(B196,'Vacances solaires'!$B$2:$B$239,1,FALSE())</f>
        <v>#N/A</v>
      </c>
    </row>
    <row r="197" customFormat="false" ht="15" hidden="false" customHeight="false" outlineLevel="0" collapsed="false">
      <c r="A197" s="145" t="n">
        <f aca="false">WEEKNUM(B197,21)</f>
        <v>10</v>
      </c>
      <c r="B197" s="114" t="n">
        <v>44263</v>
      </c>
      <c r="C197" s="115" t="s">
        <v>75</v>
      </c>
      <c r="D197" s="115" t="s">
        <v>86</v>
      </c>
      <c r="E197" s="115" t="s">
        <v>75</v>
      </c>
      <c r="F197" s="115" t="s">
        <v>75</v>
      </c>
      <c r="G197" s="116" t="s">
        <v>87</v>
      </c>
      <c r="H197" s="117" t="n">
        <v>4</v>
      </c>
      <c r="I197" s="118"/>
      <c r="K197" s="61" t="e">
        <f aca="false">VLOOKUP(B197,'Vacances solaires'!$B$2:$B$239,1,FALSE())</f>
        <v>#N/A</v>
      </c>
    </row>
    <row r="198" customFormat="false" ht="15" hidden="false" customHeight="false" outlineLevel="0" collapsed="false">
      <c r="A198" s="126" t="n">
        <f aca="false">WEEKNUM(B198,21)</f>
        <v>10</v>
      </c>
      <c r="B198" s="135" t="n">
        <v>44264</v>
      </c>
      <c r="C198" s="128" t="s">
        <v>75</v>
      </c>
      <c r="D198" s="128" t="s">
        <v>75</v>
      </c>
      <c r="E198" s="128" t="s">
        <v>75</v>
      </c>
      <c r="F198" s="128" t="s">
        <v>86</v>
      </c>
      <c r="G198" s="129" t="s">
        <v>86</v>
      </c>
      <c r="H198" s="130"/>
      <c r="I198" s="311"/>
      <c r="K198" s="61" t="e">
        <f aca="false">VLOOKUP(B198,'Vacances solaires'!$B$2:$B$239,1,FALSE())</f>
        <v>#N/A</v>
      </c>
    </row>
    <row r="199" customFormat="false" ht="15" hidden="false" customHeight="false" outlineLevel="0" collapsed="false">
      <c r="A199" s="126" t="n">
        <f aca="false">WEEKNUM(B199,21)</f>
        <v>10</v>
      </c>
      <c r="B199" s="135" t="n">
        <v>44265</v>
      </c>
      <c r="C199" s="128" t="s">
        <v>86</v>
      </c>
      <c r="D199" s="128" t="s">
        <v>75</v>
      </c>
      <c r="E199" s="128" t="s">
        <v>75</v>
      </c>
      <c r="F199" s="128" t="s">
        <v>86</v>
      </c>
      <c r="G199" s="129" t="s">
        <v>75</v>
      </c>
      <c r="H199" s="130"/>
      <c r="I199" s="311"/>
      <c r="K199" s="61" t="e">
        <f aca="false">VLOOKUP(B199,'Vacances solaires'!$B$2:$B$239,1,FALSE())</f>
        <v>#N/A</v>
      </c>
    </row>
    <row r="200" customFormat="false" ht="15" hidden="false" customHeight="false" outlineLevel="0" collapsed="false">
      <c r="A200" s="126" t="n">
        <f aca="false">WEEKNUM(B200,21)</f>
        <v>10</v>
      </c>
      <c r="B200" s="135" t="n">
        <v>44266</v>
      </c>
      <c r="C200" s="128" t="s">
        <v>86</v>
      </c>
      <c r="D200" s="128" t="s">
        <v>75</v>
      </c>
      <c r="E200" s="128" t="s">
        <v>86</v>
      </c>
      <c r="F200" s="128" t="s">
        <v>75</v>
      </c>
      <c r="G200" s="129" t="s">
        <v>75</v>
      </c>
      <c r="H200" s="130"/>
      <c r="I200" s="311"/>
      <c r="K200" s="61" t="e">
        <f aca="false">VLOOKUP(B200,'Vacances solaires'!$B$2:$B$239,1,FALSE())</f>
        <v>#N/A</v>
      </c>
    </row>
    <row r="201" customFormat="false" ht="15" hidden="false" customHeight="false" outlineLevel="0" collapsed="false">
      <c r="A201" s="126" t="n">
        <f aca="false">WEEKNUM(B201,21)</f>
        <v>10</v>
      </c>
      <c r="B201" s="135" t="n">
        <v>44267</v>
      </c>
      <c r="C201" s="128" t="s">
        <v>75</v>
      </c>
      <c r="D201" s="128" t="s">
        <v>86</v>
      </c>
      <c r="E201" s="128" t="s">
        <v>86</v>
      </c>
      <c r="F201" s="128" t="s">
        <v>75</v>
      </c>
      <c r="G201" s="129" t="s">
        <v>75</v>
      </c>
      <c r="H201" s="130"/>
      <c r="I201" s="311"/>
      <c r="K201" s="61" t="e">
        <f aca="false">VLOOKUP(B201,'Vacances solaires'!$B$2:$B$239,1,FALSE())</f>
        <v>#N/A</v>
      </c>
    </row>
    <row r="202" customFormat="false" ht="15" hidden="false" customHeight="false" outlineLevel="0" collapsed="false">
      <c r="A202" s="126" t="n">
        <f aca="false">WEEKNUM(B202,21)</f>
        <v>10</v>
      </c>
      <c r="B202" s="135" t="n">
        <v>44268</v>
      </c>
      <c r="C202" s="128" t="s">
        <v>75</v>
      </c>
      <c r="D202" s="128" t="s">
        <v>86</v>
      </c>
      <c r="E202" s="128" t="s">
        <v>75</v>
      </c>
      <c r="F202" s="128" t="s">
        <v>75</v>
      </c>
      <c r="G202" s="129" t="s">
        <v>86</v>
      </c>
      <c r="H202" s="130"/>
      <c r="I202" s="311"/>
      <c r="K202" s="61" t="e">
        <f aca="false">VLOOKUP(B202,'Vacances solaires'!$B$2:$B$239,1,FALSE())</f>
        <v>#N/A</v>
      </c>
    </row>
    <row r="203" customFormat="false" ht="15.75" hidden="false" customHeight="false" outlineLevel="0" collapsed="false">
      <c r="A203" s="139" t="n">
        <f aca="false">WEEKNUM(B203,21)</f>
        <v>10</v>
      </c>
      <c r="B203" s="140" t="n">
        <v>44269</v>
      </c>
      <c r="C203" s="141" t="s">
        <v>86</v>
      </c>
      <c r="D203" s="141" t="s">
        <v>86</v>
      </c>
      <c r="E203" s="141" t="s">
        <v>75</v>
      </c>
      <c r="F203" s="141" t="s">
        <v>86</v>
      </c>
      <c r="G203" s="142" t="s">
        <v>86</v>
      </c>
      <c r="H203" s="143"/>
      <c r="I203" s="312"/>
      <c r="K203" s="61" t="e">
        <f aca="false">VLOOKUP(B203,'Vacances solaires'!$B$2:$B$239,1,FALSE())</f>
        <v>#N/A</v>
      </c>
    </row>
    <row r="204" customFormat="false" ht="15" hidden="false" customHeight="false" outlineLevel="0" collapsed="false">
      <c r="A204" s="145" t="n">
        <f aca="false">WEEKNUM(B204,21)</f>
        <v>11</v>
      </c>
      <c r="B204" s="114" t="n">
        <v>44270</v>
      </c>
      <c r="C204" s="115" t="s">
        <v>86</v>
      </c>
      <c r="D204" s="115" t="s">
        <v>75</v>
      </c>
      <c r="E204" s="115" t="s">
        <v>75</v>
      </c>
      <c r="F204" s="115" t="s">
        <v>87</v>
      </c>
      <c r="G204" s="116" t="s">
        <v>75</v>
      </c>
      <c r="H204" s="117" t="n">
        <v>5</v>
      </c>
      <c r="I204" s="118"/>
      <c r="K204" s="61" t="e">
        <f aca="false">VLOOKUP(B204,'Vacances solaires'!$B$2:$B$239,1,FALSE())</f>
        <v>#N/A</v>
      </c>
    </row>
    <row r="205" customFormat="false" ht="15" hidden="false" customHeight="false" outlineLevel="0" collapsed="false">
      <c r="A205" s="126" t="n">
        <f aca="false">WEEKNUM(B205,21)</f>
        <v>11</v>
      </c>
      <c r="B205" s="135" t="n">
        <v>44271</v>
      </c>
      <c r="C205" s="128" t="s">
        <v>75</v>
      </c>
      <c r="D205" s="128" t="s">
        <v>75</v>
      </c>
      <c r="E205" s="128" t="s">
        <v>86</v>
      </c>
      <c r="F205" s="128" t="s">
        <v>86</v>
      </c>
      <c r="G205" s="129" t="s">
        <v>75</v>
      </c>
      <c r="H205" s="130"/>
      <c r="I205" s="311"/>
      <c r="K205" s="61" t="e">
        <f aca="false">VLOOKUP(B205,'Vacances solaires'!$B$2:$B$239,1,FALSE())</f>
        <v>#N/A</v>
      </c>
    </row>
    <row r="206" customFormat="false" ht="15" hidden="false" customHeight="false" outlineLevel="0" collapsed="false">
      <c r="A206" s="126" t="n">
        <f aca="false">WEEKNUM(B206,21)</f>
        <v>11</v>
      </c>
      <c r="B206" s="135" t="n">
        <v>44272</v>
      </c>
      <c r="C206" s="128" t="s">
        <v>75</v>
      </c>
      <c r="D206" s="128" t="s">
        <v>75</v>
      </c>
      <c r="E206" s="128" t="s">
        <v>86</v>
      </c>
      <c r="F206" s="128" t="s">
        <v>75</v>
      </c>
      <c r="G206" s="129" t="s">
        <v>86</v>
      </c>
      <c r="H206" s="130"/>
      <c r="I206" s="311"/>
      <c r="K206" s="61" t="e">
        <f aca="false">VLOOKUP(B206,'Vacances solaires'!$B$2:$B$239,1,FALSE())</f>
        <v>#N/A</v>
      </c>
    </row>
    <row r="207" customFormat="false" ht="15" hidden="false" customHeight="false" outlineLevel="0" collapsed="false">
      <c r="A207" s="126" t="n">
        <f aca="false">WEEKNUM(B207,21)</f>
        <v>11</v>
      </c>
      <c r="B207" s="135" t="n">
        <v>44273</v>
      </c>
      <c r="C207" s="128" t="s">
        <v>75</v>
      </c>
      <c r="D207" s="128" t="s">
        <v>86</v>
      </c>
      <c r="E207" s="128" t="s">
        <v>75</v>
      </c>
      <c r="F207" s="128" t="s">
        <v>75</v>
      </c>
      <c r="G207" s="129" t="s">
        <v>86</v>
      </c>
      <c r="H207" s="130"/>
      <c r="I207" s="311"/>
      <c r="K207" s="61" t="e">
        <f aca="false">VLOOKUP(B207,'Vacances solaires'!$B$2:$B$239,1,FALSE())</f>
        <v>#N/A</v>
      </c>
    </row>
    <row r="208" customFormat="false" ht="15" hidden="false" customHeight="false" outlineLevel="0" collapsed="false">
      <c r="A208" s="126" t="n">
        <f aca="false">WEEKNUM(B208,21)</f>
        <v>11</v>
      </c>
      <c r="B208" s="135" t="n">
        <v>44274</v>
      </c>
      <c r="C208" s="128" t="s">
        <v>86</v>
      </c>
      <c r="D208" s="128" t="s">
        <v>86</v>
      </c>
      <c r="E208" s="128" t="s">
        <v>75</v>
      </c>
      <c r="F208" s="128" t="s">
        <v>75</v>
      </c>
      <c r="G208" s="129" t="s">
        <v>75</v>
      </c>
      <c r="H208" s="130"/>
      <c r="I208" s="311"/>
      <c r="K208" s="61" t="e">
        <f aca="false">VLOOKUP(B208,'Vacances solaires'!$B$2:$B$239,1,FALSE())</f>
        <v>#N/A</v>
      </c>
    </row>
    <row r="209" customFormat="false" ht="15" hidden="false" customHeight="false" outlineLevel="0" collapsed="false">
      <c r="A209" s="126" t="n">
        <f aca="false">WEEKNUM(B209,21)</f>
        <v>11</v>
      </c>
      <c r="B209" s="135" t="n">
        <v>44275</v>
      </c>
      <c r="C209" s="128" t="s">
        <v>86</v>
      </c>
      <c r="D209" s="128" t="s">
        <v>75</v>
      </c>
      <c r="E209" s="128" t="s">
        <v>75</v>
      </c>
      <c r="F209" s="128" t="s">
        <v>86</v>
      </c>
      <c r="G209" s="129" t="s">
        <v>75</v>
      </c>
      <c r="H209" s="130"/>
      <c r="I209" s="311"/>
      <c r="K209" s="61" t="e">
        <f aca="false">VLOOKUP(B209,'Vacances solaires'!$B$2:$B$239,1,FALSE())</f>
        <v>#N/A</v>
      </c>
    </row>
    <row r="210" customFormat="false" ht="15.75" hidden="false" customHeight="false" outlineLevel="0" collapsed="false">
      <c r="A210" s="139" t="n">
        <f aca="false">WEEKNUM(B210,21)</f>
        <v>11</v>
      </c>
      <c r="B210" s="140" t="n">
        <v>44276</v>
      </c>
      <c r="C210" s="141" t="s">
        <v>86</v>
      </c>
      <c r="D210" s="141" t="s">
        <v>75</v>
      </c>
      <c r="E210" s="141" t="s">
        <v>86</v>
      </c>
      <c r="F210" s="141" t="s">
        <v>86</v>
      </c>
      <c r="G210" s="142" t="s">
        <v>86</v>
      </c>
      <c r="H210" s="143"/>
      <c r="I210" s="312"/>
      <c r="K210" s="61" t="e">
        <f aca="false">VLOOKUP(B210,'Vacances solaires'!$B$2:$B$239,1,FALSE())</f>
        <v>#N/A</v>
      </c>
    </row>
    <row r="211" customFormat="false" ht="15" hidden="false" customHeight="false" outlineLevel="0" collapsed="false">
      <c r="A211" s="145" t="n">
        <f aca="false">WEEKNUM(B211,21)</f>
        <v>12</v>
      </c>
      <c r="B211" s="114" t="n">
        <v>44277</v>
      </c>
      <c r="C211" s="115" t="s">
        <v>75</v>
      </c>
      <c r="D211" s="115" t="s">
        <v>75</v>
      </c>
      <c r="E211" s="115" t="s">
        <v>87</v>
      </c>
      <c r="F211" s="115" t="s">
        <v>75</v>
      </c>
      <c r="G211" s="116" t="s">
        <v>86</v>
      </c>
      <c r="H211" s="117" t="n">
        <v>1</v>
      </c>
      <c r="I211" s="118"/>
      <c r="K211" s="61" t="e">
        <f aca="false">VLOOKUP(B211,'Vacances solaires'!$B$2:$B$239,1,FALSE())</f>
        <v>#N/A</v>
      </c>
    </row>
    <row r="212" customFormat="false" ht="15" hidden="false" customHeight="false" outlineLevel="0" collapsed="false">
      <c r="A212" s="126" t="n">
        <f aca="false">WEEKNUM(B212,21)</f>
        <v>12</v>
      </c>
      <c r="B212" s="135" t="n">
        <v>44278</v>
      </c>
      <c r="C212" s="128" t="s">
        <v>75</v>
      </c>
      <c r="D212" s="128" t="s">
        <v>86</v>
      </c>
      <c r="E212" s="128" t="s">
        <v>86</v>
      </c>
      <c r="F212" s="128" t="s">
        <v>75</v>
      </c>
      <c r="G212" s="129" t="s">
        <v>75</v>
      </c>
      <c r="H212" s="130"/>
      <c r="I212" s="311"/>
      <c r="K212" s="61" t="e">
        <f aca="false">VLOOKUP(B212,'Vacances solaires'!$B$2:$B$239,1,FALSE())</f>
        <v>#N/A</v>
      </c>
    </row>
    <row r="213" customFormat="false" ht="15" hidden="false" customHeight="false" outlineLevel="0" collapsed="false">
      <c r="A213" s="126" t="n">
        <f aca="false">WEEKNUM(B213,21)</f>
        <v>12</v>
      </c>
      <c r="B213" s="135" t="n">
        <v>44279</v>
      </c>
      <c r="C213" s="128" t="s">
        <v>75</v>
      </c>
      <c r="D213" s="128" t="s">
        <v>86</v>
      </c>
      <c r="E213" s="128" t="s">
        <v>75</v>
      </c>
      <c r="F213" s="128" t="s">
        <v>86</v>
      </c>
      <c r="G213" s="129" t="s">
        <v>75</v>
      </c>
      <c r="H213" s="130"/>
      <c r="I213" s="311"/>
      <c r="K213" s="61" t="e">
        <f aca="false">VLOOKUP(B213,'Vacances solaires'!$B$2:$B$239,1,FALSE())</f>
        <v>#N/A</v>
      </c>
    </row>
    <row r="214" customFormat="false" ht="15" hidden="false" customHeight="false" outlineLevel="0" collapsed="false">
      <c r="A214" s="126" t="n">
        <f aca="false">WEEKNUM(B214,21)</f>
        <v>12</v>
      </c>
      <c r="B214" s="135" t="n">
        <v>44280</v>
      </c>
      <c r="C214" s="128" t="s">
        <v>86</v>
      </c>
      <c r="D214" s="128" t="s">
        <v>75</v>
      </c>
      <c r="E214" s="128" t="s">
        <v>75</v>
      </c>
      <c r="F214" s="128" t="s">
        <v>86</v>
      </c>
      <c r="G214" s="129" t="s">
        <v>75</v>
      </c>
      <c r="H214" s="130"/>
      <c r="I214" s="311"/>
      <c r="K214" s="61" t="e">
        <f aca="false">VLOOKUP(B214,'Vacances solaires'!$B$2:$B$239,1,FALSE())</f>
        <v>#N/A</v>
      </c>
    </row>
    <row r="215" customFormat="false" ht="15" hidden="false" customHeight="false" outlineLevel="0" collapsed="false">
      <c r="A215" s="126" t="n">
        <f aca="false">WEEKNUM(B215,21)</f>
        <v>12</v>
      </c>
      <c r="B215" s="135" t="n">
        <v>44281</v>
      </c>
      <c r="C215" s="128" t="s">
        <v>86</v>
      </c>
      <c r="D215" s="128" t="s">
        <v>75</v>
      </c>
      <c r="E215" s="128" t="s">
        <v>75</v>
      </c>
      <c r="F215" s="128" t="s">
        <v>75</v>
      </c>
      <c r="G215" s="129" t="s">
        <v>86</v>
      </c>
      <c r="H215" s="130"/>
      <c r="I215" s="311"/>
      <c r="K215" s="61" t="e">
        <f aca="false">VLOOKUP(B215,'Vacances solaires'!$B$2:$B$239,1,FALSE())</f>
        <v>#N/A</v>
      </c>
    </row>
    <row r="216" customFormat="false" ht="15" hidden="false" customHeight="false" outlineLevel="0" collapsed="false">
      <c r="A216" s="126" t="n">
        <f aca="false">WEEKNUM(B216,21)</f>
        <v>12</v>
      </c>
      <c r="B216" s="135" t="n">
        <v>44282</v>
      </c>
      <c r="C216" s="128" t="s">
        <v>75</v>
      </c>
      <c r="D216" s="128" t="s">
        <v>75</v>
      </c>
      <c r="E216" s="128" t="s">
        <v>86</v>
      </c>
      <c r="F216" s="128" t="s">
        <v>75</v>
      </c>
      <c r="G216" s="129" t="s">
        <v>86</v>
      </c>
      <c r="H216" s="130"/>
      <c r="I216" s="311"/>
      <c r="K216" s="61" t="e">
        <f aca="false">VLOOKUP(B216,'Vacances solaires'!$B$2:$B$239,1,FALSE())</f>
        <v>#N/A</v>
      </c>
    </row>
    <row r="217" customFormat="false" ht="15.75" hidden="false" customHeight="false" outlineLevel="0" collapsed="false">
      <c r="A217" s="139" t="n">
        <f aca="false">WEEKNUM(B217,21)</f>
        <v>12</v>
      </c>
      <c r="B217" s="140" t="n">
        <v>44283</v>
      </c>
      <c r="C217" s="141" t="s">
        <v>75</v>
      </c>
      <c r="D217" s="141" t="s">
        <v>86</v>
      </c>
      <c r="E217" s="141" t="s">
        <v>86</v>
      </c>
      <c r="F217" s="141" t="s">
        <v>86</v>
      </c>
      <c r="G217" s="142" t="s">
        <v>86</v>
      </c>
      <c r="H217" s="143"/>
      <c r="I217" s="312"/>
      <c r="K217" s="61" t="e">
        <f aca="false">VLOOKUP(B217,'Vacances solaires'!$B$2:$B$239,1,FALSE())</f>
        <v>#N/A</v>
      </c>
    </row>
    <row r="218" customFormat="false" ht="15" hidden="false" customHeight="false" outlineLevel="0" collapsed="false">
      <c r="A218" s="145" t="n">
        <f aca="false">WEEKNUM(B218,21)</f>
        <v>13</v>
      </c>
      <c r="B218" s="114" t="n">
        <v>44284</v>
      </c>
      <c r="C218" s="115" t="s">
        <v>75</v>
      </c>
      <c r="D218" s="115" t="s">
        <v>87</v>
      </c>
      <c r="E218" s="115" t="s">
        <v>75</v>
      </c>
      <c r="F218" s="115" t="s">
        <v>86</v>
      </c>
      <c r="G218" s="116" t="s">
        <v>75</v>
      </c>
      <c r="H218" s="117" t="n">
        <v>2</v>
      </c>
      <c r="I218" s="118"/>
      <c r="K218" s="61" t="e">
        <f aca="false">VLOOKUP(B218,'Vacances solaires'!$B$2:$B$239,1,FALSE())</f>
        <v>#N/A</v>
      </c>
    </row>
    <row r="219" customFormat="false" ht="15" hidden="false" customHeight="false" outlineLevel="0" collapsed="false">
      <c r="A219" s="126" t="n">
        <f aca="false">WEEKNUM(B219,21)</f>
        <v>13</v>
      </c>
      <c r="B219" s="135" t="n">
        <v>44285</v>
      </c>
      <c r="C219" s="128" t="s">
        <v>86</v>
      </c>
      <c r="D219" s="128" t="s">
        <v>86</v>
      </c>
      <c r="E219" s="128" t="s">
        <v>75</v>
      </c>
      <c r="F219" s="128" t="s">
        <v>75</v>
      </c>
      <c r="G219" s="129" t="s">
        <v>75</v>
      </c>
      <c r="H219" s="130"/>
      <c r="I219" s="311"/>
      <c r="K219" s="61" t="e">
        <f aca="false">VLOOKUP(B219,'Vacances solaires'!$B$2:$B$239,1,FALSE())</f>
        <v>#N/A</v>
      </c>
    </row>
    <row r="220" customFormat="false" ht="15" hidden="false" customHeight="false" outlineLevel="0" collapsed="false">
      <c r="A220" s="126" t="n">
        <f aca="false">WEEKNUM(B220,21)</f>
        <v>13</v>
      </c>
      <c r="B220" s="135" t="n">
        <v>44286</v>
      </c>
      <c r="C220" s="128" t="s">
        <v>86</v>
      </c>
      <c r="D220" s="128" t="s">
        <v>75</v>
      </c>
      <c r="E220" s="128" t="s">
        <v>86</v>
      </c>
      <c r="F220" s="128" t="s">
        <v>75</v>
      </c>
      <c r="G220" s="129" t="s">
        <v>75</v>
      </c>
      <c r="H220" s="130"/>
      <c r="I220" s="311"/>
      <c r="K220" s="61" t="e">
        <f aca="false">VLOOKUP(B220,'Vacances solaires'!$B$2:$B$239,1,FALSE())</f>
        <v>#N/A</v>
      </c>
    </row>
    <row r="221" customFormat="false" ht="15" hidden="false" customHeight="false" outlineLevel="0" collapsed="false">
      <c r="A221" s="126" t="n">
        <f aca="false">WEEKNUM(B221,21)</f>
        <v>13</v>
      </c>
      <c r="B221" s="135" t="n">
        <v>44287</v>
      </c>
      <c r="C221" s="128" t="s">
        <v>75</v>
      </c>
      <c r="D221" s="128" t="s">
        <v>75</v>
      </c>
      <c r="E221" s="128" t="s">
        <v>86</v>
      </c>
      <c r="F221" s="128" t="s">
        <v>75</v>
      </c>
      <c r="G221" s="129" t="s">
        <v>86</v>
      </c>
      <c r="H221" s="130"/>
      <c r="I221" s="311"/>
      <c r="K221" s="61" t="e">
        <f aca="false">VLOOKUP(B221,'Vacances solaires'!$B$2:$B$239,1,FALSE())</f>
        <v>#N/A</v>
      </c>
    </row>
    <row r="222" customFormat="false" ht="15" hidden="false" customHeight="false" outlineLevel="0" collapsed="false">
      <c r="A222" s="126" t="n">
        <f aca="false">WEEKNUM(B222,21)</f>
        <v>13</v>
      </c>
      <c r="B222" s="135" t="n">
        <v>44288</v>
      </c>
      <c r="C222" s="128" t="s">
        <v>75</v>
      </c>
      <c r="D222" s="128" t="s">
        <v>75</v>
      </c>
      <c r="E222" s="128" t="s">
        <v>75</v>
      </c>
      <c r="F222" s="128" t="s">
        <v>86</v>
      </c>
      <c r="G222" s="129" t="s">
        <v>86</v>
      </c>
      <c r="H222" s="130"/>
      <c r="I222" s="311"/>
      <c r="K222" s="61" t="e">
        <f aca="false">VLOOKUP(B222,'Vacances solaires'!$B$2:$B$239,1,FALSE())</f>
        <v>#N/A</v>
      </c>
    </row>
    <row r="223" customFormat="false" ht="15" hidden="false" customHeight="false" outlineLevel="0" collapsed="false">
      <c r="A223" s="126" t="n">
        <f aca="false">WEEKNUM(B223,21)</f>
        <v>13</v>
      </c>
      <c r="B223" s="135" t="n">
        <v>44289</v>
      </c>
      <c r="C223" s="128" t="s">
        <v>75</v>
      </c>
      <c r="D223" s="128" t="s">
        <v>86</v>
      </c>
      <c r="E223" s="128" t="s">
        <v>75</v>
      </c>
      <c r="F223" s="128" t="s">
        <v>86</v>
      </c>
      <c r="G223" s="129" t="s">
        <v>75</v>
      </c>
      <c r="H223" s="130"/>
      <c r="I223" s="311"/>
      <c r="K223" s="61" t="e">
        <f aca="false">VLOOKUP(B223,'Vacances solaires'!$B$2:$B$239,1,FALSE())</f>
        <v>#N/A</v>
      </c>
    </row>
    <row r="224" customFormat="false" ht="15.75" hidden="false" customHeight="false" outlineLevel="0" collapsed="false">
      <c r="A224" s="334" t="n">
        <f aca="false">WEEKNUM(B224,21)</f>
        <v>13</v>
      </c>
      <c r="B224" s="168" t="n">
        <v>44290</v>
      </c>
      <c r="C224" s="169" t="s">
        <v>86</v>
      </c>
      <c r="D224" s="169" t="s">
        <v>86</v>
      </c>
      <c r="E224" s="169" t="s">
        <v>86</v>
      </c>
      <c r="F224" s="169" t="s">
        <v>86</v>
      </c>
      <c r="G224" s="170" t="s">
        <v>75</v>
      </c>
      <c r="H224" s="328"/>
      <c r="I224" s="335" t="s">
        <v>33</v>
      </c>
      <c r="K224" s="61" t="e">
        <f aca="false">VLOOKUP(B224,'Vacances solaires'!$B$2:$B$239,1,FALSE())</f>
        <v>#N/A</v>
      </c>
    </row>
    <row r="225" customFormat="false" ht="15" hidden="false" customHeight="false" outlineLevel="0" collapsed="false">
      <c r="A225" s="336" t="n">
        <f aca="false">WEEKNUM(B225,21)</f>
        <v>14</v>
      </c>
      <c r="B225" s="200" t="n">
        <v>44291</v>
      </c>
      <c r="C225" s="201" t="s">
        <v>87</v>
      </c>
      <c r="D225" s="201" t="s">
        <v>75</v>
      </c>
      <c r="E225" s="201" t="s">
        <v>86</v>
      </c>
      <c r="F225" s="201" t="s">
        <v>75</v>
      </c>
      <c r="G225" s="202" t="s">
        <v>75</v>
      </c>
      <c r="H225" s="337" t="n">
        <v>3</v>
      </c>
      <c r="I225" s="338" t="s">
        <v>34</v>
      </c>
      <c r="K225" s="61" t="e">
        <f aca="false">VLOOKUP(B225,'Vacances solaires'!$B$2:$B$239,1,FALSE())</f>
        <v>#N/A</v>
      </c>
    </row>
    <row r="226" customFormat="false" ht="15" hidden="false" customHeight="false" outlineLevel="0" collapsed="false">
      <c r="A226" s="126" t="n">
        <f aca="false">WEEKNUM(B226,21)</f>
        <v>14</v>
      </c>
      <c r="B226" s="135" t="n">
        <v>44292</v>
      </c>
      <c r="C226" s="128" t="s">
        <v>86</v>
      </c>
      <c r="D226" s="128" t="s">
        <v>75</v>
      </c>
      <c r="E226" s="128" t="s">
        <v>75</v>
      </c>
      <c r="F226" s="128" t="s">
        <v>75</v>
      </c>
      <c r="G226" s="129" t="s">
        <v>86</v>
      </c>
      <c r="H226" s="130"/>
      <c r="I226" s="311"/>
      <c r="K226" s="61" t="e">
        <f aca="false">VLOOKUP(B226,'Vacances solaires'!$B$2:$B$239,1,FALSE())</f>
        <v>#N/A</v>
      </c>
    </row>
    <row r="227" customFormat="false" ht="15" hidden="false" customHeight="false" outlineLevel="0" collapsed="false">
      <c r="A227" s="126" t="n">
        <f aca="false">WEEKNUM(B227,21)</f>
        <v>14</v>
      </c>
      <c r="B227" s="135" t="n">
        <v>44293</v>
      </c>
      <c r="C227" s="128" t="s">
        <v>75</v>
      </c>
      <c r="D227" s="128" t="s">
        <v>86</v>
      </c>
      <c r="E227" s="128" t="s">
        <v>75</v>
      </c>
      <c r="F227" s="128" t="s">
        <v>75</v>
      </c>
      <c r="G227" s="129" t="s">
        <v>86</v>
      </c>
      <c r="H227" s="130"/>
      <c r="I227" s="311"/>
      <c r="K227" s="61" t="e">
        <f aca="false">VLOOKUP(B227,'Vacances solaires'!$B$2:$B$239,1,FALSE())</f>
        <v>#N/A</v>
      </c>
    </row>
    <row r="228" customFormat="false" ht="15" hidden="false" customHeight="false" outlineLevel="0" collapsed="false">
      <c r="A228" s="126" t="n">
        <f aca="false">WEEKNUM(B228,21)</f>
        <v>14</v>
      </c>
      <c r="B228" s="135" t="n">
        <v>44294</v>
      </c>
      <c r="C228" s="128" t="s">
        <v>75</v>
      </c>
      <c r="D228" s="128" t="s">
        <v>86</v>
      </c>
      <c r="E228" s="128" t="s">
        <v>75</v>
      </c>
      <c r="F228" s="128" t="s">
        <v>86</v>
      </c>
      <c r="G228" s="129" t="s">
        <v>75</v>
      </c>
      <c r="H228" s="130"/>
      <c r="I228" s="311"/>
      <c r="K228" s="61" t="e">
        <f aca="false">VLOOKUP(B228,'Vacances solaires'!$B$2:$B$239,1,FALSE())</f>
        <v>#N/A</v>
      </c>
    </row>
    <row r="229" customFormat="false" ht="15" hidden="false" customHeight="false" outlineLevel="0" collapsed="false">
      <c r="A229" s="126" t="n">
        <f aca="false">WEEKNUM(B229,21)</f>
        <v>14</v>
      </c>
      <c r="B229" s="135" t="n">
        <v>44295</v>
      </c>
      <c r="C229" s="128" t="s">
        <v>75</v>
      </c>
      <c r="D229" s="128" t="s">
        <v>75</v>
      </c>
      <c r="E229" s="128" t="s">
        <v>86</v>
      </c>
      <c r="F229" s="128" t="s">
        <v>86</v>
      </c>
      <c r="G229" s="129" t="s">
        <v>75</v>
      </c>
      <c r="H229" s="130"/>
      <c r="I229" s="311"/>
      <c r="K229" s="61" t="e">
        <f aca="false">VLOOKUP(B229,'Vacances solaires'!$B$2:$B$239,1,FALSE())</f>
        <v>#N/A</v>
      </c>
    </row>
    <row r="230" customFormat="false" ht="15" hidden="false" customHeight="false" outlineLevel="0" collapsed="false">
      <c r="A230" s="126" t="n">
        <f aca="false">WEEKNUM(B230,21)</f>
        <v>14</v>
      </c>
      <c r="B230" s="135" t="n">
        <v>44296</v>
      </c>
      <c r="C230" s="128" t="s">
        <v>86</v>
      </c>
      <c r="D230" s="128" t="s">
        <v>75</v>
      </c>
      <c r="E230" s="128" t="s">
        <v>86</v>
      </c>
      <c r="F230" s="128" t="s">
        <v>75</v>
      </c>
      <c r="G230" s="129" t="s">
        <v>75</v>
      </c>
      <c r="H230" s="130"/>
      <c r="I230" s="311"/>
      <c r="K230" s="61" t="e">
        <f aca="false">VLOOKUP(B230,'Vacances solaires'!$B$2:$B$239,1,FALSE())</f>
        <v>#N/A</v>
      </c>
    </row>
    <row r="231" customFormat="false" ht="15.75" hidden="false" customHeight="false" outlineLevel="0" collapsed="false">
      <c r="A231" s="139" t="n">
        <f aca="false">WEEKNUM(B231,21)</f>
        <v>14</v>
      </c>
      <c r="B231" s="140" t="n">
        <v>44297</v>
      </c>
      <c r="C231" s="141" t="s">
        <v>86</v>
      </c>
      <c r="D231" s="141" t="s">
        <v>86</v>
      </c>
      <c r="E231" s="141" t="s">
        <v>86</v>
      </c>
      <c r="F231" s="141" t="s">
        <v>75</v>
      </c>
      <c r="G231" s="142" t="s">
        <v>86</v>
      </c>
      <c r="H231" s="143"/>
      <c r="I231" s="312"/>
      <c r="K231" s="61" t="e">
        <f aca="false">VLOOKUP(B231,'Vacances solaires'!$B$2:$B$239,1,FALSE())</f>
        <v>#N/A</v>
      </c>
    </row>
    <row r="232" customFormat="false" ht="15" hidden="false" customHeight="false" outlineLevel="0" collapsed="false">
      <c r="A232" s="145" t="n">
        <f aca="false">WEEKNUM(B232,21)</f>
        <v>15</v>
      </c>
      <c r="B232" s="114" t="n">
        <v>44298</v>
      </c>
      <c r="C232" s="115" t="s">
        <v>75</v>
      </c>
      <c r="D232" s="115" t="s">
        <v>86</v>
      </c>
      <c r="E232" s="115" t="s">
        <v>75</v>
      </c>
      <c r="F232" s="115" t="s">
        <v>75</v>
      </c>
      <c r="G232" s="116" t="s">
        <v>87</v>
      </c>
      <c r="H232" s="117" t="n">
        <v>4</v>
      </c>
      <c r="I232" s="118"/>
      <c r="K232" s="61" t="e">
        <f aca="false">VLOOKUP(B232,'Vacances solaires'!$B$2:$B$239,1,FALSE())</f>
        <v>#N/A</v>
      </c>
    </row>
    <row r="233" customFormat="false" ht="15" hidden="false" customHeight="false" outlineLevel="0" collapsed="false">
      <c r="A233" s="126" t="n">
        <f aca="false">WEEKNUM(B233,21)</f>
        <v>15</v>
      </c>
      <c r="B233" s="135" t="n">
        <v>44299</v>
      </c>
      <c r="C233" s="128" t="s">
        <v>75</v>
      </c>
      <c r="D233" s="128" t="s">
        <v>75</v>
      </c>
      <c r="E233" s="128" t="s">
        <v>75</v>
      </c>
      <c r="F233" s="128" t="s">
        <v>86</v>
      </c>
      <c r="G233" s="129" t="s">
        <v>86</v>
      </c>
      <c r="H233" s="130"/>
      <c r="I233" s="311"/>
      <c r="K233" s="61" t="e">
        <f aca="false">VLOOKUP(B233,'Vacances solaires'!$B$2:$B$239,1,FALSE())</f>
        <v>#N/A</v>
      </c>
    </row>
    <row r="234" customFormat="false" ht="15" hidden="false" customHeight="false" outlineLevel="0" collapsed="false">
      <c r="A234" s="126" t="n">
        <f aca="false">WEEKNUM(B234,21)</f>
        <v>15</v>
      </c>
      <c r="B234" s="135" t="n">
        <v>44300</v>
      </c>
      <c r="C234" s="128" t="s">
        <v>86</v>
      </c>
      <c r="D234" s="128" t="s">
        <v>75</v>
      </c>
      <c r="E234" s="128" t="s">
        <v>75</v>
      </c>
      <c r="F234" s="128" t="s">
        <v>86</v>
      </c>
      <c r="G234" s="129" t="s">
        <v>75</v>
      </c>
      <c r="H234" s="130"/>
      <c r="I234" s="311"/>
      <c r="K234" s="61" t="e">
        <f aca="false">VLOOKUP(B234,'Vacances solaires'!$B$2:$B$239,1,FALSE())</f>
        <v>#N/A</v>
      </c>
    </row>
    <row r="235" customFormat="false" ht="15" hidden="false" customHeight="false" outlineLevel="0" collapsed="false">
      <c r="A235" s="126" t="n">
        <f aca="false">WEEKNUM(B235,21)</f>
        <v>15</v>
      </c>
      <c r="B235" s="135" t="n">
        <v>44301</v>
      </c>
      <c r="C235" s="128" t="s">
        <v>86</v>
      </c>
      <c r="D235" s="128" t="s">
        <v>75</v>
      </c>
      <c r="E235" s="128" t="s">
        <v>86</v>
      </c>
      <c r="F235" s="128" t="s">
        <v>75</v>
      </c>
      <c r="G235" s="129" t="s">
        <v>75</v>
      </c>
      <c r="H235" s="130"/>
      <c r="I235" s="311"/>
      <c r="K235" s="61" t="e">
        <f aca="false">VLOOKUP(B235,'Vacances solaires'!$B$2:$B$239,1,FALSE())</f>
        <v>#N/A</v>
      </c>
    </row>
    <row r="236" customFormat="false" ht="15" hidden="false" customHeight="false" outlineLevel="0" collapsed="false">
      <c r="A236" s="126" t="n">
        <f aca="false">WEEKNUM(B236,21)</f>
        <v>15</v>
      </c>
      <c r="B236" s="135" t="n">
        <v>44302</v>
      </c>
      <c r="C236" s="128" t="s">
        <v>75</v>
      </c>
      <c r="D236" s="128" t="s">
        <v>86</v>
      </c>
      <c r="E236" s="128" t="s">
        <v>86</v>
      </c>
      <c r="F236" s="128" t="s">
        <v>75</v>
      </c>
      <c r="G236" s="129" t="s">
        <v>75</v>
      </c>
      <c r="H236" s="130"/>
      <c r="I236" s="311"/>
      <c r="K236" s="61" t="e">
        <f aca="false">VLOOKUP(B236,'Vacances solaires'!$B$2:$B$239,1,FALSE())</f>
        <v>#N/A</v>
      </c>
    </row>
    <row r="237" customFormat="false" ht="15" hidden="false" customHeight="false" outlineLevel="0" collapsed="false">
      <c r="A237" s="126" t="n">
        <f aca="false">WEEKNUM(B237,21)</f>
        <v>15</v>
      </c>
      <c r="B237" s="135" t="n">
        <v>44303</v>
      </c>
      <c r="C237" s="128" t="s">
        <v>75</v>
      </c>
      <c r="D237" s="128" t="s">
        <v>86</v>
      </c>
      <c r="E237" s="128" t="s">
        <v>75</v>
      </c>
      <c r="F237" s="128" t="s">
        <v>75</v>
      </c>
      <c r="G237" s="129" t="s">
        <v>86</v>
      </c>
      <c r="H237" s="130"/>
      <c r="I237" s="311"/>
      <c r="K237" s="61" t="e">
        <f aca="false">VLOOKUP(B237,'Vacances solaires'!$B$2:$B$239,1,FALSE())</f>
        <v>#N/A</v>
      </c>
    </row>
    <row r="238" customFormat="false" ht="15.75" hidden="false" customHeight="false" outlineLevel="0" collapsed="false">
      <c r="A238" s="139" t="n">
        <f aca="false">WEEKNUM(B238,21)</f>
        <v>15</v>
      </c>
      <c r="B238" s="140" t="n">
        <v>44304</v>
      </c>
      <c r="C238" s="141" t="s">
        <v>86</v>
      </c>
      <c r="D238" s="141" t="s">
        <v>86</v>
      </c>
      <c r="E238" s="141" t="s">
        <v>75</v>
      </c>
      <c r="F238" s="141" t="s">
        <v>86</v>
      </c>
      <c r="G238" s="142" t="s">
        <v>86</v>
      </c>
      <c r="H238" s="143"/>
      <c r="I238" s="312"/>
      <c r="K238" s="61" t="e">
        <f aca="false">VLOOKUP(B238,'Vacances solaires'!$B$2:$B$239,1,FALSE())</f>
        <v>#N/A</v>
      </c>
    </row>
    <row r="239" customFormat="false" ht="15" hidden="false" customHeight="false" outlineLevel="0" collapsed="false">
      <c r="A239" s="145" t="n">
        <f aca="false">WEEKNUM(B239,21)</f>
        <v>16</v>
      </c>
      <c r="B239" s="114" t="n">
        <v>44305</v>
      </c>
      <c r="C239" s="115" t="s">
        <v>86</v>
      </c>
      <c r="D239" s="115" t="s">
        <v>75</v>
      </c>
      <c r="E239" s="115" t="s">
        <v>75</v>
      </c>
      <c r="F239" s="115" t="s">
        <v>87</v>
      </c>
      <c r="G239" s="116" t="s">
        <v>75</v>
      </c>
      <c r="H239" s="117" t="n">
        <v>5</v>
      </c>
      <c r="I239" s="118"/>
      <c r="K239" s="61" t="e">
        <f aca="false">VLOOKUP(B239,'Vacances solaires'!$B$2:$B$239,1,FALSE())</f>
        <v>#N/A</v>
      </c>
    </row>
    <row r="240" customFormat="false" ht="15" hidden="false" customHeight="false" outlineLevel="0" collapsed="false">
      <c r="A240" s="126" t="n">
        <f aca="false">WEEKNUM(B240,21)</f>
        <v>16</v>
      </c>
      <c r="B240" s="135" t="n">
        <v>44306</v>
      </c>
      <c r="C240" s="128" t="s">
        <v>75</v>
      </c>
      <c r="D240" s="128" t="s">
        <v>75</v>
      </c>
      <c r="E240" s="128" t="s">
        <v>86</v>
      </c>
      <c r="F240" s="128" t="s">
        <v>86</v>
      </c>
      <c r="G240" s="129" t="s">
        <v>75</v>
      </c>
      <c r="H240" s="130"/>
      <c r="I240" s="311"/>
      <c r="K240" s="61" t="e">
        <f aca="false">VLOOKUP(B240,'Vacances solaires'!$B$2:$B$239,1,FALSE())</f>
        <v>#N/A</v>
      </c>
    </row>
    <row r="241" customFormat="false" ht="15" hidden="false" customHeight="false" outlineLevel="0" collapsed="false">
      <c r="A241" s="126" t="n">
        <f aca="false">WEEKNUM(B241,21)</f>
        <v>16</v>
      </c>
      <c r="B241" s="135" t="n">
        <v>44307</v>
      </c>
      <c r="C241" s="128" t="s">
        <v>75</v>
      </c>
      <c r="D241" s="128" t="s">
        <v>75</v>
      </c>
      <c r="E241" s="128" t="s">
        <v>86</v>
      </c>
      <c r="F241" s="128" t="s">
        <v>75</v>
      </c>
      <c r="G241" s="129" t="s">
        <v>86</v>
      </c>
      <c r="H241" s="130"/>
      <c r="I241" s="311"/>
      <c r="K241" s="61" t="e">
        <f aca="false">VLOOKUP(B241,'Vacances solaires'!$B$2:$B$239,1,FALSE())</f>
        <v>#N/A</v>
      </c>
    </row>
    <row r="242" customFormat="false" ht="15" hidden="false" customHeight="false" outlineLevel="0" collapsed="false">
      <c r="A242" s="126" t="n">
        <f aca="false">WEEKNUM(B242,21)</f>
        <v>16</v>
      </c>
      <c r="B242" s="135" t="n">
        <v>44308</v>
      </c>
      <c r="C242" s="128" t="s">
        <v>75</v>
      </c>
      <c r="D242" s="128" t="s">
        <v>86</v>
      </c>
      <c r="E242" s="128" t="s">
        <v>75</v>
      </c>
      <c r="F242" s="128" t="s">
        <v>75</v>
      </c>
      <c r="G242" s="129" t="s">
        <v>86</v>
      </c>
      <c r="H242" s="130"/>
      <c r="I242" s="311"/>
      <c r="K242" s="61" t="e">
        <f aca="false">VLOOKUP(B242,'Vacances solaires'!$B$2:$B$239,1,FALSE())</f>
        <v>#N/A</v>
      </c>
    </row>
    <row r="243" customFormat="false" ht="15" hidden="false" customHeight="false" outlineLevel="0" collapsed="false">
      <c r="A243" s="126" t="n">
        <f aca="false">WEEKNUM(B243,21)</f>
        <v>16</v>
      </c>
      <c r="B243" s="135" t="n">
        <v>44309</v>
      </c>
      <c r="C243" s="128" t="s">
        <v>86</v>
      </c>
      <c r="D243" s="128" t="s">
        <v>86</v>
      </c>
      <c r="E243" s="128" t="s">
        <v>75</v>
      </c>
      <c r="F243" s="128" t="s">
        <v>75</v>
      </c>
      <c r="G243" s="129" t="s">
        <v>75</v>
      </c>
      <c r="H243" s="130"/>
      <c r="I243" s="311"/>
      <c r="K243" s="61" t="e">
        <f aca="false">VLOOKUP(B243,'Vacances solaires'!$B$2:$B$239,1,FALSE())</f>
        <v>#N/A</v>
      </c>
    </row>
    <row r="244" customFormat="false" ht="15" hidden="false" customHeight="false" outlineLevel="0" collapsed="false">
      <c r="A244" s="126" t="n">
        <f aca="false">WEEKNUM(B244,21)</f>
        <v>16</v>
      </c>
      <c r="B244" s="135" t="n">
        <v>44310</v>
      </c>
      <c r="C244" s="128" t="s">
        <v>86</v>
      </c>
      <c r="D244" s="128" t="s">
        <v>75</v>
      </c>
      <c r="E244" s="128" t="s">
        <v>75</v>
      </c>
      <c r="F244" s="128" t="s">
        <v>86</v>
      </c>
      <c r="G244" s="129" t="s">
        <v>75</v>
      </c>
      <c r="H244" s="130"/>
      <c r="I244" s="311"/>
      <c r="K244" s="61" t="e">
        <f aca="false">VLOOKUP(B244,'Vacances solaires'!$B$2:$B$239,1,FALSE())</f>
        <v>#N/A</v>
      </c>
    </row>
    <row r="245" customFormat="false" ht="15.75" hidden="false" customHeight="false" outlineLevel="0" collapsed="false">
      <c r="A245" s="139" t="n">
        <f aca="false">WEEKNUM(B245,21)</f>
        <v>16</v>
      </c>
      <c r="B245" s="140" t="n">
        <v>44311</v>
      </c>
      <c r="C245" s="141" t="s">
        <v>86</v>
      </c>
      <c r="D245" s="141" t="s">
        <v>75</v>
      </c>
      <c r="E245" s="141" t="s">
        <v>86</v>
      </c>
      <c r="F245" s="141" t="s">
        <v>86</v>
      </c>
      <c r="G245" s="142" t="s">
        <v>86</v>
      </c>
      <c r="H245" s="143"/>
      <c r="I245" s="312"/>
      <c r="K245" s="61" t="e">
        <f aca="false">VLOOKUP(B245,'Vacances solaires'!$B$2:$B$239,1,FALSE())</f>
        <v>#N/A</v>
      </c>
    </row>
    <row r="246" customFormat="false" ht="15" hidden="false" customHeight="false" outlineLevel="0" collapsed="false">
      <c r="A246" s="324" t="n">
        <f aca="false">WEEKNUM(B246,21)</f>
        <v>17</v>
      </c>
      <c r="B246" s="150" t="n">
        <v>44312</v>
      </c>
      <c r="C246" s="151" t="s">
        <v>75</v>
      </c>
      <c r="D246" s="151" t="s">
        <v>75</v>
      </c>
      <c r="E246" s="151" t="s">
        <v>87</v>
      </c>
      <c r="F246" s="151" t="s">
        <v>75</v>
      </c>
      <c r="G246" s="152" t="s">
        <v>86</v>
      </c>
      <c r="H246" s="325" t="n">
        <v>1</v>
      </c>
      <c r="I246" s="154" t="n">
        <v>1</v>
      </c>
      <c r="K246" s="61" t="e">
        <f aca="false">VLOOKUP(B246,'Vacances solaires'!$B$2:$B$239,1,FALSE())</f>
        <v>#N/A</v>
      </c>
    </row>
    <row r="247" customFormat="false" ht="15" hidden="false" customHeight="false" outlineLevel="0" collapsed="false">
      <c r="A247" s="326" t="n">
        <f aca="false">WEEKNUM(B247,21)</f>
        <v>17</v>
      </c>
      <c r="B247" s="156" t="n">
        <v>44313</v>
      </c>
      <c r="C247" s="157" t="s">
        <v>75</v>
      </c>
      <c r="D247" s="157" t="s">
        <v>86</v>
      </c>
      <c r="E247" s="157" t="s">
        <v>86</v>
      </c>
      <c r="F247" s="157" t="s">
        <v>75</v>
      </c>
      <c r="G247" s="158" t="s">
        <v>75</v>
      </c>
      <c r="H247" s="320"/>
      <c r="I247" s="160" t="n">
        <v>1</v>
      </c>
      <c r="K247" s="61" t="e">
        <f aca="false">VLOOKUP(B247,'Vacances solaires'!$B$2:$B$239,1,FALSE())</f>
        <v>#N/A</v>
      </c>
    </row>
    <row r="248" customFormat="false" ht="15" hidden="false" customHeight="false" outlineLevel="0" collapsed="false">
      <c r="A248" s="326" t="n">
        <f aca="false">WEEKNUM(B248,21)</f>
        <v>17</v>
      </c>
      <c r="B248" s="156" t="n">
        <v>44314</v>
      </c>
      <c r="C248" s="157" t="s">
        <v>75</v>
      </c>
      <c r="D248" s="157" t="s">
        <v>86</v>
      </c>
      <c r="E248" s="157" t="s">
        <v>75</v>
      </c>
      <c r="F248" s="157" t="s">
        <v>86</v>
      </c>
      <c r="G248" s="158" t="s">
        <v>75</v>
      </c>
      <c r="H248" s="320"/>
      <c r="I248" s="160" t="n">
        <v>1</v>
      </c>
      <c r="K248" s="61" t="e">
        <f aca="false">VLOOKUP(B248,'Vacances solaires'!$B$2:$B$239,1,FALSE())</f>
        <v>#N/A</v>
      </c>
    </row>
    <row r="249" customFormat="false" ht="15" hidden="false" customHeight="false" outlineLevel="0" collapsed="false">
      <c r="A249" s="326" t="n">
        <f aca="false">WEEKNUM(B249,21)</f>
        <v>17</v>
      </c>
      <c r="B249" s="156" t="n">
        <v>44315</v>
      </c>
      <c r="C249" s="157" t="s">
        <v>86</v>
      </c>
      <c r="D249" s="157" t="s">
        <v>75</v>
      </c>
      <c r="E249" s="157" t="s">
        <v>75</v>
      </c>
      <c r="F249" s="157" t="s">
        <v>86</v>
      </c>
      <c r="G249" s="158" t="s">
        <v>75</v>
      </c>
      <c r="H249" s="320"/>
      <c r="I249" s="160" t="n">
        <v>1</v>
      </c>
      <c r="K249" s="61" t="e">
        <f aca="false">VLOOKUP(B249,'Vacances solaires'!$B$2:$B$239,1,FALSE())</f>
        <v>#N/A</v>
      </c>
    </row>
    <row r="250" customFormat="false" ht="15" hidden="false" customHeight="false" outlineLevel="0" collapsed="false">
      <c r="A250" s="326" t="n">
        <f aca="false">WEEKNUM(B250,21)</f>
        <v>17</v>
      </c>
      <c r="B250" s="156" t="n">
        <v>44316</v>
      </c>
      <c r="C250" s="157" t="s">
        <v>86</v>
      </c>
      <c r="D250" s="157" t="s">
        <v>75</v>
      </c>
      <c r="E250" s="157" t="s">
        <v>75</v>
      </c>
      <c r="F250" s="157" t="s">
        <v>75</v>
      </c>
      <c r="G250" s="158" t="s">
        <v>86</v>
      </c>
      <c r="H250" s="320"/>
      <c r="I250" s="160" t="n">
        <v>1</v>
      </c>
      <c r="K250" s="61" t="e">
        <f aca="false">VLOOKUP(B250,'Vacances solaires'!$B$2:$B$239,1,FALSE())</f>
        <v>#N/A</v>
      </c>
    </row>
    <row r="251" customFormat="false" ht="15" hidden="false" customHeight="false" outlineLevel="0" collapsed="false">
      <c r="A251" s="339" t="n">
        <f aca="false">WEEKNUM(B251,21)</f>
        <v>17</v>
      </c>
      <c r="B251" s="182" t="n">
        <v>44317</v>
      </c>
      <c r="C251" s="183" t="s">
        <v>75</v>
      </c>
      <c r="D251" s="183" t="s">
        <v>75</v>
      </c>
      <c r="E251" s="183" t="s">
        <v>86</v>
      </c>
      <c r="F251" s="183" t="s">
        <v>75</v>
      </c>
      <c r="G251" s="184" t="s">
        <v>86</v>
      </c>
      <c r="H251" s="340"/>
      <c r="I251" s="208" t="s">
        <v>35</v>
      </c>
      <c r="K251" s="61" t="e">
        <f aca="false">VLOOKUP(B251,'Vacances solaires'!$B$2:$B$239,1,FALSE())</f>
        <v>#N/A</v>
      </c>
    </row>
    <row r="252" customFormat="false" ht="15.75" hidden="false" customHeight="false" outlineLevel="0" collapsed="false">
      <c r="A252" s="332" t="n">
        <f aca="false">WEEKNUM(B252,21)</f>
        <v>17</v>
      </c>
      <c r="B252" s="162" t="n">
        <v>44318</v>
      </c>
      <c r="C252" s="163" t="s">
        <v>75</v>
      </c>
      <c r="D252" s="163" t="s">
        <v>86</v>
      </c>
      <c r="E252" s="163" t="s">
        <v>86</v>
      </c>
      <c r="F252" s="163" t="s">
        <v>86</v>
      </c>
      <c r="G252" s="164" t="s">
        <v>86</v>
      </c>
      <c r="H252" s="333"/>
      <c r="I252" s="166" t="n">
        <v>1</v>
      </c>
      <c r="K252" s="61" t="e">
        <f aca="false">VLOOKUP(B252,'Vacances solaires'!$B$2:$B$239,1,FALSE())</f>
        <v>#N/A</v>
      </c>
    </row>
    <row r="253" customFormat="false" ht="15" hidden="false" customHeight="false" outlineLevel="0" collapsed="false">
      <c r="A253" s="324" t="n">
        <f aca="false">WEEKNUM(B253,21)</f>
        <v>18</v>
      </c>
      <c r="B253" s="150" t="n">
        <v>44319</v>
      </c>
      <c r="C253" s="151" t="s">
        <v>75</v>
      </c>
      <c r="D253" s="151" t="s">
        <v>87</v>
      </c>
      <c r="E253" s="151" t="s">
        <v>75</v>
      </c>
      <c r="F253" s="151" t="s">
        <v>86</v>
      </c>
      <c r="G253" s="152" t="s">
        <v>75</v>
      </c>
      <c r="H253" s="325" t="n">
        <v>2</v>
      </c>
      <c r="I253" s="154" t="n">
        <v>1</v>
      </c>
      <c r="K253" s="61" t="e">
        <f aca="false">VLOOKUP(B253,'Vacances solaires'!$B$2:$B$239,1,FALSE())</f>
        <v>#N/A</v>
      </c>
    </row>
    <row r="254" customFormat="false" ht="15" hidden="false" customHeight="false" outlineLevel="0" collapsed="false">
      <c r="A254" s="326" t="n">
        <f aca="false">WEEKNUM(B254,21)</f>
        <v>18</v>
      </c>
      <c r="B254" s="156" t="n">
        <v>44320</v>
      </c>
      <c r="C254" s="157" t="s">
        <v>86</v>
      </c>
      <c r="D254" s="157" t="s">
        <v>86</v>
      </c>
      <c r="E254" s="157" t="s">
        <v>75</v>
      </c>
      <c r="F254" s="157" t="s">
        <v>75</v>
      </c>
      <c r="G254" s="158" t="s">
        <v>75</v>
      </c>
      <c r="H254" s="320"/>
      <c r="I254" s="160" t="n">
        <v>1</v>
      </c>
      <c r="K254" s="61" t="e">
        <f aca="false">VLOOKUP(B254,'Vacances solaires'!$B$2:$B$239,1,FALSE())</f>
        <v>#N/A</v>
      </c>
    </row>
    <row r="255" customFormat="false" ht="15" hidden="false" customHeight="false" outlineLevel="0" collapsed="false">
      <c r="A255" s="326" t="n">
        <f aca="false">WEEKNUM(B255,21)</f>
        <v>18</v>
      </c>
      <c r="B255" s="156" t="n">
        <v>44321</v>
      </c>
      <c r="C255" s="157" t="s">
        <v>86</v>
      </c>
      <c r="D255" s="157" t="s">
        <v>75</v>
      </c>
      <c r="E255" s="157" t="s">
        <v>86</v>
      </c>
      <c r="F255" s="157" t="s">
        <v>75</v>
      </c>
      <c r="G255" s="158" t="s">
        <v>75</v>
      </c>
      <c r="H255" s="320"/>
      <c r="I255" s="160" t="n">
        <v>1</v>
      </c>
      <c r="K255" s="61" t="e">
        <f aca="false">VLOOKUP(B255,'Vacances solaires'!$B$2:$B$239,1,FALSE())</f>
        <v>#N/A</v>
      </c>
    </row>
    <row r="256" customFormat="false" ht="15" hidden="false" customHeight="false" outlineLevel="0" collapsed="false">
      <c r="A256" s="326" t="n">
        <f aca="false">WEEKNUM(B256,21)</f>
        <v>18</v>
      </c>
      <c r="B256" s="156" t="n">
        <v>44322</v>
      </c>
      <c r="C256" s="157" t="s">
        <v>75</v>
      </c>
      <c r="D256" s="157" t="s">
        <v>75</v>
      </c>
      <c r="E256" s="157" t="s">
        <v>86</v>
      </c>
      <c r="F256" s="157" t="s">
        <v>75</v>
      </c>
      <c r="G256" s="158" t="s">
        <v>86</v>
      </c>
      <c r="H256" s="320"/>
      <c r="I256" s="160" t="n">
        <v>1</v>
      </c>
      <c r="K256" s="61" t="e">
        <f aca="false">VLOOKUP(B256,'Vacances solaires'!$B$2:$B$239,1,FALSE())</f>
        <v>#N/A</v>
      </c>
    </row>
    <row r="257" customFormat="false" ht="15" hidden="false" customHeight="false" outlineLevel="0" collapsed="false">
      <c r="A257" s="326" t="n">
        <f aca="false">WEEKNUM(B257,21)</f>
        <v>18</v>
      </c>
      <c r="B257" s="156" t="n">
        <v>44323</v>
      </c>
      <c r="C257" s="157" t="s">
        <v>75</v>
      </c>
      <c r="D257" s="157" t="s">
        <v>75</v>
      </c>
      <c r="E257" s="157" t="s">
        <v>75</v>
      </c>
      <c r="F257" s="157" t="s">
        <v>86</v>
      </c>
      <c r="G257" s="158" t="s">
        <v>86</v>
      </c>
      <c r="H257" s="320"/>
      <c r="I257" s="160" t="n">
        <v>1</v>
      </c>
      <c r="K257" s="61" t="e">
        <f aca="false">VLOOKUP(B257,'Vacances solaires'!$B$2:$B$239,1,FALSE())</f>
        <v>#N/A</v>
      </c>
    </row>
    <row r="258" customFormat="false" ht="15" hidden="false" customHeight="false" outlineLevel="0" collapsed="false">
      <c r="A258" s="339" t="n">
        <f aca="false">WEEKNUM(B258,21)</f>
        <v>18</v>
      </c>
      <c r="B258" s="182" t="n">
        <v>44324</v>
      </c>
      <c r="C258" s="183" t="s">
        <v>75</v>
      </c>
      <c r="D258" s="183" t="s">
        <v>86</v>
      </c>
      <c r="E258" s="183" t="s">
        <v>75</v>
      </c>
      <c r="F258" s="183" t="s">
        <v>86</v>
      </c>
      <c r="G258" s="184" t="s">
        <v>75</v>
      </c>
      <c r="H258" s="340"/>
      <c r="I258" s="208" t="s">
        <v>36</v>
      </c>
      <c r="K258" s="61" t="e">
        <f aca="false">VLOOKUP(B258,'Vacances solaires'!$B$2:$B$239,1,FALSE())</f>
        <v>#N/A</v>
      </c>
    </row>
    <row r="259" customFormat="false" ht="15.75" hidden="false" customHeight="false" outlineLevel="0" collapsed="false">
      <c r="A259" s="332" t="n">
        <f aca="false">WEEKNUM(B259,21)</f>
        <v>18</v>
      </c>
      <c r="B259" s="162" t="n">
        <v>44325</v>
      </c>
      <c r="C259" s="163" t="s">
        <v>86</v>
      </c>
      <c r="D259" s="163" t="s">
        <v>86</v>
      </c>
      <c r="E259" s="163" t="s">
        <v>86</v>
      </c>
      <c r="F259" s="163" t="s">
        <v>86</v>
      </c>
      <c r="G259" s="164" t="s">
        <v>75</v>
      </c>
      <c r="H259" s="333"/>
      <c r="I259" s="166" t="n">
        <v>1</v>
      </c>
      <c r="K259" s="61" t="e">
        <f aca="false">VLOOKUP(B259,'Vacances solaires'!$B$2:$B$239,1,FALSE())</f>
        <v>#N/A</v>
      </c>
    </row>
    <row r="260" customFormat="false" ht="15" hidden="false" customHeight="false" outlineLevel="0" collapsed="false">
      <c r="A260" s="145" t="n">
        <f aca="false">WEEKNUM(B260,21)</f>
        <v>19</v>
      </c>
      <c r="B260" s="114" t="n">
        <v>44326</v>
      </c>
      <c r="C260" s="115" t="s">
        <v>87</v>
      </c>
      <c r="D260" s="115" t="s">
        <v>75</v>
      </c>
      <c r="E260" s="115" t="s">
        <v>86</v>
      </c>
      <c r="F260" s="115" t="s">
        <v>75</v>
      </c>
      <c r="G260" s="116" t="s">
        <v>75</v>
      </c>
      <c r="H260" s="117" t="n">
        <v>3</v>
      </c>
      <c r="I260" s="118"/>
      <c r="K260" s="61" t="e">
        <f aca="false">VLOOKUP(B260,'Vacances solaires'!$B$2:$B$239,1,FALSE())</f>
        <v>#N/A</v>
      </c>
    </row>
    <row r="261" customFormat="false" ht="15" hidden="false" customHeight="false" outlineLevel="0" collapsed="false">
      <c r="A261" s="126" t="n">
        <f aca="false">WEEKNUM(B261,21)</f>
        <v>19</v>
      </c>
      <c r="B261" s="135" t="n">
        <v>44327</v>
      </c>
      <c r="C261" s="128" t="s">
        <v>86</v>
      </c>
      <c r="D261" s="128" t="s">
        <v>75</v>
      </c>
      <c r="E261" s="128" t="s">
        <v>75</v>
      </c>
      <c r="F261" s="128" t="s">
        <v>75</v>
      </c>
      <c r="G261" s="129" t="s">
        <v>86</v>
      </c>
      <c r="H261" s="130"/>
      <c r="I261" s="311"/>
      <c r="K261" s="61" t="e">
        <f aca="false">VLOOKUP(B261,'Vacances solaires'!$B$2:$B$239,1,FALSE())</f>
        <v>#N/A</v>
      </c>
    </row>
    <row r="262" customFormat="false" ht="15" hidden="false" customHeight="false" outlineLevel="0" collapsed="false">
      <c r="A262" s="126" t="n">
        <f aca="false">WEEKNUM(B262,21)</f>
        <v>19</v>
      </c>
      <c r="B262" s="135" t="n">
        <v>44328</v>
      </c>
      <c r="C262" s="128" t="s">
        <v>75</v>
      </c>
      <c r="D262" s="128" t="s">
        <v>86</v>
      </c>
      <c r="E262" s="128" t="s">
        <v>75</v>
      </c>
      <c r="F262" s="128" t="s">
        <v>75</v>
      </c>
      <c r="G262" s="129" t="s">
        <v>86</v>
      </c>
      <c r="H262" s="130"/>
      <c r="I262" s="311"/>
      <c r="K262" s="61" t="e">
        <f aca="false">VLOOKUP(B262,'Vacances solaires'!$B$2:$B$239,1,FALSE())</f>
        <v>#N/A</v>
      </c>
    </row>
    <row r="263" customFormat="false" ht="15" hidden="false" customHeight="false" outlineLevel="0" collapsed="false">
      <c r="A263" s="341" t="n">
        <f aca="false">WEEKNUM(B263,21)</f>
        <v>19</v>
      </c>
      <c r="B263" s="182" t="n">
        <v>44329</v>
      </c>
      <c r="C263" s="183" t="s">
        <v>75</v>
      </c>
      <c r="D263" s="183" t="s">
        <v>86</v>
      </c>
      <c r="E263" s="183" t="s">
        <v>75</v>
      </c>
      <c r="F263" s="183" t="s">
        <v>86</v>
      </c>
      <c r="G263" s="184" t="s">
        <v>75</v>
      </c>
      <c r="H263" s="340"/>
      <c r="I263" s="208" t="s">
        <v>37</v>
      </c>
      <c r="K263" s="61" t="e">
        <f aca="false">VLOOKUP(B263,'Vacances solaires'!$B$2:$B$239,1,FALSE())</f>
        <v>#N/A</v>
      </c>
    </row>
    <row r="264" customFormat="false" ht="15" hidden="false" customHeight="false" outlineLevel="0" collapsed="false">
      <c r="A264" s="342" t="n">
        <f aca="false">WEEKNUM(B264,21)</f>
        <v>19</v>
      </c>
      <c r="B264" s="210" t="n">
        <v>44330</v>
      </c>
      <c r="C264" s="211" t="s">
        <v>75</v>
      </c>
      <c r="D264" s="211" t="s">
        <v>75</v>
      </c>
      <c r="E264" s="211" t="s">
        <v>86</v>
      </c>
      <c r="F264" s="211" t="s">
        <v>86</v>
      </c>
      <c r="G264" s="212" t="s">
        <v>75</v>
      </c>
      <c r="H264" s="343"/>
      <c r="I264" s="214" t="s">
        <v>53</v>
      </c>
      <c r="K264" s="61" t="e">
        <f aca="false">VLOOKUP(B264,'Vacances solaires'!$B$2:$B$239,1,FALSE())</f>
        <v>#N/A</v>
      </c>
    </row>
    <row r="265" customFormat="false" ht="15" hidden="false" customHeight="false" outlineLevel="0" collapsed="false">
      <c r="A265" s="342" t="n">
        <f aca="false">WEEKNUM(B265,21)</f>
        <v>19</v>
      </c>
      <c r="B265" s="210" t="n">
        <v>44331</v>
      </c>
      <c r="C265" s="211" t="s">
        <v>86</v>
      </c>
      <c r="D265" s="211" t="s">
        <v>75</v>
      </c>
      <c r="E265" s="211" t="s">
        <v>86</v>
      </c>
      <c r="F265" s="211" t="s">
        <v>75</v>
      </c>
      <c r="G265" s="212" t="s">
        <v>75</v>
      </c>
      <c r="H265" s="343"/>
      <c r="I265" s="214" t="s">
        <v>53</v>
      </c>
      <c r="K265" s="61" t="e">
        <f aca="false">VLOOKUP(B265,'Vacances solaires'!$B$2:$B$239,1,FALSE())</f>
        <v>#N/A</v>
      </c>
    </row>
    <row r="266" customFormat="false" ht="15.75" hidden="false" customHeight="false" outlineLevel="0" collapsed="false">
      <c r="A266" s="344" t="n">
        <f aca="false">WEEKNUM(B266,21)</f>
        <v>19</v>
      </c>
      <c r="B266" s="216" t="n">
        <v>44332</v>
      </c>
      <c r="C266" s="217" t="s">
        <v>86</v>
      </c>
      <c r="D266" s="217" t="s">
        <v>86</v>
      </c>
      <c r="E266" s="217" t="s">
        <v>86</v>
      </c>
      <c r="F266" s="217" t="s">
        <v>75</v>
      </c>
      <c r="G266" s="218" t="s">
        <v>86</v>
      </c>
      <c r="H266" s="345"/>
      <c r="I266" s="220" t="s">
        <v>53</v>
      </c>
      <c r="K266" s="61" t="e">
        <f aca="false">VLOOKUP(B266,'Vacances solaires'!$B$2:$B$239,1,FALSE())</f>
        <v>#N/A</v>
      </c>
    </row>
    <row r="267" customFormat="false" ht="15" hidden="false" customHeight="false" outlineLevel="0" collapsed="false">
      <c r="A267" s="145" t="n">
        <f aca="false">WEEKNUM(B267,21)</f>
        <v>20</v>
      </c>
      <c r="B267" s="114" t="n">
        <v>44333</v>
      </c>
      <c r="C267" s="115" t="s">
        <v>75</v>
      </c>
      <c r="D267" s="115" t="s">
        <v>86</v>
      </c>
      <c r="E267" s="115" t="s">
        <v>75</v>
      </c>
      <c r="F267" s="115" t="s">
        <v>75</v>
      </c>
      <c r="G267" s="116" t="s">
        <v>87</v>
      </c>
      <c r="H267" s="117" t="n">
        <v>4</v>
      </c>
      <c r="I267" s="118"/>
      <c r="K267" s="61" t="e">
        <f aca="false">VLOOKUP(B267,'Vacances solaires'!$B$2:$B$239,1,FALSE())</f>
        <v>#N/A</v>
      </c>
    </row>
    <row r="268" customFormat="false" ht="15" hidden="false" customHeight="false" outlineLevel="0" collapsed="false">
      <c r="A268" s="126" t="n">
        <f aca="false">WEEKNUM(B268,21)</f>
        <v>20</v>
      </c>
      <c r="B268" s="135" t="n">
        <v>44334</v>
      </c>
      <c r="C268" s="128" t="s">
        <v>75</v>
      </c>
      <c r="D268" s="128" t="s">
        <v>75</v>
      </c>
      <c r="E268" s="128" t="s">
        <v>75</v>
      </c>
      <c r="F268" s="128" t="s">
        <v>86</v>
      </c>
      <c r="G268" s="129" t="s">
        <v>86</v>
      </c>
      <c r="H268" s="130"/>
      <c r="I268" s="311"/>
      <c r="K268" s="61" t="e">
        <f aca="false">VLOOKUP(B268,'Vacances solaires'!$B$2:$B$239,1,FALSE())</f>
        <v>#N/A</v>
      </c>
    </row>
    <row r="269" customFormat="false" ht="15" hidden="false" customHeight="false" outlineLevel="0" collapsed="false">
      <c r="A269" s="126" t="n">
        <f aca="false">WEEKNUM(B269,21)</f>
        <v>20</v>
      </c>
      <c r="B269" s="135" t="n">
        <v>44335</v>
      </c>
      <c r="C269" s="128" t="s">
        <v>86</v>
      </c>
      <c r="D269" s="128" t="s">
        <v>75</v>
      </c>
      <c r="E269" s="128" t="s">
        <v>75</v>
      </c>
      <c r="F269" s="128" t="s">
        <v>86</v>
      </c>
      <c r="G269" s="129" t="s">
        <v>75</v>
      </c>
      <c r="H269" s="130"/>
      <c r="I269" s="311"/>
      <c r="K269" s="61" t="e">
        <f aca="false">VLOOKUP(B269,'Vacances solaires'!$B$2:$B$239,1,FALSE())</f>
        <v>#N/A</v>
      </c>
    </row>
    <row r="270" customFormat="false" ht="15" hidden="false" customHeight="false" outlineLevel="0" collapsed="false">
      <c r="A270" s="126" t="n">
        <f aca="false">WEEKNUM(B270,21)</f>
        <v>20</v>
      </c>
      <c r="B270" s="135" t="n">
        <v>44336</v>
      </c>
      <c r="C270" s="128" t="s">
        <v>86</v>
      </c>
      <c r="D270" s="128" t="s">
        <v>75</v>
      </c>
      <c r="E270" s="128" t="s">
        <v>86</v>
      </c>
      <c r="F270" s="128" t="s">
        <v>75</v>
      </c>
      <c r="G270" s="129" t="s">
        <v>75</v>
      </c>
      <c r="H270" s="130"/>
      <c r="I270" s="311"/>
      <c r="K270" s="61" t="e">
        <f aca="false">VLOOKUP(B270,'Vacances solaires'!$B$2:$B$239,1,FALSE())</f>
        <v>#N/A</v>
      </c>
    </row>
    <row r="271" customFormat="false" ht="15" hidden="false" customHeight="false" outlineLevel="0" collapsed="false">
      <c r="A271" s="126" t="n">
        <f aca="false">WEEKNUM(B271,21)</f>
        <v>20</v>
      </c>
      <c r="B271" s="135" t="n">
        <v>44337</v>
      </c>
      <c r="C271" s="128" t="s">
        <v>75</v>
      </c>
      <c r="D271" s="128" t="s">
        <v>86</v>
      </c>
      <c r="E271" s="128" t="s">
        <v>86</v>
      </c>
      <c r="F271" s="128" t="s">
        <v>75</v>
      </c>
      <c r="G271" s="129" t="s">
        <v>75</v>
      </c>
      <c r="H271" s="130"/>
      <c r="I271" s="311"/>
      <c r="K271" s="61" t="e">
        <f aca="false">VLOOKUP(B271,'Vacances solaires'!$B$2:$B$239,1,FALSE())</f>
        <v>#N/A</v>
      </c>
    </row>
    <row r="272" customFormat="false" ht="15" hidden="false" customHeight="false" outlineLevel="0" collapsed="false">
      <c r="A272" s="126" t="n">
        <f aca="false">WEEKNUM(B272,21)</f>
        <v>20</v>
      </c>
      <c r="B272" s="135" t="n">
        <v>44338</v>
      </c>
      <c r="C272" s="128" t="s">
        <v>75</v>
      </c>
      <c r="D272" s="128" t="s">
        <v>86</v>
      </c>
      <c r="E272" s="128" t="s">
        <v>75</v>
      </c>
      <c r="F272" s="128" t="s">
        <v>75</v>
      </c>
      <c r="G272" s="129" t="s">
        <v>86</v>
      </c>
      <c r="H272" s="130"/>
      <c r="I272" s="311"/>
      <c r="K272" s="61" t="e">
        <f aca="false">VLOOKUP(B272,'Vacances solaires'!$B$2:$B$239,1,FALSE())</f>
        <v>#N/A</v>
      </c>
    </row>
    <row r="273" customFormat="false" ht="15.75" hidden="false" customHeight="false" outlineLevel="0" collapsed="false">
      <c r="A273" s="167" t="n">
        <f aca="false">WEEKNUM(B273,21)</f>
        <v>20</v>
      </c>
      <c r="B273" s="168" t="n">
        <v>44339</v>
      </c>
      <c r="C273" s="169" t="s">
        <v>86</v>
      </c>
      <c r="D273" s="169" t="s">
        <v>86</v>
      </c>
      <c r="E273" s="169" t="s">
        <v>75</v>
      </c>
      <c r="F273" s="169" t="s">
        <v>86</v>
      </c>
      <c r="G273" s="170" t="s">
        <v>86</v>
      </c>
      <c r="H273" s="171"/>
      <c r="I273" s="346" t="s">
        <v>38</v>
      </c>
      <c r="K273" s="61" t="e">
        <f aca="false">VLOOKUP(B273,'Vacances solaires'!$B$2:$B$239,1,FALSE())</f>
        <v>#N/A</v>
      </c>
    </row>
    <row r="274" customFormat="false" ht="15" hidden="false" customHeight="false" outlineLevel="0" collapsed="false">
      <c r="A274" s="199" t="n">
        <f aca="false">WEEKNUM(B274,21)</f>
        <v>21</v>
      </c>
      <c r="B274" s="200" t="n">
        <v>44340</v>
      </c>
      <c r="C274" s="201" t="s">
        <v>86</v>
      </c>
      <c r="D274" s="201" t="s">
        <v>75</v>
      </c>
      <c r="E274" s="201" t="s">
        <v>75</v>
      </c>
      <c r="F274" s="201" t="s">
        <v>87</v>
      </c>
      <c r="G274" s="202" t="s">
        <v>75</v>
      </c>
      <c r="H274" s="203" t="n">
        <v>5</v>
      </c>
      <c r="I274" s="347" t="s">
        <v>39</v>
      </c>
      <c r="K274" s="61" t="e">
        <f aca="false">VLOOKUP(B274,'Vacances solaires'!$B$2:$B$239,1,FALSE())</f>
        <v>#N/A</v>
      </c>
    </row>
    <row r="275" customFormat="false" ht="15" hidden="false" customHeight="false" outlineLevel="0" collapsed="false">
      <c r="A275" s="126" t="n">
        <f aca="false">WEEKNUM(B275,21)</f>
        <v>21</v>
      </c>
      <c r="B275" s="135" t="n">
        <v>44341</v>
      </c>
      <c r="C275" s="128" t="s">
        <v>75</v>
      </c>
      <c r="D275" s="128" t="s">
        <v>75</v>
      </c>
      <c r="E275" s="128" t="s">
        <v>86</v>
      </c>
      <c r="F275" s="128" t="s">
        <v>86</v>
      </c>
      <c r="G275" s="129" t="s">
        <v>75</v>
      </c>
      <c r="H275" s="130"/>
      <c r="I275" s="311"/>
      <c r="K275" s="61" t="e">
        <f aca="false">VLOOKUP(B275,'Vacances solaires'!$B$2:$B$239,1,FALSE())</f>
        <v>#N/A</v>
      </c>
    </row>
    <row r="276" customFormat="false" ht="15" hidden="false" customHeight="false" outlineLevel="0" collapsed="false">
      <c r="A276" s="126" t="n">
        <f aca="false">WEEKNUM(B276,21)</f>
        <v>21</v>
      </c>
      <c r="B276" s="135" t="n">
        <v>44342</v>
      </c>
      <c r="C276" s="128" t="s">
        <v>75</v>
      </c>
      <c r="D276" s="128" t="s">
        <v>75</v>
      </c>
      <c r="E276" s="128" t="s">
        <v>86</v>
      </c>
      <c r="F276" s="128" t="s">
        <v>75</v>
      </c>
      <c r="G276" s="129" t="s">
        <v>86</v>
      </c>
      <c r="H276" s="130"/>
      <c r="I276" s="311"/>
      <c r="K276" s="61" t="e">
        <f aca="false">VLOOKUP(B276,'Vacances solaires'!$B$2:$B$239,1,FALSE())</f>
        <v>#N/A</v>
      </c>
    </row>
    <row r="277" customFormat="false" ht="15" hidden="false" customHeight="false" outlineLevel="0" collapsed="false">
      <c r="A277" s="126" t="n">
        <f aca="false">WEEKNUM(B277,21)</f>
        <v>21</v>
      </c>
      <c r="B277" s="135" t="n">
        <v>44343</v>
      </c>
      <c r="C277" s="128" t="s">
        <v>75</v>
      </c>
      <c r="D277" s="128" t="s">
        <v>86</v>
      </c>
      <c r="E277" s="128" t="s">
        <v>75</v>
      </c>
      <c r="F277" s="128" t="s">
        <v>75</v>
      </c>
      <c r="G277" s="129" t="s">
        <v>86</v>
      </c>
      <c r="H277" s="130"/>
      <c r="I277" s="311"/>
      <c r="K277" s="61" t="e">
        <f aca="false">VLOOKUP(B277,'Vacances solaires'!$B$2:$B$239,1,FALSE())</f>
        <v>#N/A</v>
      </c>
    </row>
    <row r="278" customFormat="false" ht="15" hidden="false" customHeight="false" outlineLevel="0" collapsed="false">
      <c r="A278" s="126" t="n">
        <f aca="false">WEEKNUM(B278,21)</f>
        <v>21</v>
      </c>
      <c r="B278" s="135" t="n">
        <v>44344</v>
      </c>
      <c r="C278" s="128" t="s">
        <v>86</v>
      </c>
      <c r="D278" s="128" t="s">
        <v>86</v>
      </c>
      <c r="E278" s="128" t="s">
        <v>75</v>
      </c>
      <c r="F278" s="128" t="s">
        <v>75</v>
      </c>
      <c r="G278" s="129" t="s">
        <v>75</v>
      </c>
      <c r="H278" s="130"/>
      <c r="I278" s="311"/>
      <c r="K278" s="61" t="e">
        <f aca="false">VLOOKUP(B278,'Vacances solaires'!$B$2:$B$239,1,FALSE())</f>
        <v>#N/A</v>
      </c>
    </row>
    <row r="279" customFormat="false" ht="15" hidden="false" customHeight="false" outlineLevel="0" collapsed="false">
      <c r="A279" s="126" t="n">
        <f aca="false">WEEKNUM(B279,21)</f>
        <v>21</v>
      </c>
      <c r="B279" s="135" t="n">
        <v>44345</v>
      </c>
      <c r="C279" s="128" t="s">
        <v>86</v>
      </c>
      <c r="D279" s="128" t="s">
        <v>75</v>
      </c>
      <c r="E279" s="128" t="s">
        <v>75</v>
      </c>
      <c r="F279" s="128" t="s">
        <v>86</v>
      </c>
      <c r="G279" s="129" t="s">
        <v>75</v>
      </c>
      <c r="H279" s="130"/>
      <c r="I279" s="311"/>
      <c r="K279" s="61" t="e">
        <f aca="false">VLOOKUP(B279,'Vacances solaires'!$B$2:$B$239,1,FALSE())</f>
        <v>#N/A</v>
      </c>
    </row>
    <row r="280" customFormat="false" ht="15.75" hidden="false" customHeight="false" outlineLevel="0" collapsed="false">
      <c r="A280" s="139" t="n">
        <f aca="false">WEEKNUM(B280,21)</f>
        <v>21</v>
      </c>
      <c r="B280" s="140" t="n">
        <v>44346</v>
      </c>
      <c r="C280" s="141" t="s">
        <v>86</v>
      </c>
      <c r="D280" s="141" t="s">
        <v>75</v>
      </c>
      <c r="E280" s="141" t="s">
        <v>86</v>
      </c>
      <c r="F280" s="141" t="s">
        <v>86</v>
      </c>
      <c r="G280" s="142" t="s">
        <v>86</v>
      </c>
      <c r="H280" s="143"/>
      <c r="I280" s="312"/>
      <c r="K280" s="61" t="e">
        <f aca="false">VLOOKUP(B280,'Vacances solaires'!$B$2:$B$239,1,FALSE())</f>
        <v>#N/A</v>
      </c>
    </row>
    <row r="281" customFormat="false" ht="15" hidden="false" customHeight="false" outlineLevel="0" collapsed="false">
      <c r="A281" s="145" t="n">
        <f aca="false">WEEKNUM(B281,21)</f>
        <v>22</v>
      </c>
      <c r="B281" s="114" t="n">
        <v>44347</v>
      </c>
      <c r="C281" s="115" t="s">
        <v>75</v>
      </c>
      <c r="D281" s="115" t="s">
        <v>75</v>
      </c>
      <c r="E281" s="115" t="s">
        <v>87</v>
      </c>
      <c r="F281" s="115" t="s">
        <v>75</v>
      </c>
      <c r="G281" s="116" t="s">
        <v>86</v>
      </c>
      <c r="H281" s="117" t="n">
        <v>1</v>
      </c>
      <c r="I281" s="118"/>
      <c r="K281" s="61" t="e">
        <f aca="false">VLOOKUP(B281,'Vacances solaires'!$B$2:$B$239,1,FALSE())</f>
        <v>#N/A</v>
      </c>
    </row>
    <row r="282" customFormat="false" ht="15" hidden="false" customHeight="false" outlineLevel="0" collapsed="false">
      <c r="A282" s="126" t="n">
        <f aca="false">WEEKNUM(B282,21)</f>
        <v>22</v>
      </c>
      <c r="B282" s="135" t="n">
        <v>44348</v>
      </c>
      <c r="C282" s="128" t="s">
        <v>75</v>
      </c>
      <c r="D282" s="128" t="s">
        <v>86</v>
      </c>
      <c r="E282" s="128" t="s">
        <v>86</v>
      </c>
      <c r="F282" s="128" t="s">
        <v>75</v>
      </c>
      <c r="G282" s="129" t="s">
        <v>75</v>
      </c>
      <c r="H282" s="130"/>
      <c r="I282" s="311"/>
      <c r="K282" s="61" t="e">
        <f aca="false">VLOOKUP(B282,'Vacances solaires'!$B$2:$B$239,1,FALSE())</f>
        <v>#N/A</v>
      </c>
    </row>
    <row r="283" customFormat="false" ht="15" hidden="false" customHeight="false" outlineLevel="0" collapsed="false">
      <c r="A283" s="126" t="n">
        <f aca="false">WEEKNUM(B283,21)</f>
        <v>22</v>
      </c>
      <c r="B283" s="135" t="n">
        <v>44349</v>
      </c>
      <c r="C283" s="128" t="s">
        <v>75</v>
      </c>
      <c r="D283" s="128" t="s">
        <v>86</v>
      </c>
      <c r="E283" s="128" t="s">
        <v>75</v>
      </c>
      <c r="F283" s="128" t="s">
        <v>86</v>
      </c>
      <c r="G283" s="129" t="s">
        <v>75</v>
      </c>
      <c r="H283" s="130"/>
      <c r="I283" s="311"/>
      <c r="K283" s="61" t="e">
        <f aca="false">VLOOKUP(B283,'Vacances solaires'!$B$2:$B$239,1,FALSE())</f>
        <v>#N/A</v>
      </c>
    </row>
    <row r="284" customFormat="false" ht="15" hidden="false" customHeight="false" outlineLevel="0" collapsed="false">
      <c r="A284" s="126" t="n">
        <f aca="false">WEEKNUM(B284,21)</f>
        <v>22</v>
      </c>
      <c r="B284" s="135" t="n">
        <v>44350</v>
      </c>
      <c r="C284" s="128" t="s">
        <v>86</v>
      </c>
      <c r="D284" s="128" t="s">
        <v>75</v>
      </c>
      <c r="E284" s="128" t="s">
        <v>75</v>
      </c>
      <c r="F284" s="128" t="s">
        <v>86</v>
      </c>
      <c r="G284" s="129" t="s">
        <v>75</v>
      </c>
      <c r="H284" s="130"/>
      <c r="I284" s="311"/>
      <c r="K284" s="61" t="e">
        <f aca="false">VLOOKUP(B284,'Vacances solaires'!$B$2:$B$239,1,FALSE())</f>
        <v>#N/A</v>
      </c>
    </row>
    <row r="285" customFormat="false" ht="15" hidden="false" customHeight="false" outlineLevel="0" collapsed="false">
      <c r="A285" s="126" t="n">
        <f aca="false">WEEKNUM(B285,21)</f>
        <v>22</v>
      </c>
      <c r="B285" s="135" t="n">
        <v>44351</v>
      </c>
      <c r="C285" s="128" t="s">
        <v>86</v>
      </c>
      <c r="D285" s="128" t="s">
        <v>75</v>
      </c>
      <c r="E285" s="128" t="s">
        <v>75</v>
      </c>
      <c r="F285" s="128" t="s">
        <v>75</v>
      </c>
      <c r="G285" s="129" t="s">
        <v>86</v>
      </c>
      <c r="H285" s="130"/>
      <c r="I285" s="311"/>
      <c r="K285" s="61" t="e">
        <f aca="false">VLOOKUP(B285,'Vacances solaires'!$B$2:$B$239,1,FALSE())</f>
        <v>#N/A</v>
      </c>
    </row>
    <row r="286" customFormat="false" ht="15" hidden="false" customHeight="false" outlineLevel="0" collapsed="false">
      <c r="A286" s="126" t="n">
        <f aca="false">WEEKNUM(B286,21)</f>
        <v>22</v>
      </c>
      <c r="B286" s="135" t="n">
        <v>44352</v>
      </c>
      <c r="C286" s="128" t="s">
        <v>75</v>
      </c>
      <c r="D286" s="128" t="s">
        <v>75</v>
      </c>
      <c r="E286" s="128" t="s">
        <v>86</v>
      </c>
      <c r="F286" s="128" t="s">
        <v>75</v>
      </c>
      <c r="G286" s="129" t="s">
        <v>86</v>
      </c>
      <c r="H286" s="130"/>
      <c r="I286" s="311"/>
      <c r="K286" s="61" t="e">
        <f aca="false">VLOOKUP(B286,'Vacances solaires'!$B$2:$B$239,1,FALSE())</f>
        <v>#N/A</v>
      </c>
    </row>
    <row r="287" customFormat="false" ht="15.75" hidden="false" customHeight="false" outlineLevel="0" collapsed="false">
      <c r="A287" s="139" t="n">
        <f aca="false">WEEKNUM(B287,21)</f>
        <v>22</v>
      </c>
      <c r="B287" s="140" t="n">
        <v>44353</v>
      </c>
      <c r="C287" s="141" t="s">
        <v>75</v>
      </c>
      <c r="D287" s="141" t="s">
        <v>86</v>
      </c>
      <c r="E287" s="141" t="s">
        <v>86</v>
      </c>
      <c r="F287" s="141" t="s">
        <v>86</v>
      </c>
      <c r="G287" s="142" t="s">
        <v>86</v>
      </c>
      <c r="H287" s="143"/>
      <c r="I287" s="312"/>
      <c r="K287" s="61" t="e">
        <f aca="false">VLOOKUP(B287,'Vacances solaires'!$B$2:$B$239,1,FALSE())</f>
        <v>#N/A</v>
      </c>
    </row>
    <row r="288" customFormat="false" ht="15" hidden="false" customHeight="false" outlineLevel="0" collapsed="false">
      <c r="A288" s="145" t="n">
        <f aca="false">WEEKNUM(B288,21)</f>
        <v>23</v>
      </c>
      <c r="B288" s="114" t="n">
        <v>44354</v>
      </c>
      <c r="C288" s="115" t="s">
        <v>75</v>
      </c>
      <c r="D288" s="115" t="s">
        <v>87</v>
      </c>
      <c r="E288" s="115" t="s">
        <v>75</v>
      </c>
      <c r="F288" s="115" t="s">
        <v>86</v>
      </c>
      <c r="G288" s="116" t="s">
        <v>75</v>
      </c>
      <c r="H288" s="117" t="n">
        <v>2</v>
      </c>
      <c r="I288" s="118"/>
      <c r="K288" s="61" t="e">
        <f aca="false">VLOOKUP(B288,'Vacances solaires'!$B$2:$B$239,1,FALSE())</f>
        <v>#N/A</v>
      </c>
    </row>
    <row r="289" customFormat="false" ht="15" hidden="false" customHeight="false" outlineLevel="0" collapsed="false">
      <c r="A289" s="126" t="n">
        <f aca="false">WEEKNUM(B289,21)</f>
        <v>23</v>
      </c>
      <c r="B289" s="135" t="n">
        <v>44355</v>
      </c>
      <c r="C289" s="128" t="s">
        <v>86</v>
      </c>
      <c r="D289" s="128" t="s">
        <v>86</v>
      </c>
      <c r="E289" s="128" t="s">
        <v>75</v>
      </c>
      <c r="F289" s="128" t="s">
        <v>75</v>
      </c>
      <c r="G289" s="129" t="s">
        <v>75</v>
      </c>
      <c r="H289" s="130"/>
      <c r="I289" s="311"/>
      <c r="K289" s="61" t="e">
        <f aca="false">VLOOKUP(B289,'Vacances solaires'!$B$2:$B$239,1,FALSE())</f>
        <v>#N/A</v>
      </c>
    </row>
    <row r="290" customFormat="false" ht="15" hidden="false" customHeight="false" outlineLevel="0" collapsed="false">
      <c r="A290" s="126" t="n">
        <f aca="false">WEEKNUM(B290,21)</f>
        <v>23</v>
      </c>
      <c r="B290" s="135" t="n">
        <v>44356</v>
      </c>
      <c r="C290" s="128" t="s">
        <v>86</v>
      </c>
      <c r="D290" s="128" t="s">
        <v>75</v>
      </c>
      <c r="E290" s="128" t="s">
        <v>86</v>
      </c>
      <c r="F290" s="128" t="s">
        <v>75</v>
      </c>
      <c r="G290" s="129" t="s">
        <v>75</v>
      </c>
      <c r="H290" s="130"/>
      <c r="I290" s="311"/>
      <c r="K290" s="61" t="e">
        <f aca="false">VLOOKUP(B290,'Vacances solaires'!$B$2:$B$239,1,FALSE())</f>
        <v>#N/A</v>
      </c>
    </row>
    <row r="291" customFormat="false" ht="15" hidden="false" customHeight="false" outlineLevel="0" collapsed="false">
      <c r="A291" s="126" t="n">
        <f aca="false">WEEKNUM(B291,21)</f>
        <v>23</v>
      </c>
      <c r="B291" s="135" t="n">
        <v>44357</v>
      </c>
      <c r="C291" s="128" t="s">
        <v>75</v>
      </c>
      <c r="D291" s="128" t="s">
        <v>75</v>
      </c>
      <c r="E291" s="128" t="s">
        <v>86</v>
      </c>
      <c r="F291" s="128" t="s">
        <v>75</v>
      </c>
      <c r="G291" s="129" t="s">
        <v>86</v>
      </c>
      <c r="H291" s="130"/>
      <c r="I291" s="311"/>
      <c r="K291" s="61" t="e">
        <f aca="false">VLOOKUP(B291,'Vacances solaires'!$B$2:$B$239,1,FALSE())</f>
        <v>#N/A</v>
      </c>
    </row>
    <row r="292" customFormat="false" ht="15" hidden="false" customHeight="false" outlineLevel="0" collapsed="false">
      <c r="A292" s="126" t="n">
        <f aca="false">WEEKNUM(B292,21)</f>
        <v>23</v>
      </c>
      <c r="B292" s="135" t="n">
        <v>44358</v>
      </c>
      <c r="C292" s="128" t="s">
        <v>75</v>
      </c>
      <c r="D292" s="128" t="s">
        <v>75</v>
      </c>
      <c r="E292" s="128" t="s">
        <v>75</v>
      </c>
      <c r="F292" s="128" t="s">
        <v>86</v>
      </c>
      <c r="G292" s="129" t="s">
        <v>86</v>
      </c>
      <c r="H292" s="130"/>
      <c r="I292" s="311"/>
      <c r="K292" s="61" t="e">
        <f aca="false">VLOOKUP(B292,'Vacances solaires'!$B$2:$B$239,1,FALSE())</f>
        <v>#N/A</v>
      </c>
    </row>
    <row r="293" customFormat="false" ht="15" hidden="false" customHeight="false" outlineLevel="0" collapsed="false">
      <c r="A293" s="126" t="n">
        <f aca="false">WEEKNUM(B293,21)</f>
        <v>23</v>
      </c>
      <c r="B293" s="135" t="n">
        <v>44359</v>
      </c>
      <c r="C293" s="128" t="s">
        <v>75</v>
      </c>
      <c r="D293" s="128" t="s">
        <v>86</v>
      </c>
      <c r="E293" s="128" t="s">
        <v>75</v>
      </c>
      <c r="F293" s="128" t="s">
        <v>86</v>
      </c>
      <c r="G293" s="129" t="s">
        <v>75</v>
      </c>
      <c r="H293" s="130"/>
      <c r="I293" s="311"/>
      <c r="K293" s="61" t="e">
        <f aca="false">VLOOKUP(B293,'Vacances solaires'!$B$2:$B$239,1,FALSE())</f>
        <v>#N/A</v>
      </c>
    </row>
    <row r="294" customFormat="false" ht="15.75" hidden="false" customHeight="false" outlineLevel="0" collapsed="false">
      <c r="A294" s="139" t="n">
        <f aca="false">WEEKNUM(B294,21)</f>
        <v>23</v>
      </c>
      <c r="B294" s="140" t="n">
        <v>44360</v>
      </c>
      <c r="C294" s="141" t="s">
        <v>86</v>
      </c>
      <c r="D294" s="141" t="s">
        <v>86</v>
      </c>
      <c r="E294" s="141" t="s">
        <v>86</v>
      </c>
      <c r="F294" s="141" t="s">
        <v>86</v>
      </c>
      <c r="G294" s="142" t="s">
        <v>75</v>
      </c>
      <c r="H294" s="143"/>
      <c r="I294" s="312"/>
      <c r="K294" s="61" t="e">
        <f aca="false">VLOOKUP(B294,'Vacances solaires'!$B$2:$B$239,1,FALSE())</f>
        <v>#N/A</v>
      </c>
    </row>
    <row r="295" customFormat="false" ht="15" hidden="false" customHeight="false" outlineLevel="0" collapsed="false">
      <c r="A295" s="145" t="n">
        <f aca="false">WEEKNUM(B295,21)</f>
        <v>24</v>
      </c>
      <c r="B295" s="114" t="n">
        <v>44361</v>
      </c>
      <c r="C295" s="115" t="s">
        <v>87</v>
      </c>
      <c r="D295" s="115" t="s">
        <v>75</v>
      </c>
      <c r="E295" s="115" t="s">
        <v>86</v>
      </c>
      <c r="F295" s="115" t="s">
        <v>75</v>
      </c>
      <c r="G295" s="116" t="s">
        <v>75</v>
      </c>
      <c r="H295" s="117" t="n">
        <v>3</v>
      </c>
      <c r="I295" s="118"/>
      <c r="K295" s="61" t="e">
        <f aca="false">VLOOKUP(B295,'Vacances solaires'!$B$2:$B$239,1,FALSE())</f>
        <v>#N/A</v>
      </c>
    </row>
    <row r="296" customFormat="false" ht="15" hidden="false" customHeight="false" outlineLevel="0" collapsed="false">
      <c r="A296" s="126" t="n">
        <f aca="false">WEEKNUM(B296,21)</f>
        <v>24</v>
      </c>
      <c r="B296" s="135" t="n">
        <v>44362</v>
      </c>
      <c r="C296" s="128" t="s">
        <v>86</v>
      </c>
      <c r="D296" s="128" t="s">
        <v>75</v>
      </c>
      <c r="E296" s="128" t="s">
        <v>75</v>
      </c>
      <c r="F296" s="128" t="s">
        <v>75</v>
      </c>
      <c r="G296" s="129" t="s">
        <v>86</v>
      </c>
      <c r="H296" s="130"/>
      <c r="I296" s="311"/>
      <c r="K296" s="61" t="e">
        <f aca="false">VLOOKUP(B296,'Vacances solaires'!$B$2:$B$239,1,FALSE())</f>
        <v>#N/A</v>
      </c>
    </row>
    <row r="297" customFormat="false" ht="15" hidden="false" customHeight="false" outlineLevel="0" collapsed="false">
      <c r="A297" s="126" t="n">
        <f aca="false">WEEKNUM(B297,21)</f>
        <v>24</v>
      </c>
      <c r="B297" s="135" t="n">
        <v>44363</v>
      </c>
      <c r="C297" s="128" t="s">
        <v>75</v>
      </c>
      <c r="D297" s="128" t="s">
        <v>86</v>
      </c>
      <c r="E297" s="128" t="s">
        <v>75</v>
      </c>
      <c r="F297" s="128" t="s">
        <v>75</v>
      </c>
      <c r="G297" s="129" t="s">
        <v>86</v>
      </c>
      <c r="H297" s="130"/>
      <c r="I297" s="311"/>
      <c r="K297" s="61" t="e">
        <f aca="false">VLOOKUP(B297,'Vacances solaires'!$B$2:$B$239,1,FALSE())</f>
        <v>#N/A</v>
      </c>
    </row>
    <row r="298" customFormat="false" ht="15" hidden="false" customHeight="false" outlineLevel="0" collapsed="false">
      <c r="A298" s="126" t="n">
        <f aca="false">WEEKNUM(B298,21)</f>
        <v>24</v>
      </c>
      <c r="B298" s="135" t="n">
        <v>44364</v>
      </c>
      <c r="C298" s="128" t="s">
        <v>75</v>
      </c>
      <c r="D298" s="128" t="s">
        <v>86</v>
      </c>
      <c r="E298" s="128" t="s">
        <v>75</v>
      </c>
      <c r="F298" s="128" t="s">
        <v>86</v>
      </c>
      <c r="G298" s="129" t="s">
        <v>75</v>
      </c>
      <c r="H298" s="130"/>
      <c r="I298" s="311"/>
      <c r="K298" s="61" t="e">
        <f aca="false">VLOOKUP(B298,'Vacances solaires'!$B$2:$B$239,1,FALSE())</f>
        <v>#N/A</v>
      </c>
    </row>
    <row r="299" customFormat="false" ht="15" hidden="false" customHeight="false" outlineLevel="0" collapsed="false">
      <c r="A299" s="126" t="n">
        <f aca="false">WEEKNUM(B299,21)</f>
        <v>24</v>
      </c>
      <c r="B299" s="135" t="n">
        <v>44365</v>
      </c>
      <c r="C299" s="128" t="s">
        <v>75</v>
      </c>
      <c r="D299" s="128" t="s">
        <v>75</v>
      </c>
      <c r="E299" s="128" t="s">
        <v>86</v>
      </c>
      <c r="F299" s="128" t="s">
        <v>86</v>
      </c>
      <c r="G299" s="129" t="s">
        <v>75</v>
      </c>
      <c r="H299" s="130"/>
      <c r="I299" s="311"/>
      <c r="K299" s="61" t="e">
        <f aca="false">VLOOKUP(B299,'Vacances solaires'!$B$2:$B$239,1,FALSE())</f>
        <v>#N/A</v>
      </c>
    </row>
    <row r="300" customFormat="false" ht="15" hidden="false" customHeight="false" outlineLevel="0" collapsed="false">
      <c r="A300" s="126" t="n">
        <f aca="false">WEEKNUM(B300,21)</f>
        <v>24</v>
      </c>
      <c r="B300" s="135" t="n">
        <v>44366</v>
      </c>
      <c r="C300" s="128" t="s">
        <v>86</v>
      </c>
      <c r="D300" s="128" t="s">
        <v>75</v>
      </c>
      <c r="E300" s="128" t="s">
        <v>86</v>
      </c>
      <c r="F300" s="128" t="s">
        <v>75</v>
      </c>
      <c r="G300" s="129" t="s">
        <v>75</v>
      </c>
      <c r="H300" s="130"/>
      <c r="I300" s="311"/>
      <c r="K300" s="61" t="e">
        <f aca="false">VLOOKUP(B300,'Vacances solaires'!$B$2:$B$239,1,FALSE())</f>
        <v>#N/A</v>
      </c>
    </row>
    <row r="301" customFormat="false" ht="15.75" hidden="false" customHeight="false" outlineLevel="0" collapsed="false">
      <c r="A301" s="139" t="n">
        <f aca="false">WEEKNUM(B301,21)</f>
        <v>24</v>
      </c>
      <c r="B301" s="140" t="n">
        <v>44367</v>
      </c>
      <c r="C301" s="141" t="s">
        <v>86</v>
      </c>
      <c r="D301" s="141" t="s">
        <v>86</v>
      </c>
      <c r="E301" s="141" t="s">
        <v>86</v>
      </c>
      <c r="F301" s="141" t="s">
        <v>75</v>
      </c>
      <c r="G301" s="142" t="s">
        <v>86</v>
      </c>
      <c r="H301" s="143"/>
      <c r="I301" s="312"/>
      <c r="K301" s="61" t="e">
        <f aca="false">VLOOKUP(B301,'Vacances solaires'!$B$2:$B$239,1,FALSE())</f>
        <v>#N/A</v>
      </c>
    </row>
    <row r="302" customFormat="false" ht="15" hidden="false" customHeight="false" outlineLevel="0" collapsed="false">
      <c r="A302" s="145" t="n">
        <f aca="false">WEEKNUM(B302,21)</f>
        <v>25</v>
      </c>
      <c r="B302" s="114" t="n">
        <v>44368</v>
      </c>
      <c r="C302" s="115" t="s">
        <v>75</v>
      </c>
      <c r="D302" s="115" t="s">
        <v>86</v>
      </c>
      <c r="E302" s="115" t="s">
        <v>75</v>
      </c>
      <c r="F302" s="115" t="s">
        <v>75</v>
      </c>
      <c r="G302" s="116" t="s">
        <v>87</v>
      </c>
      <c r="H302" s="117" t="n">
        <v>4</v>
      </c>
      <c r="I302" s="118"/>
      <c r="K302" s="61" t="e">
        <f aca="false">VLOOKUP(B302,'Vacances solaires'!$B$2:$B$239,1,FALSE())</f>
        <v>#N/A</v>
      </c>
    </row>
    <row r="303" customFormat="false" ht="15" hidden="false" customHeight="false" outlineLevel="0" collapsed="false">
      <c r="A303" s="126" t="n">
        <f aca="false">WEEKNUM(B303,21)</f>
        <v>25</v>
      </c>
      <c r="B303" s="135" t="n">
        <v>44369</v>
      </c>
      <c r="C303" s="128" t="s">
        <v>75</v>
      </c>
      <c r="D303" s="128" t="s">
        <v>75</v>
      </c>
      <c r="E303" s="128" t="s">
        <v>75</v>
      </c>
      <c r="F303" s="128" t="s">
        <v>86</v>
      </c>
      <c r="G303" s="129" t="s">
        <v>86</v>
      </c>
      <c r="H303" s="130"/>
      <c r="I303" s="311"/>
      <c r="K303" s="61" t="e">
        <f aca="false">VLOOKUP(B303,'Vacances solaires'!$B$2:$B$239,1,FALSE())</f>
        <v>#N/A</v>
      </c>
    </row>
    <row r="304" customFormat="false" ht="15" hidden="false" customHeight="false" outlineLevel="0" collapsed="false">
      <c r="A304" s="126" t="n">
        <f aca="false">WEEKNUM(B304,21)</f>
        <v>25</v>
      </c>
      <c r="B304" s="135" t="n">
        <v>44370</v>
      </c>
      <c r="C304" s="128" t="s">
        <v>86</v>
      </c>
      <c r="D304" s="128" t="s">
        <v>75</v>
      </c>
      <c r="E304" s="128" t="s">
        <v>75</v>
      </c>
      <c r="F304" s="128" t="s">
        <v>86</v>
      </c>
      <c r="G304" s="129" t="s">
        <v>75</v>
      </c>
      <c r="H304" s="130"/>
      <c r="I304" s="311"/>
      <c r="K304" s="61" t="e">
        <f aca="false">VLOOKUP(B304,'Vacances solaires'!$B$2:$B$239,1,FALSE())</f>
        <v>#N/A</v>
      </c>
    </row>
    <row r="305" customFormat="false" ht="15" hidden="false" customHeight="false" outlineLevel="0" collapsed="false">
      <c r="A305" s="126" t="n">
        <f aca="false">WEEKNUM(B305,21)</f>
        <v>25</v>
      </c>
      <c r="B305" s="135" t="n">
        <v>44371</v>
      </c>
      <c r="C305" s="128" t="s">
        <v>86</v>
      </c>
      <c r="D305" s="128" t="s">
        <v>75</v>
      </c>
      <c r="E305" s="128" t="s">
        <v>86</v>
      </c>
      <c r="F305" s="128" t="s">
        <v>75</v>
      </c>
      <c r="G305" s="129" t="s">
        <v>75</v>
      </c>
      <c r="H305" s="130"/>
      <c r="I305" s="311"/>
      <c r="K305" s="61" t="e">
        <f aca="false">VLOOKUP(B305,'Vacances solaires'!$B$2:$B$239,1,FALSE())</f>
        <v>#N/A</v>
      </c>
    </row>
    <row r="306" customFormat="false" ht="15" hidden="false" customHeight="false" outlineLevel="0" collapsed="false">
      <c r="A306" s="126" t="n">
        <f aca="false">WEEKNUM(B306,21)</f>
        <v>25</v>
      </c>
      <c r="B306" s="135" t="n">
        <v>44372</v>
      </c>
      <c r="C306" s="128" t="s">
        <v>75</v>
      </c>
      <c r="D306" s="128" t="s">
        <v>86</v>
      </c>
      <c r="E306" s="128" t="s">
        <v>86</v>
      </c>
      <c r="F306" s="128" t="s">
        <v>75</v>
      </c>
      <c r="G306" s="129" t="s">
        <v>75</v>
      </c>
      <c r="H306" s="130"/>
      <c r="I306" s="311"/>
      <c r="K306" s="61" t="e">
        <f aca="false">VLOOKUP(B306,'Vacances solaires'!$B$2:$B$239,1,FALSE())</f>
        <v>#N/A</v>
      </c>
    </row>
    <row r="307" customFormat="false" ht="15" hidden="false" customHeight="false" outlineLevel="0" collapsed="false">
      <c r="A307" s="126" t="n">
        <f aca="false">WEEKNUM(B307,21)</f>
        <v>25</v>
      </c>
      <c r="B307" s="135" t="n">
        <v>44373</v>
      </c>
      <c r="C307" s="128" t="s">
        <v>75</v>
      </c>
      <c r="D307" s="128" t="s">
        <v>86</v>
      </c>
      <c r="E307" s="128" t="s">
        <v>75</v>
      </c>
      <c r="F307" s="128" t="s">
        <v>75</v>
      </c>
      <c r="G307" s="129" t="s">
        <v>86</v>
      </c>
      <c r="H307" s="130"/>
      <c r="I307" s="311"/>
      <c r="K307" s="61" t="e">
        <f aca="false">VLOOKUP(B307,'Vacances solaires'!$B$2:$B$239,1,FALSE())</f>
        <v>#N/A</v>
      </c>
    </row>
    <row r="308" customFormat="false" ht="15.75" hidden="false" customHeight="false" outlineLevel="0" collapsed="false">
      <c r="A308" s="139" t="n">
        <f aca="false">WEEKNUM(B308,21)</f>
        <v>25</v>
      </c>
      <c r="B308" s="140" t="n">
        <v>44374</v>
      </c>
      <c r="C308" s="141" t="s">
        <v>86</v>
      </c>
      <c r="D308" s="141" t="s">
        <v>86</v>
      </c>
      <c r="E308" s="141" t="s">
        <v>75</v>
      </c>
      <c r="F308" s="141" t="s">
        <v>86</v>
      </c>
      <c r="G308" s="142" t="s">
        <v>86</v>
      </c>
      <c r="H308" s="143"/>
      <c r="I308" s="312"/>
      <c r="K308" s="61" t="e">
        <f aca="false">VLOOKUP(B308,'Vacances solaires'!$B$2:$B$239,1,FALSE())</f>
        <v>#N/A</v>
      </c>
    </row>
    <row r="309" customFormat="false" ht="15" hidden="false" customHeight="false" outlineLevel="0" collapsed="false">
      <c r="A309" s="145" t="n">
        <f aca="false">WEEKNUM(B309,21)</f>
        <v>26</v>
      </c>
      <c r="B309" s="114" t="n">
        <v>44375</v>
      </c>
      <c r="C309" s="115" t="s">
        <v>86</v>
      </c>
      <c r="D309" s="115" t="s">
        <v>75</v>
      </c>
      <c r="E309" s="115" t="s">
        <v>75</v>
      </c>
      <c r="F309" s="115" t="s">
        <v>87</v>
      </c>
      <c r="G309" s="116" t="s">
        <v>75</v>
      </c>
      <c r="H309" s="117" t="n">
        <v>5</v>
      </c>
      <c r="I309" s="118"/>
      <c r="K309" s="61" t="e">
        <f aca="false">VLOOKUP(B309,'Vacances solaires'!$B$2:$B$239,1,FALSE())</f>
        <v>#N/A</v>
      </c>
    </row>
    <row r="310" customFormat="false" ht="15" hidden="false" customHeight="false" outlineLevel="0" collapsed="false">
      <c r="A310" s="126" t="n">
        <f aca="false">WEEKNUM(B310,21)</f>
        <v>26</v>
      </c>
      <c r="B310" s="135" t="n">
        <v>44376</v>
      </c>
      <c r="C310" s="128" t="s">
        <v>75</v>
      </c>
      <c r="D310" s="128" t="s">
        <v>75</v>
      </c>
      <c r="E310" s="128" t="s">
        <v>86</v>
      </c>
      <c r="F310" s="128" t="s">
        <v>86</v>
      </c>
      <c r="G310" s="129" t="s">
        <v>75</v>
      </c>
      <c r="H310" s="130"/>
      <c r="I310" s="311"/>
      <c r="K310" s="61" t="e">
        <f aca="false">VLOOKUP(B310,'Vacances solaires'!$B$2:$B$239,1,FALSE())</f>
        <v>#N/A</v>
      </c>
    </row>
    <row r="311" customFormat="false" ht="15" hidden="false" customHeight="false" outlineLevel="0" collapsed="false">
      <c r="A311" s="126" t="n">
        <f aca="false">WEEKNUM(B311,21)</f>
        <v>26</v>
      </c>
      <c r="B311" s="135" t="n">
        <v>44377</v>
      </c>
      <c r="C311" s="128" t="s">
        <v>75</v>
      </c>
      <c r="D311" s="128" t="s">
        <v>75</v>
      </c>
      <c r="E311" s="128" t="s">
        <v>86</v>
      </c>
      <c r="F311" s="128" t="s">
        <v>75</v>
      </c>
      <c r="G311" s="129" t="s">
        <v>86</v>
      </c>
      <c r="H311" s="130"/>
      <c r="I311" s="311"/>
      <c r="K311" s="61" t="e">
        <f aca="false">VLOOKUP(B311,'Vacances solaires'!$B$2:$B$239,1,FALSE())</f>
        <v>#N/A</v>
      </c>
    </row>
    <row r="312" customFormat="false" ht="15" hidden="false" customHeight="false" outlineLevel="0" collapsed="false">
      <c r="A312" s="126" t="n">
        <f aca="false">WEEKNUM(B312,21)</f>
        <v>26</v>
      </c>
      <c r="B312" s="135" t="n">
        <v>44378</v>
      </c>
      <c r="C312" s="128" t="s">
        <v>75</v>
      </c>
      <c r="D312" s="128" t="s">
        <v>86</v>
      </c>
      <c r="E312" s="128" t="s">
        <v>75</v>
      </c>
      <c r="F312" s="128" t="s">
        <v>75</v>
      </c>
      <c r="G312" s="129" t="s">
        <v>86</v>
      </c>
      <c r="H312" s="130"/>
      <c r="I312" s="311"/>
      <c r="K312" s="61" t="e">
        <f aca="false">VLOOKUP(B312,'Vacances solaires'!$B$2:$B$239,1,FALSE())</f>
        <v>#N/A</v>
      </c>
    </row>
    <row r="313" customFormat="false" ht="15" hidden="false" customHeight="false" outlineLevel="0" collapsed="false">
      <c r="A313" s="126" t="n">
        <f aca="false">WEEKNUM(B313,21)</f>
        <v>26</v>
      </c>
      <c r="B313" s="135" t="n">
        <v>44379</v>
      </c>
      <c r="C313" s="128" t="s">
        <v>86</v>
      </c>
      <c r="D313" s="128" t="s">
        <v>86</v>
      </c>
      <c r="E313" s="128" t="s">
        <v>75</v>
      </c>
      <c r="F313" s="128" t="s">
        <v>75</v>
      </c>
      <c r="G313" s="129" t="s">
        <v>75</v>
      </c>
      <c r="H313" s="130"/>
      <c r="I313" s="311"/>
      <c r="K313" s="61" t="e">
        <f aca="false">VLOOKUP(B313,'Vacances solaires'!$B$2:$B$239,1,FALSE())</f>
        <v>#N/A</v>
      </c>
    </row>
    <row r="314" customFormat="false" ht="15" hidden="false" customHeight="false" outlineLevel="0" collapsed="false">
      <c r="A314" s="126" t="n">
        <f aca="false">WEEKNUM(B314,21)</f>
        <v>26</v>
      </c>
      <c r="B314" s="135" t="n">
        <v>44380</v>
      </c>
      <c r="C314" s="128" t="s">
        <v>86</v>
      </c>
      <c r="D314" s="128" t="s">
        <v>75</v>
      </c>
      <c r="E314" s="128" t="s">
        <v>75</v>
      </c>
      <c r="F314" s="128" t="s">
        <v>86</v>
      </c>
      <c r="G314" s="129" t="s">
        <v>75</v>
      </c>
      <c r="H314" s="130"/>
      <c r="I314" s="311"/>
      <c r="K314" s="61" t="e">
        <f aca="false">VLOOKUP(B314,'Vacances solaires'!$B$2:$B$239,1,FALSE())</f>
        <v>#N/A</v>
      </c>
    </row>
    <row r="315" customFormat="false" ht="15.75" hidden="false" customHeight="false" outlineLevel="0" collapsed="false">
      <c r="A315" s="139" t="n">
        <f aca="false">WEEKNUM(B315,21)</f>
        <v>26</v>
      </c>
      <c r="B315" s="140" t="n">
        <v>44381</v>
      </c>
      <c r="C315" s="141" t="s">
        <v>86</v>
      </c>
      <c r="D315" s="141" t="s">
        <v>75</v>
      </c>
      <c r="E315" s="141" t="s">
        <v>86</v>
      </c>
      <c r="F315" s="141" t="s">
        <v>86</v>
      </c>
      <c r="G315" s="142" t="s">
        <v>86</v>
      </c>
      <c r="H315" s="143"/>
      <c r="I315" s="312"/>
      <c r="K315" s="61" t="e">
        <f aca="false">VLOOKUP(B315,'Vacances solaires'!$B$2:$B$239,1,FALSE())</f>
        <v>#N/A</v>
      </c>
    </row>
    <row r="316" customFormat="false" ht="15" hidden="false" customHeight="false" outlineLevel="0" collapsed="false">
      <c r="A316" s="145" t="n">
        <f aca="false">WEEKNUM(B316,21)</f>
        <v>27</v>
      </c>
      <c r="B316" s="114" t="n">
        <v>44382</v>
      </c>
      <c r="C316" s="115" t="s">
        <v>75</v>
      </c>
      <c r="D316" s="115" t="s">
        <v>75</v>
      </c>
      <c r="E316" s="115" t="s">
        <v>87</v>
      </c>
      <c r="F316" s="115" t="s">
        <v>75</v>
      </c>
      <c r="G316" s="116" t="s">
        <v>86</v>
      </c>
      <c r="H316" s="117" t="n">
        <v>1</v>
      </c>
      <c r="I316" s="118"/>
      <c r="K316" s="61" t="e">
        <f aca="false">VLOOKUP(B316,'Vacances solaires'!$B$2:$B$239,1,FALSE())</f>
        <v>#N/A</v>
      </c>
    </row>
    <row r="317" customFormat="false" ht="15" hidden="false" customHeight="false" outlineLevel="0" collapsed="false">
      <c r="A317" s="348" t="n">
        <f aca="false">WEEKNUM(B317,21)</f>
        <v>27</v>
      </c>
      <c r="B317" s="233" t="n">
        <v>44383</v>
      </c>
      <c r="C317" s="234" t="s">
        <v>75</v>
      </c>
      <c r="D317" s="234" t="s">
        <v>86</v>
      </c>
      <c r="E317" s="234" t="s">
        <v>86</v>
      </c>
      <c r="F317" s="234" t="s">
        <v>75</v>
      </c>
      <c r="G317" s="235" t="s">
        <v>75</v>
      </c>
      <c r="H317" s="349"/>
      <c r="I317" s="350" t="n">
        <v>1</v>
      </c>
      <c r="K317" s="61" t="e">
        <f aca="false">VLOOKUP(B317,'Vacances solaires'!$B$2:$B$239,1,FALSE())</f>
        <v>#N/A</v>
      </c>
    </row>
    <row r="318" customFormat="false" ht="15" hidden="false" customHeight="false" outlineLevel="0" collapsed="false">
      <c r="A318" s="238" t="n">
        <f aca="false">WEEKNUM(B318,21)</f>
        <v>27</v>
      </c>
      <c r="B318" s="239" t="n">
        <v>44384</v>
      </c>
      <c r="C318" s="240" t="s">
        <v>75</v>
      </c>
      <c r="D318" s="240" t="s">
        <v>86</v>
      </c>
      <c r="E318" s="240" t="s">
        <v>75</v>
      </c>
      <c r="F318" s="240" t="s">
        <v>86</v>
      </c>
      <c r="G318" s="241" t="s">
        <v>75</v>
      </c>
      <c r="H318" s="351"/>
      <c r="I318" s="352" t="n">
        <v>1</v>
      </c>
      <c r="K318" s="61" t="e">
        <f aca="false">VLOOKUP(B318,'Vacances solaires'!$B$2:$B$239,1,FALSE())</f>
        <v>#N/A</v>
      </c>
    </row>
    <row r="319" customFormat="false" ht="15" hidden="false" customHeight="false" outlineLevel="0" collapsed="false">
      <c r="A319" s="238" t="n">
        <f aca="false">WEEKNUM(B319,21)</f>
        <v>27</v>
      </c>
      <c r="B319" s="239" t="n">
        <v>44385</v>
      </c>
      <c r="C319" s="240" t="s">
        <v>86</v>
      </c>
      <c r="D319" s="240" t="s">
        <v>75</v>
      </c>
      <c r="E319" s="240" t="s">
        <v>75</v>
      </c>
      <c r="F319" s="240" t="s">
        <v>86</v>
      </c>
      <c r="G319" s="241" t="s">
        <v>75</v>
      </c>
      <c r="H319" s="351"/>
      <c r="I319" s="352" t="n">
        <v>1</v>
      </c>
      <c r="K319" s="61" t="e">
        <f aca="false">VLOOKUP(B319,'Vacances solaires'!$B$2:$B$239,1,FALSE())</f>
        <v>#N/A</v>
      </c>
    </row>
    <row r="320" customFormat="false" ht="15" hidden="false" customHeight="false" outlineLevel="0" collapsed="false">
      <c r="A320" s="238" t="n">
        <f aca="false">WEEKNUM(B320,21)</f>
        <v>27</v>
      </c>
      <c r="B320" s="239" t="n">
        <v>44386</v>
      </c>
      <c r="C320" s="240" t="s">
        <v>86</v>
      </c>
      <c r="D320" s="240" t="s">
        <v>75</v>
      </c>
      <c r="E320" s="240" t="s">
        <v>75</v>
      </c>
      <c r="F320" s="240" t="s">
        <v>75</v>
      </c>
      <c r="G320" s="241" t="s">
        <v>86</v>
      </c>
      <c r="H320" s="351"/>
      <c r="I320" s="352" t="n">
        <v>1</v>
      </c>
      <c r="K320" s="61" t="e">
        <f aca="false">VLOOKUP(B320,'Vacances solaires'!$B$2:$B$239,1,FALSE())</f>
        <v>#N/A</v>
      </c>
    </row>
    <row r="321" customFormat="false" ht="15" hidden="false" customHeight="false" outlineLevel="0" collapsed="false">
      <c r="A321" s="238" t="n">
        <f aca="false">WEEKNUM(B321,21)</f>
        <v>27</v>
      </c>
      <c r="B321" s="239" t="n">
        <v>44387</v>
      </c>
      <c r="C321" s="240" t="s">
        <v>75</v>
      </c>
      <c r="D321" s="240" t="s">
        <v>75</v>
      </c>
      <c r="E321" s="240" t="s">
        <v>86</v>
      </c>
      <c r="F321" s="240" t="s">
        <v>75</v>
      </c>
      <c r="G321" s="241" t="s">
        <v>86</v>
      </c>
      <c r="H321" s="351"/>
      <c r="I321" s="352" t="n">
        <v>1</v>
      </c>
      <c r="K321" s="61" t="e">
        <f aca="false">VLOOKUP(B321,'Vacances solaires'!$B$2:$B$239,1,FALSE())</f>
        <v>#N/A</v>
      </c>
    </row>
    <row r="322" customFormat="false" ht="15.75" hidden="false" customHeight="false" outlineLevel="0" collapsed="false">
      <c r="A322" s="243" t="n">
        <f aca="false">WEEKNUM(B322,21)</f>
        <v>27</v>
      </c>
      <c r="B322" s="244" t="n">
        <v>44388</v>
      </c>
      <c r="C322" s="245" t="s">
        <v>75</v>
      </c>
      <c r="D322" s="245" t="s">
        <v>86</v>
      </c>
      <c r="E322" s="245" t="s">
        <v>86</v>
      </c>
      <c r="F322" s="245" t="s">
        <v>86</v>
      </c>
      <c r="G322" s="246" t="s">
        <v>86</v>
      </c>
      <c r="H322" s="353"/>
      <c r="I322" s="354" t="n">
        <v>1</v>
      </c>
      <c r="K322" s="61" t="e">
        <f aca="false">VLOOKUP(B322,'Vacances solaires'!$B$2:$B$239,1,FALSE())</f>
        <v>#N/A</v>
      </c>
    </row>
    <row r="323" customFormat="false" ht="15" hidden="false" customHeight="false" outlineLevel="0" collapsed="false">
      <c r="A323" s="249" t="n">
        <f aca="false">WEEKNUM(B323,21)</f>
        <v>28</v>
      </c>
      <c r="B323" s="250" t="n">
        <v>44389</v>
      </c>
      <c r="C323" s="251" t="s">
        <v>75</v>
      </c>
      <c r="D323" s="251" t="s">
        <v>87</v>
      </c>
      <c r="E323" s="251" t="s">
        <v>75</v>
      </c>
      <c r="F323" s="251" t="s">
        <v>86</v>
      </c>
      <c r="G323" s="252" t="s">
        <v>75</v>
      </c>
      <c r="H323" s="355" t="n">
        <v>2</v>
      </c>
      <c r="I323" s="356" t="n">
        <v>1</v>
      </c>
      <c r="K323" s="61" t="e">
        <f aca="false">VLOOKUP(B323,'Vacances solaires'!$B$2:$B$239,1,FALSE())</f>
        <v>#N/A</v>
      </c>
    </row>
    <row r="324" customFormat="false" ht="15" hidden="false" customHeight="false" outlineLevel="0" collapsed="false">
      <c r="A324" s="238" t="n">
        <f aca="false">WEEKNUM(B324,21)</f>
        <v>28</v>
      </c>
      <c r="B324" s="239" t="n">
        <v>44390</v>
      </c>
      <c r="C324" s="240" t="s">
        <v>86</v>
      </c>
      <c r="D324" s="240" t="s">
        <v>86</v>
      </c>
      <c r="E324" s="240" t="s">
        <v>75</v>
      </c>
      <c r="F324" s="240" t="s">
        <v>75</v>
      </c>
      <c r="G324" s="241" t="s">
        <v>75</v>
      </c>
      <c r="H324" s="351"/>
      <c r="I324" s="352" t="n">
        <v>1</v>
      </c>
      <c r="K324" s="61" t="e">
        <f aca="false">VLOOKUP(B324,'Vacances solaires'!$B$2:$B$239,1,FALSE())</f>
        <v>#N/A</v>
      </c>
    </row>
    <row r="325" customFormat="false" ht="15" hidden="false" customHeight="false" outlineLevel="0" collapsed="false">
      <c r="A325" s="357" t="n">
        <f aca="false">WEEKNUM(B325,21)</f>
        <v>28</v>
      </c>
      <c r="B325" s="256" t="n">
        <v>44391</v>
      </c>
      <c r="C325" s="257" t="s">
        <v>86</v>
      </c>
      <c r="D325" s="257" t="s">
        <v>75</v>
      </c>
      <c r="E325" s="257" t="s">
        <v>86</v>
      </c>
      <c r="F325" s="257" t="s">
        <v>75</v>
      </c>
      <c r="G325" s="258" t="s">
        <v>75</v>
      </c>
      <c r="H325" s="358"/>
      <c r="I325" s="260" t="s">
        <v>55</v>
      </c>
      <c r="K325" s="61" t="e">
        <f aca="false">VLOOKUP(B325,'Vacances solaires'!$B$2:$B$239,1,FALSE())</f>
        <v>#N/A</v>
      </c>
    </row>
    <row r="326" customFormat="false" ht="15" hidden="false" customHeight="false" outlineLevel="0" collapsed="false">
      <c r="A326" s="238" t="n">
        <f aca="false">WEEKNUM(B326,21)</f>
        <v>28</v>
      </c>
      <c r="B326" s="239" t="n">
        <v>44392</v>
      </c>
      <c r="C326" s="240" t="s">
        <v>75</v>
      </c>
      <c r="D326" s="240" t="s">
        <v>75</v>
      </c>
      <c r="E326" s="240" t="s">
        <v>86</v>
      </c>
      <c r="F326" s="240" t="s">
        <v>75</v>
      </c>
      <c r="G326" s="241" t="s">
        <v>86</v>
      </c>
      <c r="H326" s="351"/>
      <c r="I326" s="352" t="n">
        <v>1</v>
      </c>
      <c r="K326" s="61" t="e">
        <f aca="false">VLOOKUP(B326,'Vacances solaires'!$B$2:$B$239,1,FALSE())</f>
        <v>#N/A</v>
      </c>
    </row>
    <row r="327" customFormat="false" ht="15" hidden="false" customHeight="false" outlineLevel="0" collapsed="false">
      <c r="A327" s="238" t="n">
        <f aca="false">WEEKNUM(B327,21)</f>
        <v>28</v>
      </c>
      <c r="B327" s="239" t="n">
        <v>44393</v>
      </c>
      <c r="C327" s="240" t="s">
        <v>75</v>
      </c>
      <c r="D327" s="240" t="s">
        <v>75</v>
      </c>
      <c r="E327" s="240" t="s">
        <v>75</v>
      </c>
      <c r="F327" s="240" t="s">
        <v>86</v>
      </c>
      <c r="G327" s="241" t="s">
        <v>86</v>
      </c>
      <c r="H327" s="351"/>
      <c r="I327" s="352" t="n">
        <v>1</v>
      </c>
      <c r="K327" s="61" t="e">
        <f aca="false">VLOOKUP(B327,'Vacances solaires'!$B$2:$B$239,1,FALSE())</f>
        <v>#N/A</v>
      </c>
    </row>
    <row r="328" customFormat="false" ht="15" hidden="false" customHeight="false" outlineLevel="0" collapsed="false">
      <c r="A328" s="238" t="n">
        <f aca="false">WEEKNUM(B328,21)</f>
        <v>28</v>
      </c>
      <c r="B328" s="239" t="n">
        <v>44394</v>
      </c>
      <c r="C328" s="240" t="s">
        <v>75</v>
      </c>
      <c r="D328" s="240" t="s">
        <v>86</v>
      </c>
      <c r="E328" s="240" t="s">
        <v>75</v>
      </c>
      <c r="F328" s="240" t="s">
        <v>86</v>
      </c>
      <c r="G328" s="241" t="s">
        <v>75</v>
      </c>
      <c r="H328" s="351"/>
      <c r="I328" s="352" t="n">
        <v>1</v>
      </c>
      <c r="K328" s="61" t="e">
        <f aca="false">VLOOKUP(B328,'Vacances solaires'!$B$2:$B$239,1,FALSE())</f>
        <v>#N/A</v>
      </c>
    </row>
    <row r="329" customFormat="false" ht="15.75" hidden="false" customHeight="false" outlineLevel="0" collapsed="false">
      <c r="A329" s="243" t="n">
        <f aca="false">WEEKNUM(B329,21)</f>
        <v>28</v>
      </c>
      <c r="B329" s="244" t="n">
        <v>44395</v>
      </c>
      <c r="C329" s="245" t="s">
        <v>86</v>
      </c>
      <c r="D329" s="245" t="s">
        <v>86</v>
      </c>
      <c r="E329" s="245" t="s">
        <v>86</v>
      </c>
      <c r="F329" s="245" t="s">
        <v>86</v>
      </c>
      <c r="G329" s="246" t="s">
        <v>75</v>
      </c>
      <c r="H329" s="353"/>
      <c r="I329" s="354" t="n">
        <v>1</v>
      </c>
      <c r="K329" s="61" t="e">
        <f aca="false">VLOOKUP(B329,'Vacances solaires'!$B$2:$B$239,1,FALSE())</f>
        <v>#N/A</v>
      </c>
    </row>
    <row r="330" customFormat="false" ht="15" hidden="false" customHeight="false" outlineLevel="0" collapsed="false">
      <c r="A330" s="249" t="n">
        <f aca="false">WEEKNUM(B330,21)</f>
        <v>29</v>
      </c>
      <c r="B330" s="250" t="n">
        <v>44396</v>
      </c>
      <c r="C330" s="251" t="s">
        <v>87</v>
      </c>
      <c r="D330" s="251" t="s">
        <v>75</v>
      </c>
      <c r="E330" s="251" t="s">
        <v>86</v>
      </c>
      <c r="F330" s="251" t="s">
        <v>75</v>
      </c>
      <c r="G330" s="252" t="s">
        <v>75</v>
      </c>
      <c r="H330" s="355" t="n">
        <v>3</v>
      </c>
      <c r="I330" s="356" t="n">
        <v>1</v>
      </c>
      <c r="K330" s="61" t="e">
        <f aca="false">VLOOKUP(B330,'Vacances solaires'!$B$2:$B$239,1,FALSE())</f>
        <v>#N/A</v>
      </c>
    </row>
    <row r="331" customFormat="false" ht="15" hidden="false" customHeight="false" outlineLevel="0" collapsed="false">
      <c r="A331" s="238" t="n">
        <f aca="false">WEEKNUM(B331,21)</f>
        <v>29</v>
      </c>
      <c r="B331" s="239" t="n">
        <v>44397</v>
      </c>
      <c r="C331" s="240" t="s">
        <v>86</v>
      </c>
      <c r="D331" s="240" t="s">
        <v>75</v>
      </c>
      <c r="E331" s="240" t="s">
        <v>75</v>
      </c>
      <c r="F331" s="240" t="s">
        <v>75</v>
      </c>
      <c r="G331" s="241" t="s">
        <v>86</v>
      </c>
      <c r="H331" s="351"/>
      <c r="I331" s="352" t="n">
        <v>1</v>
      </c>
      <c r="K331" s="61" t="e">
        <f aca="false">VLOOKUP(B331,'Vacances solaires'!$B$2:$B$239,1,FALSE())</f>
        <v>#N/A</v>
      </c>
    </row>
    <row r="332" customFormat="false" ht="15" hidden="false" customHeight="false" outlineLevel="0" collapsed="false">
      <c r="A332" s="238" t="n">
        <f aca="false">WEEKNUM(B332,21)</f>
        <v>29</v>
      </c>
      <c r="B332" s="239" t="n">
        <v>44398</v>
      </c>
      <c r="C332" s="240" t="s">
        <v>75</v>
      </c>
      <c r="D332" s="240" t="s">
        <v>86</v>
      </c>
      <c r="E332" s="240" t="s">
        <v>75</v>
      </c>
      <c r="F332" s="240" t="s">
        <v>75</v>
      </c>
      <c r="G332" s="241" t="s">
        <v>86</v>
      </c>
      <c r="H332" s="351"/>
      <c r="I332" s="352" t="n">
        <v>1</v>
      </c>
      <c r="K332" s="61" t="e">
        <f aca="false">VLOOKUP(B332,'Vacances solaires'!$B$2:$B$239,1,FALSE())</f>
        <v>#N/A</v>
      </c>
    </row>
    <row r="333" customFormat="false" ht="15" hidden="false" customHeight="false" outlineLevel="0" collapsed="false">
      <c r="A333" s="238" t="n">
        <f aca="false">WEEKNUM(B333,21)</f>
        <v>29</v>
      </c>
      <c r="B333" s="239" t="n">
        <v>44399</v>
      </c>
      <c r="C333" s="240" t="s">
        <v>75</v>
      </c>
      <c r="D333" s="240" t="s">
        <v>86</v>
      </c>
      <c r="E333" s="240" t="s">
        <v>75</v>
      </c>
      <c r="F333" s="240" t="s">
        <v>86</v>
      </c>
      <c r="G333" s="241" t="s">
        <v>75</v>
      </c>
      <c r="H333" s="351"/>
      <c r="I333" s="352" t="n">
        <v>1</v>
      </c>
      <c r="K333" s="61" t="e">
        <f aca="false">VLOOKUP(B333,'Vacances solaires'!$B$2:$B$239,1,FALSE())</f>
        <v>#N/A</v>
      </c>
    </row>
    <row r="334" customFormat="false" ht="15" hidden="false" customHeight="false" outlineLevel="0" collapsed="false">
      <c r="A334" s="238" t="n">
        <f aca="false">WEEKNUM(B334,21)</f>
        <v>29</v>
      </c>
      <c r="B334" s="239" t="n">
        <v>44400</v>
      </c>
      <c r="C334" s="240" t="s">
        <v>75</v>
      </c>
      <c r="D334" s="240" t="s">
        <v>75</v>
      </c>
      <c r="E334" s="240" t="s">
        <v>86</v>
      </c>
      <c r="F334" s="240" t="s">
        <v>86</v>
      </c>
      <c r="G334" s="241" t="s">
        <v>75</v>
      </c>
      <c r="H334" s="351"/>
      <c r="I334" s="352" t="n">
        <v>1</v>
      </c>
      <c r="K334" s="61" t="e">
        <f aca="false">VLOOKUP(B334,'Vacances solaires'!$B$2:$B$239,1,FALSE())</f>
        <v>#N/A</v>
      </c>
    </row>
    <row r="335" customFormat="false" ht="15" hidden="false" customHeight="false" outlineLevel="0" collapsed="false">
      <c r="A335" s="238" t="n">
        <f aca="false">WEEKNUM(B335,21)</f>
        <v>29</v>
      </c>
      <c r="B335" s="239" t="n">
        <v>44401</v>
      </c>
      <c r="C335" s="240" t="s">
        <v>86</v>
      </c>
      <c r="D335" s="240" t="s">
        <v>75</v>
      </c>
      <c r="E335" s="240" t="s">
        <v>86</v>
      </c>
      <c r="F335" s="240" t="s">
        <v>75</v>
      </c>
      <c r="G335" s="241" t="s">
        <v>75</v>
      </c>
      <c r="H335" s="351"/>
      <c r="I335" s="352" t="n">
        <v>1</v>
      </c>
      <c r="K335" s="61" t="e">
        <f aca="false">VLOOKUP(B335,'Vacances solaires'!$B$2:$B$239,1,FALSE())</f>
        <v>#N/A</v>
      </c>
    </row>
    <row r="336" customFormat="false" ht="15.75" hidden="false" customHeight="false" outlineLevel="0" collapsed="false">
      <c r="A336" s="243" t="n">
        <f aca="false">WEEKNUM(B336,21)</f>
        <v>29</v>
      </c>
      <c r="B336" s="244" t="n">
        <v>44402</v>
      </c>
      <c r="C336" s="245" t="s">
        <v>86</v>
      </c>
      <c r="D336" s="245" t="s">
        <v>86</v>
      </c>
      <c r="E336" s="245" t="s">
        <v>86</v>
      </c>
      <c r="F336" s="245" t="s">
        <v>75</v>
      </c>
      <c r="G336" s="246" t="s">
        <v>86</v>
      </c>
      <c r="H336" s="353"/>
      <c r="I336" s="354" t="n">
        <v>1</v>
      </c>
      <c r="K336" s="61" t="e">
        <f aca="false">VLOOKUP(B336,'Vacances solaires'!$B$2:$B$239,1,FALSE())</f>
        <v>#N/A</v>
      </c>
    </row>
    <row r="337" customFormat="false" ht="15" hidden="false" customHeight="false" outlineLevel="0" collapsed="false">
      <c r="A337" s="249" t="n">
        <f aca="false">WEEKNUM(B337,21)</f>
        <v>30</v>
      </c>
      <c r="B337" s="250" t="n">
        <v>44403</v>
      </c>
      <c r="C337" s="251" t="s">
        <v>75</v>
      </c>
      <c r="D337" s="251" t="s">
        <v>86</v>
      </c>
      <c r="E337" s="251" t="s">
        <v>75</v>
      </c>
      <c r="F337" s="251" t="s">
        <v>75</v>
      </c>
      <c r="G337" s="252" t="s">
        <v>87</v>
      </c>
      <c r="H337" s="355" t="n">
        <v>4</v>
      </c>
      <c r="I337" s="356" t="n">
        <v>1</v>
      </c>
      <c r="K337" s="61" t="e">
        <f aca="false">VLOOKUP(B337,'Vacances solaires'!$B$2:$B$239,1,FALSE())</f>
        <v>#N/A</v>
      </c>
    </row>
    <row r="338" customFormat="false" ht="15" hidden="false" customHeight="false" outlineLevel="0" collapsed="false">
      <c r="A338" s="238" t="n">
        <f aca="false">WEEKNUM(B338,21)</f>
        <v>30</v>
      </c>
      <c r="B338" s="239" t="n">
        <v>44404</v>
      </c>
      <c r="C338" s="240" t="s">
        <v>75</v>
      </c>
      <c r="D338" s="240" t="s">
        <v>75</v>
      </c>
      <c r="E338" s="240" t="s">
        <v>75</v>
      </c>
      <c r="F338" s="240" t="s">
        <v>86</v>
      </c>
      <c r="G338" s="241" t="s">
        <v>86</v>
      </c>
      <c r="H338" s="351"/>
      <c r="I338" s="352" t="n">
        <v>1</v>
      </c>
      <c r="K338" s="61" t="e">
        <f aca="false">VLOOKUP(B338,'Vacances solaires'!$B$2:$B$239,1,FALSE())</f>
        <v>#N/A</v>
      </c>
    </row>
    <row r="339" customFormat="false" ht="15" hidden="false" customHeight="false" outlineLevel="0" collapsed="false">
      <c r="A339" s="238" t="n">
        <f aca="false">WEEKNUM(B339,21)</f>
        <v>30</v>
      </c>
      <c r="B339" s="239" t="n">
        <v>44405</v>
      </c>
      <c r="C339" s="240" t="s">
        <v>86</v>
      </c>
      <c r="D339" s="240" t="s">
        <v>75</v>
      </c>
      <c r="E339" s="240" t="s">
        <v>75</v>
      </c>
      <c r="F339" s="240" t="s">
        <v>86</v>
      </c>
      <c r="G339" s="241" t="s">
        <v>75</v>
      </c>
      <c r="H339" s="351"/>
      <c r="I339" s="352" t="n">
        <v>1</v>
      </c>
      <c r="K339" s="61" t="e">
        <f aca="false">VLOOKUP(B339,'Vacances solaires'!$B$2:$B$239,1,FALSE())</f>
        <v>#N/A</v>
      </c>
    </row>
    <row r="340" customFormat="false" ht="15" hidden="false" customHeight="false" outlineLevel="0" collapsed="false">
      <c r="A340" s="238" t="n">
        <f aca="false">WEEKNUM(B340,21)</f>
        <v>30</v>
      </c>
      <c r="B340" s="239" t="n">
        <v>44406</v>
      </c>
      <c r="C340" s="240" t="s">
        <v>86</v>
      </c>
      <c r="D340" s="240" t="s">
        <v>75</v>
      </c>
      <c r="E340" s="240" t="s">
        <v>86</v>
      </c>
      <c r="F340" s="240" t="s">
        <v>75</v>
      </c>
      <c r="G340" s="241" t="s">
        <v>75</v>
      </c>
      <c r="H340" s="351"/>
      <c r="I340" s="352" t="n">
        <v>1</v>
      </c>
      <c r="K340" s="61" t="e">
        <f aca="false">VLOOKUP(B340,'Vacances solaires'!$B$2:$B$239,1,FALSE())</f>
        <v>#N/A</v>
      </c>
    </row>
    <row r="341" customFormat="false" ht="15" hidden="false" customHeight="false" outlineLevel="0" collapsed="false">
      <c r="A341" s="238" t="n">
        <f aca="false">WEEKNUM(B341,21)</f>
        <v>30</v>
      </c>
      <c r="B341" s="239" t="n">
        <v>44407</v>
      </c>
      <c r="C341" s="240" t="s">
        <v>75</v>
      </c>
      <c r="D341" s="240" t="s">
        <v>86</v>
      </c>
      <c r="E341" s="240" t="s">
        <v>86</v>
      </c>
      <c r="F341" s="240" t="s">
        <v>75</v>
      </c>
      <c r="G341" s="241" t="s">
        <v>75</v>
      </c>
      <c r="H341" s="351"/>
      <c r="I341" s="352" t="n">
        <v>1</v>
      </c>
      <c r="K341" s="61" t="e">
        <f aca="false">VLOOKUP(B341,'Vacances solaires'!$B$2:$B$239,1,FALSE())</f>
        <v>#N/A</v>
      </c>
    </row>
    <row r="342" customFormat="false" ht="15" hidden="false" customHeight="false" outlineLevel="0" collapsed="false">
      <c r="A342" s="238" t="n">
        <f aca="false">WEEKNUM(B342,21)</f>
        <v>30</v>
      </c>
      <c r="B342" s="239" t="n">
        <v>44408</v>
      </c>
      <c r="C342" s="240" t="s">
        <v>75</v>
      </c>
      <c r="D342" s="240" t="s">
        <v>86</v>
      </c>
      <c r="E342" s="240" t="s">
        <v>75</v>
      </c>
      <c r="F342" s="240" t="s">
        <v>75</v>
      </c>
      <c r="G342" s="241" t="s">
        <v>86</v>
      </c>
      <c r="H342" s="351"/>
      <c r="I342" s="352" t="n">
        <v>1</v>
      </c>
      <c r="K342" s="61" t="e">
        <f aca="false">VLOOKUP(B342,'Vacances solaires'!$B$2:$B$239,1,FALSE())</f>
        <v>#N/A</v>
      </c>
    </row>
    <row r="343" customFormat="false" ht="15.75" hidden="false" customHeight="false" outlineLevel="0" collapsed="false">
      <c r="A343" s="243" t="n">
        <f aca="false">WEEKNUM(B343,21)</f>
        <v>30</v>
      </c>
      <c r="B343" s="244" t="n">
        <v>44409</v>
      </c>
      <c r="C343" s="245" t="s">
        <v>86</v>
      </c>
      <c r="D343" s="245" t="s">
        <v>86</v>
      </c>
      <c r="E343" s="245" t="s">
        <v>75</v>
      </c>
      <c r="F343" s="245" t="s">
        <v>86</v>
      </c>
      <c r="G343" s="246" t="s">
        <v>86</v>
      </c>
      <c r="H343" s="353"/>
      <c r="I343" s="354" t="n">
        <v>1</v>
      </c>
      <c r="K343" s="61" t="e">
        <f aca="false">VLOOKUP(B343,'Vacances solaires'!$B$2:$B$239,1,FALSE())</f>
        <v>#N/A</v>
      </c>
    </row>
    <row r="344" customFormat="false" ht="15" hidden="false" customHeight="false" outlineLevel="0" collapsed="false">
      <c r="A344" s="249" t="n">
        <f aca="false">WEEKNUM(B344,21)</f>
        <v>31</v>
      </c>
      <c r="B344" s="250" t="n">
        <v>44410</v>
      </c>
      <c r="C344" s="251" t="s">
        <v>86</v>
      </c>
      <c r="D344" s="251" t="s">
        <v>75</v>
      </c>
      <c r="E344" s="251" t="s">
        <v>75</v>
      </c>
      <c r="F344" s="251" t="s">
        <v>87</v>
      </c>
      <c r="G344" s="252" t="s">
        <v>75</v>
      </c>
      <c r="H344" s="355" t="n">
        <v>5</v>
      </c>
      <c r="I344" s="356" t="n">
        <v>1</v>
      </c>
      <c r="K344" s="61" t="e">
        <f aca="false">VLOOKUP(B344,'Vacances solaires'!$B$2:$B$239,1,FALSE())</f>
        <v>#N/A</v>
      </c>
    </row>
    <row r="345" customFormat="false" ht="15" hidden="false" customHeight="false" outlineLevel="0" collapsed="false">
      <c r="A345" s="238" t="n">
        <f aca="false">WEEKNUM(B345,21)</f>
        <v>31</v>
      </c>
      <c r="B345" s="239" t="n">
        <v>44411</v>
      </c>
      <c r="C345" s="240" t="s">
        <v>75</v>
      </c>
      <c r="D345" s="240" t="s">
        <v>75</v>
      </c>
      <c r="E345" s="240" t="s">
        <v>86</v>
      </c>
      <c r="F345" s="240" t="s">
        <v>86</v>
      </c>
      <c r="G345" s="241" t="s">
        <v>75</v>
      </c>
      <c r="H345" s="351"/>
      <c r="I345" s="352" t="n">
        <v>1</v>
      </c>
      <c r="K345" s="61" t="e">
        <f aca="false">VLOOKUP(B345,'Vacances solaires'!$B$2:$B$239,1,FALSE())</f>
        <v>#N/A</v>
      </c>
    </row>
    <row r="346" customFormat="false" ht="15" hidden="false" customHeight="false" outlineLevel="0" collapsed="false">
      <c r="A346" s="238" t="n">
        <f aca="false">WEEKNUM(B346,21)</f>
        <v>31</v>
      </c>
      <c r="B346" s="239" t="n">
        <v>44412</v>
      </c>
      <c r="C346" s="240" t="s">
        <v>75</v>
      </c>
      <c r="D346" s="240" t="s">
        <v>75</v>
      </c>
      <c r="E346" s="240" t="s">
        <v>86</v>
      </c>
      <c r="F346" s="240" t="s">
        <v>75</v>
      </c>
      <c r="G346" s="241" t="s">
        <v>86</v>
      </c>
      <c r="H346" s="351"/>
      <c r="I346" s="352" t="n">
        <v>1</v>
      </c>
      <c r="K346" s="61" t="e">
        <f aca="false">VLOOKUP(B346,'Vacances solaires'!$B$2:$B$239,1,FALSE())</f>
        <v>#N/A</v>
      </c>
    </row>
    <row r="347" customFormat="false" ht="15" hidden="false" customHeight="false" outlineLevel="0" collapsed="false">
      <c r="A347" s="238" t="n">
        <f aca="false">WEEKNUM(B347,21)</f>
        <v>31</v>
      </c>
      <c r="B347" s="239" t="n">
        <v>44413</v>
      </c>
      <c r="C347" s="240" t="s">
        <v>75</v>
      </c>
      <c r="D347" s="240" t="s">
        <v>86</v>
      </c>
      <c r="E347" s="240" t="s">
        <v>75</v>
      </c>
      <c r="F347" s="240" t="s">
        <v>75</v>
      </c>
      <c r="G347" s="241" t="s">
        <v>86</v>
      </c>
      <c r="H347" s="351"/>
      <c r="I347" s="352" t="n">
        <v>1</v>
      </c>
      <c r="K347" s="61" t="e">
        <f aca="false">VLOOKUP(B347,'Vacances solaires'!$B$2:$B$239,1,FALSE())</f>
        <v>#N/A</v>
      </c>
    </row>
    <row r="348" customFormat="false" ht="15" hidden="false" customHeight="false" outlineLevel="0" collapsed="false">
      <c r="A348" s="238" t="n">
        <f aca="false">WEEKNUM(B348,21)</f>
        <v>31</v>
      </c>
      <c r="B348" s="239" t="n">
        <v>44414</v>
      </c>
      <c r="C348" s="240" t="s">
        <v>86</v>
      </c>
      <c r="D348" s="240" t="s">
        <v>86</v>
      </c>
      <c r="E348" s="240" t="s">
        <v>75</v>
      </c>
      <c r="F348" s="240" t="s">
        <v>75</v>
      </c>
      <c r="G348" s="241" t="s">
        <v>75</v>
      </c>
      <c r="H348" s="351"/>
      <c r="I348" s="352" t="n">
        <v>1</v>
      </c>
      <c r="K348" s="61" t="e">
        <f aca="false">VLOOKUP(B348,'Vacances solaires'!$B$2:$B$239,1,FALSE())</f>
        <v>#N/A</v>
      </c>
    </row>
    <row r="349" customFormat="false" ht="15" hidden="false" customHeight="false" outlineLevel="0" collapsed="false">
      <c r="A349" s="238" t="n">
        <f aca="false">WEEKNUM(B349,21)</f>
        <v>31</v>
      </c>
      <c r="B349" s="239" t="n">
        <v>44415</v>
      </c>
      <c r="C349" s="240" t="s">
        <v>86</v>
      </c>
      <c r="D349" s="240" t="s">
        <v>75</v>
      </c>
      <c r="E349" s="240" t="s">
        <v>75</v>
      </c>
      <c r="F349" s="240" t="s">
        <v>86</v>
      </c>
      <c r="G349" s="241" t="s">
        <v>75</v>
      </c>
      <c r="H349" s="351"/>
      <c r="I349" s="352" t="n">
        <v>1</v>
      </c>
      <c r="K349" s="61" t="e">
        <f aca="false">VLOOKUP(B349,'Vacances solaires'!$B$2:$B$239,1,FALSE())</f>
        <v>#N/A</v>
      </c>
    </row>
    <row r="350" customFormat="false" ht="15.75" hidden="false" customHeight="false" outlineLevel="0" collapsed="false">
      <c r="A350" s="243" t="n">
        <f aca="false">WEEKNUM(B350,21)</f>
        <v>31</v>
      </c>
      <c r="B350" s="244" t="n">
        <v>44416</v>
      </c>
      <c r="C350" s="245" t="s">
        <v>86</v>
      </c>
      <c r="D350" s="245" t="s">
        <v>75</v>
      </c>
      <c r="E350" s="245" t="s">
        <v>86</v>
      </c>
      <c r="F350" s="245" t="s">
        <v>86</v>
      </c>
      <c r="G350" s="246" t="s">
        <v>86</v>
      </c>
      <c r="H350" s="353"/>
      <c r="I350" s="354" t="n">
        <v>1</v>
      </c>
      <c r="K350" s="61" t="e">
        <f aca="false">VLOOKUP(B350,'Vacances solaires'!$B$2:$B$239,1,FALSE())</f>
        <v>#N/A</v>
      </c>
    </row>
    <row r="351" customFormat="false" ht="15" hidden="false" customHeight="false" outlineLevel="0" collapsed="false">
      <c r="A351" s="249" t="n">
        <f aca="false">WEEKNUM(B351,21)</f>
        <v>32</v>
      </c>
      <c r="B351" s="250" t="n">
        <v>44417</v>
      </c>
      <c r="C351" s="251" t="s">
        <v>75</v>
      </c>
      <c r="D351" s="251" t="s">
        <v>75</v>
      </c>
      <c r="E351" s="251" t="s">
        <v>87</v>
      </c>
      <c r="F351" s="251" t="s">
        <v>75</v>
      </c>
      <c r="G351" s="252" t="s">
        <v>86</v>
      </c>
      <c r="H351" s="355" t="n">
        <v>1</v>
      </c>
      <c r="I351" s="356" t="n">
        <v>1</v>
      </c>
      <c r="K351" s="61" t="e">
        <f aca="false">VLOOKUP(B351,'Vacances solaires'!$B$2:$B$239,1,FALSE())</f>
        <v>#N/A</v>
      </c>
    </row>
    <row r="352" customFormat="false" ht="15" hidden="false" customHeight="false" outlineLevel="0" collapsed="false">
      <c r="A352" s="238" t="n">
        <f aca="false">WEEKNUM(B352,21)</f>
        <v>32</v>
      </c>
      <c r="B352" s="239" t="n">
        <v>44418</v>
      </c>
      <c r="C352" s="240" t="s">
        <v>75</v>
      </c>
      <c r="D352" s="240" t="s">
        <v>86</v>
      </c>
      <c r="E352" s="240" t="s">
        <v>86</v>
      </c>
      <c r="F352" s="240" t="s">
        <v>75</v>
      </c>
      <c r="G352" s="241" t="s">
        <v>75</v>
      </c>
      <c r="H352" s="351"/>
      <c r="I352" s="352" t="n">
        <v>1</v>
      </c>
      <c r="K352" s="61" t="e">
        <f aca="false">VLOOKUP(B352,'Vacances solaires'!$B$2:$B$239,1,FALSE())</f>
        <v>#N/A</v>
      </c>
    </row>
    <row r="353" customFormat="false" ht="15" hidden="false" customHeight="false" outlineLevel="0" collapsed="false">
      <c r="A353" s="238" t="n">
        <f aca="false">WEEKNUM(B353,21)</f>
        <v>32</v>
      </c>
      <c r="B353" s="239" t="n">
        <v>44419</v>
      </c>
      <c r="C353" s="240" t="s">
        <v>75</v>
      </c>
      <c r="D353" s="240" t="s">
        <v>86</v>
      </c>
      <c r="E353" s="240" t="s">
        <v>75</v>
      </c>
      <c r="F353" s="240" t="s">
        <v>86</v>
      </c>
      <c r="G353" s="241" t="s">
        <v>75</v>
      </c>
      <c r="H353" s="351"/>
      <c r="I353" s="352" t="n">
        <v>1</v>
      </c>
      <c r="K353" s="61" t="e">
        <f aca="false">VLOOKUP(B353,'Vacances solaires'!$B$2:$B$239,1,FALSE())</f>
        <v>#N/A</v>
      </c>
    </row>
    <row r="354" customFormat="false" ht="15" hidden="false" customHeight="false" outlineLevel="0" collapsed="false">
      <c r="A354" s="238" t="n">
        <f aca="false">WEEKNUM(B354,21)</f>
        <v>32</v>
      </c>
      <c r="B354" s="239" t="n">
        <v>44420</v>
      </c>
      <c r="C354" s="240" t="s">
        <v>86</v>
      </c>
      <c r="D354" s="240" t="s">
        <v>75</v>
      </c>
      <c r="E354" s="240" t="s">
        <v>75</v>
      </c>
      <c r="F354" s="240" t="s">
        <v>86</v>
      </c>
      <c r="G354" s="241" t="s">
        <v>75</v>
      </c>
      <c r="H354" s="351"/>
      <c r="I354" s="352" t="n">
        <v>1</v>
      </c>
      <c r="K354" s="61" t="e">
        <f aca="false">VLOOKUP(B354,'Vacances solaires'!$B$2:$B$239,1,FALSE())</f>
        <v>#N/A</v>
      </c>
    </row>
    <row r="355" customFormat="false" ht="15" hidden="false" customHeight="false" outlineLevel="0" collapsed="false">
      <c r="A355" s="238" t="n">
        <f aca="false">WEEKNUM(B355,21)</f>
        <v>32</v>
      </c>
      <c r="B355" s="239" t="n">
        <v>44421</v>
      </c>
      <c r="C355" s="240" t="s">
        <v>86</v>
      </c>
      <c r="D355" s="240" t="s">
        <v>75</v>
      </c>
      <c r="E355" s="240" t="s">
        <v>75</v>
      </c>
      <c r="F355" s="240" t="s">
        <v>75</v>
      </c>
      <c r="G355" s="241" t="s">
        <v>86</v>
      </c>
      <c r="H355" s="351"/>
      <c r="I355" s="352" t="n">
        <v>1</v>
      </c>
      <c r="K355" s="61" t="e">
        <f aca="false">VLOOKUP(B355,'Vacances solaires'!$B$2:$B$239,1,FALSE())</f>
        <v>#N/A</v>
      </c>
    </row>
    <row r="356" customFormat="false" ht="15" hidden="false" customHeight="false" outlineLevel="0" collapsed="false">
      <c r="A356" s="238" t="n">
        <f aca="false">WEEKNUM(B356,21)</f>
        <v>32</v>
      </c>
      <c r="B356" s="239" t="n">
        <v>44422</v>
      </c>
      <c r="C356" s="240" t="s">
        <v>75</v>
      </c>
      <c r="D356" s="240" t="s">
        <v>75</v>
      </c>
      <c r="E356" s="240" t="s">
        <v>86</v>
      </c>
      <c r="F356" s="240" t="s">
        <v>75</v>
      </c>
      <c r="G356" s="241" t="s">
        <v>86</v>
      </c>
      <c r="H356" s="351"/>
      <c r="I356" s="352" t="n">
        <v>1</v>
      </c>
      <c r="K356" s="61" t="e">
        <f aca="false">VLOOKUP(B356,'Vacances solaires'!$B$2:$B$239,1,FALSE())</f>
        <v>#N/A</v>
      </c>
    </row>
    <row r="357" customFormat="false" ht="15.75" hidden="false" customHeight="false" outlineLevel="0" collapsed="false">
      <c r="A357" s="359" t="n">
        <f aca="false">WEEKNUM(B357,21)</f>
        <v>32</v>
      </c>
      <c r="B357" s="262" t="n">
        <v>44423</v>
      </c>
      <c r="C357" s="263" t="s">
        <v>75</v>
      </c>
      <c r="D357" s="263" t="s">
        <v>86</v>
      </c>
      <c r="E357" s="263" t="s">
        <v>86</v>
      </c>
      <c r="F357" s="263" t="s">
        <v>86</v>
      </c>
      <c r="G357" s="264" t="s">
        <v>86</v>
      </c>
      <c r="H357" s="360"/>
      <c r="I357" s="266" t="s">
        <v>41</v>
      </c>
      <c r="K357" s="61" t="e">
        <f aca="false">VLOOKUP(B357,'Vacances solaires'!$B$2:$B$239,1,FALSE())</f>
        <v>#N/A</v>
      </c>
    </row>
    <row r="358" customFormat="false" ht="15" hidden="false" customHeight="false" outlineLevel="0" collapsed="false">
      <c r="A358" s="249" t="n">
        <f aca="false">WEEKNUM(B358,21)</f>
        <v>33</v>
      </c>
      <c r="B358" s="250" t="n">
        <v>44424</v>
      </c>
      <c r="C358" s="251" t="s">
        <v>75</v>
      </c>
      <c r="D358" s="251" t="s">
        <v>87</v>
      </c>
      <c r="E358" s="251" t="s">
        <v>75</v>
      </c>
      <c r="F358" s="251" t="s">
        <v>86</v>
      </c>
      <c r="G358" s="252" t="s">
        <v>75</v>
      </c>
      <c r="H358" s="355" t="n">
        <v>2</v>
      </c>
      <c r="I358" s="356" t="n">
        <v>1</v>
      </c>
      <c r="K358" s="61" t="e">
        <f aca="false">VLOOKUP(B358,'Vacances solaires'!$B$2:$B$239,1,FALSE())</f>
        <v>#N/A</v>
      </c>
    </row>
    <row r="359" customFormat="false" ht="15" hidden="false" customHeight="false" outlineLevel="0" collapsed="false">
      <c r="A359" s="238" t="n">
        <f aca="false">WEEKNUM(B359,21)</f>
        <v>33</v>
      </c>
      <c r="B359" s="239" t="n">
        <v>44425</v>
      </c>
      <c r="C359" s="240" t="s">
        <v>86</v>
      </c>
      <c r="D359" s="240" t="s">
        <v>86</v>
      </c>
      <c r="E359" s="240" t="s">
        <v>75</v>
      </c>
      <c r="F359" s="240" t="s">
        <v>75</v>
      </c>
      <c r="G359" s="241" t="s">
        <v>75</v>
      </c>
      <c r="H359" s="351"/>
      <c r="I359" s="352" t="n">
        <v>1</v>
      </c>
      <c r="K359" s="61" t="e">
        <f aca="false">VLOOKUP(B359,'Vacances solaires'!$B$2:$B$239,1,FALSE())</f>
        <v>#N/A</v>
      </c>
    </row>
    <row r="360" customFormat="false" ht="15" hidden="false" customHeight="false" outlineLevel="0" collapsed="false">
      <c r="A360" s="238" t="n">
        <f aca="false">WEEKNUM(B360,21)</f>
        <v>33</v>
      </c>
      <c r="B360" s="239" t="n">
        <v>44426</v>
      </c>
      <c r="C360" s="240" t="s">
        <v>86</v>
      </c>
      <c r="D360" s="240" t="s">
        <v>75</v>
      </c>
      <c r="E360" s="240" t="s">
        <v>86</v>
      </c>
      <c r="F360" s="240" t="s">
        <v>75</v>
      </c>
      <c r="G360" s="241" t="s">
        <v>75</v>
      </c>
      <c r="H360" s="351"/>
      <c r="I360" s="352" t="n">
        <v>1</v>
      </c>
      <c r="K360" s="61" t="e">
        <f aca="false">VLOOKUP(B360,'Vacances solaires'!$B$2:$B$239,1,FALSE())</f>
        <v>#N/A</v>
      </c>
    </row>
    <row r="361" customFormat="false" ht="15" hidden="false" customHeight="false" outlineLevel="0" collapsed="false">
      <c r="A361" s="238" t="n">
        <f aca="false">WEEKNUM(B361,21)</f>
        <v>33</v>
      </c>
      <c r="B361" s="239" t="n">
        <v>44427</v>
      </c>
      <c r="C361" s="240" t="s">
        <v>75</v>
      </c>
      <c r="D361" s="240" t="s">
        <v>75</v>
      </c>
      <c r="E361" s="240" t="s">
        <v>86</v>
      </c>
      <c r="F361" s="240" t="s">
        <v>75</v>
      </c>
      <c r="G361" s="241" t="s">
        <v>86</v>
      </c>
      <c r="H361" s="351"/>
      <c r="I361" s="352" t="n">
        <v>1</v>
      </c>
      <c r="K361" s="61" t="e">
        <f aca="false">VLOOKUP(B361,'Vacances solaires'!$B$2:$B$239,1,FALSE())</f>
        <v>#N/A</v>
      </c>
    </row>
    <row r="362" customFormat="false" ht="15" hidden="false" customHeight="false" outlineLevel="0" collapsed="false">
      <c r="A362" s="238" t="n">
        <f aca="false">WEEKNUM(B362,21)</f>
        <v>33</v>
      </c>
      <c r="B362" s="239" t="n">
        <v>44428</v>
      </c>
      <c r="C362" s="240" t="s">
        <v>75</v>
      </c>
      <c r="D362" s="240" t="s">
        <v>75</v>
      </c>
      <c r="E362" s="240" t="s">
        <v>75</v>
      </c>
      <c r="F362" s="240" t="s">
        <v>86</v>
      </c>
      <c r="G362" s="241" t="s">
        <v>86</v>
      </c>
      <c r="H362" s="351"/>
      <c r="I362" s="352" t="n">
        <v>1</v>
      </c>
      <c r="K362" s="61" t="e">
        <f aca="false">VLOOKUP(B362,'Vacances solaires'!$B$2:$B$239,1,FALSE())</f>
        <v>#N/A</v>
      </c>
    </row>
    <row r="363" customFormat="false" ht="15" hidden="false" customHeight="false" outlineLevel="0" collapsed="false">
      <c r="A363" s="238" t="n">
        <f aca="false">WEEKNUM(B363,21)</f>
        <v>33</v>
      </c>
      <c r="B363" s="239" t="n">
        <v>44429</v>
      </c>
      <c r="C363" s="240" t="s">
        <v>75</v>
      </c>
      <c r="D363" s="240" t="s">
        <v>86</v>
      </c>
      <c r="E363" s="240" t="s">
        <v>75</v>
      </c>
      <c r="F363" s="240" t="s">
        <v>86</v>
      </c>
      <c r="G363" s="241" t="s">
        <v>75</v>
      </c>
      <c r="H363" s="351"/>
      <c r="I363" s="352" t="n">
        <v>1</v>
      </c>
      <c r="K363" s="61" t="e">
        <f aca="false">VLOOKUP(B363,'Vacances solaires'!$B$2:$B$239,1,FALSE())</f>
        <v>#N/A</v>
      </c>
    </row>
    <row r="364" customFormat="false" ht="15.75" hidden="false" customHeight="false" outlineLevel="0" collapsed="false">
      <c r="A364" s="243" t="n">
        <f aca="false">WEEKNUM(B364,21)</f>
        <v>33</v>
      </c>
      <c r="B364" s="244" t="n">
        <v>44430</v>
      </c>
      <c r="C364" s="245" t="s">
        <v>86</v>
      </c>
      <c r="D364" s="245" t="s">
        <v>86</v>
      </c>
      <c r="E364" s="245" t="s">
        <v>86</v>
      </c>
      <c r="F364" s="245" t="s">
        <v>86</v>
      </c>
      <c r="G364" s="246" t="s">
        <v>75</v>
      </c>
      <c r="H364" s="353"/>
      <c r="I364" s="354" t="n">
        <v>1</v>
      </c>
      <c r="K364" s="61" t="e">
        <f aca="false">VLOOKUP(B364,'Vacances solaires'!$B$2:$B$239,1,FALSE())</f>
        <v>#N/A</v>
      </c>
    </row>
    <row r="365" customFormat="false" ht="15" hidden="false" customHeight="false" outlineLevel="0" collapsed="false">
      <c r="A365" s="249" t="n">
        <f aca="false">WEEKNUM(B365,21)</f>
        <v>34</v>
      </c>
      <c r="B365" s="250" t="n">
        <v>44431</v>
      </c>
      <c r="C365" s="251" t="s">
        <v>87</v>
      </c>
      <c r="D365" s="251" t="s">
        <v>75</v>
      </c>
      <c r="E365" s="251" t="s">
        <v>86</v>
      </c>
      <c r="F365" s="251" t="s">
        <v>75</v>
      </c>
      <c r="G365" s="252" t="s">
        <v>75</v>
      </c>
      <c r="H365" s="355" t="n">
        <v>3</v>
      </c>
      <c r="I365" s="356" t="n">
        <v>1</v>
      </c>
      <c r="K365" s="61" t="e">
        <f aca="false">VLOOKUP(B365,'Vacances solaires'!$B$2:$B$239,1,FALSE())</f>
        <v>#N/A</v>
      </c>
    </row>
    <row r="366" customFormat="false" ht="15" hidden="false" customHeight="false" outlineLevel="0" collapsed="false">
      <c r="A366" s="238" t="n">
        <f aca="false">WEEKNUM(B366,21)</f>
        <v>34</v>
      </c>
      <c r="B366" s="239" t="n">
        <v>44432</v>
      </c>
      <c r="C366" s="240" t="s">
        <v>86</v>
      </c>
      <c r="D366" s="240" t="s">
        <v>75</v>
      </c>
      <c r="E366" s="240" t="s">
        <v>75</v>
      </c>
      <c r="F366" s="240" t="s">
        <v>75</v>
      </c>
      <c r="G366" s="241" t="s">
        <v>86</v>
      </c>
      <c r="H366" s="351"/>
      <c r="I366" s="352" t="n">
        <v>1</v>
      </c>
      <c r="K366" s="61" t="e">
        <f aca="false">VLOOKUP(B366,'Vacances solaires'!$B$2:$B$239,1,FALSE())</f>
        <v>#N/A</v>
      </c>
    </row>
    <row r="367" customFormat="false" ht="15" hidden="false" customHeight="false" outlineLevel="0" collapsed="false">
      <c r="A367" s="238" t="n">
        <f aca="false">WEEKNUM(B367,21)</f>
        <v>34</v>
      </c>
      <c r="B367" s="239" t="n">
        <v>44433</v>
      </c>
      <c r="C367" s="240" t="s">
        <v>75</v>
      </c>
      <c r="D367" s="240" t="s">
        <v>86</v>
      </c>
      <c r="E367" s="240" t="s">
        <v>75</v>
      </c>
      <c r="F367" s="240" t="s">
        <v>75</v>
      </c>
      <c r="G367" s="241" t="s">
        <v>86</v>
      </c>
      <c r="H367" s="351"/>
      <c r="I367" s="352" t="n">
        <v>1</v>
      </c>
      <c r="K367" s="61" t="e">
        <f aca="false">VLOOKUP(B367,'Vacances solaires'!$B$2:$B$239,1,FALSE())</f>
        <v>#N/A</v>
      </c>
    </row>
    <row r="368" customFormat="false" ht="15" hidden="false" customHeight="false" outlineLevel="0" collapsed="false">
      <c r="A368" s="238" t="n">
        <f aca="false">WEEKNUM(B368,21)</f>
        <v>34</v>
      </c>
      <c r="B368" s="239" t="n">
        <v>44434</v>
      </c>
      <c r="C368" s="240" t="s">
        <v>75</v>
      </c>
      <c r="D368" s="240" t="s">
        <v>86</v>
      </c>
      <c r="E368" s="240" t="s">
        <v>75</v>
      </c>
      <c r="F368" s="240" t="s">
        <v>86</v>
      </c>
      <c r="G368" s="241" t="s">
        <v>75</v>
      </c>
      <c r="H368" s="351"/>
      <c r="I368" s="352" t="n">
        <v>1</v>
      </c>
      <c r="K368" s="61" t="e">
        <f aca="false">VLOOKUP(B368,'Vacances solaires'!$B$2:$B$239,1,FALSE())</f>
        <v>#N/A</v>
      </c>
    </row>
    <row r="369" customFormat="false" ht="15" hidden="false" customHeight="false" outlineLevel="0" collapsed="false">
      <c r="A369" s="238" t="n">
        <f aca="false">WEEKNUM(B369,21)</f>
        <v>34</v>
      </c>
      <c r="B369" s="239" t="n">
        <v>44435</v>
      </c>
      <c r="C369" s="240" t="s">
        <v>75</v>
      </c>
      <c r="D369" s="240" t="s">
        <v>75</v>
      </c>
      <c r="E369" s="240" t="s">
        <v>86</v>
      </c>
      <c r="F369" s="240" t="s">
        <v>86</v>
      </c>
      <c r="G369" s="241" t="s">
        <v>75</v>
      </c>
      <c r="H369" s="351"/>
      <c r="I369" s="352" t="n">
        <v>1</v>
      </c>
      <c r="K369" s="61" t="e">
        <f aca="false">VLOOKUP(B369,'Vacances solaires'!$B$2:$B$239,1,FALSE())</f>
        <v>#N/A</v>
      </c>
    </row>
    <row r="370" customFormat="false" ht="15" hidden="false" customHeight="false" outlineLevel="0" collapsed="false">
      <c r="A370" s="238" t="n">
        <f aca="false">WEEKNUM(B370,21)</f>
        <v>34</v>
      </c>
      <c r="B370" s="239" t="n">
        <v>44436</v>
      </c>
      <c r="C370" s="240" t="s">
        <v>86</v>
      </c>
      <c r="D370" s="240" t="s">
        <v>75</v>
      </c>
      <c r="E370" s="240" t="s">
        <v>86</v>
      </c>
      <c r="F370" s="240" t="s">
        <v>75</v>
      </c>
      <c r="G370" s="241" t="s">
        <v>75</v>
      </c>
      <c r="H370" s="351"/>
      <c r="I370" s="352" t="n">
        <v>1</v>
      </c>
      <c r="K370" s="61" t="e">
        <f aca="false">VLOOKUP(B370,'Vacances solaires'!$B$2:$B$239,1,FALSE())</f>
        <v>#N/A</v>
      </c>
    </row>
    <row r="371" customFormat="false" ht="15.75" hidden="false" customHeight="false" outlineLevel="0" collapsed="false">
      <c r="A371" s="243" t="n">
        <f aca="false">WEEKNUM(B371,21)</f>
        <v>34</v>
      </c>
      <c r="B371" s="244" t="n">
        <v>44437</v>
      </c>
      <c r="C371" s="245" t="s">
        <v>86</v>
      </c>
      <c r="D371" s="245" t="s">
        <v>86</v>
      </c>
      <c r="E371" s="245" t="s">
        <v>86</v>
      </c>
      <c r="F371" s="245" t="s">
        <v>75</v>
      </c>
      <c r="G371" s="246" t="s">
        <v>86</v>
      </c>
      <c r="H371" s="353"/>
      <c r="I371" s="354" t="n">
        <v>1</v>
      </c>
      <c r="K371" s="61" t="e">
        <f aca="false">VLOOKUP(B371,'Vacances solaires'!$B$2:$B$239,1,FALSE())</f>
        <v>#N/A</v>
      </c>
    </row>
    <row r="372" customFormat="false" ht="15" hidden="false" customHeight="false" outlineLevel="0" collapsed="false">
      <c r="A372" s="145" t="n">
        <f aca="false">WEEKNUM(B372,21)</f>
        <v>35</v>
      </c>
      <c r="B372" s="114" t="n">
        <v>44438</v>
      </c>
      <c r="C372" s="187" t="s">
        <v>86</v>
      </c>
      <c r="D372" s="187" t="s">
        <v>75</v>
      </c>
      <c r="E372" s="187" t="s">
        <v>75</v>
      </c>
      <c r="F372" s="187" t="s">
        <v>87</v>
      </c>
      <c r="G372" s="188" t="s">
        <v>75</v>
      </c>
      <c r="H372" s="189" t="n">
        <v>5</v>
      </c>
      <c r="I372" s="361"/>
      <c r="K372" s="61" t="e">
        <f aca="false">VLOOKUP(B372,'Vacances solaires'!$B$2:$B$239,1,FALSE())</f>
        <v>#N/A</v>
      </c>
    </row>
    <row r="373" customFormat="false" ht="15" hidden="false" customHeight="false" outlineLevel="0" collapsed="false">
      <c r="A373" s="126" t="n">
        <f aca="false">WEEKNUM(B373,21)</f>
        <v>35</v>
      </c>
      <c r="B373" s="135" t="n">
        <v>44439</v>
      </c>
      <c r="C373" s="137" t="s">
        <v>75</v>
      </c>
      <c r="D373" s="137" t="s">
        <v>75</v>
      </c>
      <c r="E373" s="137" t="s">
        <v>86</v>
      </c>
      <c r="F373" s="137" t="s">
        <v>86</v>
      </c>
      <c r="G373" s="190" t="s">
        <v>75</v>
      </c>
      <c r="H373" s="191"/>
      <c r="I373" s="362"/>
      <c r="K373" s="61" t="e">
        <f aca="false">VLOOKUP(B373,'Vacances solaires'!$B$2:$B$239,1,FALSE())</f>
        <v>#N/A</v>
      </c>
    </row>
    <row r="374" customFormat="false" ht="15" hidden="false" customHeight="false" outlineLevel="0" collapsed="false">
      <c r="A374" s="363" t="n">
        <f aca="false">WEEKNUM(B374,21)</f>
        <v>35</v>
      </c>
      <c r="B374" s="120" t="n">
        <v>44440</v>
      </c>
      <c r="C374" s="137" t="s">
        <v>75</v>
      </c>
      <c r="D374" s="137" t="s">
        <v>75</v>
      </c>
      <c r="E374" s="137" t="s">
        <v>86</v>
      </c>
      <c r="F374" s="137" t="s">
        <v>75</v>
      </c>
      <c r="G374" s="190" t="s">
        <v>86</v>
      </c>
      <c r="H374" s="191"/>
      <c r="I374" s="362"/>
      <c r="J374" s="284"/>
      <c r="K374" s="61" t="e">
        <f aca="false">VLOOKUP(B374,'Vacances solaires'!$B$2:$B$239,1,FALSE())</f>
        <v>#N/A</v>
      </c>
    </row>
    <row r="375" customFormat="false" ht="15" hidden="false" customHeight="false" outlineLevel="0" collapsed="false">
      <c r="A375" s="126" t="n">
        <f aca="false">WEEKNUM(B375,21)</f>
        <v>35</v>
      </c>
      <c r="B375" s="135" t="n">
        <v>44441</v>
      </c>
      <c r="C375" s="137" t="s">
        <v>75</v>
      </c>
      <c r="D375" s="137" t="s">
        <v>86</v>
      </c>
      <c r="E375" s="137" t="s">
        <v>75</v>
      </c>
      <c r="F375" s="137" t="s">
        <v>75</v>
      </c>
      <c r="G375" s="190" t="s">
        <v>86</v>
      </c>
      <c r="H375" s="191"/>
      <c r="I375" s="362"/>
      <c r="K375" s="61" t="e">
        <f aca="false">VLOOKUP(B375,'Vacances solaires'!$B$2:$B$239,1,FALSE())</f>
        <v>#N/A</v>
      </c>
    </row>
    <row r="376" customFormat="false" ht="15" hidden="false" customHeight="false" outlineLevel="0" collapsed="false">
      <c r="A376" s="126" t="n">
        <f aca="false">WEEKNUM(B376,21)</f>
        <v>35</v>
      </c>
      <c r="B376" s="135" t="n">
        <v>44442</v>
      </c>
      <c r="C376" s="137" t="s">
        <v>86</v>
      </c>
      <c r="D376" s="137" t="s">
        <v>86</v>
      </c>
      <c r="E376" s="137" t="s">
        <v>75</v>
      </c>
      <c r="F376" s="137" t="s">
        <v>75</v>
      </c>
      <c r="G376" s="190" t="s">
        <v>75</v>
      </c>
      <c r="H376" s="191"/>
      <c r="I376" s="362"/>
      <c r="K376" s="61" t="e">
        <f aca="false">VLOOKUP(B376,'Vacances solaires'!$B$2:$B$239,1,FALSE())</f>
        <v>#N/A</v>
      </c>
    </row>
    <row r="377" customFormat="false" ht="15" hidden="false" customHeight="false" outlineLevel="0" collapsed="false">
      <c r="A377" s="126" t="n">
        <f aca="false">WEEKNUM(B377,21)</f>
        <v>35</v>
      </c>
      <c r="B377" s="135" t="n">
        <v>44443</v>
      </c>
      <c r="C377" s="137" t="s">
        <v>86</v>
      </c>
      <c r="D377" s="137" t="s">
        <v>75</v>
      </c>
      <c r="E377" s="137" t="s">
        <v>75</v>
      </c>
      <c r="F377" s="137" t="s">
        <v>86</v>
      </c>
      <c r="G377" s="190" t="s">
        <v>75</v>
      </c>
      <c r="H377" s="191"/>
      <c r="I377" s="362"/>
      <c r="K377" s="61" t="e">
        <f aca="false">VLOOKUP(B377,'Vacances solaires'!$B$2:$B$239,1,FALSE())</f>
        <v>#N/A</v>
      </c>
    </row>
    <row r="378" customFormat="false" ht="15.75" hidden="false" customHeight="false" outlineLevel="0" collapsed="false">
      <c r="A378" s="139" t="n">
        <f aca="false">WEEKNUM(B378,21)</f>
        <v>35</v>
      </c>
      <c r="B378" s="140" t="n">
        <v>44444</v>
      </c>
      <c r="C378" s="192" t="s">
        <v>86</v>
      </c>
      <c r="D378" s="192" t="s">
        <v>75</v>
      </c>
      <c r="E378" s="192" t="s">
        <v>86</v>
      </c>
      <c r="F378" s="192" t="s">
        <v>86</v>
      </c>
      <c r="G378" s="193" t="s">
        <v>86</v>
      </c>
      <c r="H378" s="194"/>
      <c r="I378" s="364"/>
      <c r="K378" s="61" t="e">
        <f aca="false">VLOOKUP(B378,'Vacances solaires'!$B$2:$B$239,1,FALSE())</f>
        <v>#N/A</v>
      </c>
    </row>
    <row r="379" customFormat="false" ht="15" hidden="false" customHeight="false" outlineLevel="0" collapsed="false">
      <c r="A379" s="145" t="n">
        <f aca="false">WEEKNUM(B379,21)</f>
        <v>36</v>
      </c>
      <c r="B379" s="114" t="n">
        <v>44445</v>
      </c>
      <c r="C379" s="187" t="s">
        <v>86</v>
      </c>
      <c r="D379" s="187" t="s">
        <v>75</v>
      </c>
      <c r="E379" s="187" t="s">
        <v>75</v>
      </c>
      <c r="F379" s="187" t="s">
        <v>87</v>
      </c>
      <c r="G379" s="188" t="s">
        <v>75</v>
      </c>
      <c r="H379" s="189" t="n">
        <v>5</v>
      </c>
      <c r="I379" s="361"/>
      <c r="K379" s="61" t="e">
        <f aca="false">VLOOKUP(B379,'Vacances solaires'!$B$2:$B$239,1,FALSE())</f>
        <v>#N/A</v>
      </c>
    </row>
    <row r="380" customFormat="false" ht="15" hidden="false" customHeight="false" outlineLevel="0" collapsed="false">
      <c r="A380" s="126" t="n">
        <f aca="false">WEEKNUM(B380,21)</f>
        <v>36</v>
      </c>
      <c r="B380" s="135" t="n">
        <v>44446</v>
      </c>
      <c r="C380" s="137" t="s">
        <v>75</v>
      </c>
      <c r="D380" s="137" t="s">
        <v>75</v>
      </c>
      <c r="E380" s="137" t="s">
        <v>86</v>
      </c>
      <c r="F380" s="137" t="s">
        <v>86</v>
      </c>
      <c r="G380" s="190" t="s">
        <v>75</v>
      </c>
      <c r="H380" s="191"/>
      <c r="I380" s="365"/>
      <c r="K380" s="61" t="e">
        <f aca="false">VLOOKUP(B380,'Vacances solaires'!$B$2:$B$239,1,FALSE())</f>
        <v>#N/A</v>
      </c>
    </row>
    <row r="381" customFormat="false" ht="15" hidden="false" customHeight="false" outlineLevel="0" collapsed="false">
      <c r="A381" s="126" t="n">
        <f aca="false">WEEKNUM(B381,21)</f>
        <v>36</v>
      </c>
      <c r="B381" s="135" t="n">
        <v>44447</v>
      </c>
      <c r="C381" s="137" t="s">
        <v>75</v>
      </c>
      <c r="D381" s="137" t="s">
        <v>75</v>
      </c>
      <c r="E381" s="137" t="s">
        <v>86</v>
      </c>
      <c r="F381" s="137" t="s">
        <v>75</v>
      </c>
      <c r="G381" s="190" t="s">
        <v>86</v>
      </c>
      <c r="H381" s="191"/>
      <c r="I381" s="362"/>
      <c r="K381" s="61" t="e">
        <f aca="false">VLOOKUP(B381,'Vacances solaires'!$B$2:$B$239,1,FALSE())</f>
        <v>#N/A</v>
      </c>
    </row>
    <row r="382" customFormat="false" ht="15" hidden="false" customHeight="false" outlineLevel="0" collapsed="false">
      <c r="A382" s="126" t="n">
        <f aca="false">WEEKNUM(B382,21)</f>
        <v>36</v>
      </c>
      <c r="B382" s="135" t="n">
        <v>44448</v>
      </c>
      <c r="C382" s="137" t="s">
        <v>75</v>
      </c>
      <c r="D382" s="137" t="s">
        <v>86</v>
      </c>
      <c r="E382" s="137" t="s">
        <v>75</v>
      </c>
      <c r="F382" s="137" t="s">
        <v>75</v>
      </c>
      <c r="G382" s="190" t="s">
        <v>86</v>
      </c>
      <c r="H382" s="191"/>
      <c r="I382" s="362"/>
      <c r="K382" s="61" t="e">
        <f aca="false">VLOOKUP(B382,'Vacances solaires'!$B$2:$B$239,1,FALSE())</f>
        <v>#N/A</v>
      </c>
    </row>
    <row r="383" customFormat="false" ht="15" hidden="false" customHeight="false" outlineLevel="0" collapsed="false">
      <c r="A383" s="126" t="n">
        <f aca="false">WEEKNUM(B383,21)</f>
        <v>36</v>
      </c>
      <c r="B383" s="135" t="n">
        <v>44449</v>
      </c>
      <c r="C383" s="137" t="s">
        <v>86</v>
      </c>
      <c r="D383" s="137" t="s">
        <v>86</v>
      </c>
      <c r="E383" s="137" t="s">
        <v>75</v>
      </c>
      <c r="F383" s="137" t="s">
        <v>75</v>
      </c>
      <c r="G383" s="190" t="s">
        <v>75</v>
      </c>
      <c r="H383" s="191"/>
      <c r="I383" s="362"/>
      <c r="K383" s="61" t="e">
        <f aca="false">VLOOKUP(B383,'Vacances solaires'!$B$2:$B$239,1,FALSE())</f>
        <v>#N/A</v>
      </c>
    </row>
    <row r="384" customFormat="false" ht="15" hidden="false" customHeight="false" outlineLevel="0" collapsed="false">
      <c r="A384" s="126" t="n">
        <f aca="false">WEEKNUM(B384,21)</f>
        <v>36</v>
      </c>
      <c r="B384" s="135" t="n">
        <v>44450</v>
      </c>
      <c r="C384" s="137" t="s">
        <v>86</v>
      </c>
      <c r="D384" s="137" t="s">
        <v>75</v>
      </c>
      <c r="E384" s="137" t="s">
        <v>75</v>
      </c>
      <c r="F384" s="137" t="s">
        <v>86</v>
      </c>
      <c r="G384" s="190" t="s">
        <v>75</v>
      </c>
      <c r="H384" s="191"/>
      <c r="I384" s="362"/>
      <c r="K384" s="61" t="e">
        <f aca="false">VLOOKUP(B384,'Vacances solaires'!$B$2:$B$239,1,FALSE())</f>
        <v>#N/A</v>
      </c>
    </row>
    <row r="385" customFormat="false" ht="15.75" hidden="false" customHeight="false" outlineLevel="0" collapsed="false">
      <c r="A385" s="139" t="n">
        <f aca="false">WEEKNUM(B385,21)</f>
        <v>36</v>
      </c>
      <c r="B385" s="140" t="n">
        <v>44451</v>
      </c>
      <c r="C385" s="192" t="s">
        <v>86</v>
      </c>
      <c r="D385" s="192" t="s">
        <v>75</v>
      </c>
      <c r="E385" s="192" t="s">
        <v>86</v>
      </c>
      <c r="F385" s="192" t="s">
        <v>86</v>
      </c>
      <c r="G385" s="193" t="s">
        <v>86</v>
      </c>
      <c r="H385" s="194"/>
      <c r="I385" s="364"/>
      <c r="K385" s="61" t="e">
        <f aca="false">VLOOKUP(B385,'Vacances solaires'!$B$2:$B$239,1,FALSE())</f>
        <v>#N/A</v>
      </c>
    </row>
    <row r="386" customFormat="false" ht="15" hidden="false" customHeight="false" outlineLevel="0" collapsed="false">
      <c r="A386" s="145" t="n">
        <f aca="false">WEEKNUM(B386,21)</f>
        <v>37</v>
      </c>
      <c r="B386" s="114" t="n">
        <v>44452</v>
      </c>
      <c r="C386" s="187" t="s">
        <v>75</v>
      </c>
      <c r="D386" s="187" t="s">
        <v>75</v>
      </c>
      <c r="E386" s="187" t="s">
        <v>87</v>
      </c>
      <c r="F386" s="187" t="s">
        <v>75</v>
      </c>
      <c r="G386" s="188" t="s">
        <v>86</v>
      </c>
      <c r="H386" s="189" t="n">
        <v>1</v>
      </c>
      <c r="I386" s="361"/>
      <c r="K386" s="61" t="e">
        <f aca="false">VLOOKUP(B386,'Vacances solaires'!$B$2:$B$239,1,FALSE())</f>
        <v>#N/A</v>
      </c>
    </row>
    <row r="387" customFormat="false" ht="15" hidden="false" customHeight="false" outlineLevel="0" collapsed="false">
      <c r="A387" s="126" t="n">
        <f aca="false">WEEKNUM(B387,21)</f>
        <v>37</v>
      </c>
      <c r="B387" s="135" t="n">
        <v>44453</v>
      </c>
      <c r="C387" s="137" t="s">
        <v>75</v>
      </c>
      <c r="D387" s="137" t="s">
        <v>86</v>
      </c>
      <c r="E387" s="137" t="s">
        <v>86</v>
      </c>
      <c r="F387" s="137" t="s">
        <v>75</v>
      </c>
      <c r="G387" s="190" t="s">
        <v>75</v>
      </c>
      <c r="H387" s="366"/>
      <c r="I387" s="362"/>
      <c r="K387" s="61" t="e">
        <f aca="false">VLOOKUP(B387,'Vacances solaires'!$B$2:$B$239,1,FALSE())</f>
        <v>#N/A</v>
      </c>
    </row>
    <row r="388" customFormat="false" ht="15" hidden="false" customHeight="false" outlineLevel="0" collapsed="false">
      <c r="A388" s="126" t="n">
        <f aca="false">WEEKNUM(B388,21)</f>
        <v>37</v>
      </c>
      <c r="B388" s="135" t="n">
        <v>44454</v>
      </c>
      <c r="C388" s="137" t="s">
        <v>75</v>
      </c>
      <c r="D388" s="137" t="s">
        <v>86</v>
      </c>
      <c r="E388" s="137" t="s">
        <v>75</v>
      </c>
      <c r="F388" s="137" t="s">
        <v>86</v>
      </c>
      <c r="G388" s="190" t="s">
        <v>75</v>
      </c>
      <c r="H388" s="191"/>
      <c r="I388" s="367"/>
      <c r="K388" s="61" t="e">
        <f aca="false">VLOOKUP(B388,'Vacances solaires'!$B$2:$B$239,1,FALSE())</f>
        <v>#N/A</v>
      </c>
    </row>
    <row r="389" customFormat="false" ht="15" hidden="false" customHeight="false" outlineLevel="0" collapsed="false">
      <c r="A389" s="126" t="n">
        <f aca="false">WEEKNUM(B389,21)</f>
        <v>37</v>
      </c>
      <c r="B389" s="135" t="n">
        <v>44455</v>
      </c>
      <c r="C389" s="137" t="s">
        <v>86</v>
      </c>
      <c r="D389" s="137" t="s">
        <v>75</v>
      </c>
      <c r="E389" s="137" t="s">
        <v>75</v>
      </c>
      <c r="F389" s="137" t="s">
        <v>86</v>
      </c>
      <c r="G389" s="190" t="s">
        <v>75</v>
      </c>
      <c r="H389" s="191"/>
      <c r="I389" s="362"/>
      <c r="K389" s="61" t="e">
        <f aca="false">VLOOKUP(B389,'Vacances solaires'!$B$2:$B$239,1,FALSE())</f>
        <v>#N/A</v>
      </c>
    </row>
    <row r="390" customFormat="false" ht="15" hidden="false" customHeight="false" outlineLevel="0" collapsed="false">
      <c r="A390" s="126" t="n">
        <f aca="false">WEEKNUM(B390,21)</f>
        <v>37</v>
      </c>
      <c r="B390" s="135" t="n">
        <v>44456</v>
      </c>
      <c r="C390" s="137" t="s">
        <v>86</v>
      </c>
      <c r="D390" s="137" t="s">
        <v>75</v>
      </c>
      <c r="E390" s="137" t="s">
        <v>75</v>
      </c>
      <c r="F390" s="137" t="s">
        <v>75</v>
      </c>
      <c r="G390" s="190" t="s">
        <v>86</v>
      </c>
      <c r="H390" s="191"/>
      <c r="I390" s="362"/>
      <c r="K390" s="61" t="e">
        <f aca="false">VLOOKUP(B390,'Vacances solaires'!$B$2:$B$239,1,FALSE())</f>
        <v>#N/A</v>
      </c>
    </row>
    <row r="391" customFormat="false" ht="15" hidden="false" customHeight="false" outlineLevel="0" collapsed="false">
      <c r="A391" s="126" t="n">
        <f aca="false">WEEKNUM(B391,21)</f>
        <v>37</v>
      </c>
      <c r="B391" s="135" t="n">
        <v>44457</v>
      </c>
      <c r="C391" s="137" t="s">
        <v>75</v>
      </c>
      <c r="D391" s="137" t="s">
        <v>75</v>
      </c>
      <c r="E391" s="137" t="s">
        <v>86</v>
      </c>
      <c r="F391" s="137" t="s">
        <v>75</v>
      </c>
      <c r="G391" s="190" t="s">
        <v>86</v>
      </c>
      <c r="H391" s="191"/>
      <c r="I391" s="362"/>
      <c r="K391" s="61" t="e">
        <f aca="false">VLOOKUP(B391,'Vacances solaires'!$B$2:$B$239,1,FALSE())</f>
        <v>#N/A</v>
      </c>
    </row>
    <row r="392" customFormat="false" ht="15.75" hidden="false" customHeight="false" outlineLevel="0" collapsed="false">
      <c r="A392" s="139" t="n">
        <f aca="false">WEEKNUM(B392,21)</f>
        <v>37</v>
      </c>
      <c r="B392" s="140" t="n">
        <v>44458</v>
      </c>
      <c r="C392" s="192" t="s">
        <v>75</v>
      </c>
      <c r="D392" s="192" t="s">
        <v>86</v>
      </c>
      <c r="E392" s="192" t="s">
        <v>86</v>
      </c>
      <c r="F392" s="192" t="s">
        <v>86</v>
      </c>
      <c r="G392" s="193" t="s">
        <v>86</v>
      </c>
      <c r="H392" s="194"/>
      <c r="I392" s="364"/>
      <c r="K392" s="61" t="e">
        <f aca="false">VLOOKUP(B392,'Vacances solaires'!$B$2:$B$239,1,FALSE())</f>
        <v>#N/A</v>
      </c>
    </row>
    <row r="393" customFormat="false" ht="15" hidden="false" customHeight="false" outlineLevel="0" collapsed="false">
      <c r="A393" s="145" t="n">
        <f aca="false">WEEKNUM(B393,21)</f>
        <v>38</v>
      </c>
      <c r="B393" s="114" t="n">
        <v>44459</v>
      </c>
      <c r="C393" s="187" t="s">
        <v>75</v>
      </c>
      <c r="D393" s="187" t="s">
        <v>87</v>
      </c>
      <c r="E393" s="187" t="s">
        <v>75</v>
      </c>
      <c r="F393" s="187" t="s">
        <v>86</v>
      </c>
      <c r="G393" s="188" t="s">
        <v>75</v>
      </c>
      <c r="H393" s="189" t="n">
        <v>2</v>
      </c>
      <c r="I393" s="361"/>
      <c r="K393" s="61" t="e">
        <f aca="false">VLOOKUP(B393,'Vacances solaires'!$B$2:$B$239,1,FALSE())</f>
        <v>#N/A</v>
      </c>
    </row>
    <row r="394" customFormat="false" ht="15" hidden="false" customHeight="false" outlineLevel="0" collapsed="false">
      <c r="A394" s="126" t="n">
        <f aca="false">WEEKNUM(B394,21)</f>
        <v>38</v>
      </c>
      <c r="B394" s="135" t="n">
        <v>44460</v>
      </c>
      <c r="C394" s="137" t="s">
        <v>86</v>
      </c>
      <c r="D394" s="137" t="s">
        <v>86</v>
      </c>
      <c r="E394" s="137" t="s">
        <v>75</v>
      </c>
      <c r="F394" s="137" t="s">
        <v>75</v>
      </c>
      <c r="G394" s="190" t="s">
        <v>75</v>
      </c>
      <c r="H394" s="191"/>
      <c r="I394" s="362"/>
      <c r="K394" s="61" t="e">
        <f aca="false">VLOOKUP(B394,'Vacances solaires'!$B$2:$B$239,1,FALSE())</f>
        <v>#N/A</v>
      </c>
    </row>
    <row r="395" customFormat="false" ht="15" hidden="false" customHeight="false" outlineLevel="0" collapsed="false">
      <c r="A395" s="126" t="n">
        <f aca="false">WEEKNUM(B395,21)</f>
        <v>38</v>
      </c>
      <c r="B395" s="135" t="n">
        <v>44461</v>
      </c>
      <c r="C395" s="137" t="s">
        <v>86</v>
      </c>
      <c r="D395" s="137" t="s">
        <v>75</v>
      </c>
      <c r="E395" s="137" t="s">
        <v>86</v>
      </c>
      <c r="F395" s="137" t="s">
        <v>75</v>
      </c>
      <c r="G395" s="190" t="s">
        <v>75</v>
      </c>
      <c r="H395" s="366"/>
      <c r="I395" s="362"/>
      <c r="K395" s="61" t="e">
        <f aca="false">VLOOKUP(B395,'Vacances solaires'!$B$2:$B$239,1,FALSE())</f>
        <v>#N/A</v>
      </c>
    </row>
    <row r="396" customFormat="false" ht="15" hidden="false" customHeight="false" outlineLevel="0" collapsed="false">
      <c r="A396" s="126" t="n">
        <f aca="false">WEEKNUM(B396,21)</f>
        <v>38</v>
      </c>
      <c r="B396" s="135" t="n">
        <v>44462</v>
      </c>
      <c r="C396" s="137" t="s">
        <v>75</v>
      </c>
      <c r="D396" s="137" t="s">
        <v>75</v>
      </c>
      <c r="E396" s="137" t="s">
        <v>86</v>
      </c>
      <c r="F396" s="137" t="s">
        <v>75</v>
      </c>
      <c r="G396" s="190" t="s">
        <v>86</v>
      </c>
      <c r="H396" s="191"/>
      <c r="I396" s="362"/>
      <c r="K396" s="61" t="e">
        <f aca="false">VLOOKUP(B396,'Vacances solaires'!$B$2:$B$239,1,FALSE())</f>
        <v>#N/A</v>
      </c>
    </row>
    <row r="397" customFormat="false" ht="15" hidden="false" customHeight="false" outlineLevel="0" collapsed="false">
      <c r="A397" s="126" t="n">
        <f aca="false">WEEKNUM(B397,21)</f>
        <v>38</v>
      </c>
      <c r="B397" s="135" t="n">
        <v>44463</v>
      </c>
      <c r="C397" s="137" t="s">
        <v>75</v>
      </c>
      <c r="D397" s="137" t="s">
        <v>75</v>
      </c>
      <c r="E397" s="137" t="s">
        <v>75</v>
      </c>
      <c r="F397" s="137" t="s">
        <v>86</v>
      </c>
      <c r="G397" s="190" t="s">
        <v>86</v>
      </c>
      <c r="H397" s="191"/>
      <c r="I397" s="362"/>
      <c r="K397" s="61" t="e">
        <f aca="false">VLOOKUP(B397,'Vacances solaires'!$B$2:$B$239,1,FALSE())</f>
        <v>#N/A</v>
      </c>
    </row>
    <row r="398" customFormat="false" ht="15" hidden="false" customHeight="false" outlineLevel="0" collapsed="false">
      <c r="A398" s="126" t="n">
        <f aca="false">WEEKNUM(B398,21)</f>
        <v>38</v>
      </c>
      <c r="B398" s="135" t="n">
        <v>44464</v>
      </c>
      <c r="C398" s="137" t="s">
        <v>75</v>
      </c>
      <c r="D398" s="137" t="s">
        <v>86</v>
      </c>
      <c r="E398" s="137" t="s">
        <v>75</v>
      </c>
      <c r="F398" s="137" t="s">
        <v>86</v>
      </c>
      <c r="G398" s="190" t="s">
        <v>75</v>
      </c>
      <c r="H398" s="191"/>
      <c r="I398" s="362"/>
      <c r="K398" s="61" t="e">
        <f aca="false">VLOOKUP(B398,'Vacances solaires'!$B$2:$B$239,1,FALSE())</f>
        <v>#N/A</v>
      </c>
    </row>
    <row r="399" customFormat="false" ht="15.75" hidden="false" customHeight="false" outlineLevel="0" collapsed="false">
      <c r="A399" s="139" t="n">
        <f aca="false">WEEKNUM(B399,21)</f>
        <v>38</v>
      </c>
      <c r="B399" s="140" t="n">
        <v>44465</v>
      </c>
      <c r="C399" s="192" t="s">
        <v>86</v>
      </c>
      <c r="D399" s="192" t="s">
        <v>86</v>
      </c>
      <c r="E399" s="192" t="s">
        <v>86</v>
      </c>
      <c r="F399" s="192" t="s">
        <v>86</v>
      </c>
      <c r="G399" s="193" t="s">
        <v>75</v>
      </c>
      <c r="H399" s="194"/>
      <c r="I399" s="364"/>
      <c r="K399" s="61" t="e">
        <f aca="false">VLOOKUP(B399,'Vacances solaires'!$B$2:$B$239,1,FALSE())</f>
        <v>#N/A</v>
      </c>
    </row>
    <row r="400" customFormat="false" ht="15" hidden="false" customHeight="false" outlineLevel="0" collapsed="false">
      <c r="A400" s="145" t="n">
        <f aca="false">WEEKNUM(B400,21)</f>
        <v>39</v>
      </c>
      <c r="B400" s="114" t="n">
        <v>44466</v>
      </c>
      <c r="C400" s="187" t="s">
        <v>87</v>
      </c>
      <c r="D400" s="187" t="s">
        <v>75</v>
      </c>
      <c r="E400" s="187" t="s">
        <v>86</v>
      </c>
      <c r="F400" s="187" t="s">
        <v>75</v>
      </c>
      <c r="G400" s="188" t="s">
        <v>75</v>
      </c>
      <c r="H400" s="189" t="n">
        <v>3</v>
      </c>
      <c r="I400" s="361"/>
      <c r="K400" s="61" t="e">
        <f aca="false">VLOOKUP(B400,'Vacances solaires'!$B$2:$B$239,1,FALSE())</f>
        <v>#N/A</v>
      </c>
    </row>
    <row r="401" customFormat="false" ht="15" hidden="false" customHeight="false" outlineLevel="0" collapsed="false">
      <c r="A401" s="126" t="n">
        <f aca="false">WEEKNUM(B401,21)</f>
        <v>39</v>
      </c>
      <c r="B401" s="135" t="n">
        <v>44467</v>
      </c>
      <c r="C401" s="137" t="s">
        <v>86</v>
      </c>
      <c r="D401" s="137" t="s">
        <v>75</v>
      </c>
      <c r="E401" s="137" t="s">
        <v>75</v>
      </c>
      <c r="F401" s="137" t="s">
        <v>75</v>
      </c>
      <c r="G401" s="190" t="s">
        <v>86</v>
      </c>
      <c r="H401" s="191"/>
      <c r="I401" s="362"/>
      <c r="K401" s="61" t="e">
        <f aca="false">VLOOKUP(B401,'Vacances solaires'!$B$2:$B$239,1,FALSE())</f>
        <v>#N/A</v>
      </c>
    </row>
    <row r="402" customFormat="false" ht="15" hidden="false" customHeight="false" outlineLevel="0" collapsed="false">
      <c r="A402" s="126" t="n">
        <f aca="false">WEEKNUM(B402,21)</f>
        <v>39</v>
      </c>
      <c r="B402" s="135" t="n">
        <v>44468</v>
      </c>
      <c r="C402" s="137" t="s">
        <v>75</v>
      </c>
      <c r="D402" s="137" t="s">
        <v>86</v>
      </c>
      <c r="E402" s="137" t="s">
        <v>75</v>
      </c>
      <c r="F402" s="137" t="s">
        <v>75</v>
      </c>
      <c r="G402" s="190" t="s">
        <v>86</v>
      </c>
      <c r="H402" s="191"/>
      <c r="I402" s="362"/>
      <c r="K402" s="61" t="e">
        <f aca="false">VLOOKUP(B402,'Vacances solaires'!$B$2:$B$239,1,FALSE())</f>
        <v>#N/A</v>
      </c>
    </row>
    <row r="403" customFormat="false" ht="15" hidden="false" customHeight="false" outlineLevel="0" collapsed="false">
      <c r="A403" s="126" t="n">
        <f aca="false">WEEKNUM(B403,21)</f>
        <v>39</v>
      </c>
      <c r="B403" s="135" t="n">
        <v>44469</v>
      </c>
      <c r="C403" s="137" t="s">
        <v>75</v>
      </c>
      <c r="D403" s="137" t="s">
        <v>86</v>
      </c>
      <c r="E403" s="137" t="s">
        <v>75</v>
      </c>
      <c r="F403" s="137" t="s">
        <v>86</v>
      </c>
      <c r="G403" s="190" t="s">
        <v>75</v>
      </c>
      <c r="H403" s="191"/>
      <c r="I403" s="362"/>
      <c r="K403" s="61" t="e">
        <f aca="false">VLOOKUP(B403,'Vacances solaires'!$B$2:$B$239,1,FALSE())</f>
        <v>#N/A</v>
      </c>
    </row>
    <row r="404" customFormat="false" ht="15" hidden="false" customHeight="false" outlineLevel="0" collapsed="false">
      <c r="A404" s="126" t="n">
        <f aca="false">WEEKNUM(B404,21)</f>
        <v>39</v>
      </c>
      <c r="B404" s="135" t="n">
        <v>44470</v>
      </c>
      <c r="C404" s="137" t="s">
        <v>75</v>
      </c>
      <c r="D404" s="137" t="s">
        <v>75</v>
      </c>
      <c r="E404" s="137" t="s">
        <v>86</v>
      </c>
      <c r="F404" s="137" t="s">
        <v>86</v>
      </c>
      <c r="G404" s="190" t="s">
        <v>75</v>
      </c>
      <c r="H404" s="191"/>
      <c r="I404" s="362"/>
      <c r="K404" s="61" t="e">
        <f aca="false">VLOOKUP(B404,'Vacances solaires'!$B$2:$B$239,1,FALSE())</f>
        <v>#N/A</v>
      </c>
    </row>
    <row r="405" customFormat="false" ht="15" hidden="false" customHeight="false" outlineLevel="0" collapsed="false">
      <c r="A405" s="126" t="n">
        <f aca="false">WEEKNUM(B405,21)</f>
        <v>39</v>
      </c>
      <c r="B405" s="135" t="n">
        <v>44471</v>
      </c>
      <c r="C405" s="137" t="s">
        <v>86</v>
      </c>
      <c r="D405" s="137" t="s">
        <v>75</v>
      </c>
      <c r="E405" s="137" t="s">
        <v>86</v>
      </c>
      <c r="F405" s="137" t="s">
        <v>75</v>
      </c>
      <c r="G405" s="190" t="s">
        <v>75</v>
      </c>
      <c r="H405" s="191"/>
      <c r="I405" s="362"/>
      <c r="K405" s="61" t="e">
        <f aca="false">VLOOKUP(B405,'Vacances solaires'!$B$2:$B$239,1,FALSE())</f>
        <v>#N/A</v>
      </c>
    </row>
    <row r="406" customFormat="false" ht="15.75" hidden="false" customHeight="false" outlineLevel="0" collapsed="false">
      <c r="A406" s="139" t="n">
        <f aca="false">WEEKNUM(B406,21)</f>
        <v>39</v>
      </c>
      <c r="B406" s="140" t="n">
        <v>44472</v>
      </c>
      <c r="C406" s="192" t="s">
        <v>86</v>
      </c>
      <c r="D406" s="192" t="s">
        <v>86</v>
      </c>
      <c r="E406" s="192" t="s">
        <v>86</v>
      </c>
      <c r="F406" s="192" t="s">
        <v>75</v>
      </c>
      <c r="G406" s="193" t="s">
        <v>86</v>
      </c>
      <c r="H406" s="194"/>
      <c r="I406" s="364"/>
      <c r="K406" s="61" t="e">
        <f aca="false">VLOOKUP(B406,'Vacances solaires'!$B$2:$B$239,1,FALSE())</f>
        <v>#N/A</v>
      </c>
    </row>
    <row r="407" customFormat="false" ht="15" hidden="false" customHeight="false" outlineLevel="0" collapsed="false">
      <c r="A407" s="145" t="n">
        <f aca="false">WEEKNUM(B407,21)</f>
        <v>40</v>
      </c>
      <c r="B407" s="114" t="n">
        <v>44473</v>
      </c>
      <c r="C407" s="187" t="s">
        <v>75</v>
      </c>
      <c r="D407" s="187" t="s">
        <v>86</v>
      </c>
      <c r="E407" s="187" t="s">
        <v>75</v>
      </c>
      <c r="F407" s="187" t="s">
        <v>75</v>
      </c>
      <c r="G407" s="188" t="s">
        <v>87</v>
      </c>
      <c r="H407" s="189" t="n">
        <v>4</v>
      </c>
      <c r="I407" s="361"/>
      <c r="K407" s="61" t="e">
        <f aca="false">VLOOKUP(B407,'Vacances solaires'!$B$2:$B$239,1,FALSE())</f>
        <v>#N/A</v>
      </c>
    </row>
    <row r="408" customFormat="false" ht="15" hidden="false" customHeight="false" outlineLevel="0" collapsed="false">
      <c r="A408" s="126" t="n">
        <f aca="false">WEEKNUM(B408,21)</f>
        <v>40</v>
      </c>
      <c r="B408" s="135" t="n">
        <v>44474</v>
      </c>
      <c r="C408" s="137" t="s">
        <v>75</v>
      </c>
      <c r="D408" s="137" t="s">
        <v>75</v>
      </c>
      <c r="E408" s="137" t="s">
        <v>75</v>
      </c>
      <c r="F408" s="137" t="s">
        <v>86</v>
      </c>
      <c r="G408" s="190" t="s">
        <v>86</v>
      </c>
      <c r="H408" s="191"/>
      <c r="I408" s="362"/>
      <c r="K408" s="61" t="e">
        <f aca="false">VLOOKUP(B408,'Vacances solaires'!$B$2:$B$239,1,FALSE())</f>
        <v>#N/A</v>
      </c>
    </row>
    <row r="409" customFormat="false" ht="15" hidden="false" customHeight="false" outlineLevel="0" collapsed="false">
      <c r="A409" s="126" t="n">
        <f aca="false">WEEKNUM(B409,21)</f>
        <v>40</v>
      </c>
      <c r="B409" s="135" t="n">
        <v>44475</v>
      </c>
      <c r="C409" s="137" t="s">
        <v>86</v>
      </c>
      <c r="D409" s="137" t="s">
        <v>75</v>
      </c>
      <c r="E409" s="137" t="s">
        <v>75</v>
      </c>
      <c r="F409" s="137" t="s">
        <v>86</v>
      </c>
      <c r="G409" s="190" t="s">
        <v>75</v>
      </c>
      <c r="H409" s="191"/>
      <c r="I409" s="362"/>
      <c r="K409" s="61" t="e">
        <f aca="false">VLOOKUP(B409,'Vacances solaires'!$B$2:$B$239,1,FALSE())</f>
        <v>#N/A</v>
      </c>
    </row>
    <row r="410" customFormat="false" ht="15" hidden="false" customHeight="false" outlineLevel="0" collapsed="false">
      <c r="A410" s="126" t="n">
        <f aca="false">WEEKNUM(B410,21)</f>
        <v>40</v>
      </c>
      <c r="B410" s="135" t="n">
        <v>44476</v>
      </c>
      <c r="C410" s="137" t="s">
        <v>86</v>
      </c>
      <c r="D410" s="137" t="s">
        <v>75</v>
      </c>
      <c r="E410" s="137" t="s">
        <v>86</v>
      </c>
      <c r="F410" s="137" t="s">
        <v>75</v>
      </c>
      <c r="G410" s="190" t="s">
        <v>75</v>
      </c>
      <c r="H410" s="191"/>
      <c r="I410" s="362"/>
      <c r="K410" s="61" t="e">
        <f aca="false">VLOOKUP(B410,'Vacances solaires'!$B$2:$B$239,1,FALSE())</f>
        <v>#N/A</v>
      </c>
    </row>
    <row r="411" customFormat="false" ht="15" hidden="false" customHeight="false" outlineLevel="0" collapsed="false">
      <c r="A411" s="126" t="n">
        <f aca="false">WEEKNUM(B411,21)</f>
        <v>40</v>
      </c>
      <c r="B411" s="135" t="n">
        <v>44477</v>
      </c>
      <c r="C411" s="137" t="s">
        <v>75</v>
      </c>
      <c r="D411" s="137" t="s">
        <v>86</v>
      </c>
      <c r="E411" s="137" t="s">
        <v>86</v>
      </c>
      <c r="F411" s="137" t="s">
        <v>75</v>
      </c>
      <c r="G411" s="190" t="s">
        <v>75</v>
      </c>
      <c r="H411" s="191"/>
      <c r="I411" s="362"/>
      <c r="K411" s="61" t="e">
        <f aca="false">VLOOKUP(B411,'Vacances solaires'!$B$2:$B$239,1,FALSE())</f>
        <v>#N/A</v>
      </c>
    </row>
    <row r="412" customFormat="false" ht="15" hidden="false" customHeight="false" outlineLevel="0" collapsed="false">
      <c r="A412" s="126" t="n">
        <f aca="false">WEEKNUM(B412,21)</f>
        <v>40</v>
      </c>
      <c r="B412" s="135" t="n">
        <v>44478</v>
      </c>
      <c r="C412" s="137" t="s">
        <v>75</v>
      </c>
      <c r="D412" s="137" t="s">
        <v>86</v>
      </c>
      <c r="E412" s="137" t="s">
        <v>75</v>
      </c>
      <c r="F412" s="137" t="s">
        <v>75</v>
      </c>
      <c r="G412" s="190" t="s">
        <v>86</v>
      </c>
      <c r="H412" s="191"/>
      <c r="I412" s="362"/>
      <c r="K412" s="61" t="e">
        <f aca="false">VLOOKUP(B412,'Vacances solaires'!$B$2:$B$239,1,FALSE())</f>
        <v>#N/A</v>
      </c>
    </row>
    <row r="413" customFormat="false" ht="15.75" hidden="false" customHeight="false" outlineLevel="0" collapsed="false">
      <c r="A413" s="139" t="n">
        <f aca="false">WEEKNUM(B413,21)</f>
        <v>40</v>
      </c>
      <c r="B413" s="140" t="n">
        <v>44479</v>
      </c>
      <c r="C413" s="192" t="s">
        <v>86</v>
      </c>
      <c r="D413" s="192" t="s">
        <v>86</v>
      </c>
      <c r="E413" s="192" t="s">
        <v>75</v>
      </c>
      <c r="F413" s="192" t="s">
        <v>86</v>
      </c>
      <c r="G413" s="193" t="s">
        <v>86</v>
      </c>
      <c r="H413" s="194"/>
      <c r="I413" s="364"/>
      <c r="K413" s="61" t="e">
        <f aca="false">VLOOKUP(B413,'Vacances solaires'!$B$2:$B$239,1,FALSE())</f>
        <v>#N/A</v>
      </c>
    </row>
    <row r="414" customFormat="false" ht="15" hidden="false" customHeight="false" outlineLevel="0" collapsed="false">
      <c r="A414" s="145" t="n">
        <f aca="false">WEEKNUM(B414,21)</f>
        <v>41</v>
      </c>
      <c r="B414" s="114" t="n">
        <v>44480</v>
      </c>
      <c r="C414" s="187" t="s">
        <v>86</v>
      </c>
      <c r="D414" s="187" t="s">
        <v>75</v>
      </c>
      <c r="E414" s="187" t="s">
        <v>75</v>
      </c>
      <c r="F414" s="187" t="s">
        <v>87</v>
      </c>
      <c r="G414" s="188" t="s">
        <v>75</v>
      </c>
      <c r="H414" s="189" t="n">
        <v>5</v>
      </c>
      <c r="I414" s="361"/>
      <c r="K414" s="61" t="e">
        <f aca="false">VLOOKUP(B414,'Vacances solaires'!$B$2:$B$239,1,FALSE())</f>
        <v>#N/A</v>
      </c>
    </row>
    <row r="415" customFormat="false" ht="15" hidden="false" customHeight="false" outlineLevel="0" collapsed="false">
      <c r="A415" s="126" t="n">
        <f aca="false">WEEKNUM(B415,21)</f>
        <v>41</v>
      </c>
      <c r="B415" s="135" t="n">
        <v>44481</v>
      </c>
      <c r="C415" s="137" t="s">
        <v>75</v>
      </c>
      <c r="D415" s="137" t="s">
        <v>75</v>
      </c>
      <c r="E415" s="137" t="s">
        <v>86</v>
      </c>
      <c r="F415" s="137" t="s">
        <v>86</v>
      </c>
      <c r="G415" s="190" t="s">
        <v>75</v>
      </c>
      <c r="H415" s="191"/>
      <c r="I415" s="365"/>
      <c r="K415" s="61" t="e">
        <f aca="false">VLOOKUP(B415,'Vacances solaires'!$B$2:$B$239,1,FALSE())</f>
        <v>#N/A</v>
      </c>
    </row>
    <row r="416" customFormat="false" ht="15" hidden="false" customHeight="false" outlineLevel="0" collapsed="false">
      <c r="A416" s="126" t="n">
        <f aca="false">WEEKNUM(B416,21)</f>
        <v>41</v>
      </c>
      <c r="B416" s="135" t="n">
        <v>44482</v>
      </c>
      <c r="C416" s="137" t="s">
        <v>75</v>
      </c>
      <c r="D416" s="137" t="s">
        <v>75</v>
      </c>
      <c r="E416" s="137" t="s">
        <v>86</v>
      </c>
      <c r="F416" s="137" t="s">
        <v>75</v>
      </c>
      <c r="G416" s="190" t="s">
        <v>86</v>
      </c>
      <c r="H416" s="191"/>
      <c r="I416" s="362"/>
      <c r="K416" s="61" t="e">
        <f aca="false">VLOOKUP(B416,'Vacances solaires'!$B$2:$B$239,1,FALSE())</f>
        <v>#N/A</v>
      </c>
    </row>
    <row r="417" customFormat="false" ht="15" hidden="false" customHeight="false" outlineLevel="0" collapsed="false">
      <c r="A417" s="126" t="n">
        <f aca="false">WEEKNUM(B417,21)</f>
        <v>41</v>
      </c>
      <c r="B417" s="135" t="n">
        <v>44483</v>
      </c>
      <c r="C417" s="137" t="s">
        <v>75</v>
      </c>
      <c r="D417" s="137" t="s">
        <v>86</v>
      </c>
      <c r="E417" s="137" t="s">
        <v>75</v>
      </c>
      <c r="F417" s="137" t="s">
        <v>75</v>
      </c>
      <c r="G417" s="190" t="s">
        <v>86</v>
      </c>
      <c r="H417" s="191"/>
      <c r="I417" s="362"/>
      <c r="K417" s="61" t="e">
        <f aca="false">VLOOKUP(B417,'Vacances solaires'!$B$2:$B$239,1,FALSE())</f>
        <v>#N/A</v>
      </c>
    </row>
    <row r="418" customFormat="false" ht="15" hidden="false" customHeight="false" outlineLevel="0" collapsed="false">
      <c r="A418" s="126" t="n">
        <f aca="false">WEEKNUM(B418,21)</f>
        <v>41</v>
      </c>
      <c r="B418" s="135" t="n">
        <v>44484</v>
      </c>
      <c r="C418" s="137" t="s">
        <v>86</v>
      </c>
      <c r="D418" s="137" t="s">
        <v>86</v>
      </c>
      <c r="E418" s="137" t="s">
        <v>75</v>
      </c>
      <c r="F418" s="137" t="s">
        <v>75</v>
      </c>
      <c r="G418" s="190" t="s">
        <v>75</v>
      </c>
      <c r="H418" s="191"/>
      <c r="I418" s="362"/>
      <c r="K418" s="61" t="e">
        <f aca="false">VLOOKUP(B418,'Vacances solaires'!$B$2:$B$239,1,FALSE())</f>
        <v>#N/A</v>
      </c>
    </row>
    <row r="419" customFormat="false" ht="15" hidden="false" customHeight="false" outlineLevel="0" collapsed="false">
      <c r="A419" s="126" t="n">
        <f aca="false">WEEKNUM(B419,21)</f>
        <v>41</v>
      </c>
      <c r="B419" s="135" t="n">
        <v>44485</v>
      </c>
      <c r="C419" s="137" t="s">
        <v>86</v>
      </c>
      <c r="D419" s="137" t="s">
        <v>75</v>
      </c>
      <c r="E419" s="137" t="s">
        <v>75</v>
      </c>
      <c r="F419" s="137" t="s">
        <v>86</v>
      </c>
      <c r="G419" s="190" t="s">
        <v>75</v>
      </c>
      <c r="H419" s="191"/>
      <c r="I419" s="362"/>
      <c r="K419" s="61" t="e">
        <f aca="false">VLOOKUP(B419,'Vacances solaires'!$B$2:$B$239,1,FALSE())</f>
        <v>#N/A</v>
      </c>
    </row>
    <row r="420" customFormat="false" ht="15.75" hidden="false" customHeight="false" outlineLevel="0" collapsed="false">
      <c r="A420" s="139" t="n">
        <f aca="false">WEEKNUM(B420,21)</f>
        <v>41</v>
      </c>
      <c r="B420" s="140" t="n">
        <v>44486</v>
      </c>
      <c r="C420" s="192" t="s">
        <v>86</v>
      </c>
      <c r="D420" s="192" t="s">
        <v>75</v>
      </c>
      <c r="E420" s="192" t="s">
        <v>86</v>
      </c>
      <c r="F420" s="192" t="s">
        <v>86</v>
      </c>
      <c r="G420" s="193" t="s">
        <v>86</v>
      </c>
      <c r="H420" s="194"/>
      <c r="I420" s="364"/>
      <c r="K420" s="61" t="e">
        <f aca="false">VLOOKUP(B420,'Vacances solaires'!$B$2:$B$239,1,FALSE())</f>
        <v>#N/A</v>
      </c>
    </row>
    <row r="421" customFormat="false" ht="15" hidden="false" customHeight="false" outlineLevel="0" collapsed="false">
      <c r="A421" s="145" t="n">
        <f aca="false">WEEKNUM(B421,21)</f>
        <v>42</v>
      </c>
      <c r="B421" s="114" t="n">
        <v>44487</v>
      </c>
      <c r="C421" s="187" t="s">
        <v>75</v>
      </c>
      <c r="D421" s="187" t="s">
        <v>75</v>
      </c>
      <c r="E421" s="187" t="s">
        <v>87</v>
      </c>
      <c r="F421" s="187" t="s">
        <v>75</v>
      </c>
      <c r="G421" s="188" t="s">
        <v>86</v>
      </c>
      <c r="H421" s="189" t="n">
        <v>1</v>
      </c>
      <c r="I421" s="361"/>
      <c r="K421" s="61" t="e">
        <f aca="false">VLOOKUP(B421,'Vacances solaires'!$B$2:$B$239,1,FALSE())</f>
        <v>#N/A</v>
      </c>
    </row>
    <row r="422" customFormat="false" ht="15" hidden="false" customHeight="false" outlineLevel="0" collapsed="false">
      <c r="A422" s="126" t="n">
        <f aca="false">WEEKNUM(B422,21)</f>
        <v>42</v>
      </c>
      <c r="B422" s="135" t="n">
        <v>44488</v>
      </c>
      <c r="C422" s="137" t="s">
        <v>75</v>
      </c>
      <c r="D422" s="137" t="s">
        <v>86</v>
      </c>
      <c r="E422" s="137" t="s">
        <v>86</v>
      </c>
      <c r="F422" s="137" t="s">
        <v>75</v>
      </c>
      <c r="G422" s="190" t="s">
        <v>75</v>
      </c>
      <c r="H422" s="366"/>
      <c r="I422" s="362"/>
      <c r="K422" s="61" t="e">
        <f aca="false">VLOOKUP(B422,'Vacances solaires'!$B$2:$B$239,1,FALSE())</f>
        <v>#N/A</v>
      </c>
    </row>
    <row r="423" customFormat="false" ht="15" hidden="false" customHeight="false" outlineLevel="0" collapsed="false">
      <c r="A423" s="126" t="n">
        <f aca="false">WEEKNUM(B423,21)</f>
        <v>42</v>
      </c>
      <c r="B423" s="135" t="n">
        <v>44489</v>
      </c>
      <c r="C423" s="137" t="s">
        <v>75</v>
      </c>
      <c r="D423" s="137" t="s">
        <v>86</v>
      </c>
      <c r="E423" s="137" t="s">
        <v>75</v>
      </c>
      <c r="F423" s="137" t="s">
        <v>86</v>
      </c>
      <c r="G423" s="190" t="s">
        <v>75</v>
      </c>
      <c r="H423" s="191"/>
      <c r="I423" s="367"/>
      <c r="K423" s="61" t="e">
        <f aca="false">VLOOKUP(B423,'Vacances solaires'!$B$2:$B$239,1,FALSE())</f>
        <v>#N/A</v>
      </c>
    </row>
    <row r="424" customFormat="false" ht="15" hidden="false" customHeight="false" outlineLevel="0" collapsed="false">
      <c r="A424" s="126" t="n">
        <f aca="false">WEEKNUM(B424,21)</f>
        <v>42</v>
      </c>
      <c r="B424" s="135" t="n">
        <v>44490</v>
      </c>
      <c r="C424" s="137" t="s">
        <v>86</v>
      </c>
      <c r="D424" s="137" t="s">
        <v>75</v>
      </c>
      <c r="E424" s="137" t="s">
        <v>75</v>
      </c>
      <c r="F424" s="137" t="s">
        <v>86</v>
      </c>
      <c r="G424" s="190" t="s">
        <v>75</v>
      </c>
      <c r="H424" s="191"/>
      <c r="I424" s="362"/>
      <c r="K424" s="61" t="e">
        <f aca="false">VLOOKUP(B424,'Vacances solaires'!$B$2:$B$239,1,FALSE())</f>
        <v>#N/A</v>
      </c>
    </row>
    <row r="425" customFormat="false" ht="15" hidden="false" customHeight="false" outlineLevel="0" collapsed="false">
      <c r="A425" s="126" t="n">
        <f aca="false">WEEKNUM(B425,21)</f>
        <v>42</v>
      </c>
      <c r="B425" s="135" t="n">
        <v>44491</v>
      </c>
      <c r="C425" s="137" t="s">
        <v>86</v>
      </c>
      <c r="D425" s="137" t="s">
        <v>75</v>
      </c>
      <c r="E425" s="137" t="s">
        <v>75</v>
      </c>
      <c r="F425" s="137" t="s">
        <v>75</v>
      </c>
      <c r="G425" s="190" t="s">
        <v>86</v>
      </c>
      <c r="H425" s="191"/>
      <c r="I425" s="362"/>
      <c r="K425" s="61" t="e">
        <f aca="false">VLOOKUP(B425,'Vacances solaires'!$B$2:$B$239,1,FALSE())</f>
        <v>#N/A</v>
      </c>
    </row>
    <row r="426" customFormat="false" ht="15" hidden="false" customHeight="false" outlineLevel="0" collapsed="false">
      <c r="A426" s="126" t="n">
        <f aca="false">WEEKNUM(B426,21)</f>
        <v>42</v>
      </c>
      <c r="B426" s="135" t="n">
        <v>44492</v>
      </c>
      <c r="C426" s="137" t="s">
        <v>75</v>
      </c>
      <c r="D426" s="137" t="s">
        <v>75</v>
      </c>
      <c r="E426" s="137" t="s">
        <v>86</v>
      </c>
      <c r="F426" s="137" t="s">
        <v>75</v>
      </c>
      <c r="G426" s="190" t="s">
        <v>86</v>
      </c>
      <c r="H426" s="191"/>
      <c r="I426" s="362"/>
      <c r="K426" s="61" t="e">
        <f aca="false">VLOOKUP(B426,'Vacances solaires'!$B$2:$B$239,1,FALSE())</f>
        <v>#N/A</v>
      </c>
    </row>
    <row r="427" customFormat="false" ht="15.75" hidden="false" customHeight="false" outlineLevel="0" collapsed="false">
      <c r="A427" s="139" t="n">
        <f aca="false">WEEKNUM(B427,21)</f>
        <v>42</v>
      </c>
      <c r="B427" s="140" t="n">
        <v>44493</v>
      </c>
      <c r="C427" s="192" t="s">
        <v>75</v>
      </c>
      <c r="D427" s="192" t="s">
        <v>86</v>
      </c>
      <c r="E427" s="192" t="s">
        <v>86</v>
      </c>
      <c r="F427" s="192" t="s">
        <v>86</v>
      </c>
      <c r="G427" s="193" t="s">
        <v>86</v>
      </c>
      <c r="H427" s="194"/>
      <c r="I427" s="364" t="n">
        <v>1</v>
      </c>
      <c r="K427" s="61" t="n">
        <f aca="false">VLOOKUP(B427,'Vacances solaires'!$B$2:$B$239,1,FALSE())</f>
        <v>44493</v>
      </c>
    </row>
    <row r="428" customFormat="false" ht="15" hidden="false" customHeight="false" outlineLevel="0" collapsed="false">
      <c r="A428" s="145" t="n">
        <f aca="false">WEEKNUM(B428,21)</f>
        <v>43</v>
      </c>
      <c r="B428" s="114" t="n">
        <v>44494</v>
      </c>
      <c r="C428" s="187" t="s">
        <v>75</v>
      </c>
      <c r="D428" s="187" t="s">
        <v>87</v>
      </c>
      <c r="E428" s="187" t="s">
        <v>75</v>
      </c>
      <c r="F428" s="187" t="s">
        <v>86</v>
      </c>
      <c r="G428" s="188" t="s">
        <v>75</v>
      </c>
      <c r="H428" s="189" t="n">
        <v>2</v>
      </c>
      <c r="I428" s="361" t="n">
        <v>1</v>
      </c>
      <c r="K428" s="61" t="n">
        <f aca="false">VLOOKUP(B428,'Vacances solaires'!$B$2:$B$239,1,FALSE())</f>
        <v>44494</v>
      </c>
    </row>
    <row r="429" customFormat="false" ht="15" hidden="false" customHeight="false" outlineLevel="0" collapsed="false">
      <c r="A429" s="126" t="n">
        <f aca="false">WEEKNUM(B429,21)</f>
        <v>43</v>
      </c>
      <c r="B429" s="135" t="n">
        <v>44495</v>
      </c>
      <c r="C429" s="137" t="s">
        <v>86</v>
      </c>
      <c r="D429" s="137" t="s">
        <v>86</v>
      </c>
      <c r="E429" s="137" t="s">
        <v>75</v>
      </c>
      <c r="F429" s="137" t="s">
        <v>75</v>
      </c>
      <c r="G429" s="190" t="s">
        <v>75</v>
      </c>
      <c r="H429" s="191"/>
      <c r="I429" s="362" t="n">
        <v>1</v>
      </c>
      <c r="K429" s="61" t="n">
        <f aca="false">VLOOKUP(B429,'Vacances solaires'!$B$2:$B$239,1,FALSE())</f>
        <v>44495</v>
      </c>
    </row>
    <row r="430" customFormat="false" ht="15" hidden="false" customHeight="false" outlineLevel="0" collapsed="false">
      <c r="A430" s="126" t="n">
        <f aca="false">WEEKNUM(B430,21)</f>
        <v>43</v>
      </c>
      <c r="B430" s="135" t="n">
        <v>44496</v>
      </c>
      <c r="C430" s="137" t="s">
        <v>86</v>
      </c>
      <c r="D430" s="137" t="s">
        <v>75</v>
      </c>
      <c r="E430" s="137" t="s">
        <v>86</v>
      </c>
      <c r="F430" s="137" t="s">
        <v>75</v>
      </c>
      <c r="G430" s="190" t="s">
        <v>75</v>
      </c>
      <c r="H430" s="366"/>
      <c r="I430" s="362" t="n">
        <v>1</v>
      </c>
      <c r="K430" s="61" t="n">
        <f aca="false">VLOOKUP(B430,'Vacances solaires'!$B$2:$B$239,1,FALSE())</f>
        <v>44496</v>
      </c>
    </row>
    <row r="431" customFormat="false" ht="15" hidden="false" customHeight="false" outlineLevel="0" collapsed="false">
      <c r="A431" s="126" t="n">
        <f aca="false">WEEKNUM(B431,21)</f>
        <v>43</v>
      </c>
      <c r="B431" s="135" t="n">
        <v>44497</v>
      </c>
      <c r="C431" s="137" t="s">
        <v>75</v>
      </c>
      <c r="D431" s="137" t="s">
        <v>75</v>
      </c>
      <c r="E431" s="137" t="s">
        <v>86</v>
      </c>
      <c r="F431" s="137" t="s">
        <v>75</v>
      </c>
      <c r="G431" s="190" t="s">
        <v>86</v>
      </c>
      <c r="H431" s="191"/>
      <c r="I431" s="362" t="n">
        <v>1</v>
      </c>
      <c r="K431" s="61" t="n">
        <f aca="false">VLOOKUP(B431,'Vacances solaires'!$B$2:$B$239,1,FALSE())</f>
        <v>44497</v>
      </c>
    </row>
    <row r="432" customFormat="false" ht="15" hidden="false" customHeight="false" outlineLevel="0" collapsed="false">
      <c r="A432" s="126" t="n">
        <f aca="false">WEEKNUM(B432,21)</f>
        <v>43</v>
      </c>
      <c r="B432" s="135" t="n">
        <v>44498</v>
      </c>
      <c r="C432" s="137" t="s">
        <v>75</v>
      </c>
      <c r="D432" s="137" t="s">
        <v>75</v>
      </c>
      <c r="E432" s="137" t="s">
        <v>75</v>
      </c>
      <c r="F432" s="137" t="s">
        <v>86</v>
      </c>
      <c r="G432" s="190" t="s">
        <v>86</v>
      </c>
      <c r="H432" s="191"/>
      <c r="I432" s="362" t="n">
        <v>1</v>
      </c>
      <c r="K432" s="61" t="n">
        <f aca="false">VLOOKUP(B432,'Vacances solaires'!$B$2:$B$239,1,FALSE())</f>
        <v>44498</v>
      </c>
    </row>
    <row r="433" customFormat="false" ht="15" hidden="false" customHeight="false" outlineLevel="0" collapsed="false">
      <c r="A433" s="126" t="n">
        <f aca="false">WEEKNUM(B433,21)</f>
        <v>43</v>
      </c>
      <c r="B433" s="135" t="n">
        <v>44499</v>
      </c>
      <c r="C433" s="137" t="s">
        <v>75</v>
      </c>
      <c r="D433" s="137" t="s">
        <v>86</v>
      </c>
      <c r="E433" s="137" t="s">
        <v>75</v>
      </c>
      <c r="F433" s="137" t="s">
        <v>86</v>
      </c>
      <c r="G433" s="190" t="s">
        <v>75</v>
      </c>
      <c r="H433" s="191"/>
      <c r="I433" s="362" t="n">
        <v>1</v>
      </c>
      <c r="K433" s="61" t="n">
        <f aca="false">VLOOKUP(B433,'Vacances solaires'!$B$2:$B$239,1,FALSE())</f>
        <v>44499</v>
      </c>
    </row>
    <row r="434" customFormat="false" ht="15.75" hidden="false" customHeight="false" outlineLevel="0" collapsed="false">
      <c r="A434" s="139" t="n">
        <f aca="false">WEEKNUM(B434,21)</f>
        <v>43</v>
      </c>
      <c r="B434" s="140" t="n">
        <v>44500</v>
      </c>
      <c r="C434" s="192" t="s">
        <v>86</v>
      </c>
      <c r="D434" s="192" t="s">
        <v>86</v>
      </c>
      <c r="E434" s="192" t="s">
        <v>86</v>
      </c>
      <c r="F434" s="192" t="s">
        <v>86</v>
      </c>
      <c r="G434" s="193" t="s">
        <v>75</v>
      </c>
      <c r="H434" s="194"/>
      <c r="I434" s="364" t="n">
        <v>1</v>
      </c>
      <c r="K434" s="61" t="n">
        <f aca="false">VLOOKUP(B434,'Vacances solaires'!$B$2:$B$239,1,FALSE())</f>
        <v>44500</v>
      </c>
    </row>
    <row r="435" customFormat="false" ht="15" hidden="false" customHeight="false" outlineLevel="0" collapsed="false">
      <c r="A435" s="145" t="n">
        <f aca="false">WEEKNUM(B435,21)</f>
        <v>44</v>
      </c>
      <c r="B435" s="114" t="n">
        <v>44501</v>
      </c>
      <c r="C435" s="187" t="s">
        <v>87</v>
      </c>
      <c r="D435" s="187" t="s">
        <v>75</v>
      </c>
      <c r="E435" s="187" t="s">
        <v>86</v>
      </c>
      <c r="F435" s="187" t="s">
        <v>75</v>
      </c>
      <c r="G435" s="188" t="s">
        <v>75</v>
      </c>
      <c r="H435" s="189" t="n">
        <v>3</v>
      </c>
      <c r="I435" s="361" t="n">
        <v>1</v>
      </c>
      <c r="K435" s="61" t="n">
        <f aca="false">VLOOKUP(B435,'Vacances solaires'!$B$2:$B$239,1,FALSE())</f>
        <v>44501</v>
      </c>
    </row>
    <row r="436" customFormat="false" ht="15" hidden="false" customHeight="false" outlineLevel="0" collapsed="false">
      <c r="A436" s="126" t="n">
        <f aca="false">WEEKNUM(B436,21)</f>
        <v>44</v>
      </c>
      <c r="B436" s="135" t="n">
        <v>44502</v>
      </c>
      <c r="C436" s="137" t="s">
        <v>86</v>
      </c>
      <c r="D436" s="137" t="s">
        <v>75</v>
      </c>
      <c r="E436" s="137" t="s">
        <v>75</v>
      </c>
      <c r="F436" s="137" t="s">
        <v>75</v>
      </c>
      <c r="G436" s="190" t="s">
        <v>86</v>
      </c>
      <c r="H436" s="191"/>
      <c r="I436" s="362" t="n">
        <v>1</v>
      </c>
      <c r="K436" s="61" t="n">
        <f aca="false">VLOOKUP(B436,'Vacances solaires'!$B$2:$B$239,1,FALSE())</f>
        <v>44502</v>
      </c>
    </row>
    <row r="437" customFormat="false" ht="15" hidden="false" customHeight="false" outlineLevel="0" collapsed="false">
      <c r="A437" s="126" t="n">
        <f aca="false">WEEKNUM(B437,21)</f>
        <v>44</v>
      </c>
      <c r="B437" s="135" t="n">
        <v>44503</v>
      </c>
      <c r="C437" s="137" t="s">
        <v>75</v>
      </c>
      <c r="D437" s="137" t="s">
        <v>86</v>
      </c>
      <c r="E437" s="137" t="s">
        <v>75</v>
      </c>
      <c r="F437" s="137" t="s">
        <v>75</v>
      </c>
      <c r="G437" s="190" t="s">
        <v>86</v>
      </c>
      <c r="H437" s="191"/>
      <c r="I437" s="362" t="n">
        <v>1</v>
      </c>
      <c r="K437" s="61" t="n">
        <f aca="false">VLOOKUP(B437,'Vacances solaires'!$B$2:$B$239,1,FALSE())</f>
        <v>44503</v>
      </c>
    </row>
    <row r="438" customFormat="false" ht="15" hidden="false" customHeight="false" outlineLevel="0" collapsed="false">
      <c r="A438" s="126" t="n">
        <f aca="false">WEEKNUM(B438,21)</f>
        <v>44</v>
      </c>
      <c r="B438" s="135" t="n">
        <v>44504</v>
      </c>
      <c r="C438" s="137" t="s">
        <v>75</v>
      </c>
      <c r="D438" s="137" t="s">
        <v>86</v>
      </c>
      <c r="E438" s="137" t="s">
        <v>75</v>
      </c>
      <c r="F438" s="137" t="s">
        <v>86</v>
      </c>
      <c r="G438" s="190" t="s">
        <v>75</v>
      </c>
      <c r="H438" s="191"/>
      <c r="I438" s="362" t="n">
        <v>1</v>
      </c>
      <c r="K438" s="61" t="n">
        <f aca="false">VLOOKUP(B438,'Vacances solaires'!$B$2:$B$239,1,FALSE())</f>
        <v>44504</v>
      </c>
    </row>
    <row r="439" customFormat="false" ht="15" hidden="false" customHeight="false" outlineLevel="0" collapsed="false">
      <c r="A439" s="126" t="n">
        <f aca="false">WEEKNUM(B439,21)</f>
        <v>44</v>
      </c>
      <c r="B439" s="135" t="n">
        <v>44505</v>
      </c>
      <c r="C439" s="137" t="s">
        <v>75</v>
      </c>
      <c r="D439" s="137" t="s">
        <v>75</v>
      </c>
      <c r="E439" s="137" t="s">
        <v>86</v>
      </c>
      <c r="F439" s="137" t="s">
        <v>86</v>
      </c>
      <c r="G439" s="190" t="s">
        <v>75</v>
      </c>
      <c r="H439" s="191"/>
      <c r="I439" s="362" t="n">
        <v>1</v>
      </c>
      <c r="K439" s="61" t="n">
        <f aca="false">VLOOKUP(B439,'Vacances solaires'!$B$2:$B$239,1,FALSE())</f>
        <v>44505</v>
      </c>
    </row>
    <row r="440" customFormat="false" ht="15" hidden="false" customHeight="false" outlineLevel="0" collapsed="false">
      <c r="A440" s="126" t="n">
        <f aca="false">WEEKNUM(B440,21)</f>
        <v>44</v>
      </c>
      <c r="B440" s="135" t="n">
        <v>44506</v>
      </c>
      <c r="C440" s="137" t="s">
        <v>86</v>
      </c>
      <c r="D440" s="137" t="s">
        <v>75</v>
      </c>
      <c r="E440" s="137" t="s">
        <v>86</v>
      </c>
      <c r="F440" s="137" t="s">
        <v>75</v>
      </c>
      <c r="G440" s="190" t="s">
        <v>75</v>
      </c>
      <c r="H440" s="191"/>
      <c r="I440" s="362" t="n">
        <v>1</v>
      </c>
      <c r="K440" s="61" t="n">
        <f aca="false">VLOOKUP(B440,'Vacances solaires'!$B$2:$B$239,1,FALSE())</f>
        <v>44506</v>
      </c>
    </row>
    <row r="441" customFormat="false" ht="15.75" hidden="false" customHeight="false" outlineLevel="0" collapsed="false">
      <c r="A441" s="139" t="n">
        <f aca="false">WEEKNUM(B441,21)</f>
        <v>44</v>
      </c>
      <c r="B441" s="140" t="n">
        <v>44507</v>
      </c>
      <c r="C441" s="192" t="s">
        <v>86</v>
      </c>
      <c r="D441" s="192" t="s">
        <v>86</v>
      </c>
      <c r="E441" s="192" t="s">
        <v>86</v>
      </c>
      <c r="F441" s="192" t="s">
        <v>75</v>
      </c>
      <c r="G441" s="193" t="s">
        <v>86</v>
      </c>
      <c r="H441" s="194"/>
      <c r="I441" s="364" t="n">
        <v>1</v>
      </c>
      <c r="K441" s="61" t="n">
        <f aca="false">VLOOKUP(B441,'Vacances solaires'!$B$2:$B$239,1,FALSE())</f>
        <v>44507</v>
      </c>
    </row>
    <row r="442" customFormat="false" ht="15" hidden="false" customHeight="false" outlineLevel="0" collapsed="false">
      <c r="A442" s="145" t="n">
        <f aca="false">WEEKNUM(B442,21)</f>
        <v>45</v>
      </c>
      <c r="B442" s="114" t="n">
        <v>44508</v>
      </c>
      <c r="C442" s="187" t="s">
        <v>75</v>
      </c>
      <c r="D442" s="187" t="s">
        <v>86</v>
      </c>
      <c r="E442" s="187" t="s">
        <v>75</v>
      </c>
      <c r="F442" s="187" t="s">
        <v>75</v>
      </c>
      <c r="G442" s="188" t="s">
        <v>87</v>
      </c>
      <c r="H442" s="189" t="n">
        <v>4</v>
      </c>
      <c r="I442" s="361"/>
      <c r="K442" s="61" t="e">
        <f aca="false">VLOOKUP(B442,'Vacances solaires'!$B$2:$B$239,1,FALSE())</f>
        <v>#N/A</v>
      </c>
    </row>
    <row r="443" customFormat="false" ht="15" hidden="false" customHeight="false" outlineLevel="0" collapsed="false">
      <c r="A443" s="126" t="n">
        <f aca="false">WEEKNUM(B443,21)</f>
        <v>45</v>
      </c>
      <c r="B443" s="135" t="n">
        <v>44509</v>
      </c>
      <c r="C443" s="137" t="s">
        <v>75</v>
      </c>
      <c r="D443" s="137" t="s">
        <v>75</v>
      </c>
      <c r="E443" s="137" t="s">
        <v>75</v>
      </c>
      <c r="F443" s="137" t="s">
        <v>86</v>
      </c>
      <c r="G443" s="190" t="s">
        <v>86</v>
      </c>
      <c r="H443" s="191"/>
      <c r="I443" s="362"/>
      <c r="K443" s="61" t="e">
        <f aca="false">VLOOKUP(B443,'Vacances solaires'!$B$2:$B$239,1,FALSE())</f>
        <v>#N/A</v>
      </c>
    </row>
    <row r="444" customFormat="false" ht="15" hidden="false" customHeight="false" outlineLevel="0" collapsed="false">
      <c r="A444" s="126" t="n">
        <f aca="false">WEEKNUM(B444,21)</f>
        <v>45</v>
      </c>
      <c r="B444" s="135" t="n">
        <v>44510</v>
      </c>
      <c r="C444" s="137" t="s">
        <v>86</v>
      </c>
      <c r="D444" s="137" t="s">
        <v>75</v>
      </c>
      <c r="E444" s="137" t="s">
        <v>75</v>
      </c>
      <c r="F444" s="137" t="s">
        <v>86</v>
      </c>
      <c r="G444" s="190" t="s">
        <v>75</v>
      </c>
      <c r="H444" s="191"/>
      <c r="I444" s="362"/>
      <c r="K444" s="61" t="e">
        <f aca="false">VLOOKUP(B444,'Vacances solaires'!$B$2:$B$239,1,FALSE())</f>
        <v>#N/A</v>
      </c>
    </row>
    <row r="445" customFormat="false" ht="15" hidden="false" customHeight="false" outlineLevel="0" collapsed="false">
      <c r="A445" s="126" t="n">
        <f aca="false">WEEKNUM(B445,21)</f>
        <v>45</v>
      </c>
      <c r="B445" s="135" t="n">
        <v>44511</v>
      </c>
      <c r="C445" s="137" t="s">
        <v>86</v>
      </c>
      <c r="D445" s="137" t="s">
        <v>75</v>
      </c>
      <c r="E445" s="137" t="s">
        <v>86</v>
      </c>
      <c r="F445" s="137" t="s">
        <v>75</v>
      </c>
      <c r="G445" s="190" t="s">
        <v>75</v>
      </c>
      <c r="H445" s="191"/>
      <c r="I445" s="362"/>
      <c r="K445" s="61" t="e">
        <f aca="false">VLOOKUP(B445,'Vacances solaires'!$B$2:$B$239,1,FALSE())</f>
        <v>#N/A</v>
      </c>
    </row>
    <row r="446" customFormat="false" ht="15" hidden="false" customHeight="false" outlineLevel="0" collapsed="false">
      <c r="A446" s="126" t="n">
        <f aca="false">WEEKNUM(B446,21)</f>
        <v>45</v>
      </c>
      <c r="B446" s="135" t="n">
        <v>44512</v>
      </c>
      <c r="C446" s="137" t="s">
        <v>75</v>
      </c>
      <c r="D446" s="137" t="s">
        <v>86</v>
      </c>
      <c r="E446" s="137" t="s">
        <v>86</v>
      </c>
      <c r="F446" s="137" t="s">
        <v>75</v>
      </c>
      <c r="G446" s="190" t="s">
        <v>75</v>
      </c>
      <c r="H446" s="191"/>
      <c r="I446" s="362"/>
      <c r="K446" s="61" t="e">
        <f aca="false">VLOOKUP(B446,'Vacances solaires'!$B$2:$B$239,1,FALSE())</f>
        <v>#N/A</v>
      </c>
    </row>
    <row r="447" customFormat="false" ht="15" hidden="false" customHeight="false" outlineLevel="0" collapsed="false">
      <c r="A447" s="126" t="n">
        <f aca="false">WEEKNUM(B447,21)</f>
        <v>45</v>
      </c>
      <c r="B447" s="135" t="n">
        <v>44513</v>
      </c>
      <c r="C447" s="137" t="s">
        <v>75</v>
      </c>
      <c r="D447" s="137" t="s">
        <v>86</v>
      </c>
      <c r="E447" s="137" t="s">
        <v>75</v>
      </c>
      <c r="F447" s="137" t="s">
        <v>75</v>
      </c>
      <c r="G447" s="190" t="s">
        <v>86</v>
      </c>
      <c r="H447" s="191"/>
      <c r="I447" s="362"/>
      <c r="K447" s="61" t="e">
        <f aca="false">VLOOKUP(B447,'Vacances solaires'!$B$2:$B$239,1,FALSE())</f>
        <v>#N/A</v>
      </c>
    </row>
    <row r="448" customFormat="false" ht="15.75" hidden="false" customHeight="false" outlineLevel="0" collapsed="false">
      <c r="A448" s="139" t="n">
        <f aca="false">WEEKNUM(B448,21)</f>
        <v>45</v>
      </c>
      <c r="B448" s="140" t="n">
        <v>44514</v>
      </c>
      <c r="C448" s="192" t="s">
        <v>86</v>
      </c>
      <c r="D448" s="192" t="s">
        <v>86</v>
      </c>
      <c r="E448" s="192" t="s">
        <v>75</v>
      </c>
      <c r="F448" s="192" t="s">
        <v>86</v>
      </c>
      <c r="G448" s="193" t="s">
        <v>86</v>
      </c>
      <c r="H448" s="194"/>
      <c r="I448" s="364"/>
      <c r="K448" s="61" t="e">
        <f aca="false">VLOOKUP(B448,'Vacances solaires'!$B$2:$B$239,1,FALSE())</f>
        <v>#N/A</v>
      </c>
    </row>
    <row r="449" customFormat="false" ht="15" hidden="false" customHeight="false" outlineLevel="0" collapsed="false">
      <c r="A449" s="145" t="n">
        <f aca="false">WEEKNUM(B449,21)</f>
        <v>46</v>
      </c>
      <c r="B449" s="114" t="n">
        <v>44515</v>
      </c>
      <c r="C449" s="187" t="s">
        <v>86</v>
      </c>
      <c r="D449" s="187" t="s">
        <v>75</v>
      </c>
      <c r="E449" s="187" t="s">
        <v>75</v>
      </c>
      <c r="F449" s="187" t="s">
        <v>87</v>
      </c>
      <c r="G449" s="188" t="s">
        <v>75</v>
      </c>
      <c r="H449" s="189" t="n">
        <v>5</v>
      </c>
      <c r="I449" s="361"/>
      <c r="K449" s="61" t="e">
        <f aca="false">VLOOKUP(B449,'Vacances solaires'!$B$2:$B$239,1,FALSE())</f>
        <v>#N/A</v>
      </c>
    </row>
    <row r="450" customFormat="false" ht="15" hidden="false" customHeight="false" outlineLevel="0" collapsed="false">
      <c r="A450" s="126" t="n">
        <f aca="false">WEEKNUM(B450,21)</f>
        <v>46</v>
      </c>
      <c r="B450" s="135" t="n">
        <v>44516</v>
      </c>
      <c r="C450" s="137" t="s">
        <v>75</v>
      </c>
      <c r="D450" s="137" t="s">
        <v>75</v>
      </c>
      <c r="E450" s="137" t="s">
        <v>86</v>
      </c>
      <c r="F450" s="137" t="s">
        <v>86</v>
      </c>
      <c r="G450" s="190" t="s">
        <v>75</v>
      </c>
      <c r="H450" s="191"/>
      <c r="I450" s="365"/>
      <c r="K450" s="61" t="e">
        <f aca="false">VLOOKUP(B450,'Vacances solaires'!$B$2:$B$239,1,FALSE())</f>
        <v>#N/A</v>
      </c>
    </row>
    <row r="451" customFormat="false" ht="15" hidden="false" customHeight="false" outlineLevel="0" collapsed="false">
      <c r="A451" s="126" t="n">
        <f aca="false">WEEKNUM(B451,21)</f>
        <v>46</v>
      </c>
      <c r="B451" s="135" t="n">
        <v>44517</v>
      </c>
      <c r="C451" s="137" t="s">
        <v>75</v>
      </c>
      <c r="D451" s="137" t="s">
        <v>75</v>
      </c>
      <c r="E451" s="137" t="s">
        <v>86</v>
      </c>
      <c r="F451" s="137" t="s">
        <v>75</v>
      </c>
      <c r="G451" s="190" t="s">
        <v>86</v>
      </c>
      <c r="H451" s="191"/>
      <c r="I451" s="362"/>
      <c r="K451" s="61" t="e">
        <f aca="false">VLOOKUP(B451,'Vacances solaires'!$B$2:$B$239,1,FALSE())</f>
        <v>#N/A</v>
      </c>
    </row>
    <row r="452" customFormat="false" ht="15" hidden="false" customHeight="false" outlineLevel="0" collapsed="false">
      <c r="A452" s="126" t="n">
        <f aca="false">WEEKNUM(B452,21)</f>
        <v>46</v>
      </c>
      <c r="B452" s="135" t="n">
        <v>44518</v>
      </c>
      <c r="C452" s="137" t="s">
        <v>75</v>
      </c>
      <c r="D452" s="137" t="s">
        <v>86</v>
      </c>
      <c r="E452" s="137" t="s">
        <v>75</v>
      </c>
      <c r="F452" s="137" t="s">
        <v>75</v>
      </c>
      <c r="G452" s="190" t="s">
        <v>86</v>
      </c>
      <c r="H452" s="191"/>
      <c r="I452" s="362"/>
      <c r="K452" s="61" t="e">
        <f aca="false">VLOOKUP(B452,'Vacances solaires'!$B$2:$B$239,1,FALSE())</f>
        <v>#N/A</v>
      </c>
    </row>
    <row r="453" customFormat="false" ht="15" hidden="false" customHeight="false" outlineLevel="0" collapsed="false">
      <c r="A453" s="126" t="n">
        <f aca="false">WEEKNUM(B453,21)</f>
        <v>46</v>
      </c>
      <c r="B453" s="135" t="n">
        <v>44519</v>
      </c>
      <c r="C453" s="137" t="s">
        <v>86</v>
      </c>
      <c r="D453" s="137" t="s">
        <v>86</v>
      </c>
      <c r="E453" s="137" t="s">
        <v>75</v>
      </c>
      <c r="F453" s="137" t="s">
        <v>75</v>
      </c>
      <c r="G453" s="190" t="s">
        <v>75</v>
      </c>
      <c r="H453" s="191"/>
      <c r="I453" s="362"/>
      <c r="K453" s="61" t="e">
        <f aca="false">VLOOKUP(B453,'Vacances solaires'!$B$2:$B$239,1,FALSE())</f>
        <v>#N/A</v>
      </c>
    </row>
    <row r="454" customFormat="false" ht="15" hidden="false" customHeight="false" outlineLevel="0" collapsed="false">
      <c r="A454" s="126" t="n">
        <f aca="false">WEEKNUM(B454,21)</f>
        <v>46</v>
      </c>
      <c r="B454" s="135" t="n">
        <v>44520</v>
      </c>
      <c r="C454" s="137" t="s">
        <v>86</v>
      </c>
      <c r="D454" s="137" t="s">
        <v>75</v>
      </c>
      <c r="E454" s="137" t="s">
        <v>75</v>
      </c>
      <c r="F454" s="137" t="s">
        <v>86</v>
      </c>
      <c r="G454" s="190" t="s">
        <v>75</v>
      </c>
      <c r="H454" s="191"/>
      <c r="I454" s="362"/>
      <c r="K454" s="61" t="e">
        <f aca="false">VLOOKUP(B454,'Vacances solaires'!$B$2:$B$239,1,FALSE())</f>
        <v>#N/A</v>
      </c>
    </row>
    <row r="455" customFormat="false" ht="15.75" hidden="false" customHeight="false" outlineLevel="0" collapsed="false">
      <c r="A455" s="139" t="n">
        <f aca="false">WEEKNUM(B455,21)</f>
        <v>46</v>
      </c>
      <c r="B455" s="140" t="n">
        <v>44521</v>
      </c>
      <c r="C455" s="192" t="s">
        <v>86</v>
      </c>
      <c r="D455" s="192" t="s">
        <v>75</v>
      </c>
      <c r="E455" s="192" t="s">
        <v>86</v>
      </c>
      <c r="F455" s="192" t="s">
        <v>86</v>
      </c>
      <c r="G455" s="193" t="s">
        <v>86</v>
      </c>
      <c r="H455" s="194"/>
      <c r="I455" s="364"/>
      <c r="K455" s="61" t="e">
        <f aca="false">VLOOKUP(B455,'Vacances solaires'!$B$2:$B$239,1,FALSE())</f>
        <v>#N/A</v>
      </c>
    </row>
    <row r="456" customFormat="false" ht="15" hidden="false" customHeight="false" outlineLevel="0" collapsed="false">
      <c r="A456" s="145" t="n">
        <f aca="false">WEEKNUM(B456,21)</f>
        <v>47</v>
      </c>
      <c r="B456" s="114" t="n">
        <v>44522</v>
      </c>
      <c r="C456" s="187" t="s">
        <v>75</v>
      </c>
      <c r="D456" s="187" t="s">
        <v>75</v>
      </c>
      <c r="E456" s="187" t="s">
        <v>87</v>
      </c>
      <c r="F456" s="187" t="s">
        <v>75</v>
      </c>
      <c r="G456" s="188" t="s">
        <v>86</v>
      </c>
      <c r="H456" s="189" t="n">
        <v>1</v>
      </c>
      <c r="I456" s="361"/>
      <c r="K456" s="61" t="e">
        <f aca="false">VLOOKUP(B456,'Vacances solaires'!$B$2:$B$239,1,FALSE())</f>
        <v>#N/A</v>
      </c>
    </row>
    <row r="457" customFormat="false" ht="15" hidden="false" customHeight="false" outlineLevel="0" collapsed="false">
      <c r="A457" s="126" t="n">
        <f aca="false">WEEKNUM(B457,21)</f>
        <v>47</v>
      </c>
      <c r="B457" s="135" t="n">
        <v>44523</v>
      </c>
      <c r="C457" s="137" t="s">
        <v>75</v>
      </c>
      <c r="D457" s="137" t="s">
        <v>86</v>
      </c>
      <c r="E457" s="137" t="s">
        <v>86</v>
      </c>
      <c r="F457" s="137" t="s">
        <v>75</v>
      </c>
      <c r="G457" s="190" t="s">
        <v>75</v>
      </c>
      <c r="H457" s="366"/>
      <c r="I457" s="362"/>
      <c r="K457" s="61" t="e">
        <f aca="false">VLOOKUP(B457,'Vacances solaires'!$B$2:$B$239,1,FALSE())</f>
        <v>#N/A</v>
      </c>
    </row>
    <row r="458" customFormat="false" ht="15" hidden="false" customHeight="false" outlineLevel="0" collapsed="false">
      <c r="A458" s="126" t="n">
        <f aca="false">WEEKNUM(B458,21)</f>
        <v>47</v>
      </c>
      <c r="B458" s="135" t="n">
        <v>44524</v>
      </c>
      <c r="C458" s="137" t="s">
        <v>75</v>
      </c>
      <c r="D458" s="137" t="s">
        <v>86</v>
      </c>
      <c r="E458" s="137" t="s">
        <v>75</v>
      </c>
      <c r="F458" s="137" t="s">
        <v>86</v>
      </c>
      <c r="G458" s="190" t="s">
        <v>75</v>
      </c>
      <c r="H458" s="191"/>
      <c r="I458" s="367"/>
      <c r="K458" s="61" t="e">
        <f aca="false">VLOOKUP(B458,'Vacances solaires'!$B$2:$B$239,1,FALSE())</f>
        <v>#N/A</v>
      </c>
    </row>
    <row r="459" customFormat="false" ht="15" hidden="false" customHeight="false" outlineLevel="0" collapsed="false">
      <c r="A459" s="126" t="n">
        <f aca="false">WEEKNUM(B459,21)</f>
        <v>47</v>
      </c>
      <c r="B459" s="135" t="n">
        <v>44525</v>
      </c>
      <c r="C459" s="137" t="s">
        <v>86</v>
      </c>
      <c r="D459" s="137" t="s">
        <v>75</v>
      </c>
      <c r="E459" s="137" t="s">
        <v>75</v>
      </c>
      <c r="F459" s="137" t="s">
        <v>86</v>
      </c>
      <c r="G459" s="190" t="s">
        <v>75</v>
      </c>
      <c r="H459" s="191"/>
      <c r="I459" s="362"/>
      <c r="K459" s="61" t="e">
        <f aca="false">VLOOKUP(B459,'Vacances solaires'!$B$2:$B$239,1,FALSE())</f>
        <v>#N/A</v>
      </c>
    </row>
    <row r="460" customFormat="false" ht="15" hidden="false" customHeight="false" outlineLevel="0" collapsed="false">
      <c r="A460" s="126" t="n">
        <f aca="false">WEEKNUM(B460,21)</f>
        <v>47</v>
      </c>
      <c r="B460" s="135" t="n">
        <v>44526</v>
      </c>
      <c r="C460" s="137" t="s">
        <v>86</v>
      </c>
      <c r="D460" s="137" t="s">
        <v>75</v>
      </c>
      <c r="E460" s="137" t="s">
        <v>75</v>
      </c>
      <c r="F460" s="137" t="s">
        <v>75</v>
      </c>
      <c r="G460" s="190" t="s">
        <v>86</v>
      </c>
      <c r="H460" s="191"/>
      <c r="I460" s="362"/>
      <c r="K460" s="61" t="e">
        <f aca="false">VLOOKUP(B460,'Vacances solaires'!$B$2:$B$239,1,FALSE())</f>
        <v>#N/A</v>
      </c>
    </row>
    <row r="461" customFormat="false" ht="15" hidden="false" customHeight="false" outlineLevel="0" collapsed="false">
      <c r="A461" s="126" t="n">
        <f aca="false">WEEKNUM(B461,21)</f>
        <v>47</v>
      </c>
      <c r="B461" s="135" t="n">
        <v>44527</v>
      </c>
      <c r="C461" s="137" t="s">
        <v>75</v>
      </c>
      <c r="D461" s="137" t="s">
        <v>75</v>
      </c>
      <c r="E461" s="137" t="s">
        <v>86</v>
      </c>
      <c r="F461" s="137" t="s">
        <v>75</v>
      </c>
      <c r="G461" s="190" t="s">
        <v>86</v>
      </c>
      <c r="H461" s="191"/>
      <c r="I461" s="362"/>
      <c r="K461" s="61" t="e">
        <f aca="false">VLOOKUP(B461,'Vacances solaires'!$B$2:$B$239,1,FALSE())</f>
        <v>#N/A</v>
      </c>
    </row>
    <row r="462" customFormat="false" ht="15.75" hidden="false" customHeight="false" outlineLevel="0" collapsed="false">
      <c r="A462" s="139" t="n">
        <f aca="false">WEEKNUM(B462,21)</f>
        <v>47</v>
      </c>
      <c r="B462" s="140" t="n">
        <v>44528</v>
      </c>
      <c r="C462" s="192" t="s">
        <v>75</v>
      </c>
      <c r="D462" s="192" t="s">
        <v>86</v>
      </c>
      <c r="E462" s="192" t="s">
        <v>86</v>
      </c>
      <c r="F462" s="192" t="s">
        <v>86</v>
      </c>
      <c r="G462" s="193" t="s">
        <v>86</v>
      </c>
      <c r="H462" s="194"/>
      <c r="I462" s="364"/>
      <c r="K462" s="61" t="e">
        <f aca="false">VLOOKUP(B462,'Vacances solaires'!$B$2:$B$239,1,FALSE())</f>
        <v>#N/A</v>
      </c>
    </row>
    <row r="463" customFormat="false" ht="15" hidden="false" customHeight="false" outlineLevel="0" collapsed="false">
      <c r="A463" s="145" t="n">
        <f aca="false">WEEKNUM(B463,21)</f>
        <v>48</v>
      </c>
      <c r="B463" s="114" t="n">
        <v>44529</v>
      </c>
      <c r="C463" s="187" t="s">
        <v>75</v>
      </c>
      <c r="D463" s="187" t="s">
        <v>87</v>
      </c>
      <c r="E463" s="187" t="s">
        <v>75</v>
      </c>
      <c r="F463" s="187" t="s">
        <v>86</v>
      </c>
      <c r="G463" s="188" t="s">
        <v>75</v>
      </c>
      <c r="H463" s="189" t="n">
        <v>2</v>
      </c>
      <c r="I463" s="361"/>
      <c r="K463" s="61" t="e">
        <f aca="false">VLOOKUP(B463,'Vacances solaires'!$B$2:$B$239,1,FALSE())</f>
        <v>#N/A</v>
      </c>
    </row>
    <row r="464" customFormat="false" ht="15" hidden="false" customHeight="false" outlineLevel="0" collapsed="false">
      <c r="A464" s="126" t="n">
        <f aca="false">WEEKNUM(B464,21)</f>
        <v>48</v>
      </c>
      <c r="B464" s="135" t="n">
        <v>44530</v>
      </c>
      <c r="C464" s="137" t="s">
        <v>86</v>
      </c>
      <c r="D464" s="137" t="s">
        <v>86</v>
      </c>
      <c r="E464" s="137" t="s">
        <v>75</v>
      </c>
      <c r="F464" s="137" t="s">
        <v>75</v>
      </c>
      <c r="G464" s="190" t="s">
        <v>75</v>
      </c>
      <c r="H464" s="191"/>
      <c r="I464" s="362"/>
      <c r="K464" s="61" t="e">
        <f aca="false">VLOOKUP(B464,'Vacances solaires'!$B$2:$B$239,1,FALSE())</f>
        <v>#N/A</v>
      </c>
    </row>
    <row r="465" customFormat="false" ht="15" hidden="false" customHeight="false" outlineLevel="0" collapsed="false">
      <c r="A465" s="126" t="n">
        <f aca="false">WEEKNUM(B465,21)</f>
        <v>48</v>
      </c>
      <c r="B465" s="135" t="n">
        <v>44531</v>
      </c>
      <c r="C465" s="137" t="s">
        <v>86</v>
      </c>
      <c r="D465" s="137" t="s">
        <v>75</v>
      </c>
      <c r="E465" s="137" t="s">
        <v>86</v>
      </c>
      <c r="F465" s="137" t="s">
        <v>75</v>
      </c>
      <c r="G465" s="190" t="s">
        <v>75</v>
      </c>
      <c r="H465" s="366"/>
      <c r="I465" s="362"/>
      <c r="K465" s="61" t="e">
        <f aca="false">VLOOKUP(B465,'Vacances solaires'!$B$2:$B$239,1,FALSE())</f>
        <v>#N/A</v>
      </c>
    </row>
    <row r="466" customFormat="false" ht="15" hidden="false" customHeight="false" outlineLevel="0" collapsed="false">
      <c r="A466" s="126" t="n">
        <f aca="false">WEEKNUM(B466,21)</f>
        <v>48</v>
      </c>
      <c r="B466" s="135" t="n">
        <v>44532</v>
      </c>
      <c r="C466" s="137" t="s">
        <v>75</v>
      </c>
      <c r="D466" s="137" t="s">
        <v>75</v>
      </c>
      <c r="E466" s="137" t="s">
        <v>86</v>
      </c>
      <c r="F466" s="137" t="s">
        <v>75</v>
      </c>
      <c r="G466" s="190" t="s">
        <v>86</v>
      </c>
      <c r="H466" s="191"/>
      <c r="I466" s="362"/>
      <c r="K466" s="61" t="e">
        <f aca="false">VLOOKUP(B466,'Vacances solaires'!$B$2:$B$239,1,FALSE())</f>
        <v>#N/A</v>
      </c>
    </row>
    <row r="467" customFormat="false" ht="15" hidden="false" customHeight="false" outlineLevel="0" collapsed="false">
      <c r="A467" s="126" t="n">
        <f aca="false">WEEKNUM(B467,21)</f>
        <v>48</v>
      </c>
      <c r="B467" s="135" t="n">
        <v>44533</v>
      </c>
      <c r="C467" s="137" t="s">
        <v>75</v>
      </c>
      <c r="D467" s="137" t="s">
        <v>75</v>
      </c>
      <c r="E467" s="137" t="s">
        <v>75</v>
      </c>
      <c r="F467" s="137" t="s">
        <v>86</v>
      </c>
      <c r="G467" s="190" t="s">
        <v>86</v>
      </c>
      <c r="H467" s="191"/>
      <c r="I467" s="362"/>
      <c r="K467" s="61" t="e">
        <f aca="false">VLOOKUP(B467,'Vacances solaires'!$B$2:$B$239,1,FALSE())</f>
        <v>#N/A</v>
      </c>
    </row>
    <row r="468" customFormat="false" ht="15" hidden="false" customHeight="false" outlineLevel="0" collapsed="false">
      <c r="A468" s="126" t="n">
        <f aca="false">WEEKNUM(B468,21)</f>
        <v>48</v>
      </c>
      <c r="B468" s="135" t="n">
        <v>44534</v>
      </c>
      <c r="C468" s="137" t="s">
        <v>75</v>
      </c>
      <c r="D468" s="137" t="s">
        <v>86</v>
      </c>
      <c r="E468" s="137" t="s">
        <v>75</v>
      </c>
      <c r="F468" s="137" t="s">
        <v>86</v>
      </c>
      <c r="G468" s="190" t="s">
        <v>75</v>
      </c>
      <c r="H468" s="191"/>
      <c r="I468" s="362"/>
      <c r="K468" s="61" t="e">
        <f aca="false">VLOOKUP(B468,'Vacances solaires'!$B$2:$B$239,1,FALSE())</f>
        <v>#N/A</v>
      </c>
    </row>
    <row r="469" customFormat="false" ht="15.75" hidden="false" customHeight="false" outlineLevel="0" collapsed="false">
      <c r="A469" s="139" t="n">
        <f aca="false">WEEKNUM(B469,21)</f>
        <v>48</v>
      </c>
      <c r="B469" s="140" t="n">
        <v>44535</v>
      </c>
      <c r="C469" s="192" t="s">
        <v>86</v>
      </c>
      <c r="D469" s="192" t="s">
        <v>86</v>
      </c>
      <c r="E469" s="192" t="s">
        <v>86</v>
      </c>
      <c r="F469" s="192" t="s">
        <v>86</v>
      </c>
      <c r="G469" s="193" t="s">
        <v>75</v>
      </c>
      <c r="H469" s="194"/>
      <c r="I469" s="364"/>
      <c r="K469" s="61" t="e">
        <f aca="false">VLOOKUP(B469,'Vacances solaires'!$B$2:$B$239,1,FALSE())</f>
        <v>#N/A</v>
      </c>
    </row>
    <row r="470" customFormat="false" ht="15" hidden="false" customHeight="false" outlineLevel="0" collapsed="false">
      <c r="A470" s="145" t="n">
        <f aca="false">WEEKNUM(B470,21)</f>
        <v>49</v>
      </c>
      <c r="B470" s="114" t="n">
        <v>44536</v>
      </c>
      <c r="C470" s="187" t="s">
        <v>87</v>
      </c>
      <c r="D470" s="187" t="s">
        <v>75</v>
      </c>
      <c r="E470" s="187" t="s">
        <v>86</v>
      </c>
      <c r="F470" s="187" t="s">
        <v>75</v>
      </c>
      <c r="G470" s="188" t="s">
        <v>75</v>
      </c>
      <c r="H470" s="189" t="n">
        <v>3</v>
      </c>
      <c r="I470" s="361"/>
      <c r="K470" s="61" t="e">
        <f aca="false">VLOOKUP(B470,'Vacances solaires'!$B$2:$B$239,1,FALSE())</f>
        <v>#N/A</v>
      </c>
    </row>
    <row r="471" customFormat="false" ht="15" hidden="false" customHeight="false" outlineLevel="0" collapsed="false">
      <c r="A471" s="126" t="n">
        <f aca="false">WEEKNUM(B471,21)</f>
        <v>49</v>
      </c>
      <c r="B471" s="135" t="n">
        <v>44537</v>
      </c>
      <c r="C471" s="137" t="s">
        <v>86</v>
      </c>
      <c r="D471" s="137" t="s">
        <v>75</v>
      </c>
      <c r="E471" s="137" t="s">
        <v>75</v>
      </c>
      <c r="F471" s="137" t="s">
        <v>75</v>
      </c>
      <c r="G471" s="190" t="s">
        <v>86</v>
      </c>
      <c r="H471" s="191"/>
      <c r="I471" s="362"/>
      <c r="K471" s="61" t="e">
        <f aca="false">VLOOKUP(B471,'Vacances solaires'!$B$2:$B$239,1,FALSE())</f>
        <v>#N/A</v>
      </c>
    </row>
    <row r="472" customFormat="false" ht="15" hidden="false" customHeight="false" outlineLevel="0" collapsed="false">
      <c r="A472" s="126" t="n">
        <f aca="false">WEEKNUM(B472,21)</f>
        <v>49</v>
      </c>
      <c r="B472" s="135" t="n">
        <v>44538</v>
      </c>
      <c r="C472" s="137" t="s">
        <v>75</v>
      </c>
      <c r="D472" s="137" t="s">
        <v>86</v>
      </c>
      <c r="E472" s="137" t="s">
        <v>75</v>
      </c>
      <c r="F472" s="137" t="s">
        <v>75</v>
      </c>
      <c r="G472" s="190" t="s">
        <v>86</v>
      </c>
      <c r="H472" s="191"/>
      <c r="I472" s="362"/>
      <c r="K472" s="61" t="e">
        <f aca="false">VLOOKUP(B472,'Vacances solaires'!$B$2:$B$239,1,FALSE())</f>
        <v>#N/A</v>
      </c>
    </row>
    <row r="473" customFormat="false" ht="15" hidden="false" customHeight="false" outlineLevel="0" collapsed="false">
      <c r="A473" s="126" t="n">
        <f aca="false">WEEKNUM(B473,21)</f>
        <v>49</v>
      </c>
      <c r="B473" s="135" t="n">
        <v>44539</v>
      </c>
      <c r="C473" s="137" t="s">
        <v>75</v>
      </c>
      <c r="D473" s="137" t="s">
        <v>86</v>
      </c>
      <c r="E473" s="137" t="s">
        <v>75</v>
      </c>
      <c r="F473" s="137" t="s">
        <v>86</v>
      </c>
      <c r="G473" s="190" t="s">
        <v>75</v>
      </c>
      <c r="H473" s="191"/>
      <c r="I473" s="362"/>
      <c r="K473" s="61" t="e">
        <f aca="false">VLOOKUP(B473,'Vacances solaires'!$B$2:$B$239,1,FALSE())</f>
        <v>#N/A</v>
      </c>
    </row>
    <row r="474" customFormat="false" ht="15" hidden="false" customHeight="false" outlineLevel="0" collapsed="false">
      <c r="A474" s="126" t="n">
        <f aca="false">WEEKNUM(B474,21)</f>
        <v>49</v>
      </c>
      <c r="B474" s="135" t="n">
        <v>44540</v>
      </c>
      <c r="C474" s="137" t="s">
        <v>75</v>
      </c>
      <c r="D474" s="137" t="s">
        <v>75</v>
      </c>
      <c r="E474" s="137" t="s">
        <v>86</v>
      </c>
      <c r="F474" s="137" t="s">
        <v>86</v>
      </c>
      <c r="G474" s="190" t="s">
        <v>75</v>
      </c>
      <c r="H474" s="191"/>
      <c r="I474" s="362"/>
      <c r="K474" s="61" t="e">
        <f aca="false">VLOOKUP(B474,'Vacances solaires'!$B$2:$B$239,1,FALSE())</f>
        <v>#N/A</v>
      </c>
    </row>
    <row r="475" customFormat="false" ht="15" hidden="false" customHeight="false" outlineLevel="0" collapsed="false">
      <c r="A475" s="126" t="n">
        <f aca="false">WEEKNUM(B475,21)</f>
        <v>49</v>
      </c>
      <c r="B475" s="135" t="n">
        <v>44541</v>
      </c>
      <c r="C475" s="137" t="s">
        <v>86</v>
      </c>
      <c r="D475" s="137" t="s">
        <v>75</v>
      </c>
      <c r="E475" s="137" t="s">
        <v>86</v>
      </c>
      <c r="F475" s="137" t="s">
        <v>75</v>
      </c>
      <c r="G475" s="190" t="s">
        <v>75</v>
      </c>
      <c r="H475" s="191"/>
      <c r="I475" s="362"/>
      <c r="K475" s="61" t="e">
        <f aca="false">VLOOKUP(B475,'Vacances solaires'!$B$2:$B$239,1,FALSE())</f>
        <v>#N/A</v>
      </c>
    </row>
    <row r="476" customFormat="false" ht="15.75" hidden="false" customHeight="false" outlineLevel="0" collapsed="false">
      <c r="A476" s="139" t="n">
        <f aca="false">WEEKNUM(B476,21)</f>
        <v>49</v>
      </c>
      <c r="B476" s="140" t="n">
        <v>44542</v>
      </c>
      <c r="C476" s="192" t="s">
        <v>86</v>
      </c>
      <c r="D476" s="192" t="s">
        <v>86</v>
      </c>
      <c r="E476" s="192" t="s">
        <v>86</v>
      </c>
      <c r="F476" s="192" t="s">
        <v>75</v>
      </c>
      <c r="G476" s="193" t="s">
        <v>86</v>
      </c>
      <c r="H476" s="194"/>
      <c r="I476" s="364"/>
      <c r="K476" s="61" t="e">
        <f aca="false">VLOOKUP(B476,'Vacances solaires'!$B$2:$B$239,1,FALSE())</f>
        <v>#N/A</v>
      </c>
    </row>
    <row r="477" customFormat="false" ht="15" hidden="false" customHeight="false" outlineLevel="0" collapsed="false">
      <c r="A477" s="145" t="n">
        <f aca="false">WEEKNUM(B477,21)</f>
        <v>50</v>
      </c>
      <c r="B477" s="114" t="n">
        <v>44543</v>
      </c>
      <c r="C477" s="187" t="s">
        <v>75</v>
      </c>
      <c r="D477" s="187" t="s">
        <v>86</v>
      </c>
      <c r="E477" s="187" t="s">
        <v>75</v>
      </c>
      <c r="F477" s="187" t="s">
        <v>75</v>
      </c>
      <c r="G477" s="188" t="s">
        <v>87</v>
      </c>
      <c r="H477" s="189" t="n">
        <v>4</v>
      </c>
      <c r="I477" s="361"/>
      <c r="K477" s="61" t="e">
        <f aca="false">VLOOKUP(B477,'Vacances solaires'!$B$2:$B$239,1,FALSE())</f>
        <v>#N/A</v>
      </c>
    </row>
    <row r="478" customFormat="false" ht="15" hidden="false" customHeight="false" outlineLevel="0" collapsed="false">
      <c r="A478" s="126" t="n">
        <f aca="false">WEEKNUM(B478,21)</f>
        <v>50</v>
      </c>
      <c r="B478" s="135" t="n">
        <v>44544</v>
      </c>
      <c r="C478" s="137" t="s">
        <v>75</v>
      </c>
      <c r="D478" s="137" t="s">
        <v>75</v>
      </c>
      <c r="E478" s="137" t="s">
        <v>75</v>
      </c>
      <c r="F478" s="137" t="s">
        <v>86</v>
      </c>
      <c r="G478" s="190" t="s">
        <v>86</v>
      </c>
      <c r="H478" s="191"/>
      <c r="I478" s="362"/>
      <c r="K478" s="61" t="e">
        <f aca="false">VLOOKUP(B478,'Vacances solaires'!$B$2:$B$239,1,FALSE())</f>
        <v>#N/A</v>
      </c>
    </row>
    <row r="479" customFormat="false" ht="15" hidden="false" customHeight="false" outlineLevel="0" collapsed="false">
      <c r="A479" s="126" t="n">
        <f aca="false">WEEKNUM(B479,21)</f>
        <v>50</v>
      </c>
      <c r="B479" s="135" t="n">
        <v>44545</v>
      </c>
      <c r="C479" s="137" t="s">
        <v>86</v>
      </c>
      <c r="D479" s="137" t="s">
        <v>75</v>
      </c>
      <c r="E479" s="137" t="s">
        <v>75</v>
      </c>
      <c r="F479" s="137" t="s">
        <v>86</v>
      </c>
      <c r="G479" s="190" t="s">
        <v>75</v>
      </c>
      <c r="H479" s="191"/>
      <c r="I479" s="362"/>
      <c r="K479" s="61" t="e">
        <f aca="false">VLOOKUP(B479,'Vacances solaires'!$B$2:$B$239,1,FALSE())</f>
        <v>#N/A</v>
      </c>
    </row>
    <row r="480" customFormat="false" ht="15" hidden="false" customHeight="false" outlineLevel="0" collapsed="false">
      <c r="A480" s="126" t="n">
        <f aca="false">WEEKNUM(B480,21)</f>
        <v>50</v>
      </c>
      <c r="B480" s="135" t="n">
        <v>44546</v>
      </c>
      <c r="C480" s="137" t="s">
        <v>86</v>
      </c>
      <c r="D480" s="137" t="s">
        <v>75</v>
      </c>
      <c r="E480" s="137" t="s">
        <v>86</v>
      </c>
      <c r="F480" s="137" t="s">
        <v>75</v>
      </c>
      <c r="G480" s="190" t="s">
        <v>75</v>
      </c>
      <c r="H480" s="191"/>
      <c r="I480" s="362"/>
      <c r="K480" s="61" t="e">
        <f aca="false">VLOOKUP(B480,'Vacances solaires'!$B$2:$B$239,1,FALSE())</f>
        <v>#N/A</v>
      </c>
    </row>
    <row r="481" customFormat="false" ht="15" hidden="false" customHeight="false" outlineLevel="0" collapsed="false">
      <c r="A481" s="126" t="n">
        <f aca="false">WEEKNUM(B481,21)</f>
        <v>50</v>
      </c>
      <c r="B481" s="135" t="n">
        <v>44547</v>
      </c>
      <c r="C481" s="137" t="s">
        <v>75</v>
      </c>
      <c r="D481" s="137" t="s">
        <v>86</v>
      </c>
      <c r="E481" s="137" t="s">
        <v>86</v>
      </c>
      <c r="F481" s="137" t="s">
        <v>75</v>
      </c>
      <c r="G481" s="190" t="s">
        <v>75</v>
      </c>
      <c r="H481" s="191"/>
      <c r="I481" s="362"/>
      <c r="K481" s="61" t="e">
        <f aca="false">VLOOKUP(B481,'Vacances solaires'!$B$2:$B$239,1,FALSE())</f>
        <v>#N/A</v>
      </c>
    </row>
    <row r="482" customFormat="false" ht="15" hidden="false" customHeight="false" outlineLevel="0" collapsed="false">
      <c r="A482" s="126" t="n">
        <f aca="false">WEEKNUM(B482,21)</f>
        <v>50</v>
      </c>
      <c r="B482" s="135" t="n">
        <v>44548</v>
      </c>
      <c r="C482" s="137" t="s">
        <v>75</v>
      </c>
      <c r="D482" s="137" t="s">
        <v>86</v>
      </c>
      <c r="E482" s="137" t="s">
        <v>75</v>
      </c>
      <c r="F482" s="137" t="s">
        <v>75</v>
      </c>
      <c r="G482" s="190" t="s">
        <v>86</v>
      </c>
      <c r="H482" s="191"/>
      <c r="I482" s="362" t="n">
        <v>1</v>
      </c>
      <c r="K482" s="61" t="n">
        <f aca="false">VLOOKUP(B482,'Vacances solaires'!$B$2:$B$239,1,FALSE())</f>
        <v>44548</v>
      </c>
    </row>
    <row r="483" customFormat="false" ht="15.75" hidden="false" customHeight="false" outlineLevel="0" collapsed="false">
      <c r="A483" s="139" t="n">
        <f aca="false">WEEKNUM(B483,21)</f>
        <v>50</v>
      </c>
      <c r="B483" s="140" t="n">
        <v>44549</v>
      </c>
      <c r="C483" s="192" t="s">
        <v>86</v>
      </c>
      <c r="D483" s="192" t="s">
        <v>86</v>
      </c>
      <c r="E483" s="192" t="s">
        <v>75</v>
      </c>
      <c r="F483" s="192" t="s">
        <v>86</v>
      </c>
      <c r="G483" s="193" t="s">
        <v>86</v>
      </c>
      <c r="H483" s="194"/>
      <c r="I483" s="364" t="n">
        <v>1</v>
      </c>
      <c r="K483" s="61" t="n">
        <f aca="false">VLOOKUP(B483,'Vacances solaires'!$B$2:$B$239,1,FALSE())</f>
        <v>44549</v>
      </c>
    </row>
    <row r="484" customFormat="false" ht="15" hidden="false" customHeight="false" outlineLevel="0" collapsed="false">
      <c r="A484" s="145" t="n">
        <f aca="false">WEEKNUM(B484,21)</f>
        <v>51</v>
      </c>
      <c r="B484" s="114" t="n">
        <v>44550</v>
      </c>
      <c r="C484" s="187" t="s">
        <v>86</v>
      </c>
      <c r="D484" s="187" t="s">
        <v>75</v>
      </c>
      <c r="E484" s="187" t="s">
        <v>75</v>
      </c>
      <c r="F484" s="187" t="s">
        <v>87</v>
      </c>
      <c r="G484" s="188" t="s">
        <v>75</v>
      </c>
      <c r="H484" s="189" t="n">
        <v>5</v>
      </c>
      <c r="I484" s="361"/>
      <c r="K484" s="61" t="n">
        <f aca="false">VLOOKUP(B484,'Vacances solaires'!$B$2:$B$239,1,FALSE())</f>
        <v>44550</v>
      </c>
    </row>
    <row r="485" customFormat="false" ht="15" hidden="false" customHeight="false" outlineLevel="0" collapsed="false">
      <c r="A485" s="126" t="n">
        <f aca="false">WEEKNUM(B485,21)</f>
        <v>51</v>
      </c>
      <c r="B485" s="135" t="n">
        <v>44551</v>
      </c>
      <c r="C485" s="137" t="s">
        <v>75</v>
      </c>
      <c r="D485" s="137" t="s">
        <v>75</v>
      </c>
      <c r="E485" s="137" t="s">
        <v>86</v>
      </c>
      <c r="F485" s="137" t="s">
        <v>86</v>
      </c>
      <c r="G485" s="190" t="s">
        <v>75</v>
      </c>
      <c r="H485" s="191"/>
      <c r="I485" s="365"/>
      <c r="K485" s="61" t="n">
        <f aca="false">VLOOKUP(B485,'Vacances solaires'!$B$2:$B$239,1,FALSE())</f>
        <v>44551</v>
      </c>
    </row>
    <row r="486" customFormat="false" ht="15" hidden="false" customHeight="false" outlineLevel="0" collapsed="false">
      <c r="A486" s="126" t="n">
        <f aca="false">WEEKNUM(B486,21)</f>
        <v>51</v>
      </c>
      <c r="B486" s="135" t="n">
        <v>44552</v>
      </c>
      <c r="C486" s="137" t="s">
        <v>75</v>
      </c>
      <c r="D486" s="137" t="s">
        <v>75</v>
      </c>
      <c r="E486" s="137" t="s">
        <v>86</v>
      </c>
      <c r="F486" s="137" t="s">
        <v>75</v>
      </c>
      <c r="G486" s="190" t="s">
        <v>86</v>
      </c>
      <c r="H486" s="191"/>
      <c r="I486" s="362"/>
      <c r="K486" s="61" t="n">
        <f aca="false">VLOOKUP(B486,'Vacances solaires'!$B$2:$B$239,1,FALSE())</f>
        <v>44552</v>
      </c>
    </row>
    <row r="487" customFormat="false" ht="15" hidden="false" customHeight="false" outlineLevel="0" collapsed="false">
      <c r="A487" s="126" t="n">
        <f aca="false">WEEKNUM(B487,21)</f>
        <v>51</v>
      </c>
      <c r="B487" s="135" t="n">
        <v>44553</v>
      </c>
      <c r="C487" s="137" t="s">
        <v>75</v>
      </c>
      <c r="D487" s="137" t="s">
        <v>86</v>
      </c>
      <c r="E487" s="137" t="s">
        <v>75</v>
      </c>
      <c r="F487" s="137" t="s">
        <v>75</v>
      </c>
      <c r="G487" s="190" t="s">
        <v>86</v>
      </c>
      <c r="H487" s="191"/>
      <c r="I487" s="362"/>
      <c r="K487" s="61" t="n">
        <f aca="false">VLOOKUP(B487,'Vacances solaires'!$B$2:$B$239,1,FALSE())</f>
        <v>44553</v>
      </c>
    </row>
    <row r="488" customFormat="false" ht="15" hidden="false" customHeight="false" outlineLevel="0" collapsed="false">
      <c r="A488" s="126" t="n">
        <f aca="false">WEEKNUM(B488,21)</f>
        <v>51</v>
      </c>
      <c r="B488" s="135" t="n">
        <v>44554</v>
      </c>
      <c r="C488" s="137" t="s">
        <v>86</v>
      </c>
      <c r="D488" s="137" t="s">
        <v>86</v>
      </c>
      <c r="E488" s="137" t="s">
        <v>75</v>
      </c>
      <c r="F488" s="137" t="s">
        <v>75</v>
      </c>
      <c r="G488" s="190" t="s">
        <v>75</v>
      </c>
      <c r="H488" s="191"/>
      <c r="I488" s="362"/>
      <c r="K488" s="61" t="n">
        <f aca="false">VLOOKUP(B488,'Vacances solaires'!$B$2:$B$239,1,FALSE())</f>
        <v>44554</v>
      </c>
    </row>
    <row r="489" customFormat="false" ht="15" hidden="false" customHeight="false" outlineLevel="0" collapsed="false">
      <c r="A489" s="126" t="n">
        <f aca="false">WEEKNUM(B489,21)</f>
        <v>51</v>
      </c>
      <c r="B489" s="135" t="n">
        <v>44555</v>
      </c>
      <c r="C489" s="137" t="s">
        <v>86</v>
      </c>
      <c r="D489" s="137" t="s">
        <v>75</v>
      </c>
      <c r="E489" s="137" t="s">
        <v>75</v>
      </c>
      <c r="F489" s="137" t="s">
        <v>86</v>
      </c>
      <c r="G489" s="190" t="s">
        <v>75</v>
      </c>
      <c r="H489" s="191"/>
      <c r="I489" s="362"/>
      <c r="K489" s="61" t="n">
        <f aca="false">VLOOKUP(B489,'Vacances solaires'!$B$2:$B$239,1,FALSE())</f>
        <v>44555</v>
      </c>
    </row>
    <row r="490" customFormat="false" ht="15.75" hidden="false" customHeight="false" outlineLevel="0" collapsed="false">
      <c r="A490" s="139" t="n">
        <f aca="false">WEEKNUM(B490,21)</f>
        <v>51</v>
      </c>
      <c r="B490" s="140" t="n">
        <v>44556</v>
      </c>
      <c r="C490" s="192" t="s">
        <v>86</v>
      </c>
      <c r="D490" s="192" t="s">
        <v>75</v>
      </c>
      <c r="E490" s="192" t="s">
        <v>86</v>
      </c>
      <c r="F490" s="192" t="s">
        <v>86</v>
      </c>
      <c r="G490" s="193" t="s">
        <v>86</v>
      </c>
      <c r="H490" s="194"/>
      <c r="I490" s="364"/>
      <c r="K490" s="61" t="n">
        <f aca="false">VLOOKUP(B490,'Vacances solaires'!$B$2:$B$239,1,FALSE())</f>
        <v>44556</v>
      </c>
    </row>
    <row r="491" customFormat="false" ht="15" hidden="false" customHeight="false" outlineLevel="0" collapsed="false">
      <c r="A491" s="145" t="n">
        <f aca="false">WEEKNUM(B491,21)</f>
        <v>52</v>
      </c>
      <c r="B491" s="114" t="n">
        <v>44557</v>
      </c>
      <c r="C491" s="187" t="s">
        <v>75</v>
      </c>
      <c r="D491" s="187" t="s">
        <v>75</v>
      </c>
      <c r="E491" s="187" t="s">
        <v>87</v>
      </c>
      <c r="F491" s="187" t="s">
        <v>75</v>
      </c>
      <c r="G491" s="188" t="s">
        <v>86</v>
      </c>
      <c r="H491" s="189" t="n">
        <v>1</v>
      </c>
      <c r="I491" s="361"/>
      <c r="K491" s="61" t="n">
        <f aca="false">VLOOKUP(B491,'Vacances solaires'!$B$2:$B$239,1,FALSE())</f>
        <v>44557</v>
      </c>
    </row>
    <row r="492" customFormat="false" ht="15" hidden="false" customHeight="false" outlineLevel="0" collapsed="false">
      <c r="A492" s="126" t="n">
        <f aca="false">WEEKNUM(B492,21)</f>
        <v>52</v>
      </c>
      <c r="B492" s="135" t="n">
        <v>44558</v>
      </c>
      <c r="C492" s="137" t="s">
        <v>75</v>
      </c>
      <c r="D492" s="137" t="s">
        <v>86</v>
      </c>
      <c r="E492" s="137" t="s">
        <v>86</v>
      </c>
      <c r="F492" s="137" t="s">
        <v>75</v>
      </c>
      <c r="G492" s="190" t="s">
        <v>75</v>
      </c>
      <c r="H492" s="366"/>
      <c r="I492" s="362"/>
      <c r="K492" s="61" t="n">
        <f aca="false">VLOOKUP(B492,'Vacances solaires'!$B$2:$B$239,1,FALSE())</f>
        <v>44558</v>
      </c>
    </row>
    <row r="493" customFormat="false" ht="15" hidden="false" customHeight="false" outlineLevel="0" collapsed="false">
      <c r="A493" s="126" t="n">
        <f aca="false">WEEKNUM(B493,21)</f>
        <v>52</v>
      </c>
      <c r="B493" s="135" t="n">
        <v>44559</v>
      </c>
      <c r="C493" s="137" t="s">
        <v>75</v>
      </c>
      <c r="D493" s="137" t="s">
        <v>86</v>
      </c>
      <c r="E493" s="137" t="s">
        <v>75</v>
      </c>
      <c r="F493" s="137" t="s">
        <v>86</v>
      </c>
      <c r="G493" s="190" t="s">
        <v>75</v>
      </c>
      <c r="H493" s="191"/>
      <c r="I493" s="367"/>
      <c r="K493" s="61" t="n">
        <f aca="false">VLOOKUP(B493,'Vacances solaires'!$B$2:$B$239,1,FALSE())</f>
        <v>44559</v>
      </c>
    </row>
    <row r="494" customFormat="false" ht="15" hidden="false" customHeight="false" outlineLevel="0" collapsed="false">
      <c r="A494" s="126" t="n">
        <f aca="false">WEEKNUM(B494,21)</f>
        <v>52</v>
      </c>
      <c r="B494" s="135" t="n">
        <v>44560</v>
      </c>
      <c r="C494" s="137" t="s">
        <v>86</v>
      </c>
      <c r="D494" s="137" t="s">
        <v>75</v>
      </c>
      <c r="E494" s="137" t="s">
        <v>75</v>
      </c>
      <c r="F494" s="137" t="s">
        <v>86</v>
      </c>
      <c r="G494" s="190" t="s">
        <v>75</v>
      </c>
      <c r="H494" s="191"/>
      <c r="I494" s="362"/>
      <c r="K494" s="61" t="n">
        <f aca="false">VLOOKUP(B494,'Vacances solaires'!$B$2:$B$239,1,FALSE())</f>
        <v>44560</v>
      </c>
    </row>
    <row r="495" customFormat="false" ht="15" hidden="false" customHeight="false" outlineLevel="0" collapsed="false">
      <c r="A495" s="126" t="n">
        <f aca="false">WEEKNUM(B495,21)</f>
        <v>52</v>
      </c>
      <c r="B495" s="135" t="n">
        <v>44561</v>
      </c>
      <c r="C495" s="137" t="s">
        <v>86</v>
      </c>
      <c r="D495" s="137" t="s">
        <v>75</v>
      </c>
      <c r="E495" s="137" t="s">
        <v>75</v>
      </c>
      <c r="F495" s="137" t="s">
        <v>75</v>
      </c>
      <c r="G495" s="190" t="s">
        <v>86</v>
      </c>
      <c r="H495" s="191"/>
      <c r="I495" s="362"/>
      <c r="K495" s="61" t="n">
        <f aca="false">VLOOKUP(B495,'Vacances solaires'!$B$2:$B$239,1,FALSE())</f>
        <v>44561</v>
      </c>
    </row>
    <row r="496" customFormat="false" ht="15" hidden="false" customHeight="false" outlineLevel="0" collapsed="false">
      <c r="A496" s="126" t="n">
        <f aca="false">WEEKNUM(B496,21)</f>
        <v>52</v>
      </c>
      <c r="B496" s="135" t="n">
        <v>44562</v>
      </c>
      <c r="C496" s="137" t="s">
        <v>75</v>
      </c>
      <c r="D496" s="137" t="s">
        <v>75</v>
      </c>
      <c r="E496" s="137" t="s">
        <v>86</v>
      </c>
      <c r="F496" s="137" t="s">
        <v>75</v>
      </c>
      <c r="G496" s="190" t="s">
        <v>86</v>
      </c>
      <c r="H496" s="191"/>
      <c r="I496" s="362"/>
      <c r="K496" s="61" t="n">
        <f aca="false">VLOOKUP(B496,'Vacances solaires'!$B$2:$B$239,1,FALSE())</f>
        <v>44562</v>
      </c>
    </row>
    <row r="497" customFormat="false" ht="15.75" hidden="false" customHeight="false" outlineLevel="0" collapsed="false">
      <c r="A497" s="139" t="n">
        <f aca="false">WEEKNUM(B497,21)</f>
        <v>52</v>
      </c>
      <c r="B497" s="140" t="n">
        <v>44563</v>
      </c>
      <c r="C497" s="192" t="s">
        <v>75</v>
      </c>
      <c r="D497" s="192" t="s">
        <v>86</v>
      </c>
      <c r="E497" s="192" t="s">
        <v>86</v>
      </c>
      <c r="F497" s="192" t="s">
        <v>86</v>
      </c>
      <c r="G497" s="193" t="s">
        <v>86</v>
      </c>
      <c r="H497" s="194"/>
      <c r="I497" s="364"/>
      <c r="K497" s="61" t="n">
        <f aca="false">VLOOKUP(B497,'Vacances solaires'!$B$2:$B$239,1,FALSE())</f>
        <v>44563</v>
      </c>
    </row>
    <row r="498" customFormat="false" ht="15" hidden="false" customHeight="false" outlineLevel="0" collapsed="false">
      <c r="A498" s="145" t="n">
        <f aca="false">WEEKNUM(B498,21)</f>
        <v>1</v>
      </c>
      <c r="B498" s="114" t="n">
        <v>44564</v>
      </c>
      <c r="C498" s="187" t="s">
        <v>75</v>
      </c>
      <c r="D498" s="187" t="s">
        <v>75</v>
      </c>
      <c r="E498" s="187" t="s">
        <v>87</v>
      </c>
      <c r="F498" s="187" t="s">
        <v>75</v>
      </c>
      <c r="G498" s="188" t="s">
        <v>86</v>
      </c>
      <c r="H498" s="189" t="n">
        <v>1</v>
      </c>
      <c r="I498" s="368"/>
      <c r="J498" s="284"/>
      <c r="K498" s="284" t="e">
        <f aca="false">VLOOKUP(B498,'Vacances solaires'!$B$2:$B$239,1,FALSE())</f>
        <v>#N/A</v>
      </c>
    </row>
    <row r="499" customFormat="false" ht="15" hidden="false" customHeight="false" outlineLevel="0" collapsed="false">
      <c r="A499" s="126" t="n">
        <f aca="false">WEEKNUM(B499,21)</f>
        <v>1</v>
      </c>
      <c r="B499" s="135" t="n">
        <v>44565</v>
      </c>
      <c r="C499" s="137" t="s">
        <v>75</v>
      </c>
      <c r="D499" s="137" t="s">
        <v>86</v>
      </c>
      <c r="E499" s="137" t="s">
        <v>86</v>
      </c>
      <c r="F499" s="137" t="s">
        <v>75</v>
      </c>
      <c r="G499" s="190" t="s">
        <v>75</v>
      </c>
      <c r="H499" s="366"/>
      <c r="I499" s="365"/>
      <c r="K499" s="61" t="e">
        <f aca="false">VLOOKUP(B499,'Vacances solaires'!$B$2:$B$239,1,FALSE())</f>
        <v>#N/A</v>
      </c>
    </row>
    <row r="500" customFormat="false" ht="15" hidden="false" customHeight="false" outlineLevel="0" collapsed="false">
      <c r="A500" s="126" t="n">
        <f aca="false">WEEKNUM(B500,21)</f>
        <v>1</v>
      </c>
      <c r="B500" s="135" t="n">
        <v>44566</v>
      </c>
      <c r="C500" s="137" t="s">
        <v>75</v>
      </c>
      <c r="D500" s="137" t="s">
        <v>86</v>
      </c>
      <c r="E500" s="137" t="s">
        <v>75</v>
      </c>
      <c r="F500" s="137" t="s">
        <v>86</v>
      </c>
      <c r="G500" s="190" t="s">
        <v>75</v>
      </c>
      <c r="H500" s="191"/>
      <c r="I500" s="362"/>
      <c r="K500" s="61" t="e">
        <f aca="false">VLOOKUP(B500,'Vacances solaires'!$B$2:$B$239,1,FALSE())</f>
        <v>#N/A</v>
      </c>
    </row>
    <row r="501" customFormat="false" ht="15" hidden="false" customHeight="false" outlineLevel="0" collapsed="false">
      <c r="A501" s="126" t="n">
        <f aca="false">WEEKNUM(B501,21)</f>
        <v>1</v>
      </c>
      <c r="B501" s="135" t="n">
        <v>44567</v>
      </c>
      <c r="C501" s="137" t="s">
        <v>86</v>
      </c>
      <c r="D501" s="137" t="s">
        <v>75</v>
      </c>
      <c r="E501" s="137" t="s">
        <v>75</v>
      </c>
      <c r="F501" s="137" t="s">
        <v>86</v>
      </c>
      <c r="G501" s="190" t="s">
        <v>75</v>
      </c>
      <c r="H501" s="191"/>
      <c r="I501" s="362"/>
      <c r="K501" s="61" t="e">
        <f aca="false">VLOOKUP(B501,'Vacances solaires'!$B$2:$B$239,1,FALSE())</f>
        <v>#N/A</v>
      </c>
    </row>
    <row r="502" customFormat="false" ht="15" hidden="false" customHeight="false" outlineLevel="0" collapsed="false">
      <c r="A502" s="126" t="n">
        <f aca="false">WEEKNUM(B502,21)</f>
        <v>1</v>
      </c>
      <c r="B502" s="135" t="n">
        <v>44568</v>
      </c>
      <c r="C502" s="137" t="s">
        <v>86</v>
      </c>
      <c r="D502" s="137" t="s">
        <v>75</v>
      </c>
      <c r="E502" s="137" t="s">
        <v>75</v>
      </c>
      <c r="F502" s="137" t="s">
        <v>75</v>
      </c>
      <c r="G502" s="190" t="s">
        <v>86</v>
      </c>
      <c r="H502" s="191"/>
      <c r="I502" s="362"/>
      <c r="K502" s="61" t="e">
        <f aca="false">VLOOKUP(B502,'Vacances solaires'!$B$2:$B$239,1,FALSE())</f>
        <v>#N/A</v>
      </c>
    </row>
    <row r="503" customFormat="false" ht="15" hidden="false" customHeight="false" outlineLevel="0" collapsed="false">
      <c r="A503" s="126" t="n">
        <f aca="false">WEEKNUM(B503,21)</f>
        <v>1</v>
      </c>
      <c r="B503" s="135" t="n">
        <v>44569</v>
      </c>
      <c r="C503" s="137" t="s">
        <v>75</v>
      </c>
      <c r="D503" s="137" t="s">
        <v>75</v>
      </c>
      <c r="E503" s="137" t="s">
        <v>86</v>
      </c>
      <c r="F503" s="137" t="s">
        <v>75</v>
      </c>
      <c r="G503" s="190" t="s">
        <v>86</v>
      </c>
      <c r="H503" s="191"/>
      <c r="I503" s="362"/>
      <c r="K503" s="61" t="e">
        <f aca="false">VLOOKUP(B503,'Vacances solaires'!$B$2:$B$239,1,FALSE())</f>
        <v>#N/A</v>
      </c>
    </row>
    <row r="504" customFormat="false" ht="15.75" hidden="false" customHeight="false" outlineLevel="0" collapsed="false">
      <c r="A504" s="139" t="n">
        <f aca="false">WEEKNUM(B504,21)</f>
        <v>1</v>
      </c>
      <c r="B504" s="140" t="n">
        <v>44570</v>
      </c>
      <c r="C504" s="192" t="s">
        <v>75</v>
      </c>
      <c r="D504" s="192" t="s">
        <v>86</v>
      </c>
      <c r="E504" s="192" t="s">
        <v>86</v>
      </c>
      <c r="F504" s="192" t="s">
        <v>86</v>
      </c>
      <c r="G504" s="193" t="s">
        <v>86</v>
      </c>
      <c r="H504" s="194"/>
      <c r="I504" s="364"/>
      <c r="K504" s="61" t="e">
        <f aca="false">VLOOKUP(B504,'Vacances solaires'!$B$2:$B$239,1,FALSE())</f>
        <v>#N/A</v>
      </c>
    </row>
    <row r="505" customFormat="false" ht="15" hidden="false" customHeight="false" outlineLevel="0" collapsed="false">
      <c r="A505" s="145" t="n">
        <f aca="false">WEEKNUM(B505,21)</f>
        <v>2</v>
      </c>
      <c r="B505" s="114" t="n">
        <v>44571</v>
      </c>
      <c r="C505" s="187" t="s">
        <v>75</v>
      </c>
      <c r="D505" s="187" t="s">
        <v>87</v>
      </c>
      <c r="E505" s="187" t="s">
        <v>75</v>
      </c>
      <c r="F505" s="187" t="s">
        <v>86</v>
      </c>
      <c r="G505" s="188" t="s">
        <v>75</v>
      </c>
      <c r="H505" s="189" t="n">
        <v>2</v>
      </c>
      <c r="I505" s="361"/>
      <c r="K505" s="61" t="e">
        <f aca="false">VLOOKUP(B505,'Vacances solaires'!$B$2:$B$239,1,FALSE())</f>
        <v>#N/A</v>
      </c>
    </row>
    <row r="506" customFormat="false" ht="15" hidden="false" customHeight="false" outlineLevel="0" collapsed="false">
      <c r="A506" s="126" t="n">
        <f aca="false">WEEKNUM(B506,21)</f>
        <v>2</v>
      </c>
      <c r="B506" s="135" t="n">
        <v>44572</v>
      </c>
      <c r="C506" s="137" t="s">
        <v>86</v>
      </c>
      <c r="D506" s="137" t="s">
        <v>86</v>
      </c>
      <c r="E506" s="137" t="s">
        <v>75</v>
      </c>
      <c r="F506" s="137" t="s">
        <v>75</v>
      </c>
      <c r="G506" s="190" t="s">
        <v>75</v>
      </c>
      <c r="H506" s="191"/>
      <c r="I506" s="362"/>
      <c r="K506" s="61" t="e">
        <f aca="false">VLOOKUP(B506,'Vacances solaires'!$B$2:$B$239,1,FALSE())</f>
        <v>#N/A</v>
      </c>
    </row>
    <row r="507" customFormat="false" ht="15" hidden="false" customHeight="false" outlineLevel="0" collapsed="false">
      <c r="A507" s="126" t="n">
        <f aca="false">WEEKNUM(B507,21)</f>
        <v>2</v>
      </c>
      <c r="B507" s="135" t="n">
        <v>44573</v>
      </c>
      <c r="C507" s="137" t="s">
        <v>86</v>
      </c>
      <c r="D507" s="137" t="s">
        <v>75</v>
      </c>
      <c r="E507" s="137" t="s">
        <v>86</v>
      </c>
      <c r="F507" s="137" t="s">
        <v>75</v>
      </c>
      <c r="G507" s="190" t="s">
        <v>75</v>
      </c>
      <c r="H507" s="366"/>
      <c r="I507" s="367"/>
      <c r="K507" s="61" t="e">
        <f aca="false">VLOOKUP(B507,'Vacances solaires'!$B$2:$B$239,1,FALSE())</f>
        <v>#N/A</v>
      </c>
    </row>
    <row r="508" customFormat="false" ht="15" hidden="false" customHeight="false" outlineLevel="0" collapsed="false">
      <c r="A508" s="126" t="n">
        <f aca="false">WEEKNUM(B508,21)</f>
        <v>2</v>
      </c>
      <c r="B508" s="135" t="n">
        <v>44574</v>
      </c>
      <c r="C508" s="137" t="s">
        <v>75</v>
      </c>
      <c r="D508" s="137" t="s">
        <v>75</v>
      </c>
      <c r="E508" s="137" t="s">
        <v>86</v>
      </c>
      <c r="F508" s="137" t="s">
        <v>75</v>
      </c>
      <c r="G508" s="190" t="s">
        <v>86</v>
      </c>
      <c r="H508" s="191"/>
      <c r="I508" s="362"/>
      <c r="K508" s="61" t="e">
        <f aca="false">VLOOKUP(B508,'Vacances solaires'!$B$2:$B$239,1,FALSE())</f>
        <v>#N/A</v>
      </c>
    </row>
    <row r="509" customFormat="false" ht="15" hidden="false" customHeight="false" outlineLevel="0" collapsed="false">
      <c r="A509" s="126" t="n">
        <f aca="false">WEEKNUM(B509,21)</f>
        <v>2</v>
      </c>
      <c r="B509" s="135" t="n">
        <v>44575</v>
      </c>
      <c r="C509" s="137" t="s">
        <v>75</v>
      </c>
      <c r="D509" s="137" t="s">
        <v>75</v>
      </c>
      <c r="E509" s="137" t="s">
        <v>75</v>
      </c>
      <c r="F509" s="137" t="s">
        <v>86</v>
      </c>
      <c r="G509" s="190" t="s">
        <v>86</v>
      </c>
      <c r="H509" s="191"/>
      <c r="I509" s="362"/>
      <c r="K509" s="61" t="e">
        <f aca="false">VLOOKUP(B509,'Vacances solaires'!$B$2:$B$239,1,FALSE())</f>
        <v>#N/A</v>
      </c>
    </row>
    <row r="510" customFormat="false" ht="15" hidden="false" customHeight="false" outlineLevel="0" collapsed="false">
      <c r="A510" s="126" t="n">
        <f aca="false">WEEKNUM(B510,21)</f>
        <v>2</v>
      </c>
      <c r="B510" s="135" t="n">
        <v>44576</v>
      </c>
      <c r="C510" s="137" t="s">
        <v>75</v>
      </c>
      <c r="D510" s="137" t="s">
        <v>86</v>
      </c>
      <c r="E510" s="137" t="s">
        <v>75</v>
      </c>
      <c r="F510" s="137" t="s">
        <v>86</v>
      </c>
      <c r="G510" s="190" t="s">
        <v>75</v>
      </c>
      <c r="H510" s="191"/>
      <c r="I510" s="362"/>
      <c r="K510" s="61" t="e">
        <f aca="false">VLOOKUP(B510,'Vacances solaires'!$B$2:$B$239,1,FALSE())</f>
        <v>#N/A</v>
      </c>
    </row>
    <row r="511" customFormat="false" ht="15.75" hidden="false" customHeight="false" outlineLevel="0" collapsed="false">
      <c r="A511" s="139" t="n">
        <f aca="false">WEEKNUM(B511,21)</f>
        <v>2</v>
      </c>
      <c r="B511" s="140" t="n">
        <v>44577</v>
      </c>
      <c r="C511" s="192" t="s">
        <v>86</v>
      </c>
      <c r="D511" s="192" t="s">
        <v>86</v>
      </c>
      <c r="E511" s="192" t="s">
        <v>86</v>
      </c>
      <c r="F511" s="192" t="s">
        <v>86</v>
      </c>
      <c r="G511" s="193" t="s">
        <v>75</v>
      </c>
      <c r="H511" s="194"/>
      <c r="I511" s="364"/>
      <c r="K511" s="61" t="e">
        <f aca="false">VLOOKUP(B511,'Vacances solaires'!$B$2:$B$239,1,FALSE())</f>
        <v>#N/A</v>
      </c>
    </row>
    <row r="512" customFormat="false" ht="15" hidden="false" customHeight="false" outlineLevel="0" collapsed="false">
      <c r="A512" s="145" t="n">
        <f aca="false">WEEKNUM(B512,21)</f>
        <v>3</v>
      </c>
      <c r="B512" s="114" t="n">
        <v>44578</v>
      </c>
      <c r="C512" s="187" t="s">
        <v>87</v>
      </c>
      <c r="D512" s="187" t="s">
        <v>75</v>
      </c>
      <c r="E512" s="187" t="s">
        <v>86</v>
      </c>
      <c r="F512" s="187" t="s">
        <v>75</v>
      </c>
      <c r="G512" s="188" t="s">
        <v>75</v>
      </c>
      <c r="H512" s="189" t="n">
        <v>3</v>
      </c>
      <c r="I512" s="361"/>
      <c r="K512" s="61" t="e">
        <f aca="false">VLOOKUP(B512,'Vacances solaires'!$B$2:$B$239,1,FALSE())</f>
        <v>#N/A</v>
      </c>
    </row>
    <row r="513" customFormat="false" ht="15" hidden="false" customHeight="false" outlineLevel="0" collapsed="false">
      <c r="A513" s="126" t="n">
        <f aca="false">WEEKNUM(B513,21)</f>
        <v>3</v>
      </c>
      <c r="B513" s="135" t="n">
        <v>44579</v>
      </c>
      <c r="C513" s="137" t="s">
        <v>86</v>
      </c>
      <c r="D513" s="137" t="s">
        <v>75</v>
      </c>
      <c r="E513" s="137" t="s">
        <v>75</v>
      </c>
      <c r="F513" s="137" t="s">
        <v>75</v>
      </c>
      <c r="G513" s="190" t="s">
        <v>86</v>
      </c>
      <c r="H513" s="191"/>
      <c r="I513" s="362"/>
      <c r="K513" s="61" t="e">
        <f aca="false">VLOOKUP(B513,'Vacances solaires'!$B$2:$B$239,1,FALSE())</f>
        <v>#N/A</v>
      </c>
    </row>
    <row r="514" customFormat="false" ht="15" hidden="false" customHeight="false" outlineLevel="0" collapsed="false">
      <c r="A514" s="126" t="n">
        <f aca="false">WEEKNUM(B514,21)</f>
        <v>3</v>
      </c>
      <c r="B514" s="135" t="n">
        <v>44580</v>
      </c>
      <c r="C514" s="137" t="s">
        <v>75</v>
      </c>
      <c r="D514" s="137" t="s">
        <v>86</v>
      </c>
      <c r="E514" s="137" t="s">
        <v>75</v>
      </c>
      <c r="F514" s="137" t="s">
        <v>75</v>
      </c>
      <c r="G514" s="190" t="s">
        <v>86</v>
      </c>
      <c r="H514" s="191"/>
      <c r="I514" s="362"/>
      <c r="K514" s="61" t="e">
        <f aca="false">VLOOKUP(B514,'Vacances solaires'!$B$2:$B$239,1,FALSE())</f>
        <v>#N/A</v>
      </c>
    </row>
    <row r="515" customFormat="false" ht="15" hidden="false" customHeight="false" outlineLevel="0" collapsed="false">
      <c r="A515" s="126" t="n">
        <f aca="false">WEEKNUM(B515,21)</f>
        <v>3</v>
      </c>
      <c r="B515" s="135" t="n">
        <v>44581</v>
      </c>
      <c r="C515" s="137" t="s">
        <v>75</v>
      </c>
      <c r="D515" s="137" t="s">
        <v>86</v>
      </c>
      <c r="E515" s="137" t="s">
        <v>75</v>
      </c>
      <c r="F515" s="137" t="s">
        <v>86</v>
      </c>
      <c r="G515" s="190" t="s">
        <v>75</v>
      </c>
      <c r="H515" s="191"/>
      <c r="I515" s="362"/>
      <c r="K515" s="61" t="e">
        <f aca="false">VLOOKUP(B515,'Vacances solaires'!$B$2:$B$239,1,FALSE())</f>
        <v>#N/A</v>
      </c>
    </row>
    <row r="516" customFormat="false" ht="15" hidden="false" customHeight="false" outlineLevel="0" collapsed="false">
      <c r="A516" s="126" t="n">
        <f aca="false">WEEKNUM(B516,21)</f>
        <v>3</v>
      </c>
      <c r="B516" s="135" t="n">
        <v>44582</v>
      </c>
      <c r="C516" s="137" t="s">
        <v>75</v>
      </c>
      <c r="D516" s="137" t="s">
        <v>75</v>
      </c>
      <c r="E516" s="137" t="s">
        <v>86</v>
      </c>
      <c r="F516" s="137" t="s">
        <v>86</v>
      </c>
      <c r="G516" s="190" t="s">
        <v>75</v>
      </c>
      <c r="H516" s="191"/>
      <c r="I516" s="362"/>
      <c r="K516" s="61" t="e">
        <f aca="false">VLOOKUP(B516,'Vacances solaires'!$B$2:$B$239,1,FALSE())</f>
        <v>#N/A</v>
      </c>
    </row>
    <row r="517" customFormat="false" ht="15" hidden="false" customHeight="false" outlineLevel="0" collapsed="false">
      <c r="A517" s="126" t="n">
        <f aca="false">WEEKNUM(B517,21)</f>
        <v>3</v>
      </c>
      <c r="B517" s="135" t="n">
        <v>44583</v>
      </c>
      <c r="C517" s="137" t="s">
        <v>86</v>
      </c>
      <c r="D517" s="137" t="s">
        <v>75</v>
      </c>
      <c r="E517" s="137" t="s">
        <v>86</v>
      </c>
      <c r="F517" s="137" t="s">
        <v>75</v>
      </c>
      <c r="G517" s="190" t="s">
        <v>75</v>
      </c>
      <c r="H517" s="191"/>
      <c r="I517" s="362"/>
      <c r="K517" s="61" t="e">
        <f aca="false">VLOOKUP(B517,'Vacances solaires'!$B$2:$B$239,1,FALSE())</f>
        <v>#N/A</v>
      </c>
    </row>
    <row r="518" customFormat="false" ht="15.75" hidden="false" customHeight="false" outlineLevel="0" collapsed="false">
      <c r="A518" s="139" t="n">
        <f aca="false">WEEKNUM(B518,21)</f>
        <v>3</v>
      </c>
      <c r="B518" s="140" t="n">
        <v>44584</v>
      </c>
      <c r="C518" s="192" t="s">
        <v>86</v>
      </c>
      <c r="D518" s="192" t="s">
        <v>86</v>
      </c>
      <c r="E518" s="192" t="s">
        <v>86</v>
      </c>
      <c r="F518" s="192" t="s">
        <v>75</v>
      </c>
      <c r="G518" s="193" t="s">
        <v>86</v>
      </c>
      <c r="H518" s="194"/>
      <c r="I518" s="364"/>
      <c r="K518" s="61" t="e">
        <f aca="false">VLOOKUP(B518,'Vacances solaires'!$B$2:$B$239,1,FALSE())</f>
        <v>#N/A</v>
      </c>
    </row>
    <row r="519" customFormat="false" ht="15" hidden="false" customHeight="false" outlineLevel="0" collapsed="false">
      <c r="A519" s="145" t="n">
        <f aca="false">WEEKNUM(B519,21)</f>
        <v>4</v>
      </c>
      <c r="B519" s="114" t="n">
        <v>44585</v>
      </c>
      <c r="C519" s="187" t="s">
        <v>75</v>
      </c>
      <c r="D519" s="187" t="s">
        <v>86</v>
      </c>
      <c r="E519" s="187" t="s">
        <v>75</v>
      </c>
      <c r="F519" s="187" t="s">
        <v>75</v>
      </c>
      <c r="G519" s="188" t="s">
        <v>87</v>
      </c>
      <c r="H519" s="189" t="n">
        <v>4</v>
      </c>
      <c r="I519" s="361"/>
      <c r="K519" s="61" t="e">
        <f aca="false">VLOOKUP(B519,'Vacances solaires'!$B$2:$B$239,1,FALSE())</f>
        <v>#N/A</v>
      </c>
    </row>
    <row r="520" customFormat="false" ht="15" hidden="false" customHeight="false" outlineLevel="0" collapsed="false">
      <c r="A520" s="126" t="n">
        <f aca="false">WEEKNUM(B520,21)</f>
        <v>4</v>
      </c>
      <c r="B520" s="135" t="n">
        <v>44586</v>
      </c>
      <c r="C520" s="137" t="s">
        <v>75</v>
      </c>
      <c r="D520" s="137" t="s">
        <v>75</v>
      </c>
      <c r="E520" s="137" t="s">
        <v>75</v>
      </c>
      <c r="F520" s="137" t="s">
        <v>86</v>
      </c>
      <c r="G520" s="190" t="s">
        <v>86</v>
      </c>
      <c r="H520" s="191"/>
      <c r="I520" s="362"/>
      <c r="K520" s="61" t="e">
        <f aca="false">VLOOKUP(B520,'Vacances solaires'!$B$2:$B$239,1,FALSE())</f>
        <v>#N/A</v>
      </c>
    </row>
    <row r="521" customFormat="false" ht="15" hidden="false" customHeight="false" outlineLevel="0" collapsed="false">
      <c r="A521" s="126" t="n">
        <f aca="false">WEEKNUM(B521,21)</f>
        <v>4</v>
      </c>
      <c r="B521" s="135" t="n">
        <v>44587</v>
      </c>
      <c r="C521" s="137" t="s">
        <v>86</v>
      </c>
      <c r="D521" s="137" t="s">
        <v>75</v>
      </c>
      <c r="E521" s="137" t="s">
        <v>75</v>
      </c>
      <c r="F521" s="137" t="s">
        <v>86</v>
      </c>
      <c r="G521" s="190" t="s">
        <v>75</v>
      </c>
      <c r="H521" s="191"/>
      <c r="I521" s="362"/>
      <c r="K521" s="61" t="e">
        <f aca="false">VLOOKUP(B521,'Vacances solaires'!$B$2:$B$239,1,FALSE())</f>
        <v>#N/A</v>
      </c>
    </row>
    <row r="522" customFormat="false" ht="15" hidden="false" customHeight="false" outlineLevel="0" collapsed="false">
      <c r="A522" s="126" t="n">
        <f aca="false">WEEKNUM(B522,21)</f>
        <v>4</v>
      </c>
      <c r="B522" s="135" t="n">
        <v>44588</v>
      </c>
      <c r="C522" s="137" t="s">
        <v>86</v>
      </c>
      <c r="D522" s="137" t="s">
        <v>75</v>
      </c>
      <c r="E522" s="137" t="s">
        <v>86</v>
      </c>
      <c r="F522" s="137" t="s">
        <v>75</v>
      </c>
      <c r="G522" s="190" t="s">
        <v>75</v>
      </c>
      <c r="H522" s="191"/>
      <c r="I522" s="362"/>
      <c r="K522" s="61" t="e">
        <f aca="false">VLOOKUP(B522,'Vacances solaires'!$B$2:$B$239,1,FALSE())</f>
        <v>#N/A</v>
      </c>
    </row>
    <row r="523" customFormat="false" ht="15" hidden="false" customHeight="false" outlineLevel="0" collapsed="false">
      <c r="A523" s="126" t="n">
        <f aca="false">WEEKNUM(B523,21)</f>
        <v>4</v>
      </c>
      <c r="B523" s="135" t="n">
        <v>44589</v>
      </c>
      <c r="C523" s="137" t="s">
        <v>75</v>
      </c>
      <c r="D523" s="137" t="s">
        <v>86</v>
      </c>
      <c r="E523" s="137" t="s">
        <v>86</v>
      </c>
      <c r="F523" s="137" t="s">
        <v>75</v>
      </c>
      <c r="G523" s="190" t="s">
        <v>75</v>
      </c>
      <c r="H523" s="191"/>
      <c r="I523" s="362"/>
      <c r="K523" s="61" t="e">
        <f aca="false">VLOOKUP(B523,'Vacances solaires'!$B$2:$B$239,1,FALSE())</f>
        <v>#N/A</v>
      </c>
    </row>
    <row r="524" customFormat="false" ht="15" hidden="false" customHeight="false" outlineLevel="0" collapsed="false">
      <c r="A524" s="126" t="n">
        <f aca="false">WEEKNUM(B524,21)</f>
        <v>4</v>
      </c>
      <c r="B524" s="135" t="n">
        <v>44590</v>
      </c>
      <c r="C524" s="137" t="s">
        <v>75</v>
      </c>
      <c r="D524" s="137" t="s">
        <v>86</v>
      </c>
      <c r="E524" s="137" t="s">
        <v>75</v>
      </c>
      <c r="F524" s="137" t="s">
        <v>75</v>
      </c>
      <c r="G524" s="190" t="s">
        <v>86</v>
      </c>
      <c r="H524" s="191"/>
      <c r="I524" s="362"/>
      <c r="K524" s="61" t="e">
        <f aca="false">VLOOKUP(B524,'Vacances solaires'!$B$2:$B$239,1,FALSE())</f>
        <v>#N/A</v>
      </c>
    </row>
    <row r="525" customFormat="false" ht="15.75" hidden="false" customHeight="false" outlineLevel="0" collapsed="false">
      <c r="A525" s="139" t="n">
        <f aca="false">WEEKNUM(B525,21)</f>
        <v>4</v>
      </c>
      <c r="B525" s="140" t="n">
        <v>44591</v>
      </c>
      <c r="C525" s="192" t="s">
        <v>86</v>
      </c>
      <c r="D525" s="192" t="s">
        <v>86</v>
      </c>
      <c r="E525" s="192" t="s">
        <v>75</v>
      </c>
      <c r="F525" s="192" t="s">
        <v>86</v>
      </c>
      <c r="G525" s="193" t="s">
        <v>86</v>
      </c>
      <c r="H525" s="194"/>
      <c r="I525" s="364"/>
      <c r="K525" s="61" t="e">
        <f aca="false">VLOOKUP(B525,'Vacances solaires'!$B$2:$B$239,1,FALSE())</f>
        <v>#N/A</v>
      </c>
    </row>
    <row r="526" customFormat="false" ht="15" hidden="false" customHeight="false" outlineLevel="0" collapsed="false">
      <c r="A526" s="145" t="n">
        <f aca="false">WEEKNUM(B526,21)</f>
        <v>5</v>
      </c>
      <c r="B526" s="114" t="n">
        <v>44592</v>
      </c>
      <c r="C526" s="187" t="s">
        <v>86</v>
      </c>
      <c r="D526" s="187" t="s">
        <v>75</v>
      </c>
      <c r="E526" s="187" t="s">
        <v>75</v>
      </c>
      <c r="F526" s="187" t="s">
        <v>87</v>
      </c>
      <c r="G526" s="188" t="s">
        <v>75</v>
      </c>
      <c r="H526" s="189" t="n">
        <v>5</v>
      </c>
      <c r="I526" s="361"/>
      <c r="K526" s="61" t="e">
        <f aca="false">VLOOKUP(B526,'Vacances solaires'!$B$2:$B$239,1,FALSE())</f>
        <v>#N/A</v>
      </c>
    </row>
    <row r="527" customFormat="false" ht="15" hidden="false" customHeight="false" outlineLevel="0" collapsed="false">
      <c r="A527" s="126" t="n">
        <f aca="false">WEEKNUM(B527,21)</f>
        <v>5</v>
      </c>
      <c r="B527" s="135" t="n">
        <v>44593</v>
      </c>
      <c r="C527" s="137" t="s">
        <v>75</v>
      </c>
      <c r="D527" s="137" t="s">
        <v>75</v>
      </c>
      <c r="E527" s="137" t="s">
        <v>86</v>
      </c>
      <c r="F527" s="137" t="s">
        <v>86</v>
      </c>
      <c r="G527" s="190" t="s">
        <v>75</v>
      </c>
      <c r="H527" s="191"/>
      <c r="I527" s="362"/>
      <c r="K527" s="61" t="e">
        <f aca="false">VLOOKUP(B527,'Vacances solaires'!$B$2:$B$239,1,FALSE())</f>
        <v>#N/A</v>
      </c>
    </row>
    <row r="528" customFormat="false" ht="15" hidden="false" customHeight="false" outlineLevel="0" collapsed="false">
      <c r="A528" s="126" t="n">
        <f aca="false">WEEKNUM(B528,21)</f>
        <v>5</v>
      </c>
      <c r="B528" s="135" t="n">
        <v>44594</v>
      </c>
      <c r="C528" s="137" t="s">
        <v>75</v>
      </c>
      <c r="D528" s="137" t="s">
        <v>75</v>
      </c>
      <c r="E528" s="137" t="s">
        <v>86</v>
      </c>
      <c r="F528" s="137" t="s">
        <v>75</v>
      </c>
      <c r="G528" s="190" t="s">
        <v>86</v>
      </c>
      <c r="H528" s="191"/>
      <c r="I528" s="362"/>
      <c r="K528" s="61" t="e">
        <f aca="false">VLOOKUP(B528,'Vacances solaires'!$B$2:$B$239,1,FALSE())</f>
        <v>#N/A</v>
      </c>
    </row>
    <row r="529" customFormat="false" ht="15" hidden="false" customHeight="false" outlineLevel="0" collapsed="false">
      <c r="A529" s="126" t="n">
        <f aca="false">WEEKNUM(B529,21)</f>
        <v>5</v>
      </c>
      <c r="B529" s="135" t="n">
        <v>44595</v>
      </c>
      <c r="C529" s="137" t="s">
        <v>75</v>
      </c>
      <c r="D529" s="137" t="s">
        <v>86</v>
      </c>
      <c r="E529" s="137" t="s">
        <v>75</v>
      </c>
      <c r="F529" s="137" t="s">
        <v>75</v>
      </c>
      <c r="G529" s="190" t="s">
        <v>86</v>
      </c>
      <c r="H529" s="191"/>
      <c r="I529" s="362"/>
      <c r="K529" s="61" t="e">
        <f aca="false">VLOOKUP(B529,'Vacances solaires'!$B$2:$B$239,1,FALSE())</f>
        <v>#N/A</v>
      </c>
    </row>
    <row r="530" customFormat="false" ht="15" hidden="false" customHeight="false" outlineLevel="0" collapsed="false">
      <c r="A530" s="126" t="n">
        <f aca="false">WEEKNUM(B530,21)</f>
        <v>5</v>
      </c>
      <c r="B530" s="135" t="n">
        <v>44596</v>
      </c>
      <c r="C530" s="137" t="s">
        <v>86</v>
      </c>
      <c r="D530" s="137" t="s">
        <v>86</v>
      </c>
      <c r="E530" s="137" t="s">
        <v>75</v>
      </c>
      <c r="F530" s="137" t="s">
        <v>75</v>
      </c>
      <c r="G530" s="190" t="s">
        <v>75</v>
      </c>
      <c r="H530" s="191"/>
      <c r="I530" s="362"/>
      <c r="K530" s="61" t="e">
        <f aca="false">VLOOKUP(B530,'Vacances solaires'!$B$2:$B$239,1,FALSE())</f>
        <v>#N/A</v>
      </c>
    </row>
    <row r="531" customFormat="false" ht="15" hidden="false" customHeight="false" outlineLevel="0" collapsed="false">
      <c r="A531" s="126" t="n">
        <f aca="false">WEEKNUM(B531,21)</f>
        <v>5</v>
      </c>
      <c r="B531" s="135" t="n">
        <v>44597</v>
      </c>
      <c r="C531" s="137" t="s">
        <v>86</v>
      </c>
      <c r="D531" s="137" t="s">
        <v>75</v>
      </c>
      <c r="E531" s="137" t="s">
        <v>75</v>
      </c>
      <c r="F531" s="137" t="s">
        <v>86</v>
      </c>
      <c r="G531" s="190" t="s">
        <v>75</v>
      </c>
      <c r="H531" s="191"/>
      <c r="I531" s="362"/>
      <c r="K531" s="61" t="e">
        <f aca="false">VLOOKUP(B531,'Vacances solaires'!$B$2:$B$239,1,FALSE())</f>
        <v>#N/A</v>
      </c>
    </row>
    <row r="532" customFormat="false" ht="15.75" hidden="false" customHeight="false" outlineLevel="0" collapsed="false">
      <c r="A532" s="139" t="n">
        <f aca="false">WEEKNUM(B532,21)</f>
        <v>5</v>
      </c>
      <c r="B532" s="140" t="n">
        <v>44598</v>
      </c>
      <c r="C532" s="192" t="s">
        <v>86</v>
      </c>
      <c r="D532" s="192" t="s">
        <v>75</v>
      </c>
      <c r="E532" s="192" t="s">
        <v>86</v>
      </c>
      <c r="F532" s="192" t="s">
        <v>86</v>
      </c>
      <c r="G532" s="193" t="s">
        <v>86</v>
      </c>
      <c r="H532" s="194"/>
      <c r="I532" s="364" t="n">
        <v>1</v>
      </c>
      <c r="K532" s="61" t="n">
        <f aca="false">VLOOKUP(B532,'Vacances solaires'!$B$2:$B$239,1,FALSE())</f>
        <v>44598</v>
      </c>
    </row>
    <row r="533" customFormat="false" ht="15" hidden="false" customHeight="false" outlineLevel="0" collapsed="false">
      <c r="A533" s="145" t="n">
        <f aca="false">WEEKNUM(B533,21)</f>
        <v>6</v>
      </c>
      <c r="B533" s="114" t="n">
        <v>44599</v>
      </c>
      <c r="C533" s="187" t="s">
        <v>75</v>
      </c>
      <c r="D533" s="187" t="s">
        <v>75</v>
      </c>
      <c r="E533" s="187" t="s">
        <v>87</v>
      </c>
      <c r="F533" s="187" t="s">
        <v>75</v>
      </c>
      <c r="G533" s="188" t="s">
        <v>86</v>
      </c>
      <c r="H533" s="189" t="n">
        <v>1</v>
      </c>
      <c r="I533" s="361" t="n">
        <v>1</v>
      </c>
      <c r="K533" s="61" t="n">
        <f aca="false">VLOOKUP(B533,'Vacances solaires'!$B$2:$B$239,1,FALSE())</f>
        <v>44599</v>
      </c>
    </row>
    <row r="534" customFormat="false" ht="15" hidden="false" customHeight="false" outlineLevel="0" collapsed="false">
      <c r="A534" s="126" t="n">
        <f aca="false">WEEKNUM(B534,21)</f>
        <v>6</v>
      </c>
      <c r="B534" s="135" t="n">
        <v>44600</v>
      </c>
      <c r="C534" s="137" t="s">
        <v>75</v>
      </c>
      <c r="D534" s="137" t="s">
        <v>86</v>
      </c>
      <c r="E534" s="137" t="s">
        <v>86</v>
      </c>
      <c r="F534" s="137" t="s">
        <v>75</v>
      </c>
      <c r="G534" s="190" t="s">
        <v>75</v>
      </c>
      <c r="H534" s="366"/>
      <c r="I534" s="365" t="n">
        <v>1</v>
      </c>
      <c r="K534" s="61" t="n">
        <f aca="false">VLOOKUP(B534,'Vacances solaires'!$B$2:$B$239,1,FALSE())</f>
        <v>44600</v>
      </c>
    </row>
    <row r="535" customFormat="false" ht="15" hidden="false" customHeight="false" outlineLevel="0" collapsed="false">
      <c r="A535" s="126" t="n">
        <f aca="false">WEEKNUM(B535,21)</f>
        <v>6</v>
      </c>
      <c r="B535" s="135" t="n">
        <v>44601</v>
      </c>
      <c r="C535" s="137" t="s">
        <v>75</v>
      </c>
      <c r="D535" s="137" t="s">
        <v>86</v>
      </c>
      <c r="E535" s="137" t="s">
        <v>75</v>
      </c>
      <c r="F535" s="137" t="s">
        <v>86</v>
      </c>
      <c r="G535" s="190" t="s">
        <v>75</v>
      </c>
      <c r="H535" s="191"/>
      <c r="I535" s="362" t="n">
        <v>1</v>
      </c>
      <c r="K535" s="61" t="n">
        <f aca="false">VLOOKUP(B535,'Vacances solaires'!$B$2:$B$239,1,FALSE())</f>
        <v>44601</v>
      </c>
    </row>
    <row r="536" customFormat="false" ht="15" hidden="false" customHeight="false" outlineLevel="0" collapsed="false">
      <c r="A536" s="126" t="n">
        <f aca="false">WEEKNUM(B536,21)</f>
        <v>6</v>
      </c>
      <c r="B536" s="135" t="n">
        <v>44602</v>
      </c>
      <c r="C536" s="137" t="s">
        <v>86</v>
      </c>
      <c r="D536" s="137" t="s">
        <v>75</v>
      </c>
      <c r="E536" s="137" t="s">
        <v>75</v>
      </c>
      <c r="F536" s="137" t="s">
        <v>86</v>
      </c>
      <c r="G536" s="190" t="s">
        <v>75</v>
      </c>
      <c r="H536" s="191"/>
      <c r="I536" s="362" t="n">
        <v>1</v>
      </c>
      <c r="K536" s="61" t="n">
        <f aca="false">VLOOKUP(B536,'Vacances solaires'!$B$2:$B$239,1,FALSE())</f>
        <v>44602</v>
      </c>
    </row>
    <row r="537" customFormat="false" ht="15" hidden="false" customHeight="false" outlineLevel="0" collapsed="false">
      <c r="A537" s="126" t="n">
        <f aca="false">WEEKNUM(B537,21)</f>
        <v>6</v>
      </c>
      <c r="B537" s="135" t="n">
        <v>44603</v>
      </c>
      <c r="C537" s="137" t="s">
        <v>86</v>
      </c>
      <c r="D537" s="137" t="s">
        <v>75</v>
      </c>
      <c r="E537" s="137" t="s">
        <v>75</v>
      </c>
      <c r="F537" s="137" t="s">
        <v>75</v>
      </c>
      <c r="G537" s="190" t="s">
        <v>86</v>
      </c>
      <c r="H537" s="191"/>
      <c r="I537" s="362" t="n">
        <v>1</v>
      </c>
      <c r="K537" s="61" t="n">
        <f aca="false">VLOOKUP(B537,'Vacances solaires'!$B$2:$B$239,1,FALSE())</f>
        <v>44603</v>
      </c>
    </row>
    <row r="538" customFormat="false" ht="15" hidden="false" customHeight="false" outlineLevel="0" collapsed="false">
      <c r="A538" s="126" t="n">
        <f aca="false">WEEKNUM(B538,21)</f>
        <v>6</v>
      </c>
      <c r="B538" s="135" t="n">
        <v>44604</v>
      </c>
      <c r="C538" s="137" t="s">
        <v>75</v>
      </c>
      <c r="D538" s="137" t="s">
        <v>75</v>
      </c>
      <c r="E538" s="137" t="s">
        <v>86</v>
      </c>
      <c r="F538" s="137" t="s">
        <v>75</v>
      </c>
      <c r="G538" s="190" t="s">
        <v>86</v>
      </c>
      <c r="H538" s="191"/>
      <c r="I538" s="362" t="n">
        <v>1</v>
      </c>
      <c r="K538" s="61" t="n">
        <f aca="false">VLOOKUP(B538,'Vacances solaires'!$B$2:$B$239,1,FALSE())</f>
        <v>44604</v>
      </c>
    </row>
    <row r="539" customFormat="false" ht="15.75" hidden="false" customHeight="false" outlineLevel="0" collapsed="false">
      <c r="A539" s="139" t="n">
        <f aca="false">WEEKNUM(B539,21)</f>
        <v>6</v>
      </c>
      <c r="B539" s="140" t="n">
        <v>44605</v>
      </c>
      <c r="C539" s="192" t="s">
        <v>75</v>
      </c>
      <c r="D539" s="192" t="s">
        <v>86</v>
      </c>
      <c r="E539" s="192" t="s">
        <v>86</v>
      </c>
      <c r="F539" s="192" t="s">
        <v>86</v>
      </c>
      <c r="G539" s="193" t="s">
        <v>86</v>
      </c>
      <c r="H539" s="194"/>
      <c r="I539" s="364" t="n">
        <v>1</v>
      </c>
      <c r="K539" s="61" t="n">
        <f aca="false">VLOOKUP(B539,'Vacances solaires'!$B$2:$B$239,1,FALSE())</f>
        <v>44605</v>
      </c>
    </row>
    <row r="540" customFormat="false" ht="15" hidden="false" customHeight="false" outlineLevel="0" collapsed="false">
      <c r="A540" s="145" t="n">
        <f aca="false">WEEKNUM(B540,21)</f>
        <v>7</v>
      </c>
      <c r="B540" s="114" t="n">
        <v>44606</v>
      </c>
      <c r="C540" s="187" t="s">
        <v>75</v>
      </c>
      <c r="D540" s="187" t="s">
        <v>87</v>
      </c>
      <c r="E540" s="187" t="s">
        <v>75</v>
      </c>
      <c r="F540" s="187" t="s">
        <v>86</v>
      </c>
      <c r="G540" s="188" t="s">
        <v>75</v>
      </c>
      <c r="H540" s="189" t="n">
        <v>2</v>
      </c>
      <c r="I540" s="361" t="n">
        <v>1</v>
      </c>
      <c r="K540" s="61" t="n">
        <f aca="false">VLOOKUP(B540,'Vacances solaires'!$B$2:$B$239,1,FALSE())</f>
        <v>44606</v>
      </c>
    </row>
    <row r="541" customFormat="false" ht="15" hidden="false" customHeight="false" outlineLevel="0" collapsed="false">
      <c r="A541" s="126" t="n">
        <f aca="false">WEEKNUM(B541,21)</f>
        <v>7</v>
      </c>
      <c r="B541" s="135" t="n">
        <v>44607</v>
      </c>
      <c r="C541" s="137" t="s">
        <v>86</v>
      </c>
      <c r="D541" s="137" t="s">
        <v>86</v>
      </c>
      <c r="E541" s="137" t="s">
        <v>75</v>
      </c>
      <c r="F541" s="137" t="s">
        <v>75</v>
      </c>
      <c r="G541" s="190" t="s">
        <v>75</v>
      </c>
      <c r="H541" s="191"/>
      <c r="I541" s="362" t="n">
        <v>1</v>
      </c>
      <c r="K541" s="61" t="n">
        <f aca="false">VLOOKUP(B541,'Vacances solaires'!$B$2:$B$239,1,FALSE())</f>
        <v>44607</v>
      </c>
    </row>
    <row r="542" customFormat="false" ht="15" hidden="false" customHeight="false" outlineLevel="0" collapsed="false">
      <c r="A542" s="126" t="n">
        <f aca="false">WEEKNUM(B542,21)</f>
        <v>7</v>
      </c>
      <c r="B542" s="135" t="n">
        <v>44608</v>
      </c>
      <c r="C542" s="137" t="s">
        <v>86</v>
      </c>
      <c r="D542" s="137" t="s">
        <v>75</v>
      </c>
      <c r="E542" s="137" t="s">
        <v>86</v>
      </c>
      <c r="F542" s="137" t="s">
        <v>75</v>
      </c>
      <c r="G542" s="190" t="s">
        <v>75</v>
      </c>
      <c r="H542" s="366"/>
      <c r="I542" s="367" t="n">
        <v>1</v>
      </c>
      <c r="K542" s="61" t="n">
        <f aca="false">VLOOKUP(B542,'Vacances solaires'!$B$2:$B$239,1,FALSE())</f>
        <v>44608</v>
      </c>
    </row>
    <row r="543" customFormat="false" ht="15" hidden="false" customHeight="false" outlineLevel="0" collapsed="false">
      <c r="A543" s="126" t="n">
        <f aca="false">WEEKNUM(B543,21)</f>
        <v>7</v>
      </c>
      <c r="B543" s="135" t="n">
        <v>44609</v>
      </c>
      <c r="C543" s="137" t="s">
        <v>75</v>
      </c>
      <c r="D543" s="137" t="s">
        <v>75</v>
      </c>
      <c r="E543" s="137" t="s">
        <v>86</v>
      </c>
      <c r="F543" s="137" t="s">
        <v>75</v>
      </c>
      <c r="G543" s="190" t="s">
        <v>86</v>
      </c>
      <c r="H543" s="191"/>
      <c r="I543" s="362" t="n">
        <v>1</v>
      </c>
      <c r="K543" s="61" t="n">
        <f aca="false">VLOOKUP(B543,'Vacances solaires'!$B$2:$B$239,1,FALSE())</f>
        <v>44609</v>
      </c>
    </row>
    <row r="544" customFormat="false" ht="15" hidden="false" customHeight="false" outlineLevel="0" collapsed="false">
      <c r="A544" s="126" t="n">
        <f aca="false">WEEKNUM(B544,21)</f>
        <v>7</v>
      </c>
      <c r="B544" s="135" t="n">
        <v>44610</v>
      </c>
      <c r="C544" s="137" t="s">
        <v>75</v>
      </c>
      <c r="D544" s="137" t="s">
        <v>75</v>
      </c>
      <c r="E544" s="137" t="s">
        <v>75</v>
      </c>
      <c r="F544" s="137" t="s">
        <v>86</v>
      </c>
      <c r="G544" s="190" t="s">
        <v>86</v>
      </c>
      <c r="H544" s="191"/>
      <c r="I544" s="362" t="n">
        <v>1</v>
      </c>
      <c r="K544" s="61" t="n">
        <f aca="false">VLOOKUP(B544,'Vacances solaires'!$B$2:$B$239,1,FALSE())</f>
        <v>44610</v>
      </c>
    </row>
    <row r="545" customFormat="false" ht="15" hidden="false" customHeight="false" outlineLevel="0" collapsed="false">
      <c r="A545" s="126" t="n">
        <f aca="false">WEEKNUM(B545,21)</f>
        <v>7</v>
      </c>
      <c r="B545" s="135" t="n">
        <v>44611</v>
      </c>
      <c r="C545" s="137" t="s">
        <v>75</v>
      </c>
      <c r="D545" s="137" t="s">
        <v>86</v>
      </c>
      <c r="E545" s="137" t="s">
        <v>75</v>
      </c>
      <c r="F545" s="137" t="s">
        <v>86</v>
      </c>
      <c r="G545" s="190" t="s">
        <v>75</v>
      </c>
      <c r="H545" s="191"/>
      <c r="I545" s="362" t="n">
        <v>1</v>
      </c>
      <c r="K545" s="61" t="n">
        <f aca="false">VLOOKUP(B545,'Vacances solaires'!$B$2:$B$239,1,FALSE())</f>
        <v>44611</v>
      </c>
    </row>
    <row r="546" customFormat="false" ht="15.75" hidden="false" customHeight="false" outlineLevel="0" collapsed="false">
      <c r="A546" s="139" t="n">
        <f aca="false">WEEKNUM(B546,21)</f>
        <v>7</v>
      </c>
      <c r="B546" s="140" t="n">
        <v>44612</v>
      </c>
      <c r="C546" s="192" t="s">
        <v>86</v>
      </c>
      <c r="D546" s="192" t="s">
        <v>86</v>
      </c>
      <c r="E546" s="192" t="s">
        <v>86</v>
      </c>
      <c r="F546" s="192" t="s">
        <v>86</v>
      </c>
      <c r="G546" s="193" t="s">
        <v>75</v>
      </c>
      <c r="H546" s="194"/>
      <c r="I546" s="364" t="n">
        <v>1</v>
      </c>
      <c r="K546" s="61" t="n">
        <f aca="false">VLOOKUP(B546,'Vacances solaires'!$B$2:$B$239,1,FALSE())</f>
        <v>44612</v>
      </c>
    </row>
    <row r="547" customFormat="false" ht="15" hidden="false" customHeight="false" outlineLevel="0" collapsed="false">
      <c r="A547" s="145" t="n">
        <f aca="false">WEEKNUM(B547,21)</f>
        <v>8</v>
      </c>
      <c r="B547" s="114" t="n">
        <v>44613</v>
      </c>
      <c r="C547" s="187" t="s">
        <v>87</v>
      </c>
      <c r="D547" s="187" t="s">
        <v>75</v>
      </c>
      <c r="E547" s="187" t="s">
        <v>86</v>
      </c>
      <c r="F547" s="187" t="s">
        <v>75</v>
      </c>
      <c r="G547" s="188" t="s">
        <v>75</v>
      </c>
      <c r="H547" s="189" t="n">
        <v>3</v>
      </c>
      <c r="I547" s="361"/>
      <c r="K547" s="61" t="e">
        <f aca="false">VLOOKUP(B547,'Vacances solaires'!$B$2:$B$239,1,FALSE())</f>
        <v>#N/A</v>
      </c>
    </row>
    <row r="548" customFormat="false" ht="15" hidden="false" customHeight="false" outlineLevel="0" collapsed="false">
      <c r="A548" s="126" t="n">
        <f aca="false">WEEKNUM(B548,21)</f>
        <v>8</v>
      </c>
      <c r="B548" s="135" t="n">
        <v>44614</v>
      </c>
      <c r="C548" s="137" t="s">
        <v>86</v>
      </c>
      <c r="D548" s="137" t="s">
        <v>75</v>
      </c>
      <c r="E548" s="137" t="s">
        <v>75</v>
      </c>
      <c r="F548" s="137" t="s">
        <v>75</v>
      </c>
      <c r="G548" s="190" t="s">
        <v>86</v>
      </c>
      <c r="H548" s="191"/>
      <c r="I548" s="362"/>
      <c r="K548" s="61" t="e">
        <f aca="false">VLOOKUP(B548,'Vacances solaires'!$B$2:$B$239,1,FALSE())</f>
        <v>#N/A</v>
      </c>
    </row>
    <row r="549" customFormat="false" ht="15" hidden="false" customHeight="false" outlineLevel="0" collapsed="false">
      <c r="A549" s="126" t="n">
        <f aca="false">WEEKNUM(B549,21)</f>
        <v>8</v>
      </c>
      <c r="B549" s="135" t="n">
        <v>44615</v>
      </c>
      <c r="C549" s="137" t="s">
        <v>75</v>
      </c>
      <c r="D549" s="137" t="s">
        <v>86</v>
      </c>
      <c r="E549" s="137" t="s">
        <v>75</v>
      </c>
      <c r="F549" s="137" t="s">
        <v>75</v>
      </c>
      <c r="G549" s="190" t="s">
        <v>86</v>
      </c>
      <c r="H549" s="191"/>
      <c r="I549" s="362"/>
      <c r="K549" s="61" t="e">
        <f aca="false">VLOOKUP(B549,'Vacances solaires'!$B$2:$B$239,1,FALSE())</f>
        <v>#N/A</v>
      </c>
    </row>
    <row r="550" customFormat="false" ht="15" hidden="false" customHeight="false" outlineLevel="0" collapsed="false">
      <c r="A550" s="126" t="n">
        <f aca="false">WEEKNUM(B550,21)</f>
        <v>8</v>
      </c>
      <c r="B550" s="135" t="n">
        <v>44616</v>
      </c>
      <c r="C550" s="137" t="s">
        <v>75</v>
      </c>
      <c r="D550" s="137" t="s">
        <v>86</v>
      </c>
      <c r="E550" s="137" t="s">
        <v>75</v>
      </c>
      <c r="F550" s="137" t="s">
        <v>86</v>
      </c>
      <c r="G550" s="190" t="s">
        <v>75</v>
      </c>
      <c r="H550" s="191"/>
      <c r="I550" s="362"/>
      <c r="K550" s="61" t="e">
        <f aca="false">VLOOKUP(B550,'Vacances solaires'!$B$2:$B$239,1,FALSE())</f>
        <v>#N/A</v>
      </c>
    </row>
    <row r="551" customFormat="false" ht="15" hidden="false" customHeight="false" outlineLevel="0" collapsed="false">
      <c r="A551" s="126" t="n">
        <f aca="false">WEEKNUM(B551,21)</f>
        <v>8</v>
      </c>
      <c r="B551" s="135" t="n">
        <v>44617</v>
      </c>
      <c r="C551" s="137" t="s">
        <v>75</v>
      </c>
      <c r="D551" s="137" t="s">
        <v>75</v>
      </c>
      <c r="E551" s="137" t="s">
        <v>86</v>
      </c>
      <c r="F551" s="137" t="s">
        <v>86</v>
      </c>
      <c r="G551" s="190" t="s">
        <v>75</v>
      </c>
      <c r="H551" s="191"/>
      <c r="I551" s="362"/>
      <c r="K551" s="61" t="e">
        <f aca="false">VLOOKUP(B551,'Vacances solaires'!$B$2:$B$239,1,FALSE())</f>
        <v>#N/A</v>
      </c>
    </row>
    <row r="552" customFormat="false" ht="15" hidden="false" customHeight="false" outlineLevel="0" collapsed="false">
      <c r="A552" s="126" t="n">
        <f aca="false">WEEKNUM(B552,21)</f>
        <v>8</v>
      </c>
      <c r="B552" s="135" t="n">
        <v>44618</v>
      </c>
      <c r="C552" s="137" t="s">
        <v>86</v>
      </c>
      <c r="D552" s="137" t="s">
        <v>75</v>
      </c>
      <c r="E552" s="137" t="s">
        <v>86</v>
      </c>
      <c r="F552" s="137" t="s">
        <v>75</v>
      </c>
      <c r="G552" s="190" t="s">
        <v>75</v>
      </c>
      <c r="H552" s="191"/>
      <c r="I552" s="362"/>
      <c r="K552" s="61" t="e">
        <f aca="false">VLOOKUP(B552,'Vacances solaires'!$B$2:$B$239,1,FALSE())</f>
        <v>#N/A</v>
      </c>
    </row>
    <row r="553" customFormat="false" ht="15.75" hidden="false" customHeight="false" outlineLevel="0" collapsed="false">
      <c r="A553" s="139" t="n">
        <f aca="false">WEEKNUM(B553,21)</f>
        <v>8</v>
      </c>
      <c r="B553" s="140" t="n">
        <v>44619</v>
      </c>
      <c r="C553" s="192" t="s">
        <v>86</v>
      </c>
      <c r="D553" s="192" t="s">
        <v>86</v>
      </c>
      <c r="E553" s="192" t="s">
        <v>86</v>
      </c>
      <c r="F553" s="192" t="s">
        <v>75</v>
      </c>
      <c r="G553" s="193" t="s">
        <v>86</v>
      </c>
      <c r="H553" s="194"/>
      <c r="I553" s="364"/>
      <c r="K553" s="61" t="e">
        <f aca="false">VLOOKUP(B553,'Vacances solaires'!$B$2:$B$239,1,FALSE())</f>
        <v>#N/A</v>
      </c>
    </row>
    <row r="554" customFormat="false" ht="15" hidden="false" customHeight="false" outlineLevel="0" collapsed="false">
      <c r="A554" s="145" t="n">
        <f aca="false">WEEKNUM(B554,21)</f>
        <v>9</v>
      </c>
      <c r="B554" s="114" t="n">
        <v>44620</v>
      </c>
      <c r="C554" s="187" t="s">
        <v>75</v>
      </c>
      <c r="D554" s="187" t="s">
        <v>86</v>
      </c>
      <c r="E554" s="187" t="s">
        <v>75</v>
      </c>
      <c r="F554" s="187" t="s">
        <v>75</v>
      </c>
      <c r="G554" s="188" t="s">
        <v>87</v>
      </c>
      <c r="H554" s="189" t="n">
        <v>4</v>
      </c>
      <c r="I554" s="361"/>
      <c r="K554" s="61" t="e">
        <f aca="false">VLOOKUP(B554,'Vacances solaires'!$B$2:$B$239,1,FALSE())</f>
        <v>#N/A</v>
      </c>
    </row>
    <row r="555" customFormat="false" ht="15" hidden="false" customHeight="false" outlineLevel="0" collapsed="false">
      <c r="A555" s="126" t="n">
        <f aca="false">WEEKNUM(B555,21)</f>
        <v>9</v>
      </c>
      <c r="B555" s="135" t="n">
        <v>44621</v>
      </c>
      <c r="C555" s="137" t="s">
        <v>75</v>
      </c>
      <c r="D555" s="137" t="s">
        <v>75</v>
      </c>
      <c r="E555" s="137" t="s">
        <v>75</v>
      </c>
      <c r="F555" s="137" t="s">
        <v>86</v>
      </c>
      <c r="G555" s="190" t="s">
        <v>86</v>
      </c>
      <c r="H555" s="191"/>
      <c r="I555" s="362"/>
      <c r="K555" s="61" t="e">
        <f aca="false">VLOOKUP(B555,'Vacances solaires'!$B$2:$B$239,1,FALSE())</f>
        <v>#N/A</v>
      </c>
    </row>
    <row r="556" customFormat="false" ht="15" hidden="false" customHeight="false" outlineLevel="0" collapsed="false">
      <c r="A556" s="126" t="n">
        <f aca="false">WEEKNUM(B556,21)</f>
        <v>9</v>
      </c>
      <c r="B556" s="135" t="n">
        <v>44622</v>
      </c>
      <c r="C556" s="137" t="s">
        <v>86</v>
      </c>
      <c r="D556" s="137" t="s">
        <v>75</v>
      </c>
      <c r="E556" s="137" t="s">
        <v>75</v>
      </c>
      <c r="F556" s="137" t="s">
        <v>86</v>
      </c>
      <c r="G556" s="190" t="s">
        <v>75</v>
      </c>
      <c r="H556" s="191"/>
      <c r="I556" s="362"/>
      <c r="K556" s="61" t="e">
        <f aca="false">VLOOKUP(B556,'Vacances solaires'!$B$2:$B$239,1,FALSE())</f>
        <v>#N/A</v>
      </c>
    </row>
    <row r="557" customFormat="false" ht="15" hidden="false" customHeight="false" outlineLevel="0" collapsed="false">
      <c r="A557" s="126" t="n">
        <f aca="false">WEEKNUM(B557,21)</f>
        <v>9</v>
      </c>
      <c r="B557" s="135" t="n">
        <v>44623</v>
      </c>
      <c r="C557" s="137" t="s">
        <v>86</v>
      </c>
      <c r="D557" s="137" t="s">
        <v>75</v>
      </c>
      <c r="E557" s="137" t="s">
        <v>86</v>
      </c>
      <c r="F557" s="137" t="s">
        <v>75</v>
      </c>
      <c r="G557" s="190" t="s">
        <v>75</v>
      </c>
      <c r="H557" s="191"/>
      <c r="I557" s="362"/>
      <c r="K557" s="61" t="e">
        <f aca="false">VLOOKUP(B557,'Vacances solaires'!$B$2:$B$239,1,FALSE())</f>
        <v>#N/A</v>
      </c>
    </row>
    <row r="558" customFormat="false" ht="15" hidden="false" customHeight="false" outlineLevel="0" collapsed="false">
      <c r="A558" s="126" t="n">
        <f aca="false">WEEKNUM(B558,21)</f>
        <v>9</v>
      </c>
      <c r="B558" s="135" t="n">
        <v>44624</v>
      </c>
      <c r="C558" s="137" t="s">
        <v>75</v>
      </c>
      <c r="D558" s="137" t="s">
        <v>86</v>
      </c>
      <c r="E558" s="137" t="s">
        <v>86</v>
      </c>
      <c r="F558" s="137" t="s">
        <v>75</v>
      </c>
      <c r="G558" s="190" t="s">
        <v>75</v>
      </c>
      <c r="H558" s="191"/>
      <c r="I558" s="362"/>
      <c r="K558" s="61" t="e">
        <f aca="false">VLOOKUP(B558,'Vacances solaires'!$B$2:$B$239,1,FALSE())</f>
        <v>#N/A</v>
      </c>
    </row>
    <row r="559" customFormat="false" ht="15" hidden="false" customHeight="false" outlineLevel="0" collapsed="false">
      <c r="A559" s="126" t="n">
        <f aca="false">WEEKNUM(B559,21)</f>
        <v>9</v>
      </c>
      <c r="B559" s="135" t="n">
        <v>44625</v>
      </c>
      <c r="C559" s="137" t="s">
        <v>75</v>
      </c>
      <c r="D559" s="137" t="s">
        <v>86</v>
      </c>
      <c r="E559" s="137" t="s">
        <v>75</v>
      </c>
      <c r="F559" s="137" t="s">
        <v>75</v>
      </c>
      <c r="G559" s="190" t="s">
        <v>86</v>
      </c>
      <c r="H559" s="191"/>
      <c r="I559" s="362"/>
      <c r="K559" s="61" t="e">
        <f aca="false">VLOOKUP(B559,'Vacances solaires'!$B$2:$B$239,1,FALSE())</f>
        <v>#N/A</v>
      </c>
    </row>
    <row r="560" customFormat="false" ht="15.75" hidden="false" customHeight="false" outlineLevel="0" collapsed="false">
      <c r="A560" s="139" t="n">
        <f aca="false">WEEKNUM(B560,21)</f>
        <v>9</v>
      </c>
      <c r="B560" s="140" t="n">
        <v>44626</v>
      </c>
      <c r="C560" s="192" t="s">
        <v>86</v>
      </c>
      <c r="D560" s="192" t="s">
        <v>86</v>
      </c>
      <c r="E560" s="192" t="s">
        <v>75</v>
      </c>
      <c r="F560" s="192" t="s">
        <v>86</v>
      </c>
      <c r="G560" s="193" t="s">
        <v>86</v>
      </c>
      <c r="H560" s="194"/>
      <c r="I560" s="364"/>
      <c r="K560" s="61" t="e">
        <f aca="false">VLOOKUP(B560,'Vacances solaires'!$B$2:$B$239,1,FALSE())</f>
        <v>#N/A</v>
      </c>
    </row>
    <row r="561" customFormat="false" ht="15" hidden="false" customHeight="false" outlineLevel="0" collapsed="false">
      <c r="A561" s="145" t="n">
        <f aca="false">WEEKNUM(B561,21)</f>
        <v>10</v>
      </c>
      <c r="B561" s="114" t="n">
        <v>44627</v>
      </c>
      <c r="C561" s="187" t="s">
        <v>86</v>
      </c>
      <c r="D561" s="187" t="s">
        <v>75</v>
      </c>
      <c r="E561" s="187" t="s">
        <v>75</v>
      </c>
      <c r="F561" s="187" t="s">
        <v>87</v>
      </c>
      <c r="G561" s="188" t="s">
        <v>75</v>
      </c>
      <c r="H561" s="189" t="n">
        <v>5</v>
      </c>
      <c r="I561" s="361"/>
      <c r="K561" s="61" t="e">
        <f aca="false">VLOOKUP(B561,'Vacances solaires'!$B$2:$B$239,1,FALSE())</f>
        <v>#N/A</v>
      </c>
    </row>
    <row r="562" customFormat="false" ht="15" hidden="false" customHeight="false" outlineLevel="0" collapsed="false">
      <c r="A562" s="126" t="n">
        <f aca="false">WEEKNUM(B562,21)</f>
        <v>10</v>
      </c>
      <c r="B562" s="135" t="n">
        <v>44628</v>
      </c>
      <c r="C562" s="137" t="s">
        <v>75</v>
      </c>
      <c r="D562" s="137" t="s">
        <v>75</v>
      </c>
      <c r="E562" s="137" t="s">
        <v>86</v>
      </c>
      <c r="F562" s="137" t="s">
        <v>86</v>
      </c>
      <c r="G562" s="190" t="s">
        <v>75</v>
      </c>
      <c r="H562" s="191"/>
      <c r="I562" s="362"/>
      <c r="K562" s="61" t="e">
        <f aca="false">VLOOKUP(B562,'Vacances solaires'!$B$2:$B$239,1,FALSE())</f>
        <v>#N/A</v>
      </c>
    </row>
    <row r="563" customFormat="false" ht="15" hidden="false" customHeight="false" outlineLevel="0" collapsed="false">
      <c r="A563" s="126" t="n">
        <f aca="false">WEEKNUM(B563,21)</f>
        <v>10</v>
      </c>
      <c r="B563" s="135" t="n">
        <v>44629</v>
      </c>
      <c r="C563" s="137" t="s">
        <v>75</v>
      </c>
      <c r="D563" s="137" t="s">
        <v>75</v>
      </c>
      <c r="E563" s="137" t="s">
        <v>86</v>
      </c>
      <c r="F563" s="137" t="s">
        <v>75</v>
      </c>
      <c r="G563" s="190" t="s">
        <v>86</v>
      </c>
      <c r="H563" s="191"/>
      <c r="I563" s="362"/>
      <c r="K563" s="61" t="e">
        <f aca="false">VLOOKUP(B563,'Vacances solaires'!$B$2:$B$239,1,FALSE())</f>
        <v>#N/A</v>
      </c>
    </row>
    <row r="564" customFormat="false" ht="15" hidden="false" customHeight="false" outlineLevel="0" collapsed="false">
      <c r="A564" s="126" t="n">
        <f aca="false">WEEKNUM(B564,21)</f>
        <v>10</v>
      </c>
      <c r="B564" s="135" t="n">
        <v>44630</v>
      </c>
      <c r="C564" s="137" t="s">
        <v>75</v>
      </c>
      <c r="D564" s="137" t="s">
        <v>86</v>
      </c>
      <c r="E564" s="137" t="s">
        <v>75</v>
      </c>
      <c r="F564" s="137" t="s">
        <v>75</v>
      </c>
      <c r="G564" s="190" t="s">
        <v>86</v>
      </c>
      <c r="H564" s="191"/>
      <c r="I564" s="362"/>
      <c r="K564" s="61" t="e">
        <f aca="false">VLOOKUP(B564,'Vacances solaires'!$B$2:$B$239,1,FALSE())</f>
        <v>#N/A</v>
      </c>
    </row>
    <row r="565" customFormat="false" ht="15" hidden="false" customHeight="false" outlineLevel="0" collapsed="false">
      <c r="A565" s="126" t="n">
        <f aca="false">WEEKNUM(B565,21)</f>
        <v>10</v>
      </c>
      <c r="B565" s="135" t="n">
        <v>44631</v>
      </c>
      <c r="C565" s="137" t="s">
        <v>86</v>
      </c>
      <c r="D565" s="137" t="s">
        <v>86</v>
      </c>
      <c r="E565" s="137" t="s">
        <v>75</v>
      </c>
      <c r="F565" s="137" t="s">
        <v>75</v>
      </c>
      <c r="G565" s="190" t="s">
        <v>75</v>
      </c>
      <c r="H565" s="191"/>
      <c r="I565" s="362"/>
      <c r="K565" s="61" t="e">
        <f aca="false">VLOOKUP(B565,'Vacances solaires'!$B$2:$B$239,1,FALSE())</f>
        <v>#N/A</v>
      </c>
    </row>
    <row r="566" customFormat="false" ht="15" hidden="false" customHeight="false" outlineLevel="0" collapsed="false">
      <c r="A566" s="126" t="n">
        <f aca="false">WEEKNUM(B566,21)</f>
        <v>10</v>
      </c>
      <c r="B566" s="135" t="n">
        <v>44632</v>
      </c>
      <c r="C566" s="137" t="s">
        <v>86</v>
      </c>
      <c r="D566" s="137" t="s">
        <v>75</v>
      </c>
      <c r="E566" s="137" t="s">
        <v>75</v>
      </c>
      <c r="F566" s="137" t="s">
        <v>86</v>
      </c>
      <c r="G566" s="190" t="s">
        <v>75</v>
      </c>
      <c r="H566" s="191"/>
      <c r="I566" s="362"/>
      <c r="K566" s="61" t="e">
        <f aca="false">VLOOKUP(B566,'Vacances solaires'!$B$2:$B$239,1,FALSE())</f>
        <v>#N/A</v>
      </c>
    </row>
    <row r="567" customFormat="false" ht="15.75" hidden="false" customHeight="false" outlineLevel="0" collapsed="false">
      <c r="A567" s="139" t="n">
        <f aca="false">WEEKNUM(B567,21)</f>
        <v>10</v>
      </c>
      <c r="B567" s="140" t="n">
        <v>44633</v>
      </c>
      <c r="C567" s="192" t="s">
        <v>86</v>
      </c>
      <c r="D567" s="192" t="s">
        <v>75</v>
      </c>
      <c r="E567" s="192" t="s">
        <v>86</v>
      </c>
      <c r="F567" s="192" t="s">
        <v>86</v>
      </c>
      <c r="G567" s="193" t="s">
        <v>86</v>
      </c>
      <c r="H567" s="194"/>
      <c r="I567" s="364"/>
      <c r="K567" s="61" t="e">
        <f aca="false">VLOOKUP(B567,'Vacances solaires'!$B$2:$B$239,1,FALSE())</f>
        <v>#N/A</v>
      </c>
    </row>
    <row r="568" customFormat="false" ht="15" hidden="false" customHeight="false" outlineLevel="0" collapsed="false">
      <c r="A568" s="145" t="n">
        <f aca="false">WEEKNUM(B568,21)</f>
        <v>11</v>
      </c>
      <c r="B568" s="114" t="n">
        <v>44634</v>
      </c>
      <c r="C568" s="187" t="s">
        <v>75</v>
      </c>
      <c r="D568" s="187" t="s">
        <v>75</v>
      </c>
      <c r="E568" s="187" t="s">
        <v>87</v>
      </c>
      <c r="F568" s="187" t="s">
        <v>75</v>
      </c>
      <c r="G568" s="188" t="s">
        <v>86</v>
      </c>
      <c r="H568" s="189" t="n">
        <v>1</v>
      </c>
      <c r="I568" s="361"/>
      <c r="K568" s="61" t="e">
        <f aca="false">VLOOKUP(B568,'Vacances solaires'!$B$2:$B$239,1,FALSE())</f>
        <v>#N/A</v>
      </c>
    </row>
    <row r="569" customFormat="false" ht="15" hidden="false" customHeight="false" outlineLevel="0" collapsed="false">
      <c r="A569" s="126" t="n">
        <f aca="false">WEEKNUM(B569,21)</f>
        <v>11</v>
      </c>
      <c r="B569" s="135" t="n">
        <v>44635</v>
      </c>
      <c r="C569" s="137" t="s">
        <v>75</v>
      </c>
      <c r="D569" s="137" t="s">
        <v>86</v>
      </c>
      <c r="E569" s="137" t="s">
        <v>86</v>
      </c>
      <c r="F569" s="137" t="s">
        <v>75</v>
      </c>
      <c r="G569" s="190" t="s">
        <v>75</v>
      </c>
      <c r="H569" s="366"/>
      <c r="I569" s="365"/>
      <c r="K569" s="61" t="e">
        <f aca="false">VLOOKUP(B569,'Vacances solaires'!$B$2:$B$239,1,FALSE())</f>
        <v>#N/A</v>
      </c>
    </row>
    <row r="570" customFormat="false" ht="15" hidden="false" customHeight="false" outlineLevel="0" collapsed="false">
      <c r="A570" s="126" t="n">
        <f aca="false">WEEKNUM(B570,21)</f>
        <v>11</v>
      </c>
      <c r="B570" s="135" t="n">
        <v>44636</v>
      </c>
      <c r="C570" s="137" t="s">
        <v>75</v>
      </c>
      <c r="D570" s="137" t="s">
        <v>86</v>
      </c>
      <c r="E570" s="137" t="s">
        <v>75</v>
      </c>
      <c r="F570" s="137" t="s">
        <v>86</v>
      </c>
      <c r="G570" s="190" t="s">
        <v>75</v>
      </c>
      <c r="H570" s="191"/>
      <c r="I570" s="362"/>
      <c r="K570" s="61" t="e">
        <f aca="false">VLOOKUP(B570,'Vacances solaires'!$B$2:$B$239,1,FALSE())</f>
        <v>#N/A</v>
      </c>
    </row>
    <row r="571" customFormat="false" ht="15" hidden="false" customHeight="false" outlineLevel="0" collapsed="false">
      <c r="A571" s="126" t="n">
        <f aca="false">WEEKNUM(B571,21)</f>
        <v>11</v>
      </c>
      <c r="B571" s="135" t="n">
        <v>44637</v>
      </c>
      <c r="C571" s="137" t="s">
        <v>86</v>
      </c>
      <c r="D571" s="137" t="s">
        <v>75</v>
      </c>
      <c r="E571" s="137" t="s">
        <v>75</v>
      </c>
      <c r="F571" s="137" t="s">
        <v>86</v>
      </c>
      <c r="G571" s="190" t="s">
        <v>75</v>
      </c>
      <c r="H571" s="191"/>
      <c r="I571" s="362"/>
      <c r="K571" s="61" t="e">
        <f aca="false">VLOOKUP(B571,'Vacances solaires'!$B$2:$B$239,1,FALSE())</f>
        <v>#N/A</v>
      </c>
    </row>
    <row r="572" customFormat="false" ht="15" hidden="false" customHeight="false" outlineLevel="0" collapsed="false">
      <c r="A572" s="126" t="n">
        <f aca="false">WEEKNUM(B572,21)</f>
        <v>11</v>
      </c>
      <c r="B572" s="135" t="n">
        <v>44638</v>
      </c>
      <c r="C572" s="137" t="s">
        <v>86</v>
      </c>
      <c r="D572" s="137" t="s">
        <v>75</v>
      </c>
      <c r="E572" s="137" t="s">
        <v>75</v>
      </c>
      <c r="F572" s="137" t="s">
        <v>75</v>
      </c>
      <c r="G572" s="190" t="s">
        <v>86</v>
      </c>
      <c r="H572" s="191"/>
      <c r="I572" s="362"/>
      <c r="K572" s="61" t="e">
        <f aca="false">VLOOKUP(B572,'Vacances solaires'!$B$2:$B$239,1,FALSE())</f>
        <v>#N/A</v>
      </c>
    </row>
    <row r="573" customFormat="false" ht="15" hidden="false" customHeight="false" outlineLevel="0" collapsed="false">
      <c r="A573" s="126" t="n">
        <f aca="false">WEEKNUM(B573,21)</f>
        <v>11</v>
      </c>
      <c r="B573" s="135" t="n">
        <v>44639</v>
      </c>
      <c r="C573" s="137" t="s">
        <v>75</v>
      </c>
      <c r="D573" s="137" t="s">
        <v>75</v>
      </c>
      <c r="E573" s="137" t="s">
        <v>86</v>
      </c>
      <c r="F573" s="137" t="s">
        <v>75</v>
      </c>
      <c r="G573" s="190" t="s">
        <v>86</v>
      </c>
      <c r="H573" s="191"/>
      <c r="I573" s="362"/>
      <c r="K573" s="61" t="e">
        <f aca="false">VLOOKUP(B573,'Vacances solaires'!$B$2:$B$239,1,FALSE())</f>
        <v>#N/A</v>
      </c>
    </row>
    <row r="574" customFormat="false" ht="15.75" hidden="false" customHeight="false" outlineLevel="0" collapsed="false">
      <c r="A574" s="139" t="n">
        <f aca="false">WEEKNUM(B574,21)</f>
        <v>11</v>
      </c>
      <c r="B574" s="140" t="n">
        <v>44640</v>
      </c>
      <c r="C574" s="192" t="s">
        <v>75</v>
      </c>
      <c r="D574" s="192" t="s">
        <v>86</v>
      </c>
      <c r="E574" s="192" t="s">
        <v>86</v>
      </c>
      <c r="F574" s="192" t="s">
        <v>86</v>
      </c>
      <c r="G574" s="193" t="s">
        <v>86</v>
      </c>
      <c r="H574" s="194"/>
      <c r="I574" s="364"/>
      <c r="K574" s="61" t="e">
        <f aca="false">VLOOKUP(B574,'Vacances solaires'!$B$2:$B$239,1,FALSE())</f>
        <v>#N/A</v>
      </c>
    </row>
    <row r="575" customFormat="false" ht="15" hidden="false" customHeight="false" outlineLevel="0" collapsed="false">
      <c r="A575" s="145" t="n">
        <f aca="false">WEEKNUM(B575,21)</f>
        <v>12</v>
      </c>
      <c r="B575" s="114" t="n">
        <v>44641</v>
      </c>
      <c r="C575" s="187" t="s">
        <v>75</v>
      </c>
      <c r="D575" s="187" t="s">
        <v>87</v>
      </c>
      <c r="E575" s="187" t="s">
        <v>75</v>
      </c>
      <c r="F575" s="187" t="s">
        <v>86</v>
      </c>
      <c r="G575" s="188" t="s">
        <v>75</v>
      </c>
      <c r="H575" s="189" t="n">
        <v>2</v>
      </c>
      <c r="I575" s="361"/>
      <c r="K575" s="61" t="e">
        <f aca="false">VLOOKUP(B575,'Vacances solaires'!$B$2:$B$239,1,FALSE())</f>
        <v>#N/A</v>
      </c>
    </row>
    <row r="576" customFormat="false" ht="15" hidden="false" customHeight="false" outlineLevel="0" collapsed="false">
      <c r="A576" s="126" t="n">
        <f aca="false">WEEKNUM(B576,21)</f>
        <v>12</v>
      </c>
      <c r="B576" s="135" t="n">
        <v>44642</v>
      </c>
      <c r="C576" s="137" t="s">
        <v>86</v>
      </c>
      <c r="D576" s="137" t="s">
        <v>86</v>
      </c>
      <c r="E576" s="137" t="s">
        <v>75</v>
      </c>
      <c r="F576" s="137" t="s">
        <v>75</v>
      </c>
      <c r="G576" s="190" t="s">
        <v>75</v>
      </c>
      <c r="H576" s="191"/>
      <c r="I576" s="362"/>
      <c r="K576" s="61" t="e">
        <f aca="false">VLOOKUP(B576,'Vacances solaires'!$B$2:$B$239,1,FALSE())</f>
        <v>#N/A</v>
      </c>
    </row>
    <row r="577" customFormat="false" ht="15" hidden="false" customHeight="false" outlineLevel="0" collapsed="false">
      <c r="A577" s="126" t="n">
        <f aca="false">WEEKNUM(B577,21)</f>
        <v>12</v>
      </c>
      <c r="B577" s="135" t="n">
        <v>44643</v>
      </c>
      <c r="C577" s="137" t="s">
        <v>86</v>
      </c>
      <c r="D577" s="137" t="s">
        <v>75</v>
      </c>
      <c r="E577" s="137" t="s">
        <v>86</v>
      </c>
      <c r="F577" s="137" t="s">
        <v>75</v>
      </c>
      <c r="G577" s="190" t="s">
        <v>75</v>
      </c>
      <c r="H577" s="366"/>
      <c r="I577" s="367"/>
      <c r="K577" s="61" t="e">
        <f aca="false">VLOOKUP(B577,'Vacances solaires'!$B$2:$B$239,1,FALSE())</f>
        <v>#N/A</v>
      </c>
    </row>
    <row r="578" customFormat="false" ht="15" hidden="false" customHeight="false" outlineLevel="0" collapsed="false">
      <c r="A578" s="126" t="n">
        <f aca="false">WEEKNUM(B578,21)</f>
        <v>12</v>
      </c>
      <c r="B578" s="135" t="n">
        <v>44644</v>
      </c>
      <c r="C578" s="137" t="s">
        <v>75</v>
      </c>
      <c r="D578" s="137" t="s">
        <v>75</v>
      </c>
      <c r="E578" s="137" t="s">
        <v>86</v>
      </c>
      <c r="F578" s="137" t="s">
        <v>75</v>
      </c>
      <c r="G578" s="190" t="s">
        <v>86</v>
      </c>
      <c r="H578" s="191"/>
      <c r="I578" s="362"/>
      <c r="K578" s="61" t="e">
        <f aca="false">VLOOKUP(B578,'Vacances solaires'!$B$2:$B$239,1,FALSE())</f>
        <v>#N/A</v>
      </c>
    </row>
    <row r="579" customFormat="false" ht="15" hidden="false" customHeight="false" outlineLevel="0" collapsed="false">
      <c r="A579" s="126" t="n">
        <f aca="false">WEEKNUM(B579,21)</f>
        <v>12</v>
      </c>
      <c r="B579" s="135" t="n">
        <v>44645</v>
      </c>
      <c r="C579" s="137" t="s">
        <v>75</v>
      </c>
      <c r="D579" s="137" t="s">
        <v>75</v>
      </c>
      <c r="E579" s="137" t="s">
        <v>75</v>
      </c>
      <c r="F579" s="137" t="s">
        <v>86</v>
      </c>
      <c r="G579" s="190" t="s">
        <v>86</v>
      </c>
      <c r="H579" s="191"/>
      <c r="I579" s="362"/>
      <c r="K579" s="61" t="e">
        <f aca="false">VLOOKUP(B579,'Vacances solaires'!$B$2:$B$239,1,FALSE())</f>
        <v>#N/A</v>
      </c>
    </row>
    <row r="580" customFormat="false" ht="15" hidden="false" customHeight="false" outlineLevel="0" collapsed="false">
      <c r="A580" s="126" t="n">
        <f aca="false">WEEKNUM(B580,21)</f>
        <v>12</v>
      </c>
      <c r="B580" s="135" t="n">
        <v>44646</v>
      </c>
      <c r="C580" s="137" t="s">
        <v>75</v>
      </c>
      <c r="D580" s="137" t="s">
        <v>86</v>
      </c>
      <c r="E580" s="137" t="s">
        <v>75</v>
      </c>
      <c r="F580" s="137" t="s">
        <v>86</v>
      </c>
      <c r="G580" s="190" t="s">
        <v>75</v>
      </c>
      <c r="H580" s="191"/>
      <c r="I580" s="362"/>
      <c r="K580" s="61" t="e">
        <f aca="false">VLOOKUP(B580,'Vacances solaires'!$B$2:$B$239,1,FALSE())</f>
        <v>#N/A</v>
      </c>
    </row>
    <row r="581" customFormat="false" ht="15.75" hidden="false" customHeight="false" outlineLevel="0" collapsed="false">
      <c r="A581" s="139" t="n">
        <f aca="false">WEEKNUM(B581,21)</f>
        <v>12</v>
      </c>
      <c r="B581" s="140" t="n">
        <v>44647</v>
      </c>
      <c r="C581" s="192" t="s">
        <v>86</v>
      </c>
      <c r="D581" s="192" t="s">
        <v>86</v>
      </c>
      <c r="E581" s="192" t="s">
        <v>86</v>
      </c>
      <c r="F581" s="192" t="s">
        <v>86</v>
      </c>
      <c r="G581" s="193" t="s">
        <v>75</v>
      </c>
      <c r="H581" s="194"/>
      <c r="I581" s="364"/>
      <c r="K581" s="61" t="e">
        <f aca="false">VLOOKUP(B581,'Vacances solaires'!$B$2:$B$239,1,FALSE())</f>
        <v>#N/A</v>
      </c>
    </row>
    <row r="582" customFormat="false" ht="15" hidden="false" customHeight="false" outlineLevel="0" collapsed="false">
      <c r="A582" s="145" t="n">
        <f aca="false">WEEKNUM(B582,21)</f>
        <v>13</v>
      </c>
      <c r="B582" s="114" t="n">
        <v>44648</v>
      </c>
      <c r="C582" s="187" t="s">
        <v>87</v>
      </c>
      <c r="D582" s="187" t="s">
        <v>75</v>
      </c>
      <c r="E582" s="187" t="s">
        <v>86</v>
      </c>
      <c r="F582" s="187" t="s">
        <v>75</v>
      </c>
      <c r="G582" s="188" t="s">
        <v>75</v>
      </c>
      <c r="H582" s="189" t="n">
        <v>3</v>
      </c>
      <c r="I582" s="361"/>
      <c r="K582" s="61" t="e">
        <f aca="false">VLOOKUP(B582,'Vacances solaires'!$B$2:$B$239,1,FALSE())</f>
        <v>#N/A</v>
      </c>
    </row>
    <row r="583" customFormat="false" ht="15" hidden="false" customHeight="false" outlineLevel="0" collapsed="false">
      <c r="A583" s="126" t="n">
        <f aca="false">WEEKNUM(B583,21)</f>
        <v>13</v>
      </c>
      <c r="B583" s="135" t="n">
        <v>44649</v>
      </c>
      <c r="C583" s="137" t="s">
        <v>86</v>
      </c>
      <c r="D583" s="137" t="s">
        <v>75</v>
      </c>
      <c r="E583" s="137" t="s">
        <v>75</v>
      </c>
      <c r="F583" s="137" t="s">
        <v>75</v>
      </c>
      <c r="G583" s="190" t="s">
        <v>86</v>
      </c>
      <c r="H583" s="191"/>
      <c r="I583" s="362"/>
      <c r="K583" s="61" t="e">
        <f aca="false">VLOOKUP(B583,'Vacances solaires'!$B$2:$B$239,1,FALSE())</f>
        <v>#N/A</v>
      </c>
    </row>
    <row r="584" customFormat="false" ht="15" hidden="false" customHeight="false" outlineLevel="0" collapsed="false">
      <c r="A584" s="126" t="n">
        <f aca="false">WEEKNUM(B584,21)</f>
        <v>13</v>
      </c>
      <c r="B584" s="135" t="n">
        <v>44650</v>
      </c>
      <c r="C584" s="137" t="s">
        <v>75</v>
      </c>
      <c r="D584" s="137" t="s">
        <v>86</v>
      </c>
      <c r="E584" s="137" t="s">
        <v>75</v>
      </c>
      <c r="F584" s="137" t="s">
        <v>75</v>
      </c>
      <c r="G584" s="190" t="s">
        <v>86</v>
      </c>
      <c r="H584" s="191"/>
      <c r="I584" s="362"/>
      <c r="K584" s="61" t="e">
        <f aca="false">VLOOKUP(B584,'Vacances solaires'!$B$2:$B$239,1,FALSE())</f>
        <v>#N/A</v>
      </c>
    </row>
    <row r="585" customFormat="false" ht="15" hidden="false" customHeight="false" outlineLevel="0" collapsed="false">
      <c r="A585" s="126" t="n">
        <f aca="false">WEEKNUM(B585,21)</f>
        <v>13</v>
      </c>
      <c r="B585" s="135" t="n">
        <v>44651</v>
      </c>
      <c r="C585" s="137" t="s">
        <v>75</v>
      </c>
      <c r="D585" s="137" t="s">
        <v>86</v>
      </c>
      <c r="E585" s="137" t="s">
        <v>75</v>
      </c>
      <c r="F585" s="137" t="s">
        <v>86</v>
      </c>
      <c r="G585" s="190" t="s">
        <v>75</v>
      </c>
      <c r="H585" s="191"/>
      <c r="I585" s="362"/>
      <c r="K585" s="61" t="e">
        <f aca="false">VLOOKUP(B585,'Vacances solaires'!$B$2:$B$239,1,FALSE())</f>
        <v>#N/A</v>
      </c>
    </row>
    <row r="586" customFormat="false" ht="15" hidden="false" customHeight="false" outlineLevel="0" collapsed="false">
      <c r="A586" s="126" t="n">
        <f aca="false">WEEKNUM(B586,21)</f>
        <v>13</v>
      </c>
      <c r="B586" s="135" t="n">
        <v>44652</v>
      </c>
      <c r="C586" s="137" t="s">
        <v>75</v>
      </c>
      <c r="D586" s="137" t="s">
        <v>75</v>
      </c>
      <c r="E586" s="137" t="s">
        <v>86</v>
      </c>
      <c r="F586" s="137" t="s">
        <v>86</v>
      </c>
      <c r="G586" s="190" t="s">
        <v>75</v>
      </c>
      <c r="H586" s="191"/>
      <c r="I586" s="362"/>
      <c r="K586" s="61" t="e">
        <f aca="false">VLOOKUP(B586,'Vacances solaires'!$B$2:$B$239,1,FALSE())</f>
        <v>#N/A</v>
      </c>
    </row>
    <row r="587" customFormat="false" ht="15" hidden="false" customHeight="false" outlineLevel="0" collapsed="false">
      <c r="A587" s="126" t="n">
        <f aca="false">WEEKNUM(B587,21)</f>
        <v>13</v>
      </c>
      <c r="B587" s="135" t="n">
        <v>44653</v>
      </c>
      <c r="C587" s="137" t="s">
        <v>86</v>
      </c>
      <c r="D587" s="137" t="s">
        <v>75</v>
      </c>
      <c r="E587" s="137" t="s">
        <v>86</v>
      </c>
      <c r="F587" s="137" t="s">
        <v>75</v>
      </c>
      <c r="G587" s="190" t="s">
        <v>75</v>
      </c>
      <c r="H587" s="191"/>
      <c r="I587" s="362"/>
      <c r="K587" s="61" t="e">
        <f aca="false">VLOOKUP(B587,'Vacances solaires'!$B$2:$B$239,1,FALSE())</f>
        <v>#N/A</v>
      </c>
    </row>
    <row r="588" customFormat="false" ht="15.75" hidden="false" customHeight="false" outlineLevel="0" collapsed="false">
      <c r="A588" s="139" t="n">
        <f aca="false">WEEKNUM(B588,21)</f>
        <v>13</v>
      </c>
      <c r="B588" s="140" t="n">
        <v>44654</v>
      </c>
      <c r="C588" s="192" t="s">
        <v>86</v>
      </c>
      <c r="D588" s="192" t="s">
        <v>86</v>
      </c>
      <c r="E588" s="192" t="s">
        <v>86</v>
      </c>
      <c r="F588" s="192" t="s">
        <v>75</v>
      </c>
      <c r="G588" s="193" t="s">
        <v>86</v>
      </c>
      <c r="H588" s="194"/>
      <c r="I588" s="364"/>
      <c r="K588" s="61" t="e">
        <f aca="false">VLOOKUP(B588,'Vacances solaires'!$B$2:$B$239,1,FALSE())</f>
        <v>#N/A</v>
      </c>
    </row>
    <row r="589" customFormat="false" ht="15" hidden="false" customHeight="false" outlineLevel="0" collapsed="false">
      <c r="A589" s="145" t="n">
        <f aca="false">WEEKNUM(B589,21)</f>
        <v>14</v>
      </c>
      <c r="B589" s="114" t="n">
        <v>44655</v>
      </c>
      <c r="C589" s="187" t="s">
        <v>75</v>
      </c>
      <c r="D589" s="187" t="s">
        <v>86</v>
      </c>
      <c r="E589" s="187" t="s">
        <v>75</v>
      </c>
      <c r="F589" s="187" t="s">
        <v>75</v>
      </c>
      <c r="G589" s="188" t="s">
        <v>87</v>
      </c>
      <c r="H589" s="189" t="n">
        <v>4</v>
      </c>
      <c r="I589" s="361"/>
      <c r="K589" s="61" t="e">
        <f aca="false">VLOOKUP(B589,'Vacances solaires'!$B$2:$B$239,1,FALSE())</f>
        <v>#N/A</v>
      </c>
    </row>
    <row r="590" customFormat="false" ht="15" hidden="false" customHeight="false" outlineLevel="0" collapsed="false">
      <c r="A590" s="126" t="n">
        <f aca="false">WEEKNUM(B590,21)</f>
        <v>14</v>
      </c>
      <c r="B590" s="135" t="n">
        <v>44656</v>
      </c>
      <c r="C590" s="137" t="s">
        <v>75</v>
      </c>
      <c r="D590" s="137" t="s">
        <v>75</v>
      </c>
      <c r="E590" s="137" t="s">
        <v>75</v>
      </c>
      <c r="F590" s="137" t="s">
        <v>86</v>
      </c>
      <c r="G590" s="190" t="s">
        <v>86</v>
      </c>
      <c r="H590" s="191"/>
      <c r="I590" s="362"/>
      <c r="K590" s="61" t="e">
        <f aca="false">VLOOKUP(B590,'Vacances solaires'!$B$2:$B$239,1,FALSE())</f>
        <v>#N/A</v>
      </c>
    </row>
    <row r="591" customFormat="false" ht="15" hidden="false" customHeight="false" outlineLevel="0" collapsed="false">
      <c r="A591" s="126" t="n">
        <f aca="false">WEEKNUM(B591,21)</f>
        <v>14</v>
      </c>
      <c r="B591" s="135" t="n">
        <v>44657</v>
      </c>
      <c r="C591" s="137" t="s">
        <v>86</v>
      </c>
      <c r="D591" s="137" t="s">
        <v>75</v>
      </c>
      <c r="E591" s="137" t="s">
        <v>75</v>
      </c>
      <c r="F591" s="137" t="s">
        <v>86</v>
      </c>
      <c r="G591" s="190" t="s">
        <v>75</v>
      </c>
      <c r="H591" s="191"/>
      <c r="I591" s="362"/>
      <c r="K591" s="61" t="e">
        <f aca="false">VLOOKUP(B591,'Vacances solaires'!$B$2:$B$239,1,FALSE())</f>
        <v>#N/A</v>
      </c>
    </row>
    <row r="592" customFormat="false" ht="15" hidden="false" customHeight="false" outlineLevel="0" collapsed="false">
      <c r="A592" s="126" t="n">
        <f aca="false">WEEKNUM(B592,21)</f>
        <v>14</v>
      </c>
      <c r="B592" s="135" t="n">
        <v>44658</v>
      </c>
      <c r="C592" s="137" t="s">
        <v>86</v>
      </c>
      <c r="D592" s="137" t="s">
        <v>75</v>
      </c>
      <c r="E592" s="137" t="s">
        <v>86</v>
      </c>
      <c r="F592" s="137" t="s">
        <v>75</v>
      </c>
      <c r="G592" s="190" t="s">
        <v>75</v>
      </c>
      <c r="H592" s="191"/>
      <c r="I592" s="362"/>
      <c r="K592" s="61" t="e">
        <f aca="false">VLOOKUP(B592,'Vacances solaires'!$B$2:$B$239,1,FALSE())</f>
        <v>#N/A</v>
      </c>
    </row>
    <row r="593" customFormat="false" ht="15" hidden="false" customHeight="false" outlineLevel="0" collapsed="false">
      <c r="A593" s="126" t="n">
        <f aca="false">WEEKNUM(B593,21)</f>
        <v>14</v>
      </c>
      <c r="B593" s="135" t="n">
        <v>44659</v>
      </c>
      <c r="C593" s="137" t="s">
        <v>75</v>
      </c>
      <c r="D593" s="137" t="s">
        <v>86</v>
      </c>
      <c r="E593" s="137" t="s">
        <v>86</v>
      </c>
      <c r="F593" s="137" t="s">
        <v>75</v>
      </c>
      <c r="G593" s="190" t="s">
        <v>75</v>
      </c>
      <c r="H593" s="191"/>
      <c r="I593" s="362"/>
      <c r="K593" s="61" t="e">
        <f aca="false">VLOOKUP(B593,'Vacances solaires'!$B$2:$B$239,1,FALSE())</f>
        <v>#N/A</v>
      </c>
    </row>
    <row r="594" customFormat="false" ht="15" hidden="false" customHeight="false" outlineLevel="0" collapsed="false">
      <c r="A594" s="126" t="n">
        <f aca="false">WEEKNUM(B594,21)</f>
        <v>14</v>
      </c>
      <c r="B594" s="135" t="n">
        <v>44660</v>
      </c>
      <c r="C594" s="137" t="s">
        <v>75</v>
      </c>
      <c r="D594" s="137" t="s">
        <v>86</v>
      </c>
      <c r="E594" s="137" t="s">
        <v>75</v>
      </c>
      <c r="F594" s="137" t="s">
        <v>75</v>
      </c>
      <c r="G594" s="190" t="s">
        <v>86</v>
      </c>
      <c r="H594" s="191"/>
      <c r="I594" s="362"/>
      <c r="K594" s="61" t="e">
        <f aca="false">VLOOKUP(B594,'Vacances solaires'!$B$2:$B$239,1,FALSE())</f>
        <v>#N/A</v>
      </c>
    </row>
    <row r="595" customFormat="false" ht="15.75" hidden="false" customHeight="false" outlineLevel="0" collapsed="false">
      <c r="A595" s="139" t="n">
        <f aca="false">WEEKNUM(B595,21)</f>
        <v>14</v>
      </c>
      <c r="B595" s="140" t="n">
        <v>44661</v>
      </c>
      <c r="C595" s="192" t="s">
        <v>86</v>
      </c>
      <c r="D595" s="192" t="s">
        <v>86</v>
      </c>
      <c r="E595" s="192" t="s">
        <v>75</v>
      </c>
      <c r="F595" s="192" t="s">
        <v>86</v>
      </c>
      <c r="G595" s="193" t="s">
        <v>86</v>
      </c>
      <c r="H595" s="194"/>
      <c r="I595" s="364" t="n">
        <v>1</v>
      </c>
      <c r="K595" s="61" t="n">
        <f aca="false">VLOOKUP(B595,'Vacances solaires'!$B$2:$B$239,1,FALSE())</f>
        <v>44661</v>
      </c>
    </row>
    <row r="596" customFormat="false" ht="15" hidden="false" customHeight="false" outlineLevel="0" collapsed="false">
      <c r="A596" s="145" t="n">
        <f aca="false">WEEKNUM(B596,21)</f>
        <v>15</v>
      </c>
      <c r="B596" s="114" t="n">
        <v>44662</v>
      </c>
      <c r="C596" s="187" t="s">
        <v>86</v>
      </c>
      <c r="D596" s="187" t="s">
        <v>75</v>
      </c>
      <c r="E596" s="187" t="s">
        <v>75</v>
      </c>
      <c r="F596" s="187" t="s">
        <v>87</v>
      </c>
      <c r="G596" s="188" t="s">
        <v>75</v>
      </c>
      <c r="H596" s="189" t="n">
        <v>5</v>
      </c>
      <c r="I596" s="361" t="n">
        <v>1</v>
      </c>
      <c r="K596" s="61" t="n">
        <f aca="false">VLOOKUP(B596,'Vacances solaires'!$B$2:$B$239,1,FALSE())</f>
        <v>44662</v>
      </c>
    </row>
    <row r="597" customFormat="false" ht="15" hidden="false" customHeight="false" outlineLevel="0" collapsed="false">
      <c r="A597" s="126" t="n">
        <f aca="false">WEEKNUM(B597,21)</f>
        <v>15</v>
      </c>
      <c r="B597" s="135" t="n">
        <v>44663</v>
      </c>
      <c r="C597" s="137" t="s">
        <v>75</v>
      </c>
      <c r="D597" s="137" t="s">
        <v>75</v>
      </c>
      <c r="E597" s="137" t="s">
        <v>86</v>
      </c>
      <c r="F597" s="137" t="s">
        <v>86</v>
      </c>
      <c r="G597" s="190" t="s">
        <v>75</v>
      </c>
      <c r="H597" s="191"/>
      <c r="I597" s="362" t="n">
        <v>1</v>
      </c>
      <c r="K597" s="61" t="n">
        <f aca="false">VLOOKUP(B597,'Vacances solaires'!$B$2:$B$239,1,FALSE())</f>
        <v>44663</v>
      </c>
    </row>
    <row r="598" customFormat="false" ht="15" hidden="false" customHeight="false" outlineLevel="0" collapsed="false">
      <c r="A598" s="126" t="n">
        <f aca="false">WEEKNUM(B598,21)</f>
        <v>15</v>
      </c>
      <c r="B598" s="135" t="n">
        <v>44664</v>
      </c>
      <c r="C598" s="137" t="s">
        <v>75</v>
      </c>
      <c r="D598" s="137" t="s">
        <v>75</v>
      </c>
      <c r="E598" s="137" t="s">
        <v>86</v>
      </c>
      <c r="F598" s="137" t="s">
        <v>75</v>
      </c>
      <c r="G598" s="190" t="s">
        <v>86</v>
      </c>
      <c r="H598" s="191"/>
      <c r="I598" s="362" t="n">
        <v>1</v>
      </c>
      <c r="K598" s="61" t="n">
        <f aca="false">VLOOKUP(B598,'Vacances solaires'!$B$2:$B$239,1,FALSE())</f>
        <v>44664</v>
      </c>
    </row>
    <row r="599" customFormat="false" ht="15" hidden="false" customHeight="false" outlineLevel="0" collapsed="false">
      <c r="A599" s="126" t="n">
        <f aca="false">WEEKNUM(B599,21)</f>
        <v>15</v>
      </c>
      <c r="B599" s="135" t="n">
        <v>44665</v>
      </c>
      <c r="C599" s="137" t="s">
        <v>75</v>
      </c>
      <c r="D599" s="137" t="s">
        <v>86</v>
      </c>
      <c r="E599" s="137" t="s">
        <v>75</v>
      </c>
      <c r="F599" s="137" t="s">
        <v>75</v>
      </c>
      <c r="G599" s="190" t="s">
        <v>86</v>
      </c>
      <c r="H599" s="191"/>
      <c r="I599" s="362" t="n">
        <v>1</v>
      </c>
      <c r="K599" s="61" t="n">
        <f aca="false">VLOOKUP(B599,'Vacances solaires'!$B$2:$B$239,1,FALSE())</f>
        <v>44665</v>
      </c>
    </row>
    <row r="600" customFormat="false" ht="15" hidden="false" customHeight="false" outlineLevel="0" collapsed="false">
      <c r="A600" s="126" t="n">
        <f aca="false">WEEKNUM(B600,21)</f>
        <v>15</v>
      </c>
      <c r="B600" s="135" t="n">
        <v>44666</v>
      </c>
      <c r="C600" s="137" t="s">
        <v>86</v>
      </c>
      <c r="D600" s="137" t="s">
        <v>86</v>
      </c>
      <c r="E600" s="137" t="s">
        <v>75</v>
      </c>
      <c r="F600" s="137" t="s">
        <v>75</v>
      </c>
      <c r="G600" s="190" t="s">
        <v>75</v>
      </c>
      <c r="H600" s="191"/>
      <c r="I600" s="362" t="n">
        <v>1</v>
      </c>
      <c r="K600" s="61" t="n">
        <f aca="false">VLOOKUP(B600,'Vacances solaires'!$B$2:$B$239,1,FALSE())</f>
        <v>44666</v>
      </c>
    </row>
    <row r="601" customFormat="false" ht="15" hidden="false" customHeight="false" outlineLevel="0" collapsed="false">
      <c r="A601" s="126" t="n">
        <f aca="false">WEEKNUM(B601,21)</f>
        <v>15</v>
      </c>
      <c r="B601" s="135" t="n">
        <v>44667</v>
      </c>
      <c r="C601" s="137" t="s">
        <v>86</v>
      </c>
      <c r="D601" s="137" t="s">
        <v>75</v>
      </c>
      <c r="E601" s="137" t="s">
        <v>75</v>
      </c>
      <c r="F601" s="137" t="s">
        <v>86</v>
      </c>
      <c r="G601" s="190" t="s">
        <v>75</v>
      </c>
      <c r="H601" s="191"/>
      <c r="I601" s="362" t="n">
        <v>1</v>
      </c>
      <c r="K601" s="61" t="n">
        <f aca="false">VLOOKUP(B601,'Vacances solaires'!$B$2:$B$239,1,FALSE())</f>
        <v>44667</v>
      </c>
    </row>
    <row r="602" customFormat="false" ht="15.75" hidden="false" customHeight="false" outlineLevel="0" collapsed="false">
      <c r="A602" s="139" t="n">
        <f aca="false">WEEKNUM(B602,21)</f>
        <v>15</v>
      </c>
      <c r="B602" s="140" t="n">
        <v>44668</v>
      </c>
      <c r="C602" s="192" t="s">
        <v>86</v>
      </c>
      <c r="D602" s="192" t="s">
        <v>75</v>
      </c>
      <c r="E602" s="192" t="s">
        <v>86</v>
      </c>
      <c r="F602" s="192" t="s">
        <v>86</v>
      </c>
      <c r="G602" s="193" t="s">
        <v>86</v>
      </c>
      <c r="H602" s="194"/>
      <c r="I602" s="364" t="s">
        <v>33</v>
      </c>
      <c r="K602" s="61" t="n">
        <f aca="false">VLOOKUP(B602,'Vacances solaires'!$B$2:$B$239,1,FALSE())</f>
        <v>44668</v>
      </c>
    </row>
    <row r="603" customFormat="false" ht="15" hidden="false" customHeight="false" outlineLevel="0" collapsed="false">
      <c r="A603" s="145" t="n">
        <f aca="false">WEEKNUM(B603,21)</f>
        <v>16</v>
      </c>
      <c r="B603" s="114" t="n">
        <v>44669</v>
      </c>
      <c r="C603" s="187" t="s">
        <v>75</v>
      </c>
      <c r="D603" s="187" t="s">
        <v>75</v>
      </c>
      <c r="E603" s="187" t="s">
        <v>87</v>
      </c>
      <c r="F603" s="187" t="s">
        <v>75</v>
      </c>
      <c r="G603" s="188" t="s">
        <v>86</v>
      </c>
      <c r="H603" s="189" t="n">
        <v>1</v>
      </c>
      <c r="I603" s="361" t="s">
        <v>34</v>
      </c>
      <c r="K603" s="61" t="n">
        <f aca="false">VLOOKUP(B603,'Vacances solaires'!$B$2:$B$239,1,FALSE())</f>
        <v>44669</v>
      </c>
    </row>
    <row r="604" customFormat="false" ht="15" hidden="false" customHeight="false" outlineLevel="0" collapsed="false">
      <c r="A604" s="126" t="n">
        <f aca="false">WEEKNUM(B604,21)</f>
        <v>16</v>
      </c>
      <c r="B604" s="135" t="n">
        <v>44670</v>
      </c>
      <c r="C604" s="137" t="s">
        <v>75</v>
      </c>
      <c r="D604" s="137" t="s">
        <v>86</v>
      </c>
      <c r="E604" s="137" t="s">
        <v>86</v>
      </c>
      <c r="F604" s="137" t="s">
        <v>75</v>
      </c>
      <c r="G604" s="190" t="s">
        <v>75</v>
      </c>
      <c r="H604" s="366"/>
      <c r="I604" s="365" t="n">
        <v>1</v>
      </c>
      <c r="K604" s="61" t="n">
        <f aca="false">VLOOKUP(B604,'Vacances solaires'!$B$2:$B$239,1,FALSE())</f>
        <v>44670</v>
      </c>
    </row>
    <row r="605" customFormat="false" ht="15" hidden="false" customHeight="false" outlineLevel="0" collapsed="false">
      <c r="A605" s="126" t="n">
        <f aca="false">WEEKNUM(B605,21)</f>
        <v>16</v>
      </c>
      <c r="B605" s="135" t="n">
        <v>44671</v>
      </c>
      <c r="C605" s="137" t="s">
        <v>75</v>
      </c>
      <c r="D605" s="137" t="s">
        <v>86</v>
      </c>
      <c r="E605" s="137" t="s">
        <v>75</v>
      </c>
      <c r="F605" s="137" t="s">
        <v>86</v>
      </c>
      <c r="G605" s="190" t="s">
        <v>75</v>
      </c>
      <c r="H605" s="191"/>
      <c r="I605" s="362" t="n">
        <v>1</v>
      </c>
      <c r="K605" s="61" t="n">
        <f aca="false">VLOOKUP(B605,'Vacances solaires'!$B$2:$B$239,1,FALSE())</f>
        <v>44671</v>
      </c>
    </row>
    <row r="606" customFormat="false" ht="15" hidden="false" customHeight="false" outlineLevel="0" collapsed="false">
      <c r="A606" s="126" t="n">
        <f aca="false">WEEKNUM(B606,21)</f>
        <v>16</v>
      </c>
      <c r="B606" s="135" t="n">
        <v>44672</v>
      </c>
      <c r="C606" s="137" t="s">
        <v>86</v>
      </c>
      <c r="D606" s="137" t="s">
        <v>75</v>
      </c>
      <c r="E606" s="137" t="s">
        <v>75</v>
      </c>
      <c r="F606" s="137" t="s">
        <v>86</v>
      </c>
      <c r="G606" s="190" t="s">
        <v>75</v>
      </c>
      <c r="H606" s="191"/>
      <c r="I606" s="362" t="n">
        <v>1</v>
      </c>
      <c r="K606" s="61" t="n">
        <f aca="false">VLOOKUP(B606,'Vacances solaires'!$B$2:$B$239,1,FALSE())</f>
        <v>44672</v>
      </c>
    </row>
    <row r="607" customFormat="false" ht="15" hidden="false" customHeight="false" outlineLevel="0" collapsed="false">
      <c r="A607" s="126" t="n">
        <f aca="false">WEEKNUM(B607,21)</f>
        <v>16</v>
      </c>
      <c r="B607" s="135" t="n">
        <v>44673</v>
      </c>
      <c r="C607" s="137" t="s">
        <v>86</v>
      </c>
      <c r="D607" s="137" t="s">
        <v>75</v>
      </c>
      <c r="E607" s="137" t="s">
        <v>75</v>
      </c>
      <c r="F607" s="137" t="s">
        <v>75</v>
      </c>
      <c r="G607" s="190" t="s">
        <v>86</v>
      </c>
      <c r="H607" s="191"/>
      <c r="I607" s="362" t="n">
        <v>1</v>
      </c>
      <c r="K607" s="61" t="n">
        <f aca="false">VLOOKUP(B607,'Vacances solaires'!$B$2:$B$239,1,FALSE())</f>
        <v>44673</v>
      </c>
    </row>
    <row r="608" customFormat="false" ht="15" hidden="false" customHeight="false" outlineLevel="0" collapsed="false">
      <c r="A608" s="126" t="n">
        <f aca="false">WEEKNUM(B608,21)</f>
        <v>16</v>
      </c>
      <c r="B608" s="135" t="n">
        <v>44674</v>
      </c>
      <c r="C608" s="137" t="s">
        <v>75</v>
      </c>
      <c r="D608" s="137" t="s">
        <v>75</v>
      </c>
      <c r="E608" s="137" t="s">
        <v>86</v>
      </c>
      <c r="F608" s="137" t="s">
        <v>75</v>
      </c>
      <c r="G608" s="190" t="s">
        <v>86</v>
      </c>
      <c r="H608" s="191"/>
      <c r="I608" s="362" t="n">
        <v>1</v>
      </c>
      <c r="K608" s="61" t="n">
        <f aca="false">VLOOKUP(B608,'Vacances solaires'!$B$2:$B$239,1,FALSE())</f>
        <v>44674</v>
      </c>
    </row>
    <row r="609" customFormat="false" ht="15.75" hidden="false" customHeight="false" outlineLevel="0" collapsed="false">
      <c r="A609" s="139" t="n">
        <f aca="false">WEEKNUM(B609,21)</f>
        <v>16</v>
      </c>
      <c r="B609" s="140" t="n">
        <v>44675</v>
      </c>
      <c r="C609" s="192" t="s">
        <v>75</v>
      </c>
      <c r="D609" s="192" t="s">
        <v>86</v>
      </c>
      <c r="E609" s="192" t="s">
        <v>86</v>
      </c>
      <c r="F609" s="192" t="s">
        <v>86</v>
      </c>
      <c r="G609" s="193" t="s">
        <v>86</v>
      </c>
      <c r="H609" s="194"/>
      <c r="I609" s="364" t="n">
        <v>1</v>
      </c>
      <c r="K609" s="61" t="n">
        <f aca="false">VLOOKUP(B609,'Vacances solaires'!$B$2:$B$239,1,FALSE())</f>
        <v>44675</v>
      </c>
    </row>
    <row r="610" customFormat="false" ht="15" hidden="false" customHeight="false" outlineLevel="0" collapsed="false">
      <c r="A610" s="145" t="n">
        <f aca="false">WEEKNUM(B610,21)</f>
        <v>17</v>
      </c>
      <c r="B610" s="114" t="n">
        <v>44676</v>
      </c>
      <c r="C610" s="187" t="s">
        <v>75</v>
      </c>
      <c r="D610" s="187" t="s">
        <v>87</v>
      </c>
      <c r="E610" s="187" t="s">
        <v>75</v>
      </c>
      <c r="F610" s="187" t="s">
        <v>86</v>
      </c>
      <c r="G610" s="188" t="s">
        <v>75</v>
      </c>
      <c r="H610" s="189" t="n">
        <v>2</v>
      </c>
      <c r="I610" s="361"/>
      <c r="K610" s="61" t="e">
        <f aca="false">VLOOKUP(B610,'Vacances solaires'!$B$2:$B$239,1,FALSE())</f>
        <v>#N/A</v>
      </c>
    </row>
    <row r="611" customFormat="false" ht="15" hidden="false" customHeight="false" outlineLevel="0" collapsed="false">
      <c r="A611" s="126" t="n">
        <f aca="false">WEEKNUM(B611,21)</f>
        <v>17</v>
      </c>
      <c r="B611" s="135" t="n">
        <v>44677</v>
      </c>
      <c r="C611" s="137" t="s">
        <v>86</v>
      </c>
      <c r="D611" s="137" t="s">
        <v>86</v>
      </c>
      <c r="E611" s="137" t="s">
        <v>75</v>
      </c>
      <c r="F611" s="137" t="s">
        <v>75</v>
      </c>
      <c r="G611" s="190" t="s">
        <v>75</v>
      </c>
      <c r="H611" s="191"/>
      <c r="I611" s="362"/>
      <c r="K611" s="61" t="e">
        <f aca="false">VLOOKUP(B611,'Vacances solaires'!$B$2:$B$239,1,FALSE())</f>
        <v>#N/A</v>
      </c>
    </row>
    <row r="612" customFormat="false" ht="15" hidden="false" customHeight="false" outlineLevel="0" collapsed="false">
      <c r="A612" s="126" t="n">
        <f aca="false">WEEKNUM(B612,21)</f>
        <v>17</v>
      </c>
      <c r="B612" s="135" t="n">
        <v>44678</v>
      </c>
      <c r="C612" s="137" t="s">
        <v>86</v>
      </c>
      <c r="D612" s="137" t="s">
        <v>75</v>
      </c>
      <c r="E612" s="137" t="s">
        <v>86</v>
      </c>
      <c r="F612" s="137" t="s">
        <v>75</v>
      </c>
      <c r="G612" s="190" t="s">
        <v>75</v>
      </c>
      <c r="H612" s="366"/>
      <c r="I612" s="367"/>
      <c r="K612" s="61" t="e">
        <f aca="false">VLOOKUP(B612,'Vacances solaires'!$B$2:$B$239,1,FALSE())</f>
        <v>#N/A</v>
      </c>
    </row>
    <row r="613" customFormat="false" ht="15" hidden="false" customHeight="false" outlineLevel="0" collapsed="false">
      <c r="A613" s="126" t="n">
        <f aca="false">WEEKNUM(B613,21)</f>
        <v>17</v>
      </c>
      <c r="B613" s="135" t="n">
        <v>44679</v>
      </c>
      <c r="C613" s="137" t="s">
        <v>75</v>
      </c>
      <c r="D613" s="137" t="s">
        <v>75</v>
      </c>
      <c r="E613" s="137" t="s">
        <v>86</v>
      </c>
      <c r="F613" s="137" t="s">
        <v>75</v>
      </c>
      <c r="G613" s="190" t="s">
        <v>86</v>
      </c>
      <c r="H613" s="191"/>
      <c r="I613" s="362"/>
      <c r="K613" s="61" t="e">
        <f aca="false">VLOOKUP(B613,'Vacances solaires'!$B$2:$B$239,1,FALSE())</f>
        <v>#N/A</v>
      </c>
    </row>
    <row r="614" customFormat="false" ht="15" hidden="false" customHeight="false" outlineLevel="0" collapsed="false">
      <c r="A614" s="126" t="n">
        <f aca="false">WEEKNUM(B614,21)</f>
        <v>17</v>
      </c>
      <c r="B614" s="135" t="n">
        <v>44680</v>
      </c>
      <c r="C614" s="137" t="s">
        <v>75</v>
      </c>
      <c r="D614" s="137" t="s">
        <v>75</v>
      </c>
      <c r="E614" s="137" t="s">
        <v>75</v>
      </c>
      <c r="F614" s="137" t="s">
        <v>86</v>
      </c>
      <c r="G614" s="190" t="s">
        <v>86</v>
      </c>
      <c r="H614" s="191"/>
      <c r="I614" s="362"/>
      <c r="K614" s="61" t="e">
        <f aca="false">VLOOKUP(B614,'Vacances solaires'!$B$2:$B$239,1,FALSE())</f>
        <v>#N/A</v>
      </c>
    </row>
    <row r="615" customFormat="false" ht="15" hidden="false" customHeight="false" outlineLevel="0" collapsed="false">
      <c r="A615" s="126" t="n">
        <f aca="false">WEEKNUM(B615,21)</f>
        <v>17</v>
      </c>
      <c r="B615" s="135" t="n">
        <v>44681</v>
      </c>
      <c r="C615" s="137" t="s">
        <v>75</v>
      </c>
      <c r="D615" s="137" t="s">
        <v>86</v>
      </c>
      <c r="E615" s="137" t="s">
        <v>75</v>
      </c>
      <c r="F615" s="137" t="s">
        <v>86</v>
      </c>
      <c r="G615" s="190" t="s">
        <v>75</v>
      </c>
      <c r="H615" s="191"/>
      <c r="I615" s="362"/>
      <c r="K615" s="61" t="e">
        <f aca="false">VLOOKUP(B615,'Vacances solaires'!$B$2:$B$239,1,FALSE())</f>
        <v>#N/A</v>
      </c>
    </row>
    <row r="616" customFormat="false" ht="15.75" hidden="false" customHeight="false" outlineLevel="0" collapsed="false">
      <c r="A616" s="139" t="n">
        <f aca="false">WEEKNUM(B616,21)</f>
        <v>17</v>
      </c>
      <c r="B616" s="140" t="n">
        <v>44682</v>
      </c>
      <c r="C616" s="192" t="s">
        <v>86</v>
      </c>
      <c r="D616" s="192" t="s">
        <v>86</v>
      </c>
      <c r="E616" s="192" t="s">
        <v>86</v>
      </c>
      <c r="F616" s="192" t="s">
        <v>86</v>
      </c>
      <c r="G616" s="193" t="s">
        <v>75</v>
      </c>
      <c r="H616" s="194"/>
      <c r="I616" s="364" t="s">
        <v>35</v>
      </c>
      <c r="K616" s="61" t="e">
        <f aca="false">VLOOKUP(B616,'Vacances solaires'!$B$2:$B$239,1,FALSE())</f>
        <v>#N/A</v>
      </c>
    </row>
    <row r="617" customFormat="false" ht="15" hidden="false" customHeight="false" outlineLevel="0" collapsed="false">
      <c r="A617" s="145" t="n">
        <f aca="false">WEEKNUM(B617,21)</f>
        <v>18</v>
      </c>
      <c r="B617" s="114" t="n">
        <v>44683</v>
      </c>
      <c r="C617" s="187" t="s">
        <v>87</v>
      </c>
      <c r="D617" s="187" t="s">
        <v>75</v>
      </c>
      <c r="E617" s="187" t="s">
        <v>86</v>
      </c>
      <c r="F617" s="187" t="s">
        <v>75</v>
      </c>
      <c r="G617" s="188" t="s">
        <v>75</v>
      </c>
      <c r="H617" s="189" t="n">
        <v>3</v>
      </c>
      <c r="I617" s="361"/>
      <c r="K617" s="61" t="e">
        <f aca="false">VLOOKUP(B617,'Vacances solaires'!$B$2:$B$239,1,FALSE())</f>
        <v>#N/A</v>
      </c>
    </row>
    <row r="618" customFormat="false" ht="15" hidden="false" customHeight="false" outlineLevel="0" collapsed="false">
      <c r="A618" s="126" t="n">
        <f aca="false">WEEKNUM(B618,21)</f>
        <v>18</v>
      </c>
      <c r="B618" s="135" t="n">
        <v>44684</v>
      </c>
      <c r="C618" s="137" t="s">
        <v>86</v>
      </c>
      <c r="D618" s="137" t="s">
        <v>75</v>
      </c>
      <c r="E618" s="137" t="s">
        <v>75</v>
      </c>
      <c r="F618" s="137" t="s">
        <v>75</v>
      </c>
      <c r="G618" s="190" t="s">
        <v>86</v>
      </c>
      <c r="H618" s="191"/>
      <c r="I618" s="362"/>
      <c r="K618" s="61" t="e">
        <f aca="false">VLOOKUP(B618,'Vacances solaires'!$B$2:$B$239,1,FALSE())</f>
        <v>#N/A</v>
      </c>
    </row>
    <row r="619" customFormat="false" ht="15" hidden="false" customHeight="false" outlineLevel="0" collapsed="false">
      <c r="A619" s="126" t="n">
        <f aca="false">WEEKNUM(B619,21)</f>
        <v>18</v>
      </c>
      <c r="B619" s="135" t="n">
        <v>44685</v>
      </c>
      <c r="C619" s="137" t="s">
        <v>75</v>
      </c>
      <c r="D619" s="137" t="s">
        <v>86</v>
      </c>
      <c r="E619" s="137" t="s">
        <v>75</v>
      </c>
      <c r="F619" s="137" t="s">
        <v>75</v>
      </c>
      <c r="G619" s="190" t="s">
        <v>86</v>
      </c>
      <c r="H619" s="191"/>
      <c r="I619" s="362"/>
      <c r="K619" s="61" t="e">
        <f aca="false">VLOOKUP(B619,'Vacances solaires'!$B$2:$B$239,1,FALSE())</f>
        <v>#N/A</v>
      </c>
    </row>
    <row r="620" customFormat="false" ht="15" hidden="false" customHeight="false" outlineLevel="0" collapsed="false">
      <c r="A620" s="126" t="n">
        <f aca="false">WEEKNUM(B620,21)</f>
        <v>18</v>
      </c>
      <c r="B620" s="135" t="n">
        <v>44686</v>
      </c>
      <c r="C620" s="137" t="s">
        <v>75</v>
      </c>
      <c r="D620" s="137" t="s">
        <v>86</v>
      </c>
      <c r="E620" s="137" t="s">
        <v>75</v>
      </c>
      <c r="F620" s="137" t="s">
        <v>86</v>
      </c>
      <c r="G620" s="190" t="s">
        <v>75</v>
      </c>
      <c r="H620" s="191"/>
      <c r="I620" s="362"/>
      <c r="K620" s="61" t="e">
        <f aca="false">VLOOKUP(B620,'Vacances solaires'!$B$2:$B$239,1,FALSE())</f>
        <v>#N/A</v>
      </c>
    </row>
    <row r="621" customFormat="false" ht="15" hidden="false" customHeight="false" outlineLevel="0" collapsed="false">
      <c r="A621" s="126" t="n">
        <f aca="false">WEEKNUM(B621,21)</f>
        <v>18</v>
      </c>
      <c r="B621" s="135" t="n">
        <v>44687</v>
      </c>
      <c r="C621" s="137" t="s">
        <v>75</v>
      </c>
      <c r="D621" s="137" t="s">
        <v>75</v>
      </c>
      <c r="E621" s="137" t="s">
        <v>86</v>
      </c>
      <c r="F621" s="137" t="s">
        <v>86</v>
      </c>
      <c r="G621" s="190" t="s">
        <v>75</v>
      </c>
      <c r="H621" s="191"/>
      <c r="I621" s="362"/>
      <c r="K621" s="61" t="e">
        <f aca="false">VLOOKUP(B621,'Vacances solaires'!$B$2:$B$239,1,FALSE())</f>
        <v>#N/A</v>
      </c>
    </row>
    <row r="622" customFormat="false" ht="15" hidden="false" customHeight="false" outlineLevel="0" collapsed="false">
      <c r="A622" s="126" t="n">
        <f aca="false">WEEKNUM(B622,21)</f>
        <v>18</v>
      </c>
      <c r="B622" s="135" t="n">
        <v>44688</v>
      </c>
      <c r="C622" s="137" t="s">
        <v>86</v>
      </c>
      <c r="D622" s="137" t="s">
        <v>75</v>
      </c>
      <c r="E622" s="137" t="s">
        <v>86</v>
      </c>
      <c r="F622" s="137" t="s">
        <v>75</v>
      </c>
      <c r="G622" s="190" t="s">
        <v>75</v>
      </c>
      <c r="H622" s="191"/>
      <c r="I622" s="362"/>
      <c r="K622" s="61" t="e">
        <f aca="false">VLOOKUP(B622,'Vacances solaires'!$B$2:$B$239,1,FALSE())</f>
        <v>#N/A</v>
      </c>
    </row>
    <row r="623" customFormat="false" ht="15.75" hidden="false" customHeight="false" outlineLevel="0" collapsed="false">
      <c r="A623" s="139" t="n">
        <f aca="false">WEEKNUM(B623,21)</f>
        <v>18</v>
      </c>
      <c r="B623" s="140" t="n">
        <v>44689</v>
      </c>
      <c r="C623" s="192" t="s">
        <v>86</v>
      </c>
      <c r="D623" s="192" t="s">
        <v>86</v>
      </c>
      <c r="E623" s="192" t="s">
        <v>86</v>
      </c>
      <c r="F623" s="192" t="s">
        <v>75</v>
      </c>
      <c r="G623" s="193" t="s">
        <v>86</v>
      </c>
      <c r="H623" s="194"/>
      <c r="I623" s="364" t="s">
        <v>36</v>
      </c>
      <c r="K623" s="61" t="e">
        <f aca="false">VLOOKUP(B623,'Vacances solaires'!$B$2:$B$239,1,FALSE())</f>
        <v>#N/A</v>
      </c>
    </row>
    <row r="624" customFormat="false" ht="15" hidden="false" customHeight="false" outlineLevel="0" collapsed="false">
      <c r="A624" s="145" t="n">
        <f aca="false">WEEKNUM(B624,21)</f>
        <v>19</v>
      </c>
      <c r="B624" s="114" t="n">
        <v>44690</v>
      </c>
      <c r="C624" s="187" t="s">
        <v>75</v>
      </c>
      <c r="D624" s="187" t="s">
        <v>86</v>
      </c>
      <c r="E624" s="187" t="s">
        <v>75</v>
      </c>
      <c r="F624" s="187" t="s">
        <v>75</v>
      </c>
      <c r="G624" s="188" t="s">
        <v>87</v>
      </c>
      <c r="H624" s="189" t="n">
        <v>4</v>
      </c>
      <c r="I624" s="361"/>
      <c r="K624" s="61" t="e">
        <f aca="false">VLOOKUP(B624,'Vacances solaires'!$B$2:$B$239,1,FALSE())</f>
        <v>#N/A</v>
      </c>
    </row>
    <row r="625" customFormat="false" ht="15" hidden="false" customHeight="false" outlineLevel="0" collapsed="false">
      <c r="A625" s="126" t="n">
        <f aca="false">WEEKNUM(B625,21)</f>
        <v>19</v>
      </c>
      <c r="B625" s="135" t="n">
        <v>44691</v>
      </c>
      <c r="C625" s="137" t="s">
        <v>75</v>
      </c>
      <c r="D625" s="137" t="s">
        <v>75</v>
      </c>
      <c r="E625" s="137" t="s">
        <v>75</v>
      </c>
      <c r="F625" s="137" t="s">
        <v>86</v>
      </c>
      <c r="G625" s="190" t="s">
        <v>86</v>
      </c>
      <c r="H625" s="191"/>
      <c r="I625" s="362"/>
      <c r="K625" s="61" t="e">
        <f aca="false">VLOOKUP(B625,'Vacances solaires'!$B$2:$B$239,1,FALSE())</f>
        <v>#N/A</v>
      </c>
    </row>
    <row r="626" customFormat="false" ht="15" hidden="false" customHeight="false" outlineLevel="0" collapsed="false">
      <c r="A626" s="126" t="n">
        <f aca="false">WEEKNUM(B626,21)</f>
        <v>19</v>
      </c>
      <c r="B626" s="135" t="n">
        <v>44692</v>
      </c>
      <c r="C626" s="137" t="s">
        <v>86</v>
      </c>
      <c r="D626" s="137" t="s">
        <v>75</v>
      </c>
      <c r="E626" s="137" t="s">
        <v>75</v>
      </c>
      <c r="F626" s="137" t="s">
        <v>86</v>
      </c>
      <c r="G626" s="190" t="s">
        <v>75</v>
      </c>
      <c r="H626" s="191"/>
      <c r="I626" s="362"/>
      <c r="K626" s="61" t="e">
        <f aca="false">VLOOKUP(B626,'Vacances solaires'!$B$2:$B$239,1,FALSE())</f>
        <v>#N/A</v>
      </c>
    </row>
    <row r="627" customFormat="false" ht="15" hidden="false" customHeight="false" outlineLevel="0" collapsed="false">
      <c r="A627" s="126" t="n">
        <f aca="false">WEEKNUM(B627,21)</f>
        <v>19</v>
      </c>
      <c r="B627" s="135" t="n">
        <v>44693</v>
      </c>
      <c r="C627" s="137" t="s">
        <v>86</v>
      </c>
      <c r="D627" s="137" t="s">
        <v>75</v>
      </c>
      <c r="E627" s="137" t="s">
        <v>86</v>
      </c>
      <c r="F627" s="137" t="s">
        <v>75</v>
      </c>
      <c r="G627" s="190" t="s">
        <v>75</v>
      </c>
      <c r="H627" s="191"/>
      <c r="I627" s="362"/>
      <c r="K627" s="61" t="e">
        <f aca="false">VLOOKUP(B627,'Vacances solaires'!$B$2:$B$239,1,FALSE())</f>
        <v>#N/A</v>
      </c>
    </row>
    <row r="628" customFormat="false" ht="15" hidden="false" customHeight="false" outlineLevel="0" collapsed="false">
      <c r="A628" s="126" t="n">
        <f aca="false">WEEKNUM(B628,21)</f>
        <v>19</v>
      </c>
      <c r="B628" s="135" t="n">
        <v>44694</v>
      </c>
      <c r="C628" s="137" t="s">
        <v>75</v>
      </c>
      <c r="D628" s="137" t="s">
        <v>86</v>
      </c>
      <c r="E628" s="137" t="s">
        <v>86</v>
      </c>
      <c r="F628" s="137" t="s">
        <v>75</v>
      </c>
      <c r="G628" s="190" t="s">
        <v>75</v>
      </c>
      <c r="H628" s="191"/>
      <c r="I628" s="362"/>
      <c r="K628" s="61" t="e">
        <f aca="false">VLOOKUP(B628,'Vacances solaires'!$B$2:$B$239,1,FALSE())</f>
        <v>#N/A</v>
      </c>
    </row>
    <row r="629" customFormat="false" ht="15" hidden="false" customHeight="false" outlineLevel="0" collapsed="false">
      <c r="A629" s="126" t="n">
        <f aca="false">WEEKNUM(B629,21)</f>
        <v>19</v>
      </c>
      <c r="B629" s="135" t="n">
        <v>44695</v>
      </c>
      <c r="C629" s="137" t="s">
        <v>75</v>
      </c>
      <c r="D629" s="137" t="s">
        <v>86</v>
      </c>
      <c r="E629" s="137" t="s">
        <v>75</v>
      </c>
      <c r="F629" s="137" t="s">
        <v>75</v>
      </c>
      <c r="G629" s="190" t="s">
        <v>86</v>
      </c>
      <c r="H629" s="191"/>
      <c r="I629" s="362"/>
      <c r="K629" s="61" t="e">
        <f aca="false">VLOOKUP(B629,'Vacances solaires'!$B$2:$B$239,1,FALSE())</f>
        <v>#N/A</v>
      </c>
    </row>
    <row r="630" customFormat="false" ht="15.75" hidden="false" customHeight="false" outlineLevel="0" collapsed="false">
      <c r="A630" s="139" t="n">
        <f aca="false">WEEKNUM(B630,21)</f>
        <v>19</v>
      </c>
      <c r="B630" s="140" t="n">
        <v>44696</v>
      </c>
      <c r="C630" s="192" t="s">
        <v>86</v>
      </c>
      <c r="D630" s="192" t="s">
        <v>86</v>
      </c>
      <c r="E630" s="192" t="s">
        <v>75</v>
      </c>
      <c r="F630" s="192" t="s">
        <v>86</v>
      </c>
      <c r="G630" s="193" t="s">
        <v>86</v>
      </c>
      <c r="H630" s="194"/>
      <c r="I630" s="364"/>
      <c r="K630" s="61" t="e">
        <f aca="false">VLOOKUP(B630,'Vacances solaires'!$B$2:$B$239,1,FALSE())</f>
        <v>#N/A</v>
      </c>
    </row>
    <row r="631" customFormat="false" ht="15" hidden="false" customHeight="false" outlineLevel="0" collapsed="false">
      <c r="A631" s="145" t="n">
        <f aca="false">WEEKNUM(B631,21)</f>
        <v>20</v>
      </c>
      <c r="B631" s="114" t="n">
        <v>44697</v>
      </c>
      <c r="C631" s="187" t="s">
        <v>86</v>
      </c>
      <c r="D631" s="187" t="s">
        <v>75</v>
      </c>
      <c r="E631" s="187" t="s">
        <v>75</v>
      </c>
      <c r="F631" s="187" t="s">
        <v>87</v>
      </c>
      <c r="G631" s="188" t="s">
        <v>75</v>
      </c>
      <c r="H631" s="189" t="n">
        <v>5</v>
      </c>
      <c r="I631" s="361"/>
      <c r="K631" s="61" t="e">
        <f aca="false">VLOOKUP(B631,'Vacances solaires'!$B$2:$B$239,1,FALSE())</f>
        <v>#N/A</v>
      </c>
    </row>
    <row r="632" customFormat="false" ht="15" hidden="false" customHeight="false" outlineLevel="0" collapsed="false">
      <c r="A632" s="126" t="n">
        <f aca="false">WEEKNUM(B632,21)</f>
        <v>20</v>
      </c>
      <c r="B632" s="135" t="n">
        <v>44698</v>
      </c>
      <c r="C632" s="137" t="s">
        <v>75</v>
      </c>
      <c r="D632" s="137" t="s">
        <v>75</v>
      </c>
      <c r="E632" s="137" t="s">
        <v>86</v>
      </c>
      <c r="F632" s="137" t="s">
        <v>86</v>
      </c>
      <c r="G632" s="190" t="s">
        <v>75</v>
      </c>
      <c r="H632" s="191"/>
      <c r="I632" s="362"/>
      <c r="K632" s="61" t="e">
        <f aca="false">VLOOKUP(B632,'Vacances solaires'!$B$2:$B$239,1,FALSE())</f>
        <v>#N/A</v>
      </c>
    </row>
    <row r="633" customFormat="false" ht="15" hidden="false" customHeight="false" outlineLevel="0" collapsed="false">
      <c r="A633" s="126" t="n">
        <f aca="false">WEEKNUM(B633,21)</f>
        <v>20</v>
      </c>
      <c r="B633" s="135" t="n">
        <v>44699</v>
      </c>
      <c r="C633" s="137" t="s">
        <v>75</v>
      </c>
      <c r="D633" s="137" t="s">
        <v>75</v>
      </c>
      <c r="E633" s="137" t="s">
        <v>86</v>
      </c>
      <c r="F633" s="137" t="s">
        <v>75</v>
      </c>
      <c r="G633" s="190" t="s">
        <v>86</v>
      </c>
      <c r="H633" s="191"/>
      <c r="I633" s="362"/>
      <c r="K633" s="61" t="e">
        <f aca="false">VLOOKUP(B633,'Vacances solaires'!$B$2:$B$239,1,FALSE())</f>
        <v>#N/A</v>
      </c>
    </row>
    <row r="634" customFormat="false" ht="15" hidden="false" customHeight="false" outlineLevel="0" collapsed="false">
      <c r="A634" s="126" t="n">
        <f aca="false">WEEKNUM(B634,21)</f>
        <v>20</v>
      </c>
      <c r="B634" s="135" t="n">
        <v>44700</v>
      </c>
      <c r="C634" s="137" t="s">
        <v>75</v>
      </c>
      <c r="D634" s="137" t="s">
        <v>86</v>
      </c>
      <c r="E634" s="137" t="s">
        <v>75</v>
      </c>
      <c r="F634" s="137" t="s">
        <v>75</v>
      </c>
      <c r="G634" s="190" t="s">
        <v>86</v>
      </c>
      <c r="H634" s="191"/>
      <c r="I634" s="362"/>
      <c r="K634" s="61" t="e">
        <f aca="false">VLOOKUP(B634,'Vacances solaires'!$B$2:$B$239,1,FALSE())</f>
        <v>#N/A</v>
      </c>
    </row>
    <row r="635" customFormat="false" ht="15" hidden="false" customHeight="false" outlineLevel="0" collapsed="false">
      <c r="A635" s="126" t="n">
        <f aca="false">WEEKNUM(B635,21)</f>
        <v>20</v>
      </c>
      <c r="B635" s="135" t="n">
        <v>44701</v>
      </c>
      <c r="C635" s="137" t="s">
        <v>86</v>
      </c>
      <c r="D635" s="137" t="s">
        <v>86</v>
      </c>
      <c r="E635" s="137" t="s">
        <v>75</v>
      </c>
      <c r="F635" s="137" t="s">
        <v>75</v>
      </c>
      <c r="G635" s="190" t="s">
        <v>75</v>
      </c>
      <c r="H635" s="191"/>
      <c r="I635" s="362"/>
      <c r="K635" s="61" t="e">
        <f aca="false">VLOOKUP(B635,'Vacances solaires'!$B$2:$B$239,1,FALSE())</f>
        <v>#N/A</v>
      </c>
    </row>
    <row r="636" customFormat="false" ht="15" hidden="false" customHeight="false" outlineLevel="0" collapsed="false">
      <c r="A636" s="126" t="n">
        <f aca="false">WEEKNUM(B636,21)</f>
        <v>20</v>
      </c>
      <c r="B636" s="135" t="n">
        <v>44702</v>
      </c>
      <c r="C636" s="137" t="s">
        <v>86</v>
      </c>
      <c r="D636" s="137" t="s">
        <v>75</v>
      </c>
      <c r="E636" s="137" t="s">
        <v>75</v>
      </c>
      <c r="F636" s="137" t="s">
        <v>86</v>
      </c>
      <c r="G636" s="190" t="s">
        <v>75</v>
      </c>
      <c r="H636" s="191"/>
      <c r="I636" s="362"/>
      <c r="K636" s="61" t="e">
        <f aca="false">VLOOKUP(B636,'Vacances solaires'!$B$2:$B$239,1,FALSE())</f>
        <v>#N/A</v>
      </c>
    </row>
    <row r="637" customFormat="false" ht="15.75" hidden="false" customHeight="false" outlineLevel="0" collapsed="false">
      <c r="A637" s="139" t="n">
        <f aca="false">WEEKNUM(B637,21)</f>
        <v>20</v>
      </c>
      <c r="B637" s="140" t="n">
        <v>44703</v>
      </c>
      <c r="C637" s="192" t="s">
        <v>86</v>
      </c>
      <c r="D637" s="192" t="s">
        <v>75</v>
      </c>
      <c r="E637" s="192" t="s">
        <v>86</v>
      </c>
      <c r="F637" s="192" t="s">
        <v>86</v>
      </c>
      <c r="G637" s="193" t="s">
        <v>86</v>
      </c>
      <c r="H637" s="194"/>
      <c r="I637" s="364"/>
      <c r="K637" s="61" t="e">
        <f aca="false">VLOOKUP(B637,'Vacances solaires'!$B$2:$B$239,1,FALSE())</f>
        <v>#N/A</v>
      </c>
    </row>
    <row r="638" customFormat="false" ht="15" hidden="false" customHeight="false" outlineLevel="0" collapsed="false">
      <c r="A638" s="145" t="n">
        <f aca="false">WEEKNUM(B638,21)</f>
        <v>21</v>
      </c>
      <c r="B638" s="114" t="n">
        <v>44704</v>
      </c>
      <c r="C638" s="187" t="s">
        <v>75</v>
      </c>
      <c r="D638" s="187" t="s">
        <v>75</v>
      </c>
      <c r="E638" s="187" t="s">
        <v>87</v>
      </c>
      <c r="F638" s="187" t="s">
        <v>75</v>
      </c>
      <c r="G638" s="188" t="s">
        <v>86</v>
      </c>
      <c r="H638" s="189" t="n">
        <v>1</v>
      </c>
      <c r="I638" s="361"/>
      <c r="K638" s="61" t="e">
        <f aca="false">VLOOKUP(B638,'Vacances solaires'!$B$2:$B$239,1,FALSE())</f>
        <v>#N/A</v>
      </c>
    </row>
    <row r="639" customFormat="false" ht="15" hidden="false" customHeight="false" outlineLevel="0" collapsed="false">
      <c r="A639" s="126" t="n">
        <f aca="false">WEEKNUM(B639,21)</f>
        <v>21</v>
      </c>
      <c r="B639" s="135" t="n">
        <v>44705</v>
      </c>
      <c r="C639" s="137" t="s">
        <v>75</v>
      </c>
      <c r="D639" s="137" t="s">
        <v>86</v>
      </c>
      <c r="E639" s="137" t="s">
        <v>86</v>
      </c>
      <c r="F639" s="137" t="s">
        <v>75</v>
      </c>
      <c r="G639" s="190" t="s">
        <v>75</v>
      </c>
      <c r="H639" s="366"/>
      <c r="I639" s="365"/>
      <c r="K639" s="61" t="e">
        <f aca="false">VLOOKUP(B639,'Vacances solaires'!$B$2:$B$239,1,FALSE())</f>
        <v>#N/A</v>
      </c>
    </row>
    <row r="640" customFormat="false" ht="15" hidden="false" customHeight="false" outlineLevel="0" collapsed="false">
      <c r="A640" s="126" t="n">
        <f aca="false">WEEKNUM(B640,21)</f>
        <v>21</v>
      </c>
      <c r="B640" s="135" t="n">
        <v>44706</v>
      </c>
      <c r="C640" s="137" t="s">
        <v>75</v>
      </c>
      <c r="D640" s="137" t="s">
        <v>86</v>
      </c>
      <c r="E640" s="137" t="s">
        <v>75</v>
      </c>
      <c r="F640" s="137" t="s">
        <v>86</v>
      </c>
      <c r="G640" s="190" t="s">
        <v>75</v>
      </c>
      <c r="H640" s="191"/>
      <c r="I640" s="362"/>
      <c r="K640" s="61" t="e">
        <f aca="false">VLOOKUP(B640,'Vacances solaires'!$B$2:$B$239,1,FALSE())</f>
        <v>#N/A</v>
      </c>
    </row>
    <row r="641" customFormat="false" ht="15" hidden="false" customHeight="false" outlineLevel="0" collapsed="false">
      <c r="A641" s="126" t="n">
        <f aca="false">WEEKNUM(B641,21)</f>
        <v>21</v>
      </c>
      <c r="B641" s="135" t="n">
        <v>44707</v>
      </c>
      <c r="C641" s="137" t="s">
        <v>86</v>
      </c>
      <c r="D641" s="137" t="s">
        <v>75</v>
      </c>
      <c r="E641" s="137" t="s">
        <v>75</v>
      </c>
      <c r="F641" s="137" t="s">
        <v>86</v>
      </c>
      <c r="G641" s="190" t="s">
        <v>75</v>
      </c>
      <c r="H641" s="191"/>
      <c r="I641" s="362" t="s">
        <v>37</v>
      </c>
      <c r="K641" s="61" t="e">
        <f aca="false">VLOOKUP(B641,'Vacances solaires'!$B$2:$B$239,1,FALSE())</f>
        <v>#N/A</v>
      </c>
    </row>
    <row r="642" customFormat="false" ht="15" hidden="false" customHeight="false" outlineLevel="0" collapsed="false">
      <c r="A642" s="126" t="n">
        <f aca="false">WEEKNUM(B642,21)</f>
        <v>21</v>
      </c>
      <c r="B642" s="135" t="n">
        <v>44708</v>
      </c>
      <c r="C642" s="137" t="s">
        <v>86</v>
      </c>
      <c r="D642" s="137" t="s">
        <v>75</v>
      </c>
      <c r="E642" s="137" t="s">
        <v>75</v>
      </c>
      <c r="F642" s="137" t="s">
        <v>75</v>
      </c>
      <c r="G642" s="190" t="s">
        <v>86</v>
      </c>
      <c r="H642" s="191"/>
      <c r="I642" s="362"/>
      <c r="K642" s="61" t="e">
        <f aca="false">VLOOKUP(B642,'Vacances solaires'!$B$2:$B$239,1,FALSE())</f>
        <v>#N/A</v>
      </c>
    </row>
    <row r="643" customFormat="false" ht="15" hidden="false" customHeight="false" outlineLevel="0" collapsed="false">
      <c r="A643" s="126" t="n">
        <f aca="false">WEEKNUM(B643,21)</f>
        <v>21</v>
      </c>
      <c r="B643" s="135" t="n">
        <v>44709</v>
      </c>
      <c r="C643" s="137" t="s">
        <v>75</v>
      </c>
      <c r="D643" s="137" t="s">
        <v>75</v>
      </c>
      <c r="E643" s="137" t="s">
        <v>86</v>
      </c>
      <c r="F643" s="137" t="s">
        <v>75</v>
      </c>
      <c r="G643" s="190" t="s">
        <v>86</v>
      </c>
      <c r="H643" s="191"/>
      <c r="I643" s="362"/>
      <c r="K643" s="61" t="e">
        <f aca="false">VLOOKUP(B643,'Vacances solaires'!$B$2:$B$239,1,FALSE())</f>
        <v>#N/A</v>
      </c>
    </row>
    <row r="644" customFormat="false" ht="15.75" hidden="false" customHeight="false" outlineLevel="0" collapsed="false">
      <c r="A644" s="139" t="n">
        <f aca="false">WEEKNUM(B644,21)</f>
        <v>21</v>
      </c>
      <c r="B644" s="140" t="n">
        <v>44710</v>
      </c>
      <c r="C644" s="192" t="s">
        <v>75</v>
      </c>
      <c r="D644" s="192" t="s">
        <v>86</v>
      </c>
      <c r="E644" s="192" t="s">
        <v>86</v>
      </c>
      <c r="F644" s="192" t="s">
        <v>86</v>
      </c>
      <c r="G644" s="193" t="s">
        <v>86</v>
      </c>
      <c r="H644" s="194"/>
      <c r="I644" s="364"/>
      <c r="K644" s="61" t="e">
        <f aca="false">VLOOKUP(B644,'Vacances solaires'!$B$2:$B$239,1,FALSE())</f>
        <v>#N/A</v>
      </c>
    </row>
    <row r="645" customFormat="false" ht="15" hidden="false" customHeight="false" outlineLevel="0" collapsed="false">
      <c r="A645" s="145" t="n">
        <f aca="false">WEEKNUM(B645,21)</f>
        <v>22</v>
      </c>
      <c r="B645" s="114" t="n">
        <v>44711</v>
      </c>
      <c r="C645" s="187" t="s">
        <v>75</v>
      </c>
      <c r="D645" s="187" t="s">
        <v>87</v>
      </c>
      <c r="E645" s="187" t="s">
        <v>75</v>
      </c>
      <c r="F645" s="187" t="s">
        <v>86</v>
      </c>
      <c r="G645" s="188" t="s">
        <v>75</v>
      </c>
      <c r="H645" s="189" t="n">
        <v>2</v>
      </c>
      <c r="I645" s="361"/>
      <c r="K645" s="61" t="e">
        <f aca="false">VLOOKUP(B645,'Vacances solaires'!$B$2:$B$239,1,FALSE())</f>
        <v>#N/A</v>
      </c>
    </row>
    <row r="646" customFormat="false" ht="15" hidden="false" customHeight="false" outlineLevel="0" collapsed="false">
      <c r="A646" s="126" t="n">
        <f aca="false">WEEKNUM(B646,21)</f>
        <v>22</v>
      </c>
      <c r="B646" s="135" t="n">
        <v>44712</v>
      </c>
      <c r="C646" s="137" t="s">
        <v>86</v>
      </c>
      <c r="D646" s="137" t="s">
        <v>86</v>
      </c>
      <c r="E646" s="137" t="s">
        <v>75</v>
      </c>
      <c r="F646" s="137" t="s">
        <v>75</v>
      </c>
      <c r="G646" s="190" t="s">
        <v>75</v>
      </c>
      <c r="H646" s="191"/>
      <c r="I646" s="362"/>
      <c r="K646" s="61" t="e">
        <f aca="false">VLOOKUP(B646,'Vacances solaires'!$B$2:$B$239,1,FALSE())</f>
        <v>#N/A</v>
      </c>
    </row>
    <row r="647" customFormat="false" ht="15" hidden="false" customHeight="false" outlineLevel="0" collapsed="false">
      <c r="A647" s="126" t="n">
        <f aca="false">WEEKNUM(B647,21)</f>
        <v>22</v>
      </c>
      <c r="B647" s="135" t="n">
        <v>44713</v>
      </c>
      <c r="C647" s="137" t="s">
        <v>86</v>
      </c>
      <c r="D647" s="137" t="s">
        <v>75</v>
      </c>
      <c r="E647" s="137" t="s">
        <v>86</v>
      </c>
      <c r="F647" s="137" t="s">
        <v>75</v>
      </c>
      <c r="G647" s="190" t="s">
        <v>75</v>
      </c>
      <c r="H647" s="366"/>
      <c r="I647" s="367"/>
      <c r="K647" s="61" t="e">
        <f aca="false">VLOOKUP(B647,'Vacances solaires'!$B$2:$B$239,1,FALSE())</f>
        <v>#N/A</v>
      </c>
    </row>
    <row r="648" customFormat="false" ht="15" hidden="false" customHeight="false" outlineLevel="0" collapsed="false">
      <c r="A648" s="126" t="n">
        <f aca="false">WEEKNUM(B648,21)</f>
        <v>22</v>
      </c>
      <c r="B648" s="135" t="n">
        <v>44714</v>
      </c>
      <c r="C648" s="137" t="s">
        <v>75</v>
      </c>
      <c r="D648" s="137" t="s">
        <v>75</v>
      </c>
      <c r="E648" s="137" t="s">
        <v>86</v>
      </c>
      <c r="F648" s="137" t="s">
        <v>75</v>
      </c>
      <c r="G648" s="190" t="s">
        <v>86</v>
      </c>
      <c r="H648" s="191"/>
      <c r="I648" s="362"/>
      <c r="K648" s="61" t="e">
        <f aca="false">VLOOKUP(B648,'Vacances solaires'!$B$2:$B$239,1,FALSE())</f>
        <v>#N/A</v>
      </c>
    </row>
    <row r="649" customFormat="false" ht="15" hidden="false" customHeight="false" outlineLevel="0" collapsed="false">
      <c r="A649" s="126" t="n">
        <f aca="false">WEEKNUM(B649,21)</f>
        <v>22</v>
      </c>
      <c r="B649" s="135" t="n">
        <v>44715</v>
      </c>
      <c r="C649" s="137" t="s">
        <v>75</v>
      </c>
      <c r="D649" s="137" t="s">
        <v>75</v>
      </c>
      <c r="E649" s="137" t="s">
        <v>75</v>
      </c>
      <c r="F649" s="137" t="s">
        <v>86</v>
      </c>
      <c r="G649" s="190" t="s">
        <v>86</v>
      </c>
      <c r="H649" s="191"/>
      <c r="I649" s="362"/>
      <c r="K649" s="61" t="e">
        <f aca="false">VLOOKUP(B649,'Vacances solaires'!$B$2:$B$239,1,FALSE())</f>
        <v>#N/A</v>
      </c>
    </row>
    <row r="650" customFormat="false" ht="15" hidden="false" customHeight="false" outlineLevel="0" collapsed="false">
      <c r="A650" s="126" t="n">
        <f aca="false">WEEKNUM(B650,21)</f>
        <v>22</v>
      </c>
      <c r="B650" s="135" t="n">
        <v>44716</v>
      </c>
      <c r="C650" s="137" t="s">
        <v>75</v>
      </c>
      <c r="D650" s="137" t="s">
        <v>86</v>
      </c>
      <c r="E650" s="137" t="s">
        <v>75</v>
      </c>
      <c r="F650" s="137" t="s">
        <v>86</v>
      </c>
      <c r="G650" s="190" t="s">
        <v>75</v>
      </c>
      <c r="H650" s="191"/>
      <c r="I650" s="362"/>
      <c r="K650" s="61" t="e">
        <f aca="false">VLOOKUP(B650,'Vacances solaires'!$B$2:$B$239,1,FALSE())</f>
        <v>#N/A</v>
      </c>
    </row>
    <row r="651" customFormat="false" ht="15.75" hidden="false" customHeight="false" outlineLevel="0" collapsed="false">
      <c r="A651" s="139" t="n">
        <f aca="false">WEEKNUM(B651,21)</f>
        <v>22</v>
      </c>
      <c r="B651" s="140" t="n">
        <v>44717</v>
      </c>
      <c r="C651" s="192" t="s">
        <v>86</v>
      </c>
      <c r="D651" s="192" t="s">
        <v>86</v>
      </c>
      <c r="E651" s="192" t="s">
        <v>86</v>
      </c>
      <c r="F651" s="192" t="s">
        <v>86</v>
      </c>
      <c r="G651" s="193" t="s">
        <v>75</v>
      </c>
      <c r="H651" s="194"/>
      <c r="I651" s="364" t="s">
        <v>38</v>
      </c>
      <c r="K651" s="61" t="e">
        <f aca="false">VLOOKUP(B651,'Vacances solaires'!$B$2:$B$239,1,FALSE())</f>
        <v>#N/A</v>
      </c>
    </row>
    <row r="652" customFormat="false" ht="15" hidden="false" customHeight="false" outlineLevel="0" collapsed="false">
      <c r="A652" s="145" t="n">
        <f aca="false">WEEKNUM(B652,21)</f>
        <v>23</v>
      </c>
      <c r="B652" s="114" t="n">
        <v>44718</v>
      </c>
      <c r="C652" s="187" t="s">
        <v>87</v>
      </c>
      <c r="D652" s="187" t="s">
        <v>75</v>
      </c>
      <c r="E652" s="187" t="s">
        <v>86</v>
      </c>
      <c r="F652" s="187" t="s">
        <v>75</v>
      </c>
      <c r="G652" s="188" t="s">
        <v>75</v>
      </c>
      <c r="H652" s="189" t="n">
        <v>3</v>
      </c>
      <c r="I652" s="361" t="s">
        <v>39</v>
      </c>
      <c r="K652" s="61" t="e">
        <f aca="false">VLOOKUP(B652,'Vacances solaires'!$B$2:$B$239,1,FALSE())</f>
        <v>#N/A</v>
      </c>
    </row>
    <row r="653" customFormat="false" ht="15" hidden="false" customHeight="false" outlineLevel="0" collapsed="false">
      <c r="A653" s="126" t="n">
        <f aca="false">WEEKNUM(B653,21)</f>
        <v>23</v>
      </c>
      <c r="B653" s="135" t="n">
        <v>44719</v>
      </c>
      <c r="C653" s="137" t="s">
        <v>86</v>
      </c>
      <c r="D653" s="137" t="s">
        <v>75</v>
      </c>
      <c r="E653" s="137" t="s">
        <v>75</v>
      </c>
      <c r="F653" s="137" t="s">
        <v>75</v>
      </c>
      <c r="G653" s="190" t="s">
        <v>86</v>
      </c>
      <c r="H653" s="191"/>
      <c r="I653" s="362"/>
      <c r="K653" s="61" t="e">
        <f aca="false">VLOOKUP(B653,'Vacances solaires'!$B$2:$B$239,1,FALSE())</f>
        <v>#N/A</v>
      </c>
    </row>
    <row r="654" customFormat="false" ht="15" hidden="false" customHeight="false" outlineLevel="0" collapsed="false">
      <c r="A654" s="126" t="n">
        <f aca="false">WEEKNUM(B654,21)</f>
        <v>23</v>
      </c>
      <c r="B654" s="135" t="n">
        <v>44720</v>
      </c>
      <c r="C654" s="137" t="s">
        <v>75</v>
      </c>
      <c r="D654" s="137" t="s">
        <v>86</v>
      </c>
      <c r="E654" s="137" t="s">
        <v>75</v>
      </c>
      <c r="F654" s="137" t="s">
        <v>75</v>
      </c>
      <c r="G654" s="190" t="s">
        <v>86</v>
      </c>
      <c r="H654" s="191"/>
      <c r="I654" s="362"/>
      <c r="K654" s="61" t="e">
        <f aca="false">VLOOKUP(B654,'Vacances solaires'!$B$2:$B$239,1,FALSE())</f>
        <v>#N/A</v>
      </c>
    </row>
    <row r="655" customFormat="false" ht="15" hidden="false" customHeight="false" outlineLevel="0" collapsed="false">
      <c r="A655" s="126" t="n">
        <f aca="false">WEEKNUM(B655,21)</f>
        <v>23</v>
      </c>
      <c r="B655" s="135" t="n">
        <v>44721</v>
      </c>
      <c r="C655" s="137" t="s">
        <v>75</v>
      </c>
      <c r="D655" s="137" t="s">
        <v>86</v>
      </c>
      <c r="E655" s="137" t="s">
        <v>75</v>
      </c>
      <c r="F655" s="137" t="s">
        <v>86</v>
      </c>
      <c r="G655" s="190" t="s">
        <v>75</v>
      </c>
      <c r="H655" s="191"/>
      <c r="I655" s="362"/>
      <c r="K655" s="61" t="e">
        <f aca="false">VLOOKUP(B655,'Vacances solaires'!$B$2:$B$239,1,FALSE())</f>
        <v>#N/A</v>
      </c>
    </row>
    <row r="656" customFormat="false" ht="15" hidden="false" customHeight="false" outlineLevel="0" collapsed="false">
      <c r="A656" s="126" t="n">
        <f aca="false">WEEKNUM(B656,21)</f>
        <v>23</v>
      </c>
      <c r="B656" s="135" t="n">
        <v>44722</v>
      </c>
      <c r="C656" s="137" t="s">
        <v>75</v>
      </c>
      <c r="D656" s="137" t="s">
        <v>75</v>
      </c>
      <c r="E656" s="137" t="s">
        <v>86</v>
      </c>
      <c r="F656" s="137" t="s">
        <v>86</v>
      </c>
      <c r="G656" s="190" t="s">
        <v>75</v>
      </c>
      <c r="H656" s="191"/>
      <c r="I656" s="362"/>
      <c r="K656" s="61" t="e">
        <f aca="false">VLOOKUP(B656,'Vacances solaires'!$B$2:$B$239,1,FALSE())</f>
        <v>#N/A</v>
      </c>
    </row>
    <row r="657" customFormat="false" ht="15" hidden="false" customHeight="false" outlineLevel="0" collapsed="false">
      <c r="A657" s="126" t="n">
        <f aca="false">WEEKNUM(B657,21)</f>
        <v>23</v>
      </c>
      <c r="B657" s="135" t="n">
        <v>44723</v>
      </c>
      <c r="C657" s="137" t="s">
        <v>86</v>
      </c>
      <c r="D657" s="137" t="s">
        <v>75</v>
      </c>
      <c r="E657" s="137" t="s">
        <v>86</v>
      </c>
      <c r="F657" s="137" t="s">
        <v>75</v>
      </c>
      <c r="G657" s="190" t="s">
        <v>75</v>
      </c>
      <c r="H657" s="191"/>
      <c r="I657" s="362"/>
      <c r="K657" s="61" t="e">
        <f aca="false">VLOOKUP(B657,'Vacances solaires'!$B$2:$B$239,1,FALSE())</f>
        <v>#N/A</v>
      </c>
    </row>
    <row r="658" customFormat="false" ht="15.75" hidden="false" customHeight="false" outlineLevel="0" collapsed="false">
      <c r="A658" s="139" t="n">
        <f aca="false">WEEKNUM(B658,21)</f>
        <v>23</v>
      </c>
      <c r="B658" s="140" t="n">
        <v>44724</v>
      </c>
      <c r="C658" s="192" t="s">
        <v>86</v>
      </c>
      <c r="D658" s="192" t="s">
        <v>86</v>
      </c>
      <c r="E658" s="192" t="s">
        <v>86</v>
      </c>
      <c r="F658" s="192" t="s">
        <v>75</v>
      </c>
      <c r="G658" s="193" t="s">
        <v>86</v>
      </c>
      <c r="H658" s="194"/>
      <c r="I658" s="364"/>
      <c r="K658" s="61" t="e">
        <f aca="false">VLOOKUP(B658,'Vacances solaires'!$B$2:$B$239,1,FALSE())</f>
        <v>#N/A</v>
      </c>
    </row>
    <row r="659" customFormat="false" ht="15" hidden="false" customHeight="false" outlineLevel="0" collapsed="false">
      <c r="A659" s="145" t="n">
        <f aca="false">WEEKNUM(B659,21)</f>
        <v>24</v>
      </c>
      <c r="B659" s="114" t="n">
        <v>44725</v>
      </c>
      <c r="C659" s="187" t="s">
        <v>75</v>
      </c>
      <c r="D659" s="187" t="s">
        <v>86</v>
      </c>
      <c r="E659" s="187" t="s">
        <v>75</v>
      </c>
      <c r="F659" s="187" t="s">
        <v>75</v>
      </c>
      <c r="G659" s="188" t="s">
        <v>87</v>
      </c>
      <c r="H659" s="189" t="n">
        <v>4</v>
      </c>
      <c r="I659" s="361"/>
      <c r="K659" s="61" t="e">
        <f aca="false">VLOOKUP(B659,'Vacances solaires'!$B$2:$B$239,1,FALSE())</f>
        <v>#N/A</v>
      </c>
    </row>
    <row r="660" customFormat="false" ht="15" hidden="false" customHeight="false" outlineLevel="0" collapsed="false">
      <c r="A660" s="126" t="n">
        <f aca="false">WEEKNUM(B660,21)</f>
        <v>24</v>
      </c>
      <c r="B660" s="135" t="n">
        <v>44726</v>
      </c>
      <c r="C660" s="137" t="s">
        <v>75</v>
      </c>
      <c r="D660" s="137" t="s">
        <v>75</v>
      </c>
      <c r="E660" s="137" t="s">
        <v>75</v>
      </c>
      <c r="F660" s="137" t="s">
        <v>86</v>
      </c>
      <c r="G660" s="190" t="s">
        <v>86</v>
      </c>
      <c r="H660" s="191"/>
      <c r="I660" s="362"/>
      <c r="K660" s="61" t="e">
        <f aca="false">VLOOKUP(B660,'Vacances solaires'!$B$2:$B$239,1,FALSE())</f>
        <v>#N/A</v>
      </c>
    </row>
    <row r="661" customFormat="false" ht="15" hidden="false" customHeight="false" outlineLevel="0" collapsed="false">
      <c r="A661" s="126" t="n">
        <f aca="false">WEEKNUM(B661,21)</f>
        <v>24</v>
      </c>
      <c r="B661" s="135" t="n">
        <v>44727</v>
      </c>
      <c r="C661" s="137" t="s">
        <v>86</v>
      </c>
      <c r="D661" s="137" t="s">
        <v>75</v>
      </c>
      <c r="E661" s="137" t="s">
        <v>75</v>
      </c>
      <c r="F661" s="137" t="s">
        <v>86</v>
      </c>
      <c r="G661" s="190" t="s">
        <v>75</v>
      </c>
      <c r="H661" s="191"/>
      <c r="I661" s="362"/>
      <c r="K661" s="61" t="e">
        <f aca="false">VLOOKUP(B661,'Vacances solaires'!$B$2:$B$239,1,FALSE())</f>
        <v>#N/A</v>
      </c>
    </row>
    <row r="662" customFormat="false" ht="15" hidden="false" customHeight="false" outlineLevel="0" collapsed="false">
      <c r="A662" s="126" t="n">
        <f aca="false">WEEKNUM(B662,21)</f>
        <v>24</v>
      </c>
      <c r="B662" s="135" t="n">
        <v>44728</v>
      </c>
      <c r="C662" s="137" t="s">
        <v>86</v>
      </c>
      <c r="D662" s="137" t="s">
        <v>75</v>
      </c>
      <c r="E662" s="137" t="s">
        <v>86</v>
      </c>
      <c r="F662" s="137" t="s">
        <v>75</v>
      </c>
      <c r="G662" s="190" t="s">
        <v>75</v>
      </c>
      <c r="H662" s="191"/>
      <c r="I662" s="362"/>
      <c r="K662" s="61" t="e">
        <f aca="false">VLOOKUP(B662,'Vacances solaires'!$B$2:$B$239,1,FALSE())</f>
        <v>#N/A</v>
      </c>
    </row>
    <row r="663" customFormat="false" ht="15" hidden="false" customHeight="false" outlineLevel="0" collapsed="false">
      <c r="A663" s="126" t="n">
        <f aca="false">WEEKNUM(B663,21)</f>
        <v>24</v>
      </c>
      <c r="B663" s="135" t="n">
        <v>44729</v>
      </c>
      <c r="C663" s="137" t="s">
        <v>75</v>
      </c>
      <c r="D663" s="137" t="s">
        <v>86</v>
      </c>
      <c r="E663" s="137" t="s">
        <v>86</v>
      </c>
      <c r="F663" s="137" t="s">
        <v>75</v>
      </c>
      <c r="G663" s="190" t="s">
        <v>75</v>
      </c>
      <c r="H663" s="191"/>
      <c r="I663" s="362"/>
      <c r="K663" s="61" t="e">
        <f aca="false">VLOOKUP(B663,'Vacances solaires'!$B$2:$B$239,1,FALSE())</f>
        <v>#N/A</v>
      </c>
    </row>
    <row r="664" customFormat="false" ht="15" hidden="false" customHeight="false" outlineLevel="0" collapsed="false">
      <c r="A664" s="126" t="n">
        <f aca="false">WEEKNUM(B664,21)</f>
        <v>24</v>
      </c>
      <c r="B664" s="135" t="n">
        <v>44730</v>
      </c>
      <c r="C664" s="137" t="s">
        <v>75</v>
      </c>
      <c r="D664" s="137" t="s">
        <v>86</v>
      </c>
      <c r="E664" s="137" t="s">
        <v>75</v>
      </c>
      <c r="F664" s="137" t="s">
        <v>75</v>
      </c>
      <c r="G664" s="190" t="s">
        <v>86</v>
      </c>
      <c r="H664" s="191"/>
      <c r="I664" s="362"/>
      <c r="K664" s="61" t="e">
        <f aca="false">VLOOKUP(B664,'Vacances solaires'!$B$2:$B$239,1,FALSE())</f>
        <v>#N/A</v>
      </c>
    </row>
    <row r="665" customFormat="false" ht="15.75" hidden="false" customHeight="false" outlineLevel="0" collapsed="false">
      <c r="A665" s="139" t="n">
        <f aca="false">WEEKNUM(B665,21)</f>
        <v>24</v>
      </c>
      <c r="B665" s="140" t="n">
        <v>44731</v>
      </c>
      <c r="C665" s="192" t="s">
        <v>86</v>
      </c>
      <c r="D665" s="192" t="s">
        <v>86</v>
      </c>
      <c r="E665" s="192" t="s">
        <v>75</v>
      </c>
      <c r="F665" s="192" t="s">
        <v>86</v>
      </c>
      <c r="G665" s="193" t="s">
        <v>86</v>
      </c>
      <c r="H665" s="194"/>
      <c r="I665" s="364"/>
      <c r="K665" s="61" t="e">
        <f aca="false">VLOOKUP(B665,'Vacances solaires'!$B$2:$B$239,1,FALSE())</f>
        <v>#N/A</v>
      </c>
    </row>
    <row r="666" customFormat="false" ht="15" hidden="false" customHeight="false" outlineLevel="0" collapsed="false">
      <c r="A666" s="145" t="n">
        <f aca="false">WEEKNUM(B666,21)</f>
        <v>25</v>
      </c>
      <c r="B666" s="114" t="n">
        <v>44732</v>
      </c>
      <c r="C666" s="187" t="s">
        <v>86</v>
      </c>
      <c r="D666" s="187" t="s">
        <v>75</v>
      </c>
      <c r="E666" s="187" t="s">
        <v>75</v>
      </c>
      <c r="F666" s="187" t="s">
        <v>87</v>
      </c>
      <c r="G666" s="188" t="s">
        <v>75</v>
      </c>
      <c r="H666" s="189" t="n">
        <v>5</v>
      </c>
      <c r="I666" s="361"/>
      <c r="K666" s="61" t="e">
        <f aca="false">VLOOKUP(B666,'Vacances solaires'!$B$2:$B$239,1,FALSE())</f>
        <v>#N/A</v>
      </c>
    </row>
    <row r="667" customFormat="false" ht="15" hidden="false" customHeight="false" outlineLevel="0" collapsed="false">
      <c r="A667" s="126" t="n">
        <f aca="false">WEEKNUM(B667,21)</f>
        <v>25</v>
      </c>
      <c r="B667" s="135" t="n">
        <v>44733</v>
      </c>
      <c r="C667" s="137" t="s">
        <v>75</v>
      </c>
      <c r="D667" s="137" t="s">
        <v>75</v>
      </c>
      <c r="E667" s="137" t="s">
        <v>86</v>
      </c>
      <c r="F667" s="137" t="s">
        <v>86</v>
      </c>
      <c r="G667" s="190" t="s">
        <v>75</v>
      </c>
      <c r="H667" s="191"/>
      <c r="I667" s="362"/>
      <c r="K667" s="61" t="e">
        <f aca="false">VLOOKUP(B667,'Vacances solaires'!$B$2:$B$239,1,FALSE())</f>
        <v>#N/A</v>
      </c>
    </row>
    <row r="668" customFormat="false" ht="15" hidden="false" customHeight="false" outlineLevel="0" collapsed="false">
      <c r="A668" s="126" t="n">
        <f aca="false">WEEKNUM(B668,21)</f>
        <v>25</v>
      </c>
      <c r="B668" s="135" t="n">
        <v>44734</v>
      </c>
      <c r="C668" s="137" t="s">
        <v>75</v>
      </c>
      <c r="D668" s="137" t="s">
        <v>75</v>
      </c>
      <c r="E668" s="137" t="s">
        <v>86</v>
      </c>
      <c r="F668" s="137" t="s">
        <v>75</v>
      </c>
      <c r="G668" s="190" t="s">
        <v>86</v>
      </c>
      <c r="H668" s="191"/>
      <c r="I668" s="362"/>
      <c r="K668" s="61" t="e">
        <f aca="false">VLOOKUP(B668,'Vacances solaires'!$B$2:$B$239,1,FALSE())</f>
        <v>#N/A</v>
      </c>
    </row>
    <row r="669" customFormat="false" ht="15" hidden="false" customHeight="false" outlineLevel="0" collapsed="false">
      <c r="A669" s="126" t="n">
        <f aca="false">WEEKNUM(B669,21)</f>
        <v>25</v>
      </c>
      <c r="B669" s="135" t="n">
        <v>44735</v>
      </c>
      <c r="C669" s="137" t="s">
        <v>75</v>
      </c>
      <c r="D669" s="137" t="s">
        <v>86</v>
      </c>
      <c r="E669" s="137" t="s">
        <v>75</v>
      </c>
      <c r="F669" s="137" t="s">
        <v>75</v>
      </c>
      <c r="G669" s="190" t="s">
        <v>86</v>
      </c>
      <c r="H669" s="191"/>
      <c r="I669" s="362"/>
      <c r="K669" s="61" t="e">
        <f aca="false">VLOOKUP(B669,'Vacances solaires'!$B$2:$B$239,1,FALSE())</f>
        <v>#N/A</v>
      </c>
    </row>
    <row r="670" customFormat="false" ht="15" hidden="false" customHeight="false" outlineLevel="0" collapsed="false">
      <c r="A670" s="126" t="n">
        <f aca="false">WEEKNUM(B670,21)</f>
        <v>25</v>
      </c>
      <c r="B670" s="135" t="n">
        <v>44736</v>
      </c>
      <c r="C670" s="137" t="s">
        <v>86</v>
      </c>
      <c r="D670" s="137" t="s">
        <v>86</v>
      </c>
      <c r="E670" s="137" t="s">
        <v>75</v>
      </c>
      <c r="F670" s="137" t="s">
        <v>75</v>
      </c>
      <c r="G670" s="190" t="s">
        <v>75</v>
      </c>
      <c r="H670" s="191"/>
      <c r="I670" s="362"/>
      <c r="K670" s="61" t="e">
        <f aca="false">VLOOKUP(B670,'Vacances solaires'!$B$2:$B$239,1,FALSE())</f>
        <v>#N/A</v>
      </c>
    </row>
    <row r="671" customFormat="false" ht="15" hidden="false" customHeight="false" outlineLevel="0" collapsed="false">
      <c r="A671" s="126" t="n">
        <f aca="false">WEEKNUM(B671,21)</f>
        <v>25</v>
      </c>
      <c r="B671" s="135" t="n">
        <v>44737</v>
      </c>
      <c r="C671" s="137" t="s">
        <v>86</v>
      </c>
      <c r="D671" s="137" t="s">
        <v>75</v>
      </c>
      <c r="E671" s="137" t="s">
        <v>75</v>
      </c>
      <c r="F671" s="137" t="s">
        <v>86</v>
      </c>
      <c r="G671" s="190" t="s">
        <v>75</v>
      </c>
      <c r="H671" s="191"/>
      <c r="I671" s="362"/>
      <c r="K671" s="61" t="e">
        <f aca="false">VLOOKUP(B671,'Vacances solaires'!$B$2:$B$239,1,FALSE())</f>
        <v>#N/A</v>
      </c>
    </row>
    <row r="672" customFormat="false" ht="15.75" hidden="false" customHeight="false" outlineLevel="0" collapsed="false">
      <c r="A672" s="139" t="n">
        <f aca="false">WEEKNUM(B672,21)</f>
        <v>25</v>
      </c>
      <c r="B672" s="140" t="n">
        <v>44738</v>
      </c>
      <c r="C672" s="192" t="s">
        <v>86</v>
      </c>
      <c r="D672" s="192" t="s">
        <v>75</v>
      </c>
      <c r="E672" s="192" t="s">
        <v>86</v>
      </c>
      <c r="F672" s="192" t="s">
        <v>86</v>
      </c>
      <c r="G672" s="193" t="s">
        <v>86</v>
      </c>
      <c r="H672" s="194"/>
      <c r="I672" s="364"/>
      <c r="K672" s="61" t="e">
        <f aca="false">VLOOKUP(B672,'Vacances solaires'!$B$2:$B$239,1,FALSE())</f>
        <v>#N/A</v>
      </c>
    </row>
    <row r="673" customFormat="false" ht="15" hidden="false" customHeight="false" outlineLevel="0" collapsed="false">
      <c r="A673" s="145" t="n">
        <f aca="false">WEEKNUM(B673,21)</f>
        <v>26</v>
      </c>
      <c r="B673" s="114" t="n">
        <v>44739</v>
      </c>
      <c r="C673" s="187" t="s">
        <v>75</v>
      </c>
      <c r="D673" s="187" t="s">
        <v>75</v>
      </c>
      <c r="E673" s="187" t="s">
        <v>87</v>
      </c>
      <c r="F673" s="187" t="s">
        <v>75</v>
      </c>
      <c r="G673" s="188" t="s">
        <v>86</v>
      </c>
      <c r="H673" s="189" t="n">
        <v>1</v>
      </c>
      <c r="I673" s="361"/>
      <c r="K673" s="61" t="e">
        <f aca="false">VLOOKUP(B673,'Vacances solaires'!$B$2:$B$239,1,FALSE())</f>
        <v>#N/A</v>
      </c>
    </row>
    <row r="674" customFormat="false" ht="15" hidden="false" customHeight="false" outlineLevel="0" collapsed="false">
      <c r="A674" s="126" t="n">
        <f aca="false">WEEKNUM(B674,21)</f>
        <v>26</v>
      </c>
      <c r="B674" s="135" t="n">
        <v>44740</v>
      </c>
      <c r="C674" s="137" t="s">
        <v>75</v>
      </c>
      <c r="D674" s="137" t="s">
        <v>86</v>
      </c>
      <c r="E674" s="137" t="s">
        <v>86</v>
      </c>
      <c r="F674" s="137" t="s">
        <v>75</v>
      </c>
      <c r="G674" s="190" t="s">
        <v>75</v>
      </c>
      <c r="H674" s="366"/>
      <c r="I674" s="365"/>
      <c r="K674" s="61" t="e">
        <f aca="false">VLOOKUP(B674,'Vacances solaires'!$B$2:$B$239,1,FALSE())</f>
        <v>#N/A</v>
      </c>
    </row>
    <row r="675" customFormat="false" ht="15" hidden="false" customHeight="false" outlineLevel="0" collapsed="false">
      <c r="A675" s="126" t="n">
        <f aca="false">WEEKNUM(B675,21)</f>
        <v>26</v>
      </c>
      <c r="B675" s="135" t="n">
        <v>44741</v>
      </c>
      <c r="C675" s="137" t="s">
        <v>75</v>
      </c>
      <c r="D675" s="137" t="s">
        <v>86</v>
      </c>
      <c r="E675" s="137" t="s">
        <v>75</v>
      </c>
      <c r="F675" s="137" t="s">
        <v>86</v>
      </c>
      <c r="G675" s="190" t="s">
        <v>75</v>
      </c>
      <c r="H675" s="191"/>
      <c r="I675" s="362"/>
      <c r="K675" s="61" t="e">
        <f aca="false">VLOOKUP(B675,'Vacances solaires'!$B$2:$B$239,1,FALSE())</f>
        <v>#N/A</v>
      </c>
    </row>
    <row r="676" customFormat="false" ht="15" hidden="false" customHeight="false" outlineLevel="0" collapsed="false">
      <c r="A676" s="126" t="n">
        <f aca="false">WEEKNUM(B676,21)</f>
        <v>26</v>
      </c>
      <c r="B676" s="135" t="n">
        <v>44742</v>
      </c>
      <c r="C676" s="137" t="s">
        <v>86</v>
      </c>
      <c r="D676" s="137" t="s">
        <v>75</v>
      </c>
      <c r="E676" s="137" t="s">
        <v>75</v>
      </c>
      <c r="F676" s="137" t="s">
        <v>86</v>
      </c>
      <c r="G676" s="190" t="s">
        <v>75</v>
      </c>
      <c r="H676" s="191"/>
      <c r="I676" s="362"/>
      <c r="K676" s="61" t="e">
        <f aca="false">VLOOKUP(B676,'Vacances solaires'!$B$2:$B$239,1,FALSE())</f>
        <v>#N/A</v>
      </c>
    </row>
    <row r="677" customFormat="false" ht="15" hidden="false" customHeight="false" outlineLevel="0" collapsed="false">
      <c r="A677" s="126" t="n">
        <f aca="false">WEEKNUM(B677,21)</f>
        <v>26</v>
      </c>
      <c r="B677" s="135" t="n">
        <v>44743</v>
      </c>
      <c r="C677" s="137" t="s">
        <v>86</v>
      </c>
      <c r="D677" s="137" t="s">
        <v>75</v>
      </c>
      <c r="E677" s="137" t="s">
        <v>75</v>
      </c>
      <c r="F677" s="137" t="s">
        <v>75</v>
      </c>
      <c r="G677" s="190" t="s">
        <v>86</v>
      </c>
      <c r="H677" s="191"/>
      <c r="I677" s="362"/>
      <c r="K677" s="61" t="e">
        <f aca="false">VLOOKUP(B677,'Vacances solaires'!$B$2:$B$239,1,FALSE())</f>
        <v>#N/A</v>
      </c>
    </row>
    <row r="678" customFormat="false" ht="15" hidden="false" customHeight="false" outlineLevel="0" collapsed="false">
      <c r="A678" s="126" t="n">
        <f aca="false">WEEKNUM(B678,21)</f>
        <v>26</v>
      </c>
      <c r="B678" s="135" t="n">
        <v>44744</v>
      </c>
      <c r="C678" s="137" t="s">
        <v>75</v>
      </c>
      <c r="D678" s="137" t="s">
        <v>75</v>
      </c>
      <c r="E678" s="137" t="s">
        <v>86</v>
      </c>
      <c r="F678" s="137" t="s">
        <v>75</v>
      </c>
      <c r="G678" s="190" t="s">
        <v>86</v>
      </c>
      <c r="H678" s="191"/>
      <c r="I678" s="362"/>
      <c r="K678" s="61" t="e">
        <f aca="false">VLOOKUP(B678,'Vacances solaires'!$B$2:$B$239,1,FALSE())</f>
        <v>#N/A</v>
      </c>
    </row>
    <row r="679" customFormat="false" ht="15.75" hidden="false" customHeight="false" outlineLevel="0" collapsed="false">
      <c r="A679" s="139" t="n">
        <f aca="false">WEEKNUM(B679,21)</f>
        <v>26</v>
      </c>
      <c r="B679" s="140" t="n">
        <v>44745</v>
      </c>
      <c r="C679" s="192" t="s">
        <v>75</v>
      </c>
      <c r="D679" s="192" t="s">
        <v>86</v>
      </c>
      <c r="E679" s="192" t="s">
        <v>86</v>
      </c>
      <c r="F679" s="192" t="s">
        <v>86</v>
      </c>
      <c r="G679" s="193" t="s">
        <v>86</v>
      </c>
      <c r="H679" s="194"/>
      <c r="I679" s="364"/>
      <c r="K679" s="61" t="e">
        <f aca="false">VLOOKUP(B679,'Vacances solaires'!$B$2:$B$239,1,FALSE())</f>
        <v>#N/A</v>
      </c>
    </row>
    <row r="680" customFormat="false" ht="15" hidden="false" customHeight="false" outlineLevel="0" collapsed="false">
      <c r="A680" s="145" t="n">
        <f aca="false">WEEKNUM(B680,21)</f>
        <v>27</v>
      </c>
      <c r="B680" s="114" t="n">
        <v>44746</v>
      </c>
      <c r="C680" s="187" t="s">
        <v>75</v>
      </c>
      <c r="D680" s="187" t="s">
        <v>87</v>
      </c>
      <c r="E680" s="187" t="s">
        <v>75</v>
      </c>
      <c r="F680" s="187" t="s">
        <v>86</v>
      </c>
      <c r="G680" s="188" t="s">
        <v>75</v>
      </c>
      <c r="H680" s="189" t="n">
        <v>2</v>
      </c>
      <c r="I680" s="361"/>
      <c r="K680" s="61" t="e">
        <f aca="false">VLOOKUP(B680,'Vacances solaires'!$B$2:$B$239,1,FALSE())</f>
        <v>#N/A</v>
      </c>
    </row>
    <row r="681" customFormat="false" ht="15" hidden="false" customHeight="false" outlineLevel="0" collapsed="false">
      <c r="A681" s="126" t="n">
        <f aca="false">WEEKNUM(B681,21)</f>
        <v>27</v>
      </c>
      <c r="B681" s="135" t="n">
        <v>44747</v>
      </c>
      <c r="C681" s="137" t="s">
        <v>86</v>
      </c>
      <c r="D681" s="137" t="s">
        <v>86</v>
      </c>
      <c r="E681" s="137" t="s">
        <v>75</v>
      </c>
      <c r="F681" s="137" t="s">
        <v>75</v>
      </c>
      <c r="G681" s="190" t="s">
        <v>75</v>
      </c>
      <c r="H681" s="191"/>
      <c r="I681" s="362"/>
      <c r="K681" s="61" t="e">
        <f aca="false">VLOOKUP(B681,'Vacances solaires'!$B$2:$B$239,1,FALSE())</f>
        <v>#N/A</v>
      </c>
    </row>
    <row r="682" customFormat="false" ht="15" hidden="false" customHeight="false" outlineLevel="0" collapsed="false">
      <c r="A682" s="126" t="n">
        <f aca="false">WEEKNUM(B682,21)</f>
        <v>27</v>
      </c>
      <c r="B682" s="135" t="n">
        <v>44748</v>
      </c>
      <c r="C682" s="137" t="s">
        <v>86</v>
      </c>
      <c r="D682" s="137" t="s">
        <v>75</v>
      </c>
      <c r="E682" s="137" t="s">
        <v>86</v>
      </c>
      <c r="F682" s="137" t="s">
        <v>75</v>
      </c>
      <c r="G682" s="190" t="s">
        <v>75</v>
      </c>
      <c r="H682" s="366"/>
      <c r="I682" s="367"/>
      <c r="K682" s="61" t="e">
        <f aca="false">VLOOKUP(B682,'Vacances solaires'!$B$2:$B$239,1,FALSE())</f>
        <v>#N/A</v>
      </c>
    </row>
    <row r="683" customFormat="false" ht="15" hidden="false" customHeight="false" outlineLevel="0" collapsed="false">
      <c r="A683" s="126" t="n">
        <f aca="false">WEEKNUM(B683,21)</f>
        <v>27</v>
      </c>
      <c r="B683" s="135" t="n">
        <v>44749</v>
      </c>
      <c r="C683" s="137" t="s">
        <v>75</v>
      </c>
      <c r="D683" s="137" t="s">
        <v>75</v>
      </c>
      <c r="E683" s="137" t="s">
        <v>86</v>
      </c>
      <c r="F683" s="137" t="s">
        <v>75</v>
      </c>
      <c r="G683" s="190" t="s">
        <v>86</v>
      </c>
      <c r="H683" s="191"/>
      <c r="I683" s="362" t="n">
        <v>1</v>
      </c>
      <c r="K683" s="61" t="n">
        <f aca="false">VLOOKUP(B683,'Vacances solaires'!$B$2:$B$239,1,FALSE())</f>
        <v>44749</v>
      </c>
    </row>
    <row r="684" customFormat="false" ht="15" hidden="false" customHeight="false" outlineLevel="0" collapsed="false">
      <c r="A684" s="126" t="n">
        <f aca="false">WEEKNUM(B684,21)</f>
        <v>27</v>
      </c>
      <c r="B684" s="135" t="n">
        <v>44750</v>
      </c>
      <c r="C684" s="137" t="s">
        <v>75</v>
      </c>
      <c r="D684" s="137" t="s">
        <v>75</v>
      </c>
      <c r="E684" s="137" t="s">
        <v>75</v>
      </c>
      <c r="F684" s="137" t="s">
        <v>86</v>
      </c>
      <c r="G684" s="190" t="s">
        <v>86</v>
      </c>
      <c r="H684" s="191"/>
      <c r="I684" s="362" t="n">
        <v>1</v>
      </c>
      <c r="K684" s="61" t="n">
        <f aca="false">VLOOKUP(B684,'Vacances solaires'!$B$2:$B$239,1,FALSE())</f>
        <v>44750</v>
      </c>
    </row>
    <row r="685" customFormat="false" ht="15" hidden="false" customHeight="false" outlineLevel="0" collapsed="false">
      <c r="A685" s="126" t="n">
        <f aca="false">WEEKNUM(B685,21)</f>
        <v>27</v>
      </c>
      <c r="B685" s="135" t="n">
        <v>44751</v>
      </c>
      <c r="C685" s="137" t="s">
        <v>75</v>
      </c>
      <c r="D685" s="137" t="s">
        <v>86</v>
      </c>
      <c r="E685" s="137" t="s">
        <v>75</v>
      </c>
      <c r="F685" s="137" t="s">
        <v>86</v>
      </c>
      <c r="G685" s="190" t="s">
        <v>75</v>
      </c>
      <c r="H685" s="191"/>
      <c r="I685" s="362" t="n">
        <v>1</v>
      </c>
      <c r="K685" s="61" t="n">
        <f aca="false">VLOOKUP(B685,'Vacances solaires'!$B$2:$B$239,1,FALSE())</f>
        <v>44751</v>
      </c>
    </row>
    <row r="686" customFormat="false" ht="15.75" hidden="false" customHeight="false" outlineLevel="0" collapsed="false">
      <c r="A686" s="139" t="n">
        <f aca="false">WEEKNUM(B686,21)</f>
        <v>27</v>
      </c>
      <c r="B686" s="140" t="n">
        <v>44752</v>
      </c>
      <c r="C686" s="192" t="s">
        <v>86</v>
      </c>
      <c r="D686" s="192" t="s">
        <v>86</v>
      </c>
      <c r="E686" s="192" t="s">
        <v>86</v>
      </c>
      <c r="F686" s="192" t="s">
        <v>86</v>
      </c>
      <c r="G686" s="193" t="s">
        <v>75</v>
      </c>
      <c r="H686" s="194"/>
      <c r="I686" s="364" t="n">
        <v>1</v>
      </c>
      <c r="K686" s="61" t="n">
        <f aca="false">VLOOKUP(B686,'Vacances solaires'!$B$2:$B$239,1,FALSE())</f>
        <v>44752</v>
      </c>
    </row>
    <row r="687" customFormat="false" ht="15" hidden="false" customHeight="false" outlineLevel="0" collapsed="false">
      <c r="A687" s="145" t="n">
        <f aca="false">WEEKNUM(B687,21)</f>
        <v>28</v>
      </c>
      <c r="B687" s="114" t="n">
        <v>44753</v>
      </c>
      <c r="C687" s="187" t="s">
        <v>87</v>
      </c>
      <c r="D687" s="187" t="s">
        <v>75</v>
      </c>
      <c r="E687" s="187" t="s">
        <v>86</v>
      </c>
      <c r="F687" s="187" t="s">
        <v>75</v>
      </c>
      <c r="G687" s="188" t="s">
        <v>75</v>
      </c>
      <c r="H687" s="189" t="n">
        <v>3</v>
      </c>
      <c r="I687" s="361" t="n">
        <v>1</v>
      </c>
      <c r="K687" s="61" t="n">
        <f aca="false">VLOOKUP(B687,'Vacances solaires'!$B$2:$B$239,1,FALSE())</f>
        <v>44753</v>
      </c>
    </row>
    <row r="688" customFormat="false" ht="15" hidden="false" customHeight="false" outlineLevel="0" collapsed="false">
      <c r="A688" s="126" t="n">
        <f aca="false">WEEKNUM(B688,21)</f>
        <v>28</v>
      </c>
      <c r="B688" s="135" t="n">
        <v>44754</v>
      </c>
      <c r="C688" s="137" t="s">
        <v>86</v>
      </c>
      <c r="D688" s="137" t="s">
        <v>75</v>
      </c>
      <c r="E688" s="137" t="s">
        <v>75</v>
      </c>
      <c r="F688" s="137" t="s">
        <v>75</v>
      </c>
      <c r="G688" s="190" t="s">
        <v>86</v>
      </c>
      <c r="H688" s="191"/>
      <c r="I688" s="362" t="n">
        <v>1</v>
      </c>
      <c r="K688" s="61" t="n">
        <f aca="false">VLOOKUP(B688,'Vacances solaires'!$B$2:$B$239,1,FALSE())</f>
        <v>44754</v>
      </c>
    </row>
    <row r="689" customFormat="false" ht="15" hidden="false" customHeight="false" outlineLevel="0" collapsed="false">
      <c r="A689" s="126" t="n">
        <f aca="false">WEEKNUM(B689,21)</f>
        <v>28</v>
      </c>
      <c r="B689" s="135" t="n">
        <v>44755</v>
      </c>
      <c r="C689" s="137" t="s">
        <v>75</v>
      </c>
      <c r="D689" s="137" t="s">
        <v>86</v>
      </c>
      <c r="E689" s="137" t="s">
        <v>75</v>
      </c>
      <c r="F689" s="137" t="s">
        <v>75</v>
      </c>
      <c r="G689" s="190" t="s">
        <v>86</v>
      </c>
      <c r="H689" s="191"/>
      <c r="I689" s="362" t="n">
        <v>1</v>
      </c>
      <c r="K689" s="61" t="n">
        <f aca="false">VLOOKUP(B689,'Vacances solaires'!$B$2:$B$239,1,FALSE())</f>
        <v>44755</v>
      </c>
    </row>
    <row r="690" customFormat="false" ht="15" hidden="false" customHeight="false" outlineLevel="0" collapsed="false">
      <c r="A690" s="126" t="n">
        <f aca="false">WEEKNUM(B690,21)</f>
        <v>28</v>
      </c>
      <c r="B690" s="135" t="n">
        <v>44756</v>
      </c>
      <c r="C690" s="137" t="s">
        <v>75</v>
      </c>
      <c r="D690" s="137" t="s">
        <v>86</v>
      </c>
      <c r="E690" s="137" t="s">
        <v>75</v>
      </c>
      <c r="F690" s="137" t="s">
        <v>86</v>
      </c>
      <c r="G690" s="190" t="s">
        <v>75</v>
      </c>
      <c r="H690" s="191"/>
      <c r="I690" s="362" t="s">
        <v>40</v>
      </c>
      <c r="K690" s="61" t="n">
        <f aca="false">VLOOKUP(B690,'Vacances solaires'!$B$2:$B$239,1,FALSE())</f>
        <v>44756</v>
      </c>
    </row>
    <row r="691" customFormat="false" ht="15" hidden="false" customHeight="false" outlineLevel="0" collapsed="false">
      <c r="A691" s="126" t="n">
        <f aca="false">WEEKNUM(B691,21)</f>
        <v>28</v>
      </c>
      <c r="B691" s="135" t="n">
        <v>44757</v>
      </c>
      <c r="C691" s="137" t="s">
        <v>75</v>
      </c>
      <c r="D691" s="137" t="s">
        <v>75</v>
      </c>
      <c r="E691" s="137" t="s">
        <v>86</v>
      </c>
      <c r="F691" s="137" t="s">
        <v>86</v>
      </c>
      <c r="G691" s="190" t="s">
        <v>75</v>
      </c>
      <c r="H691" s="191"/>
      <c r="I691" s="362" t="n">
        <v>1</v>
      </c>
      <c r="K691" s="61" t="n">
        <f aca="false">VLOOKUP(B691,'Vacances solaires'!$B$2:$B$239,1,FALSE())</f>
        <v>44757</v>
      </c>
    </row>
    <row r="692" customFormat="false" ht="15" hidden="false" customHeight="false" outlineLevel="0" collapsed="false">
      <c r="A692" s="126" t="n">
        <f aca="false">WEEKNUM(B692,21)</f>
        <v>28</v>
      </c>
      <c r="B692" s="135" t="n">
        <v>44758</v>
      </c>
      <c r="C692" s="137" t="s">
        <v>86</v>
      </c>
      <c r="D692" s="137" t="s">
        <v>75</v>
      </c>
      <c r="E692" s="137" t="s">
        <v>86</v>
      </c>
      <c r="F692" s="137" t="s">
        <v>75</v>
      </c>
      <c r="G692" s="190" t="s">
        <v>75</v>
      </c>
      <c r="H692" s="191"/>
      <c r="I692" s="362" t="n">
        <v>1</v>
      </c>
      <c r="K692" s="61" t="n">
        <f aca="false">VLOOKUP(B692,'Vacances solaires'!$B$2:$B$239,1,FALSE())</f>
        <v>44758</v>
      </c>
    </row>
    <row r="693" customFormat="false" ht="15.75" hidden="false" customHeight="false" outlineLevel="0" collapsed="false">
      <c r="A693" s="139" t="n">
        <f aca="false">WEEKNUM(B693,21)</f>
        <v>28</v>
      </c>
      <c r="B693" s="140" t="n">
        <v>44759</v>
      </c>
      <c r="C693" s="192" t="s">
        <v>86</v>
      </c>
      <c r="D693" s="192" t="s">
        <v>86</v>
      </c>
      <c r="E693" s="192" t="s">
        <v>86</v>
      </c>
      <c r="F693" s="192" t="s">
        <v>75</v>
      </c>
      <c r="G693" s="193" t="s">
        <v>86</v>
      </c>
      <c r="H693" s="194"/>
      <c r="I693" s="364" t="n">
        <v>1</v>
      </c>
      <c r="K693" s="61" t="n">
        <f aca="false">VLOOKUP(B693,'Vacances solaires'!$B$2:$B$239,1,FALSE())</f>
        <v>44759</v>
      </c>
    </row>
    <row r="694" customFormat="false" ht="15" hidden="false" customHeight="false" outlineLevel="0" collapsed="false">
      <c r="A694" s="145" t="n">
        <f aca="false">WEEKNUM(B694,21)</f>
        <v>29</v>
      </c>
      <c r="B694" s="114" t="n">
        <v>44760</v>
      </c>
      <c r="C694" s="187" t="s">
        <v>75</v>
      </c>
      <c r="D694" s="187" t="s">
        <v>86</v>
      </c>
      <c r="E694" s="187" t="s">
        <v>75</v>
      </c>
      <c r="F694" s="187" t="s">
        <v>75</v>
      </c>
      <c r="G694" s="188" t="s">
        <v>87</v>
      </c>
      <c r="H694" s="189" t="n">
        <v>4</v>
      </c>
      <c r="I694" s="361" t="n">
        <v>1</v>
      </c>
      <c r="K694" s="61" t="n">
        <f aca="false">VLOOKUP(B694,'Vacances solaires'!$B$2:$B$239,1,FALSE())</f>
        <v>44760</v>
      </c>
    </row>
    <row r="695" customFormat="false" ht="15" hidden="false" customHeight="false" outlineLevel="0" collapsed="false">
      <c r="A695" s="126" t="n">
        <f aca="false">WEEKNUM(B695,21)</f>
        <v>29</v>
      </c>
      <c r="B695" s="135" t="n">
        <v>44761</v>
      </c>
      <c r="C695" s="137" t="s">
        <v>75</v>
      </c>
      <c r="D695" s="137" t="s">
        <v>75</v>
      </c>
      <c r="E695" s="137" t="s">
        <v>75</v>
      </c>
      <c r="F695" s="137" t="s">
        <v>86</v>
      </c>
      <c r="G695" s="190" t="s">
        <v>86</v>
      </c>
      <c r="H695" s="191"/>
      <c r="I695" s="362" t="n">
        <v>1</v>
      </c>
      <c r="K695" s="61" t="n">
        <f aca="false">VLOOKUP(B695,'Vacances solaires'!$B$2:$B$239,1,FALSE())</f>
        <v>44761</v>
      </c>
    </row>
    <row r="696" customFormat="false" ht="15" hidden="false" customHeight="false" outlineLevel="0" collapsed="false">
      <c r="A696" s="126" t="n">
        <f aca="false">WEEKNUM(B696,21)</f>
        <v>29</v>
      </c>
      <c r="B696" s="135" t="n">
        <v>44762</v>
      </c>
      <c r="C696" s="137" t="s">
        <v>86</v>
      </c>
      <c r="D696" s="137" t="s">
        <v>75</v>
      </c>
      <c r="E696" s="137" t="s">
        <v>75</v>
      </c>
      <c r="F696" s="137" t="s">
        <v>86</v>
      </c>
      <c r="G696" s="190" t="s">
        <v>75</v>
      </c>
      <c r="H696" s="191"/>
      <c r="I696" s="362" t="n">
        <v>1</v>
      </c>
      <c r="K696" s="61" t="n">
        <f aca="false">VLOOKUP(B696,'Vacances solaires'!$B$2:$B$239,1,FALSE())</f>
        <v>44762</v>
      </c>
    </row>
    <row r="697" customFormat="false" ht="15" hidden="false" customHeight="false" outlineLevel="0" collapsed="false">
      <c r="A697" s="126" t="n">
        <f aca="false">WEEKNUM(B697,21)</f>
        <v>29</v>
      </c>
      <c r="B697" s="135" t="n">
        <v>44763</v>
      </c>
      <c r="C697" s="137" t="s">
        <v>86</v>
      </c>
      <c r="D697" s="137" t="s">
        <v>75</v>
      </c>
      <c r="E697" s="137" t="s">
        <v>86</v>
      </c>
      <c r="F697" s="137" t="s">
        <v>75</v>
      </c>
      <c r="G697" s="190" t="s">
        <v>75</v>
      </c>
      <c r="H697" s="191"/>
      <c r="I697" s="362" t="n">
        <v>1</v>
      </c>
      <c r="K697" s="61" t="n">
        <f aca="false">VLOOKUP(B697,'Vacances solaires'!$B$2:$B$239,1,FALSE())</f>
        <v>44763</v>
      </c>
    </row>
    <row r="698" customFormat="false" ht="15" hidden="false" customHeight="false" outlineLevel="0" collapsed="false">
      <c r="A698" s="126" t="n">
        <f aca="false">WEEKNUM(B698,21)</f>
        <v>29</v>
      </c>
      <c r="B698" s="135" t="n">
        <v>44764</v>
      </c>
      <c r="C698" s="137" t="s">
        <v>75</v>
      </c>
      <c r="D698" s="137" t="s">
        <v>86</v>
      </c>
      <c r="E698" s="137" t="s">
        <v>86</v>
      </c>
      <c r="F698" s="137" t="s">
        <v>75</v>
      </c>
      <c r="G698" s="190" t="s">
        <v>75</v>
      </c>
      <c r="H698" s="191"/>
      <c r="I698" s="362" t="n">
        <v>1</v>
      </c>
      <c r="K698" s="61" t="n">
        <f aca="false">VLOOKUP(B698,'Vacances solaires'!$B$2:$B$239,1,FALSE())</f>
        <v>44764</v>
      </c>
    </row>
    <row r="699" customFormat="false" ht="15" hidden="false" customHeight="false" outlineLevel="0" collapsed="false">
      <c r="A699" s="126" t="n">
        <f aca="false">WEEKNUM(B699,21)</f>
        <v>29</v>
      </c>
      <c r="B699" s="135" t="n">
        <v>44765</v>
      </c>
      <c r="C699" s="137" t="s">
        <v>75</v>
      </c>
      <c r="D699" s="137" t="s">
        <v>86</v>
      </c>
      <c r="E699" s="137" t="s">
        <v>75</v>
      </c>
      <c r="F699" s="137" t="s">
        <v>75</v>
      </c>
      <c r="G699" s="190" t="s">
        <v>86</v>
      </c>
      <c r="H699" s="191"/>
      <c r="I699" s="362" t="n">
        <v>1</v>
      </c>
      <c r="K699" s="61" t="n">
        <f aca="false">VLOOKUP(B699,'Vacances solaires'!$B$2:$B$239,1,FALSE())</f>
        <v>44765</v>
      </c>
    </row>
    <row r="700" customFormat="false" ht="15.75" hidden="false" customHeight="false" outlineLevel="0" collapsed="false">
      <c r="A700" s="139" t="n">
        <f aca="false">WEEKNUM(B700,21)</f>
        <v>29</v>
      </c>
      <c r="B700" s="140" t="n">
        <v>44766</v>
      </c>
      <c r="C700" s="192" t="s">
        <v>86</v>
      </c>
      <c r="D700" s="192" t="s">
        <v>86</v>
      </c>
      <c r="E700" s="192" t="s">
        <v>75</v>
      </c>
      <c r="F700" s="192" t="s">
        <v>86</v>
      </c>
      <c r="G700" s="193" t="s">
        <v>86</v>
      </c>
      <c r="H700" s="194"/>
      <c r="I700" s="364" t="n">
        <v>1</v>
      </c>
      <c r="K700" s="61" t="n">
        <f aca="false">VLOOKUP(B700,'Vacances solaires'!$B$2:$B$239,1,FALSE())</f>
        <v>44766</v>
      </c>
    </row>
    <row r="701" customFormat="false" ht="15" hidden="false" customHeight="false" outlineLevel="0" collapsed="false">
      <c r="A701" s="145" t="n">
        <f aca="false">WEEKNUM(B701,21)</f>
        <v>30</v>
      </c>
      <c r="B701" s="114" t="n">
        <v>44767</v>
      </c>
      <c r="C701" s="187" t="s">
        <v>86</v>
      </c>
      <c r="D701" s="187" t="s">
        <v>75</v>
      </c>
      <c r="E701" s="187" t="s">
        <v>75</v>
      </c>
      <c r="F701" s="187" t="s">
        <v>87</v>
      </c>
      <c r="G701" s="188" t="s">
        <v>75</v>
      </c>
      <c r="H701" s="189" t="n">
        <v>5</v>
      </c>
      <c r="I701" s="361" t="n">
        <v>1</v>
      </c>
      <c r="K701" s="61" t="n">
        <f aca="false">VLOOKUP(B701,'Vacances solaires'!$B$2:$B$239,1,FALSE())</f>
        <v>44767</v>
      </c>
    </row>
    <row r="702" customFormat="false" ht="15" hidden="false" customHeight="false" outlineLevel="0" collapsed="false">
      <c r="A702" s="126" t="n">
        <f aca="false">WEEKNUM(B702,21)</f>
        <v>30</v>
      </c>
      <c r="B702" s="135" t="n">
        <v>44768</v>
      </c>
      <c r="C702" s="137" t="s">
        <v>75</v>
      </c>
      <c r="D702" s="137" t="s">
        <v>75</v>
      </c>
      <c r="E702" s="137" t="s">
        <v>86</v>
      </c>
      <c r="F702" s="137" t="s">
        <v>86</v>
      </c>
      <c r="G702" s="190" t="s">
        <v>75</v>
      </c>
      <c r="H702" s="191"/>
      <c r="I702" s="362" t="n">
        <v>1</v>
      </c>
      <c r="K702" s="61" t="n">
        <f aca="false">VLOOKUP(B702,'Vacances solaires'!$B$2:$B$239,1,FALSE())</f>
        <v>44768</v>
      </c>
    </row>
    <row r="703" customFormat="false" ht="15" hidden="false" customHeight="false" outlineLevel="0" collapsed="false">
      <c r="A703" s="126" t="n">
        <f aca="false">WEEKNUM(B703,21)</f>
        <v>30</v>
      </c>
      <c r="B703" s="135" t="n">
        <v>44769</v>
      </c>
      <c r="C703" s="137" t="s">
        <v>75</v>
      </c>
      <c r="D703" s="137" t="s">
        <v>75</v>
      </c>
      <c r="E703" s="137" t="s">
        <v>86</v>
      </c>
      <c r="F703" s="137" t="s">
        <v>75</v>
      </c>
      <c r="G703" s="190" t="s">
        <v>86</v>
      </c>
      <c r="H703" s="191"/>
      <c r="I703" s="362" t="n">
        <v>1</v>
      </c>
      <c r="K703" s="61" t="n">
        <f aca="false">VLOOKUP(B703,'Vacances solaires'!$B$2:$B$239,1,FALSE())</f>
        <v>44769</v>
      </c>
    </row>
    <row r="704" customFormat="false" ht="15" hidden="false" customHeight="false" outlineLevel="0" collapsed="false">
      <c r="A704" s="126" t="n">
        <f aca="false">WEEKNUM(B704,21)</f>
        <v>30</v>
      </c>
      <c r="B704" s="135" t="n">
        <v>44770</v>
      </c>
      <c r="C704" s="137" t="s">
        <v>75</v>
      </c>
      <c r="D704" s="137" t="s">
        <v>86</v>
      </c>
      <c r="E704" s="137" t="s">
        <v>75</v>
      </c>
      <c r="F704" s="137" t="s">
        <v>75</v>
      </c>
      <c r="G704" s="190" t="s">
        <v>86</v>
      </c>
      <c r="H704" s="191"/>
      <c r="I704" s="362" t="n">
        <v>1</v>
      </c>
      <c r="K704" s="61" t="n">
        <f aca="false">VLOOKUP(B704,'Vacances solaires'!$B$2:$B$239,1,FALSE())</f>
        <v>44770</v>
      </c>
    </row>
    <row r="705" customFormat="false" ht="15" hidden="false" customHeight="false" outlineLevel="0" collapsed="false">
      <c r="A705" s="126" t="n">
        <f aca="false">WEEKNUM(B705,21)</f>
        <v>30</v>
      </c>
      <c r="B705" s="135" t="n">
        <v>44771</v>
      </c>
      <c r="C705" s="137" t="s">
        <v>86</v>
      </c>
      <c r="D705" s="137" t="s">
        <v>86</v>
      </c>
      <c r="E705" s="137" t="s">
        <v>75</v>
      </c>
      <c r="F705" s="137" t="s">
        <v>75</v>
      </c>
      <c r="G705" s="190" t="s">
        <v>75</v>
      </c>
      <c r="H705" s="191"/>
      <c r="I705" s="362" t="n">
        <v>1</v>
      </c>
      <c r="K705" s="61" t="n">
        <f aca="false">VLOOKUP(B705,'Vacances solaires'!$B$2:$B$239,1,FALSE())</f>
        <v>44771</v>
      </c>
    </row>
    <row r="706" customFormat="false" ht="15" hidden="false" customHeight="false" outlineLevel="0" collapsed="false">
      <c r="A706" s="126" t="n">
        <f aca="false">WEEKNUM(B706,21)</f>
        <v>30</v>
      </c>
      <c r="B706" s="135" t="n">
        <v>44772</v>
      </c>
      <c r="C706" s="137" t="s">
        <v>86</v>
      </c>
      <c r="D706" s="137" t="s">
        <v>75</v>
      </c>
      <c r="E706" s="137" t="s">
        <v>75</v>
      </c>
      <c r="F706" s="137" t="s">
        <v>86</v>
      </c>
      <c r="G706" s="190" t="s">
        <v>75</v>
      </c>
      <c r="H706" s="191"/>
      <c r="I706" s="362" t="n">
        <v>1</v>
      </c>
      <c r="K706" s="61" t="n">
        <f aca="false">VLOOKUP(B706,'Vacances solaires'!$B$2:$B$239,1,FALSE())</f>
        <v>44772</v>
      </c>
    </row>
    <row r="707" customFormat="false" ht="15.75" hidden="false" customHeight="false" outlineLevel="0" collapsed="false">
      <c r="A707" s="139" t="n">
        <f aca="false">WEEKNUM(B707,21)</f>
        <v>30</v>
      </c>
      <c r="B707" s="140" t="n">
        <v>44773</v>
      </c>
      <c r="C707" s="192" t="s">
        <v>86</v>
      </c>
      <c r="D707" s="192" t="s">
        <v>75</v>
      </c>
      <c r="E707" s="192" t="s">
        <v>86</v>
      </c>
      <c r="F707" s="192" t="s">
        <v>86</v>
      </c>
      <c r="G707" s="193" t="s">
        <v>86</v>
      </c>
      <c r="H707" s="194"/>
      <c r="I707" s="364" t="n">
        <v>1</v>
      </c>
      <c r="K707" s="61" t="n">
        <f aca="false">VLOOKUP(B707,'Vacances solaires'!$B$2:$B$239,1,FALSE())</f>
        <v>44773</v>
      </c>
    </row>
    <row r="708" customFormat="false" ht="15" hidden="false" customHeight="false" outlineLevel="0" collapsed="false">
      <c r="A708" s="145" t="n">
        <f aca="false">WEEKNUM(B708,21)</f>
        <v>31</v>
      </c>
      <c r="B708" s="114" t="n">
        <v>44774</v>
      </c>
      <c r="C708" s="187" t="s">
        <v>75</v>
      </c>
      <c r="D708" s="187" t="s">
        <v>75</v>
      </c>
      <c r="E708" s="187" t="s">
        <v>87</v>
      </c>
      <c r="F708" s="187" t="s">
        <v>75</v>
      </c>
      <c r="G708" s="188" t="s">
        <v>86</v>
      </c>
      <c r="H708" s="189" t="n">
        <v>1</v>
      </c>
      <c r="I708" s="361" t="n">
        <v>1</v>
      </c>
      <c r="K708" s="61" t="n">
        <f aca="false">VLOOKUP(B708,'Vacances solaires'!$B$2:$B$239,1,FALSE())</f>
        <v>44774</v>
      </c>
    </row>
    <row r="709" customFormat="false" ht="15" hidden="false" customHeight="false" outlineLevel="0" collapsed="false">
      <c r="A709" s="126" t="n">
        <f aca="false">WEEKNUM(B709,21)</f>
        <v>31</v>
      </c>
      <c r="B709" s="135" t="n">
        <v>44775</v>
      </c>
      <c r="C709" s="137" t="s">
        <v>75</v>
      </c>
      <c r="D709" s="137" t="s">
        <v>86</v>
      </c>
      <c r="E709" s="137" t="s">
        <v>86</v>
      </c>
      <c r="F709" s="137" t="s">
        <v>75</v>
      </c>
      <c r="G709" s="190" t="s">
        <v>75</v>
      </c>
      <c r="H709" s="366"/>
      <c r="I709" s="365" t="n">
        <v>1</v>
      </c>
      <c r="K709" s="61" t="n">
        <f aca="false">VLOOKUP(B709,'Vacances solaires'!$B$2:$B$239,1,FALSE())</f>
        <v>44775</v>
      </c>
    </row>
    <row r="710" customFormat="false" ht="15" hidden="false" customHeight="false" outlineLevel="0" collapsed="false">
      <c r="A710" s="126" t="n">
        <f aca="false">WEEKNUM(B710,21)</f>
        <v>31</v>
      </c>
      <c r="B710" s="135" t="n">
        <v>44776</v>
      </c>
      <c r="C710" s="137" t="s">
        <v>75</v>
      </c>
      <c r="D710" s="137" t="s">
        <v>86</v>
      </c>
      <c r="E710" s="137" t="s">
        <v>75</v>
      </c>
      <c r="F710" s="137" t="s">
        <v>86</v>
      </c>
      <c r="G710" s="190" t="s">
        <v>75</v>
      </c>
      <c r="H710" s="191"/>
      <c r="I710" s="362" t="n">
        <v>1</v>
      </c>
      <c r="K710" s="61" t="n">
        <f aca="false">VLOOKUP(B710,'Vacances solaires'!$B$2:$B$239,1,FALSE())</f>
        <v>44776</v>
      </c>
    </row>
    <row r="711" customFormat="false" ht="15" hidden="false" customHeight="false" outlineLevel="0" collapsed="false">
      <c r="A711" s="126" t="n">
        <f aca="false">WEEKNUM(B711,21)</f>
        <v>31</v>
      </c>
      <c r="B711" s="135" t="n">
        <v>44777</v>
      </c>
      <c r="C711" s="137" t="s">
        <v>86</v>
      </c>
      <c r="D711" s="137" t="s">
        <v>75</v>
      </c>
      <c r="E711" s="137" t="s">
        <v>75</v>
      </c>
      <c r="F711" s="137" t="s">
        <v>86</v>
      </c>
      <c r="G711" s="190" t="s">
        <v>75</v>
      </c>
      <c r="H711" s="191"/>
      <c r="I711" s="362" t="n">
        <v>1</v>
      </c>
      <c r="K711" s="61" t="n">
        <f aca="false">VLOOKUP(B711,'Vacances solaires'!$B$2:$B$239,1,FALSE())</f>
        <v>44777</v>
      </c>
    </row>
    <row r="712" customFormat="false" ht="15" hidden="false" customHeight="false" outlineLevel="0" collapsed="false">
      <c r="A712" s="126" t="n">
        <f aca="false">WEEKNUM(B712,21)</f>
        <v>31</v>
      </c>
      <c r="B712" s="135" t="n">
        <v>44778</v>
      </c>
      <c r="C712" s="137" t="s">
        <v>86</v>
      </c>
      <c r="D712" s="137" t="s">
        <v>75</v>
      </c>
      <c r="E712" s="137" t="s">
        <v>75</v>
      </c>
      <c r="F712" s="137" t="s">
        <v>75</v>
      </c>
      <c r="G712" s="190" t="s">
        <v>86</v>
      </c>
      <c r="H712" s="191"/>
      <c r="I712" s="362" t="n">
        <v>1</v>
      </c>
      <c r="K712" s="61" t="n">
        <f aca="false">VLOOKUP(B712,'Vacances solaires'!$B$2:$B$239,1,FALSE())</f>
        <v>44778</v>
      </c>
    </row>
    <row r="713" customFormat="false" ht="15" hidden="false" customHeight="false" outlineLevel="0" collapsed="false">
      <c r="A713" s="126" t="n">
        <f aca="false">WEEKNUM(B713,21)</f>
        <v>31</v>
      </c>
      <c r="B713" s="135" t="n">
        <v>44779</v>
      </c>
      <c r="C713" s="137" t="s">
        <v>75</v>
      </c>
      <c r="D713" s="137" t="s">
        <v>75</v>
      </c>
      <c r="E713" s="137" t="s">
        <v>86</v>
      </c>
      <c r="F713" s="137" t="s">
        <v>75</v>
      </c>
      <c r="G713" s="190" t="s">
        <v>86</v>
      </c>
      <c r="H713" s="191"/>
      <c r="I713" s="362" t="n">
        <v>1</v>
      </c>
      <c r="K713" s="61" t="n">
        <f aca="false">VLOOKUP(B713,'Vacances solaires'!$B$2:$B$239,1,FALSE())</f>
        <v>44779</v>
      </c>
    </row>
    <row r="714" customFormat="false" ht="15.75" hidden="false" customHeight="false" outlineLevel="0" collapsed="false">
      <c r="A714" s="139" t="n">
        <f aca="false">WEEKNUM(B714,21)</f>
        <v>31</v>
      </c>
      <c r="B714" s="140" t="n">
        <v>44780</v>
      </c>
      <c r="C714" s="192" t="s">
        <v>75</v>
      </c>
      <c r="D714" s="192" t="s">
        <v>86</v>
      </c>
      <c r="E714" s="192" t="s">
        <v>86</v>
      </c>
      <c r="F714" s="192" t="s">
        <v>86</v>
      </c>
      <c r="G714" s="193" t="s">
        <v>86</v>
      </c>
      <c r="H714" s="194"/>
      <c r="I714" s="364" t="n">
        <v>1</v>
      </c>
      <c r="K714" s="61" t="n">
        <f aca="false">VLOOKUP(B714,'Vacances solaires'!$B$2:$B$239,1,FALSE())</f>
        <v>44780</v>
      </c>
    </row>
    <row r="715" customFormat="false" ht="15" hidden="false" customHeight="false" outlineLevel="0" collapsed="false">
      <c r="A715" s="145" t="n">
        <f aca="false">WEEKNUM(B715,21)</f>
        <v>32</v>
      </c>
      <c r="B715" s="114" t="n">
        <v>44781</v>
      </c>
      <c r="C715" s="187" t="s">
        <v>75</v>
      </c>
      <c r="D715" s="187" t="s">
        <v>87</v>
      </c>
      <c r="E715" s="187" t="s">
        <v>75</v>
      </c>
      <c r="F715" s="187" t="s">
        <v>86</v>
      </c>
      <c r="G715" s="188" t="s">
        <v>75</v>
      </c>
      <c r="H715" s="189" t="n">
        <v>2</v>
      </c>
      <c r="I715" s="361" t="n">
        <v>1</v>
      </c>
      <c r="K715" s="61" t="n">
        <f aca="false">VLOOKUP(B715,'Vacances solaires'!$B$2:$B$239,1,FALSE())</f>
        <v>44781</v>
      </c>
    </row>
    <row r="716" customFormat="false" ht="15" hidden="false" customHeight="false" outlineLevel="0" collapsed="false">
      <c r="A716" s="126" t="n">
        <f aca="false">WEEKNUM(B716,21)</f>
        <v>32</v>
      </c>
      <c r="B716" s="135" t="n">
        <v>44782</v>
      </c>
      <c r="C716" s="137" t="s">
        <v>86</v>
      </c>
      <c r="D716" s="137" t="s">
        <v>86</v>
      </c>
      <c r="E716" s="137" t="s">
        <v>75</v>
      </c>
      <c r="F716" s="137" t="s">
        <v>75</v>
      </c>
      <c r="G716" s="190" t="s">
        <v>75</v>
      </c>
      <c r="H716" s="191"/>
      <c r="I716" s="362" t="n">
        <v>1</v>
      </c>
      <c r="K716" s="61" t="n">
        <f aca="false">VLOOKUP(B716,'Vacances solaires'!$B$2:$B$239,1,FALSE())</f>
        <v>44782</v>
      </c>
    </row>
    <row r="717" customFormat="false" ht="15" hidden="false" customHeight="false" outlineLevel="0" collapsed="false">
      <c r="A717" s="126" t="n">
        <f aca="false">WEEKNUM(B717,21)</f>
        <v>32</v>
      </c>
      <c r="B717" s="135" t="n">
        <v>44783</v>
      </c>
      <c r="C717" s="137" t="s">
        <v>86</v>
      </c>
      <c r="D717" s="137" t="s">
        <v>75</v>
      </c>
      <c r="E717" s="137" t="s">
        <v>86</v>
      </c>
      <c r="F717" s="137" t="s">
        <v>75</v>
      </c>
      <c r="G717" s="190" t="s">
        <v>75</v>
      </c>
      <c r="H717" s="366"/>
      <c r="I717" s="367" t="n">
        <v>1</v>
      </c>
      <c r="K717" s="61" t="n">
        <f aca="false">VLOOKUP(B717,'Vacances solaires'!$B$2:$B$239,1,FALSE())</f>
        <v>44783</v>
      </c>
    </row>
    <row r="718" customFormat="false" ht="15" hidden="false" customHeight="false" outlineLevel="0" collapsed="false">
      <c r="A718" s="126" t="n">
        <f aca="false">WEEKNUM(B718,21)</f>
        <v>32</v>
      </c>
      <c r="B718" s="135" t="n">
        <v>44784</v>
      </c>
      <c r="C718" s="137" t="s">
        <v>75</v>
      </c>
      <c r="D718" s="137" t="s">
        <v>75</v>
      </c>
      <c r="E718" s="137" t="s">
        <v>86</v>
      </c>
      <c r="F718" s="137" t="s">
        <v>75</v>
      </c>
      <c r="G718" s="190" t="s">
        <v>86</v>
      </c>
      <c r="H718" s="191"/>
      <c r="I718" s="362" t="n">
        <v>1</v>
      </c>
      <c r="K718" s="61" t="n">
        <f aca="false">VLOOKUP(B718,'Vacances solaires'!$B$2:$B$239,1,FALSE())</f>
        <v>44784</v>
      </c>
    </row>
    <row r="719" customFormat="false" ht="15" hidden="false" customHeight="false" outlineLevel="0" collapsed="false">
      <c r="A719" s="126" t="n">
        <f aca="false">WEEKNUM(B719,21)</f>
        <v>32</v>
      </c>
      <c r="B719" s="135" t="n">
        <v>44785</v>
      </c>
      <c r="C719" s="137" t="s">
        <v>75</v>
      </c>
      <c r="D719" s="137" t="s">
        <v>75</v>
      </c>
      <c r="E719" s="137" t="s">
        <v>75</v>
      </c>
      <c r="F719" s="137" t="s">
        <v>86</v>
      </c>
      <c r="G719" s="190" t="s">
        <v>86</v>
      </c>
      <c r="H719" s="191"/>
      <c r="I719" s="362" t="n">
        <v>1</v>
      </c>
      <c r="K719" s="61" t="n">
        <f aca="false">VLOOKUP(B719,'Vacances solaires'!$B$2:$B$239,1,FALSE())</f>
        <v>44785</v>
      </c>
    </row>
    <row r="720" customFormat="false" ht="15" hidden="false" customHeight="false" outlineLevel="0" collapsed="false">
      <c r="A720" s="126" t="n">
        <f aca="false">WEEKNUM(B720,21)</f>
        <v>32</v>
      </c>
      <c r="B720" s="135" t="n">
        <v>44786</v>
      </c>
      <c r="C720" s="137" t="s">
        <v>75</v>
      </c>
      <c r="D720" s="137" t="s">
        <v>86</v>
      </c>
      <c r="E720" s="137" t="s">
        <v>75</v>
      </c>
      <c r="F720" s="137" t="s">
        <v>86</v>
      </c>
      <c r="G720" s="190" t="s">
        <v>75</v>
      </c>
      <c r="H720" s="191"/>
      <c r="I720" s="362" t="n">
        <v>1</v>
      </c>
      <c r="K720" s="61" t="n">
        <f aca="false">VLOOKUP(B720,'Vacances solaires'!$B$2:$B$239,1,FALSE())</f>
        <v>44786</v>
      </c>
    </row>
    <row r="721" customFormat="false" ht="15.75" hidden="false" customHeight="false" outlineLevel="0" collapsed="false">
      <c r="A721" s="139" t="n">
        <f aca="false">WEEKNUM(B721,21)</f>
        <v>32</v>
      </c>
      <c r="B721" s="140" t="n">
        <v>44787</v>
      </c>
      <c r="C721" s="192" t="s">
        <v>86</v>
      </c>
      <c r="D721" s="192" t="s">
        <v>86</v>
      </c>
      <c r="E721" s="192" t="s">
        <v>86</v>
      </c>
      <c r="F721" s="192" t="s">
        <v>86</v>
      </c>
      <c r="G721" s="193" t="s">
        <v>75</v>
      </c>
      <c r="H721" s="194"/>
      <c r="I721" s="364" t="n">
        <v>1</v>
      </c>
      <c r="K721" s="61" t="n">
        <f aca="false">VLOOKUP(B721,'Vacances solaires'!$B$2:$B$239,1,FALSE())</f>
        <v>44787</v>
      </c>
    </row>
    <row r="722" customFormat="false" ht="15" hidden="false" customHeight="false" outlineLevel="0" collapsed="false">
      <c r="A722" s="145" t="n">
        <f aca="false">WEEKNUM(B722,21)</f>
        <v>33</v>
      </c>
      <c r="B722" s="114" t="n">
        <v>44788</v>
      </c>
      <c r="C722" s="187" t="s">
        <v>87</v>
      </c>
      <c r="D722" s="187" t="s">
        <v>75</v>
      </c>
      <c r="E722" s="187" t="s">
        <v>86</v>
      </c>
      <c r="F722" s="187" t="s">
        <v>75</v>
      </c>
      <c r="G722" s="188" t="s">
        <v>75</v>
      </c>
      <c r="H722" s="189" t="n">
        <v>3</v>
      </c>
      <c r="I722" s="361" t="s">
        <v>41</v>
      </c>
      <c r="K722" s="61" t="n">
        <f aca="false">VLOOKUP(B722,'Vacances solaires'!$B$2:$B$239,1,FALSE())</f>
        <v>44788</v>
      </c>
    </row>
    <row r="723" customFormat="false" ht="15" hidden="false" customHeight="false" outlineLevel="0" collapsed="false">
      <c r="A723" s="126" t="n">
        <f aca="false">WEEKNUM(B723,21)</f>
        <v>33</v>
      </c>
      <c r="B723" s="135" t="n">
        <v>44789</v>
      </c>
      <c r="C723" s="137" t="s">
        <v>86</v>
      </c>
      <c r="D723" s="137" t="s">
        <v>75</v>
      </c>
      <c r="E723" s="137" t="s">
        <v>75</v>
      </c>
      <c r="F723" s="137" t="s">
        <v>75</v>
      </c>
      <c r="G723" s="190" t="s">
        <v>86</v>
      </c>
      <c r="H723" s="191"/>
      <c r="I723" s="362" t="n">
        <v>1</v>
      </c>
      <c r="K723" s="61" t="n">
        <f aca="false">VLOOKUP(B723,'Vacances solaires'!$B$2:$B$239,1,FALSE())</f>
        <v>44789</v>
      </c>
    </row>
    <row r="724" customFormat="false" ht="15" hidden="false" customHeight="false" outlineLevel="0" collapsed="false">
      <c r="A724" s="126" t="n">
        <f aca="false">WEEKNUM(B724,21)</f>
        <v>33</v>
      </c>
      <c r="B724" s="135" t="n">
        <v>44790</v>
      </c>
      <c r="C724" s="137" t="s">
        <v>75</v>
      </c>
      <c r="D724" s="137" t="s">
        <v>86</v>
      </c>
      <c r="E724" s="137" t="s">
        <v>75</v>
      </c>
      <c r="F724" s="137" t="s">
        <v>75</v>
      </c>
      <c r="G724" s="190" t="s">
        <v>86</v>
      </c>
      <c r="H724" s="191"/>
      <c r="I724" s="362" t="n">
        <v>1</v>
      </c>
      <c r="K724" s="61" t="n">
        <f aca="false">VLOOKUP(B724,'Vacances solaires'!$B$2:$B$239,1,FALSE())</f>
        <v>44790</v>
      </c>
    </row>
    <row r="725" customFormat="false" ht="15" hidden="false" customHeight="false" outlineLevel="0" collapsed="false">
      <c r="A725" s="126" t="n">
        <f aca="false">WEEKNUM(B725,21)</f>
        <v>33</v>
      </c>
      <c r="B725" s="135" t="n">
        <v>44791</v>
      </c>
      <c r="C725" s="137" t="s">
        <v>75</v>
      </c>
      <c r="D725" s="137" t="s">
        <v>86</v>
      </c>
      <c r="E725" s="137" t="s">
        <v>75</v>
      </c>
      <c r="F725" s="137" t="s">
        <v>86</v>
      </c>
      <c r="G725" s="190" t="s">
        <v>75</v>
      </c>
      <c r="H725" s="191"/>
      <c r="I725" s="362" t="n">
        <v>1</v>
      </c>
      <c r="K725" s="61" t="n">
        <f aca="false">VLOOKUP(B725,'Vacances solaires'!$B$2:$B$239,1,FALSE())</f>
        <v>44791</v>
      </c>
    </row>
    <row r="726" customFormat="false" ht="15" hidden="false" customHeight="false" outlineLevel="0" collapsed="false">
      <c r="A726" s="126" t="n">
        <f aca="false">WEEKNUM(B726,21)</f>
        <v>33</v>
      </c>
      <c r="B726" s="135" t="n">
        <v>44792</v>
      </c>
      <c r="C726" s="137" t="s">
        <v>75</v>
      </c>
      <c r="D726" s="137" t="s">
        <v>75</v>
      </c>
      <c r="E726" s="137" t="s">
        <v>86</v>
      </c>
      <c r="F726" s="137" t="s">
        <v>86</v>
      </c>
      <c r="G726" s="190" t="s">
        <v>75</v>
      </c>
      <c r="H726" s="191"/>
      <c r="I726" s="362" t="n">
        <v>1</v>
      </c>
      <c r="K726" s="61" t="n">
        <f aca="false">VLOOKUP(B726,'Vacances solaires'!$B$2:$B$239,1,FALSE())</f>
        <v>44792</v>
      </c>
    </row>
    <row r="727" customFormat="false" ht="15" hidden="false" customHeight="false" outlineLevel="0" collapsed="false">
      <c r="A727" s="126" t="n">
        <f aca="false">WEEKNUM(B727,21)</f>
        <v>33</v>
      </c>
      <c r="B727" s="135" t="n">
        <v>44793</v>
      </c>
      <c r="C727" s="137" t="s">
        <v>86</v>
      </c>
      <c r="D727" s="137" t="s">
        <v>75</v>
      </c>
      <c r="E727" s="137" t="s">
        <v>86</v>
      </c>
      <c r="F727" s="137" t="s">
        <v>75</v>
      </c>
      <c r="G727" s="190" t="s">
        <v>75</v>
      </c>
      <c r="H727" s="191"/>
      <c r="I727" s="362" t="n">
        <v>1</v>
      </c>
      <c r="K727" s="61" t="n">
        <f aca="false">VLOOKUP(B727,'Vacances solaires'!$B$2:$B$239,1,FALSE())</f>
        <v>44793</v>
      </c>
    </row>
    <row r="728" customFormat="false" ht="15.75" hidden="false" customHeight="false" outlineLevel="0" collapsed="false">
      <c r="A728" s="139" t="n">
        <f aca="false">WEEKNUM(B728,21)</f>
        <v>33</v>
      </c>
      <c r="B728" s="140" t="n">
        <v>44794</v>
      </c>
      <c r="C728" s="192" t="s">
        <v>86</v>
      </c>
      <c r="D728" s="192" t="s">
        <v>86</v>
      </c>
      <c r="E728" s="192" t="s">
        <v>86</v>
      </c>
      <c r="F728" s="192" t="s">
        <v>75</v>
      </c>
      <c r="G728" s="193" t="s">
        <v>86</v>
      </c>
      <c r="H728" s="194"/>
      <c r="I728" s="364" t="n">
        <v>1</v>
      </c>
      <c r="K728" s="61" t="n">
        <f aca="false">VLOOKUP(B728,'Vacances solaires'!$B$2:$B$239,1,FALSE())</f>
        <v>44794</v>
      </c>
    </row>
    <row r="729" customFormat="false" ht="15" hidden="false" customHeight="false" outlineLevel="0" collapsed="false">
      <c r="A729" s="145" t="n">
        <f aca="false">WEEKNUM(B729,21)</f>
        <v>34</v>
      </c>
      <c r="B729" s="114" t="n">
        <v>44795</v>
      </c>
      <c r="C729" s="187" t="s">
        <v>75</v>
      </c>
      <c r="D729" s="187" t="s">
        <v>86</v>
      </c>
      <c r="E729" s="187" t="s">
        <v>75</v>
      </c>
      <c r="F729" s="187" t="s">
        <v>75</v>
      </c>
      <c r="G729" s="188" t="s">
        <v>87</v>
      </c>
      <c r="H729" s="189" t="n">
        <v>4</v>
      </c>
      <c r="I729" s="361" t="n">
        <v>1</v>
      </c>
      <c r="K729" s="61" t="n">
        <f aca="false">VLOOKUP(B729,'Vacances solaires'!$B$2:$B$239,1,FALSE())</f>
        <v>44795</v>
      </c>
    </row>
    <row r="730" customFormat="false" ht="15" hidden="false" customHeight="false" outlineLevel="0" collapsed="false">
      <c r="A730" s="126" t="n">
        <f aca="false">WEEKNUM(B730,21)</f>
        <v>34</v>
      </c>
      <c r="B730" s="135" t="n">
        <v>44796</v>
      </c>
      <c r="C730" s="137" t="s">
        <v>75</v>
      </c>
      <c r="D730" s="137" t="s">
        <v>75</v>
      </c>
      <c r="E730" s="137" t="s">
        <v>75</v>
      </c>
      <c r="F730" s="137" t="s">
        <v>86</v>
      </c>
      <c r="G730" s="190" t="s">
        <v>86</v>
      </c>
      <c r="H730" s="191"/>
      <c r="I730" s="362" t="n">
        <v>1</v>
      </c>
      <c r="K730" s="61" t="n">
        <f aca="false">VLOOKUP(B730,'Vacances solaires'!$B$2:$B$239,1,FALSE())</f>
        <v>44796</v>
      </c>
    </row>
    <row r="731" customFormat="false" ht="15" hidden="false" customHeight="false" outlineLevel="0" collapsed="false">
      <c r="A731" s="126" t="n">
        <f aca="false">WEEKNUM(B731,21)</f>
        <v>34</v>
      </c>
      <c r="B731" s="135" t="n">
        <v>44797</v>
      </c>
      <c r="C731" s="137" t="s">
        <v>86</v>
      </c>
      <c r="D731" s="137" t="s">
        <v>75</v>
      </c>
      <c r="E731" s="137" t="s">
        <v>75</v>
      </c>
      <c r="F731" s="137" t="s">
        <v>86</v>
      </c>
      <c r="G731" s="190" t="s">
        <v>75</v>
      </c>
      <c r="H731" s="191"/>
      <c r="I731" s="362" t="n">
        <v>1</v>
      </c>
      <c r="K731" s="61" t="n">
        <f aca="false">VLOOKUP(B731,'Vacances solaires'!$B$2:$B$239,1,FALSE())</f>
        <v>44797</v>
      </c>
    </row>
    <row r="732" customFormat="false" ht="15" hidden="false" customHeight="false" outlineLevel="0" collapsed="false">
      <c r="A732" s="126" t="n">
        <f aca="false">WEEKNUM(B732,21)</f>
        <v>34</v>
      </c>
      <c r="B732" s="135" t="n">
        <v>44798</v>
      </c>
      <c r="C732" s="137" t="s">
        <v>86</v>
      </c>
      <c r="D732" s="137" t="s">
        <v>75</v>
      </c>
      <c r="E732" s="137" t="s">
        <v>86</v>
      </c>
      <c r="F732" s="137" t="s">
        <v>75</v>
      </c>
      <c r="G732" s="190" t="s">
        <v>75</v>
      </c>
      <c r="H732" s="191"/>
      <c r="I732" s="362" t="n">
        <v>1</v>
      </c>
      <c r="K732" s="61" t="n">
        <f aca="false">VLOOKUP(B732,'Vacances solaires'!$B$2:$B$239,1,FALSE())</f>
        <v>44798</v>
      </c>
    </row>
    <row r="733" customFormat="false" ht="15" hidden="false" customHeight="false" outlineLevel="0" collapsed="false">
      <c r="A733" s="126" t="n">
        <f aca="false">WEEKNUM(B733,21)</f>
        <v>34</v>
      </c>
      <c r="B733" s="135" t="n">
        <v>44799</v>
      </c>
      <c r="C733" s="137" t="s">
        <v>75</v>
      </c>
      <c r="D733" s="137" t="s">
        <v>86</v>
      </c>
      <c r="E733" s="137" t="s">
        <v>86</v>
      </c>
      <c r="F733" s="137" t="s">
        <v>75</v>
      </c>
      <c r="G733" s="190" t="s">
        <v>75</v>
      </c>
      <c r="H733" s="191"/>
      <c r="I733" s="362" t="n">
        <v>1</v>
      </c>
      <c r="K733" s="61" t="n">
        <f aca="false">VLOOKUP(B733,'Vacances solaires'!$B$2:$B$239,1,FALSE())</f>
        <v>44799</v>
      </c>
    </row>
    <row r="734" customFormat="false" ht="15" hidden="false" customHeight="false" outlineLevel="0" collapsed="false">
      <c r="A734" s="126" t="n">
        <f aca="false">WEEKNUM(B734,21)</f>
        <v>34</v>
      </c>
      <c r="B734" s="135" t="n">
        <v>44800</v>
      </c>
      <c r="C734" s="137" t="s">
        <v>75</v>
      </c>
      <c r="D734" s="137" t="s">
        <v>86</v>
      </c>
      <c r="E734" s="137" t="s">
        <v>75</v>
      </c>
      <c r="F734" s="137" t="s">
        <v>75</v>
      </c>
      <c r="G734" s="190" t="s">
        <v>86</v>
      </c>
      <c r="H734" s="191"/>
      <c r="I734" s="362" t="n">
        <v>1</v>
      </c>
      <c r="K734" s="61" t="n">
        <f aca="false">VLOOKUP(B734,'Vacances solaires'!$B$2:$B$239,1,FALSE())</f>
        <v>44800</v>
      </c>
    </row>
    <row r="735" customFormat="false" ht="15.75" hidden="false" customHeight="false" outlineLevel="0" collapsed="false">
      <c r="A735" s="139" t="n">
        <f aca="false">WEEKNUM(B735,21)</f>
        <v>34</v>
      </c>
      <c r="B735" s="140" t="n">
        <v>44801</v>
      </c>
      <c r="C735" s="192" t="s">
        <v>86</v>
      </c>
      <c r="D735" s="192" t="s">
        <v>86</v>
      </c>
      <c r="E735" s="192" t="s">
        <v>75</v>
      </c>
      <c r="F735" s="192" t="s">
        <v>86</v>
      </c>
      <c r="G735" s="193" t="s">
        <v>86</v>
      </c>
      <c r="H735" s="194"/>
      <c r="I735" s="364" t="n">
        <v>1</v>
      </c>
      <c r="K735" s="61" t="n">
        <f aca="false">VLOOKUP(B735,'Vacances solaires'!$B$2:$B$239,1,FALSE())</f>
        <v>44801</v>
      </c>
    </row>
    <row r="736" customFormat="false" ht="15" hidden="false" customHeight="false" outlineLevel="0" collapsed="false">
      <c r="A736" s="145" t="n">
        <f aca="false">WEEKNUM(B736,21)</f>
        <v>35</v>
      </c>
      <c r="B736" s="114" t="n">
        <v>44802</v>
      </c>
      <c r="C736" s="187" t="s">
        <v>86</v>
      </c>
      <c r="D736" s="187" t="s">
        <v>75</v>
      </c>
      <c r="E736" s="187" t="s">
        <v>75</v>
      </c>
      <c r="F736" s="187" t="s">
        <v>87</v>
      </c>
      <c r="G736" s="188" t="s">
        <v>75</v>
      </c>
      <c r="H736" s="189" t="n">
        <v>5</v>
      </c>
      <c r="I736" s="361" t="n">
        <v>1</v>
      </c>
      <c r="K736" s="61" t="n">
        <f aca="false">VLOOKUP(B736,'Vacances solaires'!$B$2:$B$239,1,FALSE())</f>
        <v>44802</v>
      </c>
    </row>
    <row r="737" customFormat="false" ht="15" hidden="false" customHeight="false" outlineLevel="0" collapsed="false">
      <c r="A737" s="126" t="n">
        <f aca="false">WEEKNUM(B737,21)</f>
        <v>35</v>
      </c>
      <c r="B737" s="135" t="n">
        <v>44803</v>
      </c>
      <c r="C737" s="137" t="s">
        <v>75</v>
      </c>
      <c r="D737" s="137" t="s">
        <v>75</v>
      </c>
      <c r="E737" s="137" t="s">
        <v>86</v>
      </c>
      <c r="F737" s="137" t="s">
        <v>86</v>
      </c>
      <c r="G737" s="190" t="s">
        <v>75</v>
      </c>
      <c r="H737" s="191"/>
      <c r="I737" s="362" t="n">
        <v>1</v>
      </c>
      <c r="K737" s="61" t="n">
        <f aca="false">VLOOKUP(B737,'Vacances solaires'!$B$2:$B$239,1,FALSE())</f>
        <v>44803</v>
      </c>
    </row>
    <row r="738" customFormat="false" ht="15" hidden="false" customHeight="false" outlineLevel="0" collapsed="false">
      <c r="A738" s="126" t="n">
        <f aca="false">WEEKNUM(B738,21)</f>
        <v>35</v>
      </c>
      <c r="B738" s="135" t="n">
        <v>44804</v>
      </c>
      <c r="C738" s="137" t="s">
        <v>75</v>
      </c>
      <c r="D738" s="137" t="s">
        <v>75</v>
      </c>
      <c r="E738" s="137" t="s">
        <v>86</v>
      </c>
      <c r="F738" s="137" t="s">
        <v>75</v>
      </c>
      <c r="G738" s="190" t="s">
        <v>86</v>
      </c>
      <c r="H738" s="191"/>
      <c r="I738" s="362" t="n">
        <v>1</v>
      </c>
      <c r="K738" s="61" t="n">
        <f aca="false">VLOOKUP(B738,'Vacances solaires'!$B$2:$B$239,1,FALSE())</f>
        <v>44804</v>
      </c>
    </row>
    <row r="739" customFormat="false" ht="15" hidden="false" customHeight="false" outlineLevel="0" collapsed="false">
      <c r="A739" s="126" t="n">
        <f aca="false">WEEKNUM(B739,21)</f>
        <v>35</v>
      </c>
      <c r="B739" s="135" t="n">
        <v>44805</v>
      </c>
      <c r="C739" s="137" t="s">
        <v>75</v>
      </c>
      <c r="D739" s="137" t="s">
        <v>86</v>
      </c>
      <c r="E739" s="137" t="s">
        <v>75</v>
      </c>
      <c r="F739" s="137" t="s">
        <v>75</v>
      </c>
      <c r="G739" s="190" t="s">
        <v>86</v>
      </c>
      <c r="H739" s="191"/>
      <c r="I739" s="362" t="n">
        <v>1</v>
      </c>
      <c r="K739" s="61" t="n">
        <f aca="false">VLOOKUP(B739,'Vacances solaires'!$B$2:$B$239,1,FALSE())</f>
        <v>44805</v>
      </c>
    </row>
    <row r="740" customFormat="false" ht="15" hidden="false" customHeight="false" outlineLevel="0" collapsed="false">
      <c r="A740" s="126" t="n">
        <f aca="false">WEEKNUM(B740,21)</f>
        <v>35</v>
      </c>
      <c r="B740" s="135" t="n">
        <v>44806</v>
      </c>
      <c r="C740" s="137" t="s">
        <v>86</v>
      </c>
      <c r="D740" s="137" t="s">
        <v>86</v>
      </c>
      <c r="E740" s="137" t="s">
        <v>75</v>
      </c>
      <c r="F740" s="137" t="s">
        <v>75</v>
      </c>
      <c r="G740" s="190" t="s">
        <v>75</v>
      </c>
      <c r="H740" s="191"/>
      <c r="I740" s="362"/>
      <c r="K740" s="61" t="e">
        <f aca="false">VLOOKUP(B740,'Vacances solaires'!$B$2:$B$239,1,FALSE())</f>
        <v>#N/A</v>
      </c>
    </row>
    <row r="741" customFormat="false" ht="15" hidden="false" customHeight="false" outlineLevel="0" collapsed="false">
      <c r="A741" s="126" t="n">
        <f aca="false">WEEKNUM(B741,21)</f>
        <v>35</v>
      </c>
      <c r="B741" s="135" t="n">
        <v>44807</v>
      </c>
      <c r="C741" s="137" t="s">
        <v>86</v>
      </c>
      <c r="D741" s="137" t="s">
        <v>75</v>
      </c>
      <c r="E741" s="137" t="s">
        <v>75</v>
      </c>
      <c r="F741" s="137" t="s">
        <v>86</v>
      </c>
      <c r="G741" s="190" t="s">
        <v>75</v>
      </c>
      <c r="H741" s="191"/>
      <c r="I741" s="362"/>
      <c r="K741" s="61" t="e">
        <f aca="false">VLOOKUP(B741,'Vacances solaires'!$B$2:$B$239,1,FALSE())</f>
        <v>#N/A</v>
      </c>
    </row>
    <row r="742" customFormat="false" ht="15.75" hidden="false" customHeight="false" outlineLevel="0" collapsed="false">
      <c r="A742" s="139" t="n">
        <f aca="false">WEEKNUM(B742,21)</f>
        <v>35</v>
      </c>
      <c r="B742" s="140" t="n">
        <v>44808</v>
      </c>
      <c r="C742" s="192" t="s">
        <v>86</v>
      </c>
      <c r="D742" s="192" t="s">
        <v>75</v>
      </c>
      <c r="E742" s="192" t="s">
        <v>86</v>
      </c>
      <c r="F742" s="192" t="s">
        <v>86</v>
      </c>
      <c r="G742" s="193" t="s">
        <v>86</v>
      </c>
      <c r="H742" s="194"/>
      <c r="I742" s="364"/>
      <c r="K742" s="61" t="e">
        <f aca="false">VLOOKUP(B742,'Vacances solaires'!$B$2:$B$239,1,FALSE())</f>
        <v>#N/A</v>
      </c>
    </row>
    <row r="743" customFormat="false" ht="15" hidden="false" customHeight="false" outlineLevel="0" collapsed="false">
      <c r="A743" s="145" t="n">
        <f aca="false">WEEKNUM(B743,21)</f>
        <v>36</v>
      </c>
      <c r="B743" s="114" t="n">
        <v>44809</v>
      </c>
      <c r="C743" s="187" t="s">
        <v>75</v>
      </c>
      <c r="D743" s="187" t="s">
        <v>75</v>
      </c>
      <c r="E743" s="187" t="s">
        <v>87</v>
      </c>
      <c r="F743" s="187" t="s">
        <v>75</v>
      </c>
      <c r="G743" s="188" t="s">
        <v>86</v>
      </c>
      <c r="H743" s="189" t="n">
        <v>1</v>
      </c>
      <c r="I743" s="361"/>
      <c r="K743" s="61" t="e">
        <f aca="false">VLOOKUP(B743,'Vacances solaires'!$B$2:$B$239,1,FALSE())</f>
        <v>#N/A</v>
      </c>
    </row>
    <row r="744" customFormat="false" ht="15" hidden="false" customHeight="false" outlineLevel="0" collapsed="false">
      <c r="A744" s="126" t="n">
        <f aca="false">WEEKNUM(B744,21)</f>
        <v>36</v>
      </c>
      <c r="B744" s="135" t="n">
        <v>44810</v>
      </c>
      <c r="C744" s="137" t="s">
        <v>75</v>
      </c>
      <c r="D744" s="137" t="s">
        <v>86</v>
      </c>
      <c r="E744" s="137" t="s">
        <v>86</v>
      </c>
      <c r="F744" s="137" t="s">
        <v>75</v>
      </c>
      <c r="G744" s="190" t="s">
        <v>75</v>
      </c>
      <c r="H744" s="366"/>
      <c r="I744" s="365"/>
      <c r="K744" s="61" t="e">
        <f aca="false">VLOOKUP(B744,'Vacances solaires'!$B$2:$B$239,1,FALSE())</f>
        <v>#N/A</v>
      </c>
    </row>
    <row r="745" customFormat="false" ht="15" hidden="false" customHeight="false" outlineLevel="0" collapsed="false">
      <c r="A745" s="126" t="n">
        <f aca="false">WEEKNUM(B745,21)</f>
        <v>36</v>
      </c>
      <c r="B745" s="135" t="n">
        <v>44811</v>
      </c>
      <c r="C745" s="137" t="s">
        <v>75</v>
      </c>
      <c r="D745" s="137" t="s">
        <v>86</v>
      </c>
      <c r="E745" s="137" t="s">
        <v>75</v>
      </c>
      <c r="F745" s="137" t="s">
        <v>86</v>
      </c>
      <c r="G745" s="190" t="s">
        <v>75</v>
      </c>
      <c r="H745" s="191"/>
      <c r="I745" s="362"/>
      <c r="K745" s="61" t="e">
        <f aca="false">VLOOKUP(B745,'Vacances solaires'!$B$2:$B$239,1,FALSE())</f>
        <v>#N/A</v>
      </c>
    </row>
    <row r="746" customFormat="false" ht="15" hidden="false" customHeight="false" outlineLevel="0" collapsed="false">
      <c r="A746" s="126" t="n">
        <f aca="false">WEEKNUM(B746,21)</f>
        <v>36</v>
      </c>
      <c r="B746" s="135" t="n">
        <v>44812</v>
      </c>
      <c r="C746" s="137" t="s">
        <v>86</v>
      </c>
      <c r="D746" s="137" t="s">
        <v>75</v>
      </c>
      <c r="E746" s="137" t="s">
        <v>75</v>
      </c>
      <c r="F746" s="137" t="s">
        <v>86</v>
      </c>
      <c r="G746" s="190" t="s">
        <v>75</v>
      </c>
      <c r="H746" s="191"/>
      <c r="I746" s="362"/>
      <c r="K746" s="61" t="e">
        <f aca="false">VLOOKUP(B746,'Vacances solaires'!$B$2:$B$239,1,FALSE())</f>
        <v>#N/A</v>
      </c>
    </row>
    <row r="747" customFormat="false" ht="15" hidden="false" customHeight="false" outlineLevel="0" collapsed="false">
      <c r="A747" s="126" t="n">
        <f aca="false">WEEKNUM(B747,21)</f>
        <v>36</v>
      </c>
      <c r="B747" s="135" t="n">
        <v>44813</v>
      </c>
      <c r="C747" s="137" t="s">
        <v>86</v>
      </c>
      <c r="D747" s="137" t="s">
        <v>75</v>
      </c>
      <c r="E747" s="137" t="s">
        <v>75</v>
      </c>
      <c r="F747" s="137" t="s">
        <v>75</v>
      </c>
      <c r="G747" s="190" t="s">
        <v>86</v>
      </c>
      <c r="H747" s="191"/>
      <c r="I747" s="362"/>
      <c r="K747" s="61" t="e">
        <f aca="false">VLOOKUP(B747,'Vacances solaires'!$B$2:$B$239,1,FALSE())</f>
        <v>#N/A</v>
      </c>
    </row>
    <row r="748" customFormat="false" ht="15" hidden="false" customHeight="false" outlineLevel="0" collapsed="false">
      <c r="A748" s="126" t="n">
        <f aca="false">WEEKNUM(B748,21)</f>
        <v>36</v>
      </c>
      <c r="B748" s="135" t="n">
        <v>44814</v>
      </c>
      <c r="C748" s="137" t="s">
        <v>75</v>
      </c>
      <c r="D748" s="137" t="s">
        <v>75</v>
      </c>
      <c r="E748" s="137" t="s">
        <v>86</v>
      </c>
      <c r="F748" s="137" t="s">
        <v>75</v>
      </c>
      <c r="G748" s="190" t="s">
        <v>86</v>
      </c>
      <c r="H748" s="191"/>
      <c r="I748" s="362"/>
      <c r="K748" s="61" t="e">
        <f aca="false">VLOOKUP(B748,'Vacances solaires'!$B$2:$B$239,1,FALSE())</f>
        <v>#N/A</v>
      </c>
    </row>
    <row r="749" customFormat="false" ht="15.75" hidden="false" customHeight="false" outlineLevel="0" collapsed="false">
      <c r="A749" s="139" t="n">
        <f aca="false">WEEKNUM(B749,21)</f>
        <v>36</v>
      </c>
      <c r="B749" s="140" t="n">
        <v>44815</v>
      </c>
      <c r="C749" s="192" t="s">
        <v>75</v>
      </c>
      <c r="D749" s="192" t="s">
        <v>86</v>
      </c>
      <c r="E749" s="192" t="s">
        <v>86</v>
      </c>
      <c r="F749" s="192" t="s">
        <v>86</v>
      </c>
      <c r="G749" s="193" t="s">
        <v>86</v>
      </c>
      <c r="H749" s="194"/>
      <c r="I749" s="364"/>
      <c r="K749" s="61" t="e">
        <f aca="false">VLOOKUP(B749,'Vacances solaires'!$B$2:$B$239,1,FALSE())</f>
        <v>#N/A</v>
      </c>
    </row>
    <row r="750" customFormat="false" ht="15" hidden="false" customHeight="false" outlineLevel="0" collapsed="false">
      <c r="A750" s="145" t="n">
        <f aca="false">WEEKNUM(B750,21)</f>
        <v>37</v>
      </c>
      <c r="B750" s="114" t="n">
        <v>44816</v>
      </c>
      <c r="C750" s="187" t="s">
        <v>75</v>
      </c>
      <c r="D750" s="187" t="s">
        <v>87</v>
      </c>
      <c r="E750" s="187" t="s">
        <v>75</v>
      </c>
      <c r="F750" s="187" t="s">
        <v>86</v>
      </c>
      <c r="G750" s="188" t="s">
        <v>75</v>
      </c>
      <c r="H750" s="189" t="n">
        <v>2</v>
      </c>
      <c r="I750" s="361"/>
      <c r="K750" s="61" t="e">
        <f aca="false">VLOOKUP(B750,'Vacances solaires'!$B$2:$B$239,1,FALSE())</f>
        <v>#N/A</v>
      </c>
    </row>
    <row r="751" customFormat="false" ht="15" hidden="false" customHeight="false" outlineLevel="0" collapsed="false">
      <c r="A751" s="126" t="n">
        <f aca="false">WEEKNUM(B751,21)</f>
        <v>37</v>
      </c>
      <c r="B751" s="135" t="n">
        <v>44817</v>
      </c>
      <c r="C751" s="137" t="s">
        <v>86</v>
      </c>
      <c r="D751" s="137" t="s">
        <v>86</v>
      </c>
      <c r="E751" s="137" t="s">
        <v>75</v>
      </c>
      <c r="F751" s="137" t="s">
        <v>75</v>
      </c>
      <c r="G751" s="190" t="s">
        <v>75</v>
      </c>
      <c r="H751" s="191"/>
      <c r="I751" s="362"/>
      <c r="K751" s="61" t="e">
        <f aca="false">VLOOKUP(B751,'Vacances solaires'!$B$2:$B$239,1,FALSE())</f>
        <v>#N/A</v>
      </c>
    </row>
    <row r="752" customFormat="false" ht="15" hidden="false" customHeight="false" outlineLevel="0" collapsed="false">
      <c r="A752" s="126" t="n">
        <f aca="false">WEEKNUM(B752,21)</f>
        <v>37</v>
      </c>
      <c r="B752" s="135" t="n">
        <v>44818</v>
      </c>
      <c r="C752" s="137" t="s">
        <v>86</v>
      </c>
      <c r="D752" s="137" t="s">
        <v>75</v>
      </c>
      <c r="E752" s="137" t="s">
        <v>86</v>
      </c>
      <c r="F752" s="137" t="s">
        <v>75</v>
      </c>
      <c r="G752" s="190" t="s">
        <v>75</v>
      </c>
      <c r="H752" s="366"/>
      <c r="I752" s="367"/>
      <c r="K752" s="61" t="e">
        <f aca="false">VLOOKUP(B752,'Vacances solaires'!$B$2:$B$239,1,FALSE())</f>
        <v>#N/A</v>
      </c>
    </row>
    <row r="753" customFormat="false" ht="15" hidden="false" customHeight="false" outlineLevel="0" collapsed="false">
      <c r="A753" s="126" t="n">
        <f aca="false">WEEKNUM(B753,21)</f>
        <v>37</v>
      </c>
      <c r="B753" s="135" t="n">
        <v>44819</v>
      </c>
      <c r="C753" s="137" t="s">
        <v>75</v>
      </c>
      <c r="D753" s="137" t="s">
        <v>75</v>
      </c>
      <c r="E753" s="137" t="s">
        <v>86</v>
      </c>
      <c r="F753" s="137" t="s">
        <v>75</v>
      </c>
      <c r="G753" s="190" t="s">
        <v>86</v>
      </c>
      <c r="H753" s="191"/>
      <c r="I753" s="362"/>
      <c r="K753" s="61" t="e">
        <f aca="false">VLOOKUP(B753,'Vacances solaires'!$B$2:$B$239,1,FALSE())</f>
        <v>#N/A</v>
      </c>
    </row>
    <row r="754" customFormat="false" ht="15" hidden="false" customHeight="false" outlineLevel="0" collapsed="false">
      <c r="A754" s="126" t="n">
        <f aca="false">WEEKNUM(B754,21)</f>
        <v>37</v>
      </c>
      <c r="B754" s="135" t="n">
        <v>44820</v>
      </c>
      <c r="C754" s="137" t="s">
        <v>75</v>
      </c>
      <c r="D754" s="137" t="s">
        <v>75</v>
      </c>
      <c r="E754" s="137" t="s">
        <v>75</v>
      </c>
      <c r="F754" s="137" t="s">
        <v>86</v>
      </c>
      <c r="G754" s="190" t="s">
        <v>86</v>
      </c>
      <c r="H754" s="191"/>
      <c r="I754" s="362"/>
      <c r="K754" s="61" t="e">
        <f aca="false">VLOOKUP(B754,'Vacances solaires'!$B$2:$B$239,1,FALSE())</f>
        <v>#N/A</v>
      </c>
    </row>
    <row r="755" customFormat="false" ht="15" hidden="false" customHeight="false" outlineLevel="0" collapsed="false">
      <c r="A755" s="126" t="n">
        <f aca="false">WEEKNUM(B755,21)</f>
        <v>37</v>
      </c>
      <c r="B755" s="135" t="n">
        <v>44821</v>
      </c>
      <c r="C755" s="137" t="s">
        <v>75</v>
      </c>
      <c r="D755" s="137" t="s">
        <v>86</v>
      </c>
      <c r="E755" s="137" t="s">
        <v>75</v>
      </c>
      <c r="F755" s="137" t="s">
        <v>86</v>
      </c>
      <c r="G755" s="190" t="s">
        <v>75</v>
      </c>
      <c r="H755" s="191"/>
      <c r="I755" s="362"/>
      <c r="K755" s="61" t="e">
        <f aca="false">VLOOKUP(B755,'Vacances solaires'!$B$2:$B$239,1,FALSE())</f>
        <v>#N/A</v>
      </c>
    </row>
    <row r="756" customFormat="false" ht="15.75" hidden="false" customHeight="false" outlineLevel="0" collapsed="false">
      <c r="A756" s="139" t="n">
        <f aca="false">WEEKNUM(B756,21)</f>
        <v>37</v>
      </c>
      <c r="B756" s="140" t="n">
        <v>44822</v>
      </c>
      <c r="C756" s="192" t="s">
        <v>86</v>
      </c>
      <c r="D756" s="192" t="s">
        <v>86</v>
      </c>
      <c r="E756" s="192" t="s">
        <v>86</v>
      </c>
      <c r="F756" s="192" t="s">
        <v>86</v>
      </c>
      <c r="G756" s="193" t="s">
        <v>75</v>
      </c>
      <c r="H756" s="194"/>
      <c r="I756" s="364"/>
      <c r="K756" s="61" t="e">
        <f aca="false">VLOOKUP(B756,'Vacances solaires'!$B$2:$B$239,1,FALSE())</f>
        <v>#N/A</v>
      </c>
    </row>
    <row r="757" customFormat="false" ht="15" hidden="false" customHeight="false" outlineLevel="0" collapsed="false">
      <c r="A757" s="145" t="n">
        <f aca="false">WEEKNUM(B757,21)</f>
        <v>38</v>
      </c>
      <c r="B757" s="114" t="n">
        <v>44823</v>
      </c>
      <c r="C757" s="187" t="s">
        <v>87</v>
      </c>
      <c r="D757" s="187" t="s">
        <v>75</v>
      </c>
      <c r="E757" s="187" t="s">
        <v>86</v>
      </c>
      <c r="F757" s="187" t="s">
        <v>75</v>
      </c>
      <c r="G757" s="188" t="s">
        <v>75</v>
      </c>
      <c r="H757" s="189" t="n">
        <v>3</v>
      </c>
      <c r="I757" s="361"/>
      <c r="K757" s="61" t="e">
        <f aca="false">VLOOKUP(B757,'Vacances solaires'!$B$2:$B$239,1,FALSE())</f>
        <v>#N/A</v>
      </c>
    </row>
    <row r="758" customFormat="false" ht="15" hidden="false" customHeight="false" outlineLevel="0" collapsed="false">
      <c r="A758" s="126" t="n">
        <f aca="false">WEEKNUM(B758,21)</f>
        <v>38</v>
      </c>
      <c r="B758" s="135" t="n">
        <v>44824</v>
      </c>
      <c r="C758" s="137" t="s">
        <v>86</v>
      </c>
      <c r="D758" s="137" t="s">
        <v>75</v>
      </c>
      <c r="E758" s="137" t="s">
        <v>75</v>
      </c>
      <c r="F758" s="137" t="s">
        <v>75</v>
      </c>
      <c r="G758" s="190" t="s">
        <v>86</v>
      </c>
      <c r="H758" s="191"/>
      <c r="I758" s="362"/>
      <c r="K758" s="61" t="e">
        <f aca="false">VLOOKUP(B758,'Vacances solaires'!$B$2:$B$239,1,FALSE())</f>
        <v>#N/A</v>
      </c>
    </row>
    <row r="759" customFormat="false" ht="15" hidden="false" customHeight="false" outlineLevel="0" collapsed="false">
      <c r="A759" s="126" t="n">
        <f aca="false">WEEKNUM(B759,21)</f>
        <v>38</v>
      </c>
      <c r="B759" s="135" t="n">
        <v>44825</v>
      </c>
      <c r="C759" s="137" t="s">
        <v>75</v>
      </c>
      <c r="D759" s="137" t="s">
        <v>86</v>
      </c>
      <c r="E759" s="137" t="s">
        <v>75</v>
      </c>
      <c r="F759" s="137" t="s">
        <v>75</v>
      </c>
      <c r="G759" s="190" t="s">
        <v>86</v>
      </c>
      <c r="H759" s="191"/>
      <c r="I759" s="362"/>
      <c r="K759" s="61" t="e">
        <f aca="false">VLOOKUP(B759,'Vacances solaires'!$B$2:$B$239,1,FALSE())</f>
        <v>#N/A</v>
      </c>
    </row>
    <row r="760" customFormat="false" ht="15" hidden="false" customHeight="false" outlineLevel="0" collapsed="false">
      <c r="A760" s="126" t="n">
        <f aca="false">WEEKNUM(B760,21)</f>
        <v>38</v>
      </c>
      <c r="B760" s="135" t="n">
        <v>44826</v>
      </c>
      <c r="C760" s="137" t="s">
        <v>75</v>
      </c>
      <c r="D760" s="137" t="s">
        <v>86</v>
      </c>
      <c r="E760" s="137" t="s">
        <v>75</v>
      </c>
      <c r="F760" s="137" t="s">
        <v>86</v>
      </c>
      <c r="G760" s="190" t="s">
        <v>75</v>
      </c>
      <c r="H760" s="191"/>
      <c r="I760" s="362"/>
      <c r="K760" s="61" t="e">
        <f aca="false">VLOOKUP(B760,'Vacances solaires'!$B$2:$B$239,1,FALSE())</f>
        <v>#N/A</v>
      </c>
    </row>
    <row r="761" customFormat="false" ht="15" hidden="false" customHeight="false" outlineLevel="0" collapsed="false">
      <c r="A761" s="126" t="n">
        <f aca="false">WEEKNUM(B761,21)</f>
        <v>38</v>
      </c>
      <c r="B761" s="135" t="n">
        <v>44827</v>
      </c>
      <c r="C761" s="137" t="s">
        <v>75</v>
      </c>
      <c r="D761" s="137" t="s">
        <v>75</v>
      </c>
      <c r="E761" s="137" t="s">
        <v>86</v>
      </c>
      <c r="F761" s="137" t="s">
        <v>86</v>
      </c>
      <c r="G761" s="190" t="s">
        <v>75</v>
      </c>
      <c r="H761" s="191"/>
      <c r="I761" s="362"/>
      <c r="K761" s="61" t="e">
        <f aca="false">VLOOKUP(B761,'Vacances solaires'!$B$2:$B$239,1,FALSE())</f>
        <v>#N/A</v>
      </c>
    </row>
    <row r="762" customFormat="false" ht="15" hidden="false" customHeight="false" outlineLevel="0" collapsed="false">
      <c r="A762" s="126" t="n">
        <f aca="false">WEEKNUM(B762,21)</f>
        <v>38</v>
      </c>
      <c r="B762" s="135" t="n">
        <v>44828</v>
      </c>
      <c r="C762" s="137" t="s">
        <v>86</v>
      </c>
      <c r="D762" s="137" t="s">
        <v>75</v>
      </c>
      <c r="E762" s="137" t="s">
        <v>86</v>
      </c>
      <c r="F762" s="137" t="s">
        <v>75</v>
      </c>
      <c r="G762" s="190" t="s">
        <v>75</v>
      </c>
      <c r="H762" s="191"/>
      <c r="I762" s="362"/>
      <c r="K762" s="61" t="e">
        <f aca="false">VLOOKUP(B762,'Vacances solaires'!$B$2:$B$239,1,FALSE())</f>
        <v>#N/A</v>
      </c>
    </row>
    <row r="763" customFormat="false" ht="15.75" hidden="false" customHeight="false" outlineLevel="0" collapsed="false">
      <c r="A763" s="139" t="n">
        <f aca="false">WEEKNUM(B763,21)</f>
        <v>38</v>
      </c>
      <c r="B763" s="140" t="n">
        <v>44829</v>
      </c>
      <c r="C763" s="192" t="s">
        <v>86</v>
      </c>
      <c r="D763" s="192" t="s">
        <v>86</v>
      </c>
      <c r="E763" s="192" t="s">
        <v>86</v>
      </c>
      <c r="F763" s="192" t="s">
        <v>75</v>
      </c>
      <c r="G763" s="193" t="s">
        <v>86</v>
      </c>
      <c r="H763" s="194"/>
      <c r="I763" s="364"/>
      <c r="K763" s="61" t="e">
        <f aca="false">VLOOKUP(B763,'Vacances solaires'!$B$2:$B$239,1,FALSE())</f>
        <v>#N/A</v>
      </c>
    </row>
    <row r="764" customFormat="false" ht="15" hidden="false" customHeight="false" outlineLevel="0" collapsed="false">
      <c r="A764" s="145" t="n">
        <f aca="false">WEEKNUM(B764,21)</f>
        <v>39</v>
      </c>
      <c r="B764" s="114" t="n">
        <v>44830</v>
      </c>
      <c r="C764" s="187" t="s">
        <v>75</v>
      </c>
      <c r="D764" s="187" t="s">
        <v>86</v>
      </c>
      <c r="E764" s="187" t="s">
        <v>75</v>
      </c>
      <c r="F764" s="187" t="s">
        <v>75</v>
      </c>
      <c r="G764" s="188" t="s">
        <v>87</v>
      </c>
      <c r="H764" s="189" t="n">
        <v>4</v>
      </c>
      <c r="I764" s="361"/>
      <c r="K764" s="61" t="e">
        <f aca="false">VLOOKUP(B764,'Vacances solaires'!$B$2:$B$239,1,FALSE())</f>
        <v>#N/A</v>
      </c>
    </row>
    <row r="765" customFormat="false" ht="15" hidden="false" customHeight="false" outlineLevel="0" collapsed="false">
      <c r="A765" s="126" t="n">
        <f aca="false">WEEKNUM(B765,21)</f>
        <v>39</v>
      </c>
      <c r="B765" s="135" t="n">
        <v>44831</v>
      </c>
      <c r="C765" s="137" t="s">
        <v>75</v>
      </c>
      <c r="D765" s="137" t="s">
        <v>75</v>
      </c>
      <c r="E765" s="137" t="s">
        <v>75</v>
      </c>
      <c r="F765" s="137" t="s">
        <v>86</v>
      </c>
      <c r="G765" s="190" t="s">
        <v>86</v>
      </c>
      <c r="H765" s="191"/>
      <c r="I765" s="362"/>
      <c r="K765" s="61" t="e">
        <f aca="false">VLOOKUP(B765,'Vacances solaires'!$B$2:$B$239,1,FALSE())</f>
        <v>#N/A</v>
      </c>
    </row>
    <row r="766" customFormat="false" ht="15" hidden="false" customHeight="false" outlineLevel="0" collapsed="false">
      <c r="A766" s="126" t="n">
        <f aca="false">WEEKNUM(B766,21)</f>
        <v>39</v>
      </c>
      <c r="B766" s="135" t="n">
        <v>44832</v>
      </c>
      <c r="C766" s="137" t="s">
        <v>86</v>
      </c>
      <c r="D766" s="137" t="s">
        <v>75</v>
      </c>
      <c r="E766" s="137" t="s">
        <v>75</v>
      </c>
      <c r="F766" s="137" t="s">
        <v>86</v>
      </c>
      <c r="G766" s="190" t="s">
        <v>75</v>
      </c>
      <c r="H766" s="191"/>
      <c r="I766" s="362"/>
      <c r="K766" s="61" t="e">
        <f aca="false">VLOOKUP(B766,'Vacances solaires'!$B$2:$B$239,1,FALSE())</f>
        <v>#N/A</v>
      </c>
    </row>
    <row r="767" customFormat="false" ht="15" hidden="false" customHeight="false" outlineLevel="0" collapsed="false">
      <c r="A767" s="126" t="n">
        <f aca="false">WEEKNUM(B767,21)</f>
        <v>39</v>
      </c>
      <c r="B767" s="135" t="n">
        <v>44833</v>
      </c>
      <c r="C767" s="137" t="s">
        <v>86</v>
      </c>
      <c r="D767" s="137" t="s">
        <v>75</v>
      </c>
      <c r="E767" s="137" t="s">
        <v>86</v>
      </c>
      <c r="F767" s="137" t="s">
        <v>75</v>
      </c>
      <c r="G767" s="190" t="s">
        <v>75</v>
      </c>
      <c r="H767" s="191"/>
      <c r="I767" s="362"/>
      <c r="K767" s="61" t="e">
        <f aca="false">VLOOKUP(B767,'Vacances solaires'!$B$2:$B$239,1,FALSE())</f>
        <v>#N/A</v>
      </c>
    </row>
    <row r="768" customFormat="false" ht="15" hidden="false" customHeight="false" outlineLevel="0" collapsed="false">
      <c r="A768" s="126" t="n">
        <f aca="false">WEEKNUM(B768,21)</f>
        <v>39</v>
      </c>
      <c r="B768" s="135" t="n">
        <v>44834</v>
      </c>
      <c r="C768" s="137" t="s">
        <v>75</v>
      </c>
      <c r="D768" s="137" t="s">
        <v>86</v>
      </c>
      <c r="E768" s="137" t="s">
        <v>86</v>
      </c>
      <c r="F768" s="137" t="s">
        <v>75</v>
      </c>
      <c r="G768" s="190" t="s">
        <v>75</v>
      </c>
      <c r="H768" s="191"/>
      <c r="I768" s="362"/>
      <c r="K768" s="61" t="e">
        <f aca="false">VLOOKUP(B768,'Vacances solaires'!$B$2:$B$239,1,FALSE())</f>
        <v>#N/A</v>
      </c>
    </row>
    <row r="769" customFormat="false" ht="15" hidden="false" customHeight="false" outlineLevel="0" collapsed="false">
      <c r="A769" s="126" t="n">
        <f aca="false">WEEKNUM(B769,21)</f>
        <v>39</v>
      </c>
      <c r="B769" s="135" t="n">
        <v>44835</v>
      </c>
      <c r="C769" s="137" t="s">
        <v>75</v>
      </c>
      <c r="D769" s="137" t="s">
        <v>86</v>
      </c>
      <c r="E769" s="137" t="s">
        <v>75</v>
      </c>
      <c r="F769" s="137" t="s">
        <v>75</v>
      </c>
      <c r="G769" s="190" t="s">
        <v>86</v>
      </c>
      <c r="H769" s="191"/>
      <c r="I769" s="362"/>
      <c r="K769" s="61" t="e">
        <f aca="false">VLOOKUP(B769,'Vacances solaires'!$B$2:$B$239,1,FALSE())</f>
        <v>#N/A</v>
      </c>
    </row>
    <row r="770" customFormat="false" ht="15.75" hidden="false" customHeight="false" outlineLevel="0" collapsed="false">
      <c r="A770" s="139" t="n">
        <f aca="false">WEEKNUM(B770,21)</f>
        <v>39</v>
      </c>
      <c r="B770" s="140" t="n">
        <v>44836</v>
      </c>
      <c r="C770" s="192" t="s">
        <v>86</v>
      </c>
      <c r="D770" s="192" t="s">
        <v>86</v>
      </c>
      <c r="E770" s="192" t="s">
        <v>75</v>
      </c>
      <c r="F770" s="192" t="s">
        <v>86</v>
      </c>
      <c r="G770" s="193" t="s">
        <v>86</v>
      </c>
      <c r="H770" s="194"/>
      <c r="I770" s="364"/>
      <c r="K770" s="61" t="e">
        <f aca="false">VLOOKUP(B770,'Vacances solaires'!$B$2:$B$239,1,FALSE())</f>
        <v>#N/A</v>
      </c>
    </row>
    <row r="771" customFormat="false" ht="15" hidden="false" customHeight="false" outlineLevel="0" collapsed="false">
      <c r="A771" s="145" t="n">
        <f aca="false">WEEKNUM(B771,21)</f>
        <v>40</v>
      </c>
      <c r="B771" s="114" t="n">
        <v>44837</v>
      </c>
      <c r="C771" s="187" t="s">
        <v>86</v>
      </c>
      <c r="D771" s="187" t="s">
        <v>75</v>
      </c>
      <c r="E771" s="187" t="s">
        <v>75</v>
      </c>
      <c r="F771" s="187" t="s">
        <v>87</v>
      </c>
      <c r="G771" s="188" t="s">
        <v>75</v>
      </c>
      <c r="H771" s="189" t="n">
        <v>5</v>
      </c>
      <c r="I771" s="361"/>
      <c r="K771" s="61" t="e">
        <f aca="false">VLOOKUP(B771,'Vacances solaires'!$B$2:$B$239,1,FALSE())</f>
        <v>#N/A</v>
      </c>
    </row>
    <row r="772" customFormat="false" ht="15" hidden="false" customHeight="false" outlineLevel="0" collapsed="false">
      <c r="A772" s="126" t="n">
        <f aca="false">WEEKNUM(B772,21)</f>
        <v>40</v>
      </c>
      <c r="B772" s="135" t="n">
        <v>44838</v>
      </c>
      <c r="C772" s="137" t="s">
        <v>75</v>
      </c>
      <c r="D772" s="137" t="s">
        <v>75</v>
      </c>
      <c r="E772" s="137" t="s">
        <v>86</v>
      </c>
      <c r="F772" s="137" t="s">
        <v>86</v>
      </c>
      <c r="G772" s="190" t="s">
        <v>75</v>
      </c>
      <c r="H772" s="191"/>
      <c r="I772" s="362"/>
      <c r="K772" s="61" t="e">
        <f aca="false">VLOOKUP(B772,'Vacances solaires'!$B$2:$B$239,1,FALSE())</f>
        <v>#N/A</v>
      </c>
    </row>
    <row r="773" customFormat="false" ht="15" hidden="false" customHeight="false" outlineLevel="0" collapsed="false">
      <c r="A773" s="126" t="n">
        <f aca="false">WEEKNUM(B773,21)</f>
        <v>40</v>
      </c>
      <c r="B773" s="135" t="n">
        <v>44839</v>
      </c>
      <c r="C773" s="137" t="s">
        <v>75</v>
      </c>
      <c r="D773" s="137" t="s">
        <v>75</v>
      </c>
      <c r="E773" s="137" t="s">
        <v>86</v>
      </c>
      <c r="F773" s="137" t="s">
        <v>75</v>
      </c>
      <c r="G773" s="190" t="s">
        <v>86</v>
      </c>
      <c r="H773" s="191"/>
      <c r="I773" s="362"/>
      <c r="K773" s="61" t="e">
        <f aca="false">VLOOKUP(B773,'Vacances solaires'!$B$2:$B$239,1,FALSE())</f>
        <v>#N/A</v>
      </c>
    </row>
    <row r="774" customFormat="false" ht="15" hidden="false" customHeight="false" outlineLevel="0" collapsed="false">
      <c r="A774" s="126" t="n">
        <f aca="false">WEEKNUM(B774,21)</f>
        <v>40</v>
      </c>
      <c r="B774" s="135" t="n">
        <v>44840</v>
      </c>
      <c r="C774" s="137" t="s">
        <v>75</v>
      </c>
      <c r="D774" s="137" t="s">
        <v>86</v>
      </c>
      <c r="E774" s="137" t="s">
        <v>75</v>
      </c>
      <c r="F774" s="137" t="s">
        <v>75</v>
      </c>
      <c r="G774" s="190" t="s">
        <v>86</v>
      </c>
      <c r="H774" s="191"/>
      <c r="I774" s="362"/>
      <c r="K774" s="61" t="e">
        <f aca="false">VLOOKUP(B774,'Vacances solaires'!$B$2:$B$239,1,FALSE())</f>
        <v>#N/A</v>
      </c>
    </row>
    <row r="775" customFormat="false" ht="15" hidden="false" customHeight="false" outlineLevel="0" collapsed="false">
      <c r="A775" s="126" t="n">
        <f aca="false">WEEKNUM(B775,21)</f>
        <v>40</v>
      </c>
      <c r="B775" s="135" t="n">
        <v>44841</v>
      </c>
      <c r="C775" s="137" t="s">
        <v>86</v>
      </c>
      <c r="D775" s="137" t="s">
        <v>86</v>
      </c>
      <c r="E775" s="137" t="s">
        <v>75</v>
      </c>
      <c r="F775" s="137" t="s">
        <v>75</v>
      </c>
      <c r="G775" s="190" t="s">
        <v>75</v>
      </c>
      <c r="H775" s="191"/>
      <c r="I775" s="362"/>
      <c r="K775" s="61" t="e">
        <f aca="false">VLOOKUP(B775,'Vacances solaires'!$B$2:$B$239,1,FALSE())</f>
        <v>#N/A</v>
      </c>
    </row>
    <row r="776" customFormat="false" ht="15" hidden="false" customHeight="false" outlineLevel="0" collapsed="false">
      <c r="A776" s="126" t="n">
        <f aca="false">WEEKNUM(B776,21)</f>
        <v>40</v>
      </c>
      <c r="B776" s="135" t="n">
        <v>44842</v>
      </c>
      <c r="C776" s="137" t="s">
        <v>86</v>
      </c>
      <c r="D776" s="137" t="s">
        <v>75</v>
      </c>
      <c r="E776" s="137" t="s">
        <v>75</v>
      </c>
      <c r="F776" s="137" t="s">
        <v>86</v>
      </c>
      <c r="G776" s="190" t="s">
        <v>75</v>
      </c>
      <c r="H776" s="191"/>
      <c r="I776" s="362"/>
      <c r="K776" s="61" t="e">
        <f aca="false">VLOOKUP(B776,'Vacances solaires'!$B$2:$B$239,1,FALSE())</f>
        <v>#N/A</v>
      </c>
    </row>
    <row r="777" customFormat="false" ht="15.75" hidden="false" customHeight="false" outlineLevel="0" collapsed="false">
      <c r="A777" s="139" t="n">
        <f aca="false">WEEKNUM(B777,21)</f>
        <v>40</v>
      </c>
      <c r="B777" s="140" t="n">
        <v>44843</v>
      </c>
      <c r="C777" s="192" t="s">
        <v>86</v>
      </c>
      <c r="D777" s="192" t="s">
        <v>75</v>
      </c>
      <c r="E777" s="192" t="s">
        <v>86</v>
      </c>
      <c r="F777" s="192" t="s">
        <v>86</v>
      </c>
      <c r="G777" s="193" t="s">
        <v>86</v>
      </c>
      <c r="H777" s="194"/>
      <c r="I777" s="364"/>
      <c r="K777" s="61" t="e">
        <f aca="false">VLOOKUP(B777,'Vacances solaires'!$B$2:$B$239,1,FALSE())</f>
        <v>#N/A</v>
      </c>
    </row>
    <row r="778" customFormat="false" ht="15" hidden="false" customHeight="false" outlineLevel="0" collapsed="false">
      <c r="A778" s="145" t="n">
        <f aca="false">WEEKNUM(B778,21)</f>
        <v>41</v>
      </c>
      <c r="B778" s="114" t="n">
        <v>44844</v>
      </c>
      <c r="C778" s="187" t="s">
        <v>75</v>
      </c>
      <c r="D778" s="187" t="s">
        <v>75</v>
      </c>
      <c r="E778" s="187" t="s">
        <v>87</v>
      </c>
      <c r="F778" s="187" t="s">
        <v>75</v>
      </c>
      <c r="G778" s="188" t="s">
        <v>86</v>
      </c>
      <c r="H778" s="189" t="n">
        <v>1</v>
      </c>
      <c r="I778" s="361"/>
      <c r="K778" s="61" t="e">
        <f aca="false">VLOOKUP(B778,'Vacances solaires'!$B$2:$B$239,1,FALSE())</f>
        <v>#N/A</v>
      </c>
    </row>
    <row r="779" customFormat="false" ht="15" hidden="false" customHeight="false" outlineLevel="0" collapsed="false">
      <c r="A779" s="126" t="n">
        <f aca="false">WEEKNUM(B779,21)</f>
        <v>41</v>
      </c>
      <c r="B779" s="135" t="n">
        <v>44845</v>
      </c>
      <c r="C779" s="137" t="s">
        <v>75</v>
      </c>
      <c r="D779" s="137" t="s">
        <v>86</v>
      </c>
      <c r="E779" s="137" t="s">
        <v>86</v>
      </c>
      <c r="F779" s="137" t="s">
        <v>75</v>
      </c>
      <c r="G779" s="190" t="s">
        <v>75</v>
      </c>
      <c r="H779" s="366"/>
      <c r="I779" s="365"/>
      <c r="K779" s="61" t="e">
        <f aca="false">VLOOKUP(B779,'Vacances solaires'!$B$2:$B$239,1,FALSE())</f>
        <v>#N/A</v>
      </c>
    </row>
    <row r="780" customFormat="false" ht="15" hidden="false" customHeight="false" outlineLevel="0" collapsed="false">
      <c r="A780" s="126" t="n">
        <f aca="false">WEEKNUM(B780,21)</f>
        <v>41</v>
      </c>
      <c r="B780" s="135" t="n">
        <v>44846</v>
      </c>
      <c r="C780" s="137" t="s">
        <v>75</v>
      </c>
      <c r="D780" s="137" t="s">
        <v>86</v>
      </c>
      <c r="E780" s="137" t="s">
        <v>75</v>
      </c>
      <c r="F780" s="137" t="s">
        <v>86</v>
      </c>
      <c r="G780" s="190" t="s">
        <v>75</v>
      </c>
      <c r="H780" s="191"/>
      <c r="I780" s="362"/>
      <c r="K780" s="61" t="e">
        <f aca="false">VLOOKUP(B780,'Vacances solaires'!$B$2:$B$239,1,FALSE())</f>
        <v>#N/A</v>
      </c>
    </row>
    <row r="781" customFormat="false" ht="15" hidden="false" customHeight="false" outlineLevel="0" collapsed="false">
      <c r="A781" s="126" t="n">
        <f aca="false">WEEKNUM(B781,21)</f>
        <v>41</v>
      </c>
      <c r="B781" s="135" t="n">
        <v>44847</v>
      </c>
      <c r="C781" s="137" t="s">
        <v>86</v>
      </c>
      <c r="D781" s="137" t="s">
        <v>75</v>
      </c>
      <c r="E781" s="137" t="s">
        <v>75</v>
      </c>
      <c r="F781" s="137" t="s">
        <v>86</v>
      </c>
      <c r="G781" s="190" t="s">
        <v>75</v>
      </c>
      <c r="H781" s="191"/>
      <c r="I781" s="362"/>
      <c r="K781" s="61" t="e">
        <f aca="false">VLOOKUP(B781,'Vacances solaires'!$B$2:$B$239,1,FALSE())</f>
        <v>#N/A</v>
      </c>
    </row>
    <row r="782" customFormat="false" ht="15" hidden="false" customHeight="false" outlineLevel="0" collapsed="false">
      <c r="A782" s="126" t="n">
        <f aca="false">WEEKNUM(B782,21)</f>
        <v>41</v>
      </c>
      <c r="B782" s="135" t="n">
        <v>44848</v>
      </c>
      <c r="C782" s="137" t="s">
        <v>86</v>
      </c>
      <c r="D782" s="137" t="s">
        <v>75</v>
      </c>
      <c r="E782" s="137" t="s">
        <v>75</v>
      </c>
      <c r="F782" s="137" t="s">
        <v>75</v>
      </c>
      <c r="G782" s="190" t="s">
        <v>86</v>
      </c>
      <c r="H782" s="191"/>
      <c r="I782" s="362"/>
      <c r="K782" s="61" t="e">
        <f aca="false">VLOOKUP(B782,'Vacances solaires'!$B$2:$B$239,1,FALSE())</f>
        <v>#N/A</v>
      </c>
    </row>
    <row r="783" customFormat="false" ht="15" hidden="false" customHeight="false" outlineLevel="0" collapsed="false">
      <c r="A783" s="126" t="n">
        <f aca="false">WEEKNUM(B783,21)</f>
        <v>41</v>
      </c>
      <c r="B783" s="135" t="n">
        <v>44849</v>
      </c>
      <c r="C783" s="137" t="s">
        <v>75</v>
      </c>
      <c r="D783" s="137" t="s">
        <v>75</v>
      </c>
      <c r="E783" s="137" t="s">
        <v>86</v>
      </c>
      <c r="F783" s="137" t="s">
        <v>75</v>
      </c>
      <c r="G783" s="190" t="s">
        <v>86</v>
      </c>
      <c r="H783" s="191"/>
      <c r="I783" s="362"/>
      <c r="K783" s="61" t="e">
        <f aca="false">VLOOKUP(B783,'Vacances solaires'!$B$2:$B$239,1,FALSE())</f>
        <v>#N/A</v>
      </c>
    </row>
    <row r="784" customFormat="false" ht="15.75" hidden="false" customHeight="false" outlineLevel="0" collapsed="false">
      <c r="A784" s="139" t="n">
        <f aca="false">WEEKNUM(B784,21)</f>
        <v>41</v>
      </c>
      <c r="B784" s="140" t="n">
        <v>44850</v>
      </c>
      <c r="C784" s="192" t="s">
        <v>75</v>
      </c>
      <c r="D784" s="192" t="s">
        <v>86</v>
      </c>
      <c r="E784" s="192" t="s">
        <v>86</v>
      </c>
      <c r="F784" s="192" t="s">
        <v>86</v>
      </c>
      <c r="G784" s="193" t="s">
        <v>86</v>
      </c>
      <c r="H784" s="194"/>
      <c r="I784" s="364"/>
      <c r="K784" s="61" t="e">
        <f aca="false">VLOOKUP(B784,'Vacances solaires'!$B$2:$B$239,1,FALSE())</f>
        <v>#N/A</v>
      </c>
    </row>
    <row r="785" customFormat="false" ht="15" hidden="false" customHeight="false" outlineLevel="0" collapsed="false">
      <c r="A785" s="145" t="n">
        <f aca="false">WEEKNUM(B785,21)</f>
        <v>42</v>
      </c>
      <c r="B785" s="114" t="n">
        <v>44851</v>
      </c>
      <c r="C785" s="187" t="s">
        <v>75</v>
      </c>
      <c r="D785" s="187" t="s">
        <v>87</v>
      </c>
      <c r="E785" s="187" t="s">
        <v>75</v>
      </c>
      <c r="F785" s="187" t="s">
        <v>86</v>
      </c>
      <c r="G785" s="188" t="s">
        <v>75</v>
      </c>
      <c r="H785" s="189" t="n">
        <v>2</v>
      </c>
      <c r="I785" s="361"/>
      <c r="K785" s="61" t="e">
        <f aca="false">VLOOKUP(B785,'Vacances solaires'!$B$2:$B$239,1,FALSE())</f>
        <v>#N/A</v>
      </c>
    </row>
    <row r="786" customFormat="false" ht="15" hidden="false" customHeight="false" outlineLevel="0" collapsed="false">
      <c r="A786" s="126" t="n">
        <f aca="false">WEEKNUM(B786,21)</f>
        <v>42</v>
      </c>
      <c r="B786" s="135" t="n">
        <v>44852</v>
      </c>
      <c r="C786" s="137" t="s">
        <v>86</v>
      </c>
      <c r="D786" s="137" t="s">
        <v>86</v>
      </c>
      <c r="E786" s="137" t="s">
        <v>75</v>
      </c>
      <c r="F786" s="137" t="s">
        <v>75</v>
      </c>
      <c r="G786" s="190" t="s">
        <v>75</v>
      </c>
      <c r="H786" s="191"/>
      <c r="I786" s="362"/>
      <c r="K786" s="61" t="e">
        <f aca="false">VLOOKUP(B786,'Vacances solaires'!$B$2:$B$239,1,FALSE())</f>
        <v>#N/A</v>
      </c>
    </row>
    <row r="787" customFormat="false" ht="15" hidden="false" customHeight="false" outlineLevel="0" collapsed="false">
      <c r="A787" s="126" t="n">
        <f aca="false">WEEKNUM(B787,21)</f>
        <v>42</v>
      </c>
      <c r="B787" s="135" t="n">
        <v>44853</v>
      </c>
      <c r="C787" s="137" t="s">
        <v>86</v>
      </c>
      <c r="D787" s="137" t="s">
        <v>75</v>
      </c>
      <c r="E787" s="137" t="s">
        <v>86</v>
      </c>
      <c r="F787" s="137" t="s">
        <v>75</v>
      </c>
      <c r="G787" s="190" t="s">
        <v>75</v>
      </c>
      <c r="H787" s="366"/>
      <c r="I787" s="367"/>
      <c r="K787" s="61" t="e">
        <f aca="false">VLOOKUP(B787,'Vacances solaires'!$B$2:$B$239,1,FALSE())</f>
        <v>#N/A</v>
      </c>
    </row>
    <row r="788" customFormat="false" ht="15" hidden="false" customHeight="false" outlineLevel="0" collapsed="false">
      <c r="A788" s="126" t="n">
        <f aca="false">WEEKNUM(B788,21)</f>
        <v>42</v>
      </c>
      <c r="B788" s="135" t="n">
        <v>44854</v>
      </c>
      <c r="C788" s="137" t="s">
        <v>75</v>
      </c>
      <c r="D788" s="137" t="s">
        <v>75</v>
      </c>
      <c r="E788" s="137" t="s">
        <v>86</v>
      </c>
      <c r="F788" s="137" t="s">
        <v>75</v>
      </c>
      <c r="G788" s="190" t="s">
        <v>86</v>
      </c>
      <c r="H788" s="191"/>
      <c r="I788" s="362"/>
      <c r="K788" s="61" t="e">
        <f aca="false">VLOOKUP(B788,'Vacances solaires'!$B$2:$B$239,1,FALSE())</f>
        <v>#N/A</v>
      </c>
    </row>
    <row r="789" customFormat="false" ht="15" hidden="false" customHeight="false" outlineLevel="0" collapsed="false">
      <c r="A789" s="126" t="n">
        <f aca="false">WEEKNUM(B789,21)</f>
        <v>42</v>
      </c>
      <c r="B789" s="135" t="n">
        <v>44855</v>
      </c>
      <c r="C789" s="137" t="s">
        <v>75</v>
      </c>
      <c r="D789" s="137" t="s">
        <v>75</v>
      </c>
      <c r="E789" s="137" t="s">
        <v>75</v>
      </c>
      <c r="F789" s="137" t="s">
        <v>86</v>
      </c>
      <c r="G789" s="190" t="s">
        <v>86</v>
      </c>
      <c r="H789" s="191"/>
      <c r="I789" s="362"/>
      <c r="K789" s="61" t="e">
        <f aca="false">VLOOKUP(B789,'Vacances solaires'!$B$2:$B$239,1,FALSE())</f>
        <v>#N/A</v>
      </c>
    </row>
    <row r="790" customFormat="false" ht="15" hidden="false" customHeight="false" outlineLevel="0" collapsed="false">
      <c r="A790" s="126" t="n">
        <f aca="false">WEEKNUM(B790,21)</f>
        <v>42</v>
      </c>
      <c r="B790" s="135" t="n">
        <v>44856</v>
      </c>
      <c r="C790" s="137" t="s">
        <v>75</v>
      </c>
      <c r="D790" s="137" t="s">
        <v>86</v>
      </c>
      <c r="E790" s="137" t="s">
        <v>75</v>
      </c>
      <c r="F790" s="137" t="s">
        <v>86</v>
      </c>
      <c r="G790" s="190" t="s">
        <v>75</v>
      </c>
      <c r="H790" s="191"/>
      <c r="I790" s="362"/>
      <c r="K790" s="61" t="e">
        <f aca="false">VLOOKUP(B790,'Vacances solaires'!$B$2:$B$239,1,FALSE())</f>
        <v>#N/A</v>
      </c>
    </row>
    <row r="791" customFormat="false" ht="15.75" hidden="false" customHeight="false" outlineLevel="0" collapsed="false">
      <c r="A791" s="139" t="n">
        <f aca="false">WEEKNUM(B791,21)</f>
        <v>42</v>
      </c>
      <c r="B791" s="140" t="n">
        <v>44857</v>
      </c>
      <c r="C791" s="192" t="s">
        <v>86</v>
      </c>
      <c r="D791" s="192" t="s">
        <v>86</v>
      </c>
      <c r="E791" s="192" t="s">
        <v>86</v>
      </c>
      <c r="F791" s="192" t="s">
        <v>86</v>
      </c>
      <c r="G791" s="193" t="s">
        <v>75</v>
      </c>
      <c r="H791" s="194"/>
      <c r="I791" s="364" t="n">
        <v>1</v>
      </c>
      <c r="K791" s="61" t="n">
        <f aca="false">VLOOKUP(B791,'Vacances solaires'!$B$2:$B$239,1,FALSE())</f>
        <v>44857</v>
      </c>
    </row>
    <row r="792" customFormat="false" ht="15" hidden="false" customHeight="false" outlineLevel="0" collapsed="false">
      <c r="A792" s="145" t="n">
        <f aca="false">WEEKNUM(B792,21)</f>
        <v>43</v>
      </c>
      <c r="B792" s="114" t="n">
        <v>44858</v>
      </c>
      <c r="C792" s="187" t="s">
        <v>87</v>
      </c>
      <c r="D792" s="187" t="s">
        <v>75</v>
      </c>
      <c r="E792" s="187" t="s">
        <v>86</v>
      </c>
      <c r="F792" s="187" t="s">
        <v>75</v>
      </c>
      <c r="G792" s="188" t="s">
        <v>75</v>
      </c>
      <c r="H792" s="189" t="n">
        <v>3</v>
      </c>
      <c r="I792" s="361" t="n">
        <v>1</v>
      </c>
      <c r="K792" s="61" t="n">
        <f aca="false">VLOOKUP(B792,'Vacances solaires'!$B$2:$B$239,1,FALSE())</f>
        <v>44858</v>
      </c>
    </row>
    <row r="793" customFormat="false" ht="15" hidden="false" customHeight="false" outlineLevel="0" collapsed="false">
      <c r="A793" s="126" t="n">
        <f aca="false">WEEKNUM(B793,21)</f>
        <v>43</v>
      </c>
      <c r="B793" s="135" t="n">
        <v>44859</v>
      </c>
      <c r="C793" s="137" t="s">
        <v>86</v>
      </c>
      <c r="D793" s="137" t="s">
        <v>75</v>
      </c>
      <c r="E793" s="137" t="s">
        <v>75</v>
      </c>
      <c r="F793" s="137" t="s">
        <v>75</v>
      </c>
      <c r="G793" s="190" t="s">
        <v>86</v>
      </c>
      <c r="H793" s="191"/>
      <c r="I793" s="362" t="n">
        <v>1</v>
      </c>
      <c r="K793" s="61" t="n">
        <f aca="false">VLOOKUP(B793,'Vacances solaires'!$B$2:$B$239,1,FALSE())</f>
        <v>44859</v>
      </c>
    </row>
    <row r="794" customFormat="false" ht="15" hidden="false" customHeight="false" outlineLevel="0" collapsed="false">
      <c r="A794" s="126" t="n">
        <f aca="false">WEEKNUM(B794,21)</f>
        <v>43</v>
      </c>
      <c r="B794" s="135" t="n">
        <v>44860</v>
      </c>
      <c r="C794" s="137" t="s">
        <v>75</v>
      </c>
      <c r="D794" s="137" t="s">
        <v>86</v>
      </c>
      <c r="E794" s="137" t="s">
        <v>75</v>
      </c>
      <c r="F794" s="137" t="s">
        <v>75</v>
      </c>
      <c r="G794" s="190" t="s">
        <v>86</v>
      </c>
      <c r="H794" s="191"/>
      <c r="I794" s="362" t="n">
        <v>1</v>
      </c>
      <c r="K794" s="61" t="n">
        <f aca="false">VLOOKUP(B794,'Vacances solaires'!$B$2:$B$239,1,FALSE())</f>
        <v>44860</v>
      </c>
    </row>
    <row r="795" customFormat="false" ht="15" hidden="false" customHeight="false" outlineLevel="0" collapsed="false">
      <c r="A795" s="126" t="n">
        <f aca="false">WEEKNUM(B795,21)</f>
        <v>43</v>
      </c>
      <c r="B795" s="135" t="n">
        <v>44861</v>
      </c>
      <c r="C795" s="137" t="s">
        <v>75</v>
      </c>
      <c r="D795" s="137" t="s">
        <v>86</v>
      </c>
      <c r="E795" s="137" t="s">
        <v>75</v>
      </c>
      <c r="F795" s="137" t="s">
        <v>86</v>
      </c>
      <c r="G795" s="190" t="s">
        <v>75</v>
      </c>
      <c r="H795" s="191"/>
      <c r="I795" s="362" t="n">
        <v>1</v>
      </c>
      <c r="K795" s="61" t="n">
        <f aca="false">VLOOKUP(B795,'Vacances solaires'!$B$2:$B$239,1,FALSE())</f>
        <v>44861</v>
      </c>
    </row>
    <row r="796" customFormat="false" ht="15" hidden="false" customHeight="false" outlineLevel="0" collapsed="false">
      <c r="A796" s="126" t="n">
        <f aca="false">WEEKNUM(B796,21)</f>
        <v>43</v>
      </c>
      <c r="B796" s="135" t="n">
        <v>44862</v>
      </c>
      <c r="C796" s="137" t="s">
        <v>75</v>
      </c>
      <c r="D796" s="137" t="s">
        <v>75</v>
      </c>
      <c r="E796" s="137" t="s">
        <v>86</v>
      </c>
      <c r="F796" s="137" t="s">
        <v>86</v>
      </c>
      <c r="G796" s="190" t="s">
        <v>75</v>
      </c>
      <c r="H796" s="191"/>
      <c r="I796" s="362" t="n">
        <v>1</v>
      </c>
      <c r="K796" s="61" t="n">
        <f aca="false">VLOOKUP(B796,'Vacances solaires'!$B$2:$B$239,1,FALSE())</f>
        <v>44862</v>
      </c>
    </row>
    <row r="797" customFormat="false" ht="15" hidden="false" customHeight="false" outlineLevel="0" collapsed="false">
      <c r="A797" s="126" t="n">
        <f aca="false">WEEKNUM(B797,21)</f>
        <v>43</v>
      </c>
      <c r="B797" s="135" t="n">
        <v>44863</v>
      </c>
      <c r="C797" s="137" t="s">
        <v>86</v>
      </c>
      <c r="D797" s="137" t="s">
        <v>75</v>
      </c>
      <c r="E797" s="137" t="s">
        <v>86</v>
      </c>
      <c r="F797" s="137" t="s">
        <v>75</v>
      </c>
      <c r="G797" s="190" t="s">
        <v>75</v>
      </c>
      <c r="H797" s="191"/>
      <c r="I797" s="362" t="n">
        <v>1</v>
      </c>
      <c r="K797" s="61" t="n">
        <f aca="false">VLOOKUP(B797,'Vacances solaires'!$B$2:$B$239,1,FALSE())</f>
        <v>44863</v>
      </c>
    </row>
    <row r="798" customFormat="false" ht="15.75" hidden="false" customHeight="false" outlineLevel="0" collapsed="false">
      <c r="A798" s="139" t="n">
        <f aca="false">WEEKNUM(B798,21)</f>
        <v>43</v>
      </c>
      <c r="B798" s="140" t="n">
        <v>44864</v>
      </c>
      <c r="C798" s="192" t="s">
        <v>86</v>
      </c>
      <c r="D798" s="192" t="s">
        <v>86</v>
      </c>
      <c r="E798" s="192" t="s">
        <v>86</v>
      </c>
      <c r="F798" s="192" t="s">
        <v>75</v>
      </c>
      <c r="G798" s="193" t="s">
        <v>86</v>
      </c>
      <c r="H798" s="194"/>
      <c r="I798" s="364" t="n">
        <v>1</v>
      </c>
      <c r="K798" s="61" t="n">
        <f aca="false">VLOOKUP(B798,'Vacances solaires'!$B$2:$B$239,1,FALSE())</f>
        <v>44864</v>
      </c>
    </row>
    <row r="799" customFormat="false" ht="15" hidden="false" customHeight="false" outlineLevel="0" collapsed="false">
      <c r="A799" s="145" t="n">
        <f aca="false">WEEKNUM(B799,21)</f>
        <v>44</v>
      </c>
      <c r="B799" s="114" t="n">
        <v>44865</v>
      </c>
      <c r="C799" s="187" t="s">
        <v>75</v>
      </c>
      <c r="D799" s="187" t="s">
        <v>86</v>
      </c>
      <c r="E799" s="187" t="s">
        <v>75</v>
      </c>
      <c r="F799" s="187" t="s">
        <v>75</v>
      </c>
      <c r="G799" s="188" t="s">
        <v>87</v>
      </c>
      <c r="H799" s="189" t="n">
        <v>4</v>
      </c>
      <c r="I799" s="361" t="n">
        <v>1</v>
      </c>
      <c r="K799" s="61" t="n">
        <f aca="false">VLOOKUP(B799,'Vacances solaires'!$B$2:$B$239,1,FALSE())</f>
        <v>44865</v>
      </c>
    </row>
    <row r="800" customFormat="false" ht="15" hidden="false" customHeight="false" outlineLevel="0" collapsed="false">
      <c r="A800" s="126" t="n">
        <f aca="false">WEEKNUM(B800,21)</f>
        <v>44</v>
      </c>
      <c r="B800" s="135" t="n">
        <v>44866</v>
      </c>
      <c r="C800" s="137" t="s">
        <v>75</v>
      </c>
      <c r="D800" s="137" t="s">
        <v>75</v>
      </c>
      <c r="E800" s="137" t="s">
        <v>75</v>
      </c>
      <c r="F800" s="137" t="s">
        <v>86</v>
      </c>
      <c r="G800" s="190" t="s">
        <v>86</v>
      </c>
      <c r="H800" s="191"/>
      <c r="I800" s="362" t="s">
        <v>42</v>
      </c>
      <c r="K800" s="61" t="n">
        <f aca="false">VLOOKUP(B800,'Vacances solaires'!$B$2:$B$239,1,FALSE())</f>
        <v>44866</v>
      </c>
    </row>
    <row r="801" customFormat="false" ht="15" hidden="false" customHeight="false" outlineLevel="0" collapsed="false">
      <c r="A801" s="126" t="n">
        <f aca="false">WEEKNUM(B801,21)</f>
        <v>44</v>
      </c>
      <c r="B801" s="135" t="n">
        <v>44867</v>
      </c>
      <c r="C801" s="137" t="s">
        <v>86</v>
      </c>
      <c r="D801" s="137" t="s">
        <v>75</v>
      </c>
      <c r="E801" s="137" t="s">
        <v>75</v>
      </c>
      <c r="F801" s="137" t="s">
        <v>86</v>
      </c>
      <c r="G801" s="190" t="s">
        <v>75</v>
      </c>
      <c r="H801" s="191"/>
      <c r="I801" s="362" t="n">
        <v>1</v>
      </c>
      <c r="K801" s="61" t="n">
        <f aca="false">VLOOKUP(B801,'Vacances solaires'!$B$2:$B$239,1,FALSE())</f>
        <v>44867</v>
      </c>
    </row>
    <row r="802" customFormat="false" ht="15" hidden="false" customHeight="false" outlineLevel="0" collapsed="false">
      <c r="A802" s="126" t="n">
        <f aca="false">WEEKNUM(B802,21)</f>
        <v>44</v>
      </c>
      <c r="B802" s="135" t="n">
        <v>44868</v>
      </c>
      <c r="C802" s="137" t="s">
        <v>86</v>
      </c>
      <c r="D802" s="137" t="s">
        <v>75</v>
      </c>
      <c r="E802" s="137" t="s">
        <v>86</v>
      </c>
      <c r="F802" s="137" t="s">
        <v>75</v>
      </c>
      <c r="G802" s="190" t="s">
        <v>75</v>
      </c>
      <c r="H802" s="191"/>
      <c r="I802" s="362" t="n">
        <v>1</v>
      </c>
      <c r="K802" s="61" t="n">
        <f aca="false">VLOOKUP(B802,'Vacances solaires'!$B$2:$B$239,1,FALSE())</f>
        <v>44868</v>
      </c>
    </row>
    <row r="803" customFormat="false" ht="15" hidden="false" customHeight="false" outlineLevel="0" collapsed="false">
      <c r="A803" s="126" t="n">
        <f aca="false">WEEKNUM(B803,21)</f>
        <v>44</v>
      </c>
      <c r="B803" s="135" t="n">
        <v>44869</v>
      </c>
      <c r="C803" s="137" t="s">
        <v>75</v>
      </c>
      <c r="D803" s="137" t="s">
        <v>86</v>
      </c>
      <c r="E803" s="137" t="s">
        <v>86</v>
      </c>
      <c r="F803" s="137" t="s">
        <v>75</v>
      </c>
      <c r="G803" s="190" t="s">
        <v>75</v>
      </c>
      <c r="H803" s="191"/>
      <c r="I803" s="362" t="n">
        <v>1</v>
      </c>
      <c r="K803" s="61" t="n">
        <f aca="false">VLOOKUP(B803,'Vacances solaires'!$B$2:$B$239,1,FALSE())</f>
        <v>44869</v>
      </c>
    </row>
    <row r="804" customFormat="false" ht="15" hidden="false" customHeight="false" outlineLevel="0" collapsed="false">
      <c r="A804" s="126" t="n">
        <f aca="false">WEEKNUM(B804,21)</f>
        <v>44</v>
      </c>
      <c r="B804" s="135" t="n">
        <v>44870</v>
      </c>
      <c r="C804" s="137" t="s">
        <v>75</v>
      </c>
      <c r="D804" s="137" t="s">
        <v>86</v>
      </c>
      <c r="E804" s="137" t="s">
        <v>75</v>
      </c>
      <c r="F804" s="137" t="s">
        <v>75</v>
      </c>
      <c r="G804" s="190" t="s">
        <v>86</v>
      </c>
      <c r="H804" s="191"/>
      <c r="I804" s="362" t="n">
        <v>1</v>
      </c>
      <c r="K804" s="61" t="n">
        <f aca="false">VLOOKUP(B804,'Vacances solaires'!$B$2:$B$239,1,FALSE())</f>
        <v>44870</v>
      </c>
    </row>
    <row r="805" customFormat="false" ht="15.75" hidden="false" customHeight="false" outlineLevel="0" collapsed="false">
      <c r="A805" s="139" t="n">
        <f aca="false">WEEKNUM(B805,21)</f>
        <v>44</v>
      </c>
      <c r="B805" s="140" t="n">
        <v>44871</v>
      </c>
      <c r="C805" s="192" t="s">
        <v>86</v>
      </c>
      <c r="D805" s="192" t="s">
        <v>86</v>
      </c>
      <c r="E805" s="192" t="s">
        <v>75</v>
      </c>
      <c r="F805" s="192" t="s">
        <v>86</v>
      </c>
      <c r="G805" s="193" t="s">
        <v>86</v>
      </c>
      <c r="H805" s="194"/>
      <c r="I805" s="364" t="n">
        <v>1</v>
      </c>
      <c r="K805" s="61" t="n">
        <f aca="false">VLOOKUP(B805,'Vacances solaires'!$B$2:$B$239,1,FALSE())</f>
        <v>44871</v>
      </c>
    </row>
    <row r="806" customFormat="false" ht="15" hidden="false" customHeight="false" outlineLevel="0" collapsed="false">
      <c r="A806" s="145" t="n">
        <f aca="false">WEEKNUM(B806,21)</f>
        <v>45</v>
      </c>
      <c r="B806" s="114" t="n">
        <v>44872</v>
      </c>
      <c r="C806" s="187" t="s">
        <v>86</v>
      </c>
      <c r="D806" s="187" t="s">
        <v>75</v>
      </c>
      <c r="E806" s="187" t="s">
        <v>75</v>
      </c>
      <c r="F806" s="187" t="s">
        <v>87</v>
      </c>
      <c r="G806" s="188" t="s">
        <v>75</v>
      </c>
      <c r="H806" s="189" t="n">
        <v>5</v>
      </c>
      <c r="I806" s="361"/>
      <c r="K806" s="61" t="e">
        <f aca="false">VLOOKUP(B806,'Vacances solaires'!$B$2:$B$239,1,FALSE())</f>
        <v>#N/A</v>
      </c>
    </row>
    <row r="807" customFormat="false" ht="15" hidden="false" customHeight="false" outlineLevel="0" collapsed="false">
      <c r="A807" s="126" t="n">
        <f aca="false">WEEKNUM(B807,21)</f>
        <v>45</v>
      </c>
      <c r="B807" s="135" t="n">
        <v>44873</v>
      </c>
      <c r="C807" s="137" t="s">
        <v>75</v>
      </c>
      <c r="D807" s="137" t="s">
        <v>75</v>
      </c>
      <c r="E807" s="137" t="s">
        <v>86</v>
      </c>
      <c r="F807" s="137" t="s">
        <v>86</v>
      </c>
      <c r="G807" s="190" t="s">
        <v>75</v>
      </c>
      <c r="H807" s="191"/>
      <c r="I807" s="362"/>
      <c r="K807" s="61" t="e">
        <f aca="false">VLOOKUP(B807,'Vacances solaires'!$B$2:$B$239,1,FALSE())</f>
        <v>#N/A</v>
      </c>
    </row>
    <row r="808" customFormat="false" ht="15" hidden="false" customHeight="false" outlineLevel="0" collapsed="false">
      <c r="A808" s="126" t="n">
        <f aca="false">WEEKNUM(B808,21)</f>
        <v>45</v>
      </c>
      <c r="B808" s="135" t="n">
        <v>44874</v>
      </c>
      <c r="C808" s="137" t="s">
        <v>75</v>
      </c>
      <c r="D808" s="137" t="s">
        <v>75</v>
      </c>
      <c r="E808" s="137" t="s">
        <v>86</v>
      </c>
      <c r="F808" s="137" t="s">
        <v>75</v>
      </c>
      <c r="G808" s="190" t="s">
        <v>86</v>
      </c>
      <c r="H808" s="191"/>
      <c r="I808" s="362"/>
      <c r="K808" s="61" t="e">
        <f aca="false">VLOOKUP(B808,'Vacances solaires'!$B$2:$B$239,1,FALSE())</f>
        <v>#N/A</v>
      </c>
    </row>
    <row r="809" customFormat="false" ht="15" hidden="false" customHeight="false" outlineLevel="0" collapsed="false">
      <c r="A809" s="126" t="n">
        <f aca="false">WEEKNUM(B809,21)</f>
        <v>45</v>
      </c>
      <c r="B809" s="135" t="n">
        <v>44875</v>
      </c>
      <c r="C809" s="137" t="s">
        <v>75</v>
      </c>
      <c r="D809" s="137" t="s">
        <v>86</v>
      </c>
      <c r="E809" s="137" t="s">
        <v>75</v>
      </c>
      <c r="F809" s="137" t="s">
        <v>75</v>
      </c>
      <c r="G809" s="190" t="s">
        <v>86</v>
      </c>
      <c r="H809" s="191"/>
      <c r="I809" s="362"/>
      <c r="K809" s="61" t="e">
        <f aca="false">VLOOKUP(B809,'Vacances solaires'!$B$2:$B$239,1,FALSE())</f>
        <v>#N/A</v>
      </c>
    </row>
    <row r="810" customFormat="false" ht="15" hidden="false" customHeight="false" outlineLevel="0" collapsed="false">
      <c r="A810" s="126" t="n">
        <f aca="false">WEEKNUM(B810,21)</f>
        <v>45</v>
      </c>
      <c r="B810" s="135" t="n">
        <v>44876</v>
      </c>
      <c r="C810" s="137" t="s">
        <v>86</v>
      </c>
      <c r="D810" s="137" t="s">
        <v>86</v>
      </c>
      <c r="E810" s="137" t="s">
        <v>75</v>
      </c>
      <c r="F810" s="137" t="s">
        <v>75</v>
      </c>
      <c r="G810" s="190" t="s">
        <v>75</v>
      </c>
      <c r="H810" s="191"/>
      <c r="I810" s="362" t="s">
        <v>43</v>
      </c>
      <c r="K810" s="61" t="e">
        <f aca="false">VLOOKUP(B810,'Vacances solaires'!$B$2:$B$239,1,FALSE())</f>
        <v>#N/A</v>
      </c>
    </row>
    <row r="811" customFormat="false" ht="15" hidden="false" customHeight="false" outlineLevel="0" collapsed="false">
      <c r="A811" s="126" t="n">
        <f aca="false">WEEKNUM(B811,21)</f>
        <v>45</v>
      </c>
      <c r="B811" s="135" t="n">
        <v>44877</v>
      </c>
      <c r="C811" s="137" t="s">
        <v>86</v>
      </c>
      <c r="D811" s="137" t="s">
        <v>75</v>
      </c>
      <c r="E811" s="137" t="s">
        <v>75</v>
      </c>
      <c r="F811" s="137" t="s">
        <v>86</v>
      </c>
      <c r="G811" s="190" t="s">
        <v>75</v>
      </c>
      <c r="H811" s="191"/>
      <c r="I811" s="362"/>
      <c r="K811" s="61" t="e">
        <f aca="false">VLOOKUP(B811,'Vacances solaires'!$B$2:$B$239,1,FALSE())</f>
        <v>#N/A</v>
      </c>
    </row>
    <row r="812" customFormat="false" ht="15.75" hidden="false" customHeight="false" outlineLevel="0" collapsed="false">
      <c r="A812" s="139" t="n">
        <f aca="false">WEEKNUM(B812,21)</f>
        <v>45</v>
      </c>
      <c r="B812" s="140" t="n">
        <v>44878</v>
      </c>
      <c r="C812" s="192" t="s">
        <v>86</v>
      </c>
      <c r="D812" s="192" t="s">
        <v>75</v>
      </c>
      <c r="E812" s="192" t="s">
        <v>86</v>
      </c>
      <c r="F812" s="192" t="s">
        <v>86</v>
      </c>
      <c r="G812" s="193" t="s">
        <v>86</v>
      </c>
      <c r="H812" s="194"/>
      <c r="I812" s="364"/>
      <c r="K812" s="61" t="e">
        <f aca="false">VLOOKUP(B812,'Vacances solaires'!$B$2:$B$239,1,FALSE())</f>
        <v>#N/A</v>
      </c>
    </row>
    <row r="813" customFormat="false" ht="15" hidden="false" customHeight="false" outlineLevel="0" collapsed="false">
      <c r="A813" s="145" t="n">
        <f aca="false">WEEKNUM(B813,21)</f>
        <v>46</v>
      </c>
      <c r="B813" s="114" t="n">
        <v>44879</v>
      </c>
      <c r="C813" s="187" t="s">
        <v>75</v>
      </c>
      <c r="D813" s="187" t="s">
        <v>75</v>
      </c>
      <c r="E813" s="187" t="s">
        <v>87</v>
      </c>
      <c r="F813" s="187" t="s">
        <v>75</v>
      </c>
      <c r="G813" s="188" t="s">
        <v>86</v>
      </c>
      <c r="H813" s="189" t="n">
        <v>1</v>
      </c>
      <c r="I813" s="361"/>
      <c r="K813" s="61" t="e">
        <f aca="false">VLOOKUP(B813,'Vacances solaires'!$B$2:$B$239,1,FALSE())</f>
        <v>#N/A</v>
      </c>
    </row>
    <row r="814" customFormat="false" ht="15" hidden="false" customHeight="false" outlineLevel="0" collapsed="false">
      <c r="A814" s="126" t="n">
        <f aca="false">WEEKNUM(B814,21)</f>
        <v>46</v>
      </c>
      <c r="B814" s="135" t="n">
        <v>44880</v>
      </c>
      <c r="C814" s="137" t="s">
        <v>75</v>
      </c>
      <c r="D814" s="137" t="s">
        <v>86</v>
      </c>
      <c r="E814" s="137" t="s">
        <v>86</v>
      </c>
      <c r="F814" s="137" t="s">
        <v>75</v>
      </c>
      <c r="G814" s="190" t="s">
        <v>75</v>
      </c>
      <c r="H814" s="366"/>
      <c r="I814" s="365"/>
      <c r="K814" s="61" t="e">
        <f aca="false">VLOOKUP(B814,'Vacances solaires'!$B$2:$B$239,1,FALSE())</f>
        <v>#N/A</v>
      </c>
    </row>
    <row r="815" customFormat="false" ht="15" hidden="false" customHeight="false" outlineLevel="0" collapsed="false">
      <c r="A815" s="126" t="n">
        <f aca="false">WEEKNUM(B815,21)</f>
        <v>46</v>
      </c>
      <c r="B815" s="135" t="n">
        <v>44881</v>
      </c>
      <c r="C815" s="137" t="s">
        <v>75</v>
      </c>
      <c r="D815" s="137" t="s">
        <v>86</v>
      </c>
      <c r="E815" s="137" t="s">
        <v>75</v>
      </c>
      <c r="F815" s="137" t="s">
        <v>86</v>
      </c>
      <c r="G815" s="190" t="s">
        <v>75</v>
      </c>
      <c r="H815" s="191"/>
      <c r="I815" s="362"/>
      <c r="K815" s="61" t="e">
        <f aca="false">VLOOKUP(B815,'Vacances solaires'!$B$2:$B$239,1,FALSE())</f>
        <v>#N/A</v>
      </c>
    </row>
    <row r="816" customFormat="false" ht="15" hidden="false" customHeight="false" outlineLevel="0" collapsed="false">
      <c r="A816" s="126" t="n">
        <f aca="false">WEEKNUM(B816,21)</f>
        <v>46</v>
      </c>
      <c r="B816" s="135" t="n">
        <v>44882</v>
      </c>
      <c r="C816" s="137" t="s">
        <v>86</v>
      </c>
      <c r="D816" s="137" t="s">
        <v>75</v>
      </c>
      <c r="E816" s="137" t="s">
        <v>75</v>
      </c>
      <c r="F816" s="137" t="s">
        <v>86</v>
      </c>
      <c r="G816" s="190" t="s">
        <v>75</v>
      </c>
      <c r="H816" s="191"/>
      <c r="I816" s="362"/>
      <c r="K816" s="61" t="e">
        <f aca="false">VLOOKUP(B816,'Vacances solaires'!$B$2:$B$239,1,FALSE())</f>
        <v>#N/A</v>
      </c>
    </row>
    <row r="817" customFormat="false" ht="15" hidden="false" customHeight="false" outlineLevel="0" collapsed="false">
      <c r="A817" s="126" t="n">
        <f aca="false">WEEKNUM(B817,21)</f>
        <v>46</v>
      </c>
      <c r="B817" s="135" t="n">
        <v>44883</v>
      </c>
      <c r="C817" s="137" t="s">
        <v>86</v>
      </c>
      <c r="D817" s="137" t="s">
        <v>75</v>
      </c>
      <c r="E817" s="137" t="s">
        <v>75</v>
      </c>
      <c r="F817" s="137" t="s">
        <v>75</v>
      </c>
      <c r="G817" s="190" t="s">
        <v>86</v>
      </c>
      <c r="H817" s="191"/>
      <c r="I817" s="362"/>
      <c r="K817" s="61" t="e">
        <f aca="false">VLOOKUP(B817,'Vacances solaires'!$B$2:$B$239,1,FALSE())</f>
        <v>#N/A</v>
      </c>
    </row>
    <row r="818" customFormat="false" ht="15" hidden="false" customHeight="false" outlineLevel="0" collapsed="false">
      <c r="A818" s="126" t="n">
        <f aca="false">WEEKNUM(B818,21)</f>
        <v>46</v>
      </c>
      <c r="B818" s="135" t="n">
        <v>44884</v>
      </c>
      <c r="C818" s="137" t="s">
        <v>75</v>
      </c>
      <c r="D818" s="137" t="s">
        <v>75</v>
      </c>
      <c r="E818" s="137" t="s">
        <v>86</v>
      </c>
      <c r="F818" s="137" t="s">
        <v>75</v>
      </c>
      <c r="G818" s="190" t="s">
        <v>86</v>
      </c>
      <c r="H818" s="191"/>
      <c r="I818" s="362"/>
      <c r="K818" s="61" t="e">
        <f aca="false">VLOOKUP(B818,'Vacances solaires'!$B$2:$B$239,1,FALSE())</f>
        <v>#N/A</v>
      </c>
    </row>
    <row r="819" customFormat="false" ht="15.75" hidden="false" customHeight="false" outlineLevel="0" collapsed="false">
      <c r="A819" s="139" t="n">
        <f aca="false">WEEKNUM(B819,21)</f>
        <v>46</v>
      </c>
      <c r="B819" s="140" t="n">
        <v>44885</v>
      </c>
      <c r="C819" s="192" t="s">
        <v>75</v>
      </c>
      <c r="D819" s="192" t="s">
        <v>86</v>
      </c>
      <c r="E819" s="192" t="s">
        <v>86</v>
      </c>
      <c r="F819" s="192" t="s">
        <v>86</v>
      </c>
      <c r="G819" s="193" t="s">
        <v>86</v>
      </c>
      <c r="H819" s="194"/>
      <c r="I819" s="364"/>
      <c r="K819" s="61" t="e">
        <f aca="false">VLOOKUP(B819,'Vacances solaires'!$B$2:$B$239,1,FALSE())</f>
        <v>#N/A</v>
      </c>
    </row>
    <row r="820" customFormat="false" ht="15" hidden="false" customHeight="false" outlineLevel="0" collapsed="false">
      <c r="A820" s="145" t="n">
        <f aca="false">WEEKNUM(B820,21)</f>
        <v>47</v>
      </c>
      <c r="B820" s="114" t="n">
        <v>44886</v>
      </c>
      <c r="C820" s="187" t="s">
        <v>75</v>
      </c>
      <c r="D820" s="187" t="s">
        <v>87</v>
      </c>
      <c r="E820" s="187" t="s">
        <v>75</v>
      </c>
      <c r="F820" s="187" t="s">
        <v>86</v>
      </c>
      <c r="G820" s="188" t="s">
        <v>75</v>
      </c>
      <c r="H820" s="189" t="n">
        <v>2</v>
      </c>
      <c r="I820" s="361"/>
      <c r="K820" s="61" t="e">
        <f aca="false">VLOOKUP(B820,'Vacances solaires'!$B$2:$B$239,1,FALSE())</f>
        <v>#N/A</v>
      </c>
    </row>
    <row r="821" customFormat="false" ht="15" hidden="false" customHeight="false" outlineLevel="0" collapsed="false">
      <c r="A821" s="126" t="n">
        <f aca="false">WEEKNUM(B821,21)</f>
        <v>47</v>
      </c>
      <c r="B821" s="135" t="n">
        <v>44887</v>
      </c>
      <c r="C821" s="137" t="s">
        <v>86</v>
      </c>
      <c r="D821" s="137" t="s">
        <v>86</v>
      </c>
      <c r="E821" s="137" t="s">
        <v>75</v>
      </c>
      <c r="F821" s="137" t="s">
        <v>75</v>
      </c>
      <c r="G821" s="190" t="s">
        <v>75</v>
      </c>
      <c r="H821" s="191"/>
      <c r="I821" s="362"/>
      <c r="K821" s="61" t="e">
        <f aca="false">VLOOKUP(B821,'Vacances solaires'!$B$2:$B$239,1,FALSE())</f>
        <v>#N/A</v>
      </c>
    </row>
    <row r="822" customFormat="false" ht="15" hidden="false" customHeight="false" outlineLevel="0" collapsed="false">
      <c r="A822" s="126" t="n">
        <f aca="false">WEEKNUM(B822,21)</f>
        <v>47</v>
      </c>
      <c r="B822" s="135" t="n">
        <v>44888</v>
      </c>
      <c r="C822" s="137" t="s">
        <v>86</v>
      </c>
      <c r="D822" s="137" t="s">
        <v>75</v>
      </c>
      <c r="E822" s="137" t="s">
        <v>86</v>
      </c>
      <c r="F822" s="137" t="s">
        <v>75</v>
      </c>
      <c r="G822" s="190" t="s">
        <v>75</v>
      </c>
      <c r="H822" s="366"/>
      <c r="I822" s="367"/>
      <c r="K822" s="61" t="e">
        <f aca="false">VLOOKUP(B822,'Vacances solaires'!$B$2:$B$239,1,FALSE())</f>
        <v>#N/A</v>
      </c>
    </row>
    <row r="823" customFormat="false" ht="15" hidden="false" customHeight="false" outlineLevel="0" collapsed="false">
      <c r="A823" s="126" t="n">
        <f aca="false">WEEKNUM(B823,21)</f>
        <v>47</v>
      </c>
      <c r="B823" s="135" t="n">
        <v>44889</v>
      </c>
      <c r="C823" s="137" t="s">
        <v>75</v>
      </c>
      <c r="D823" s="137" t="s">
        <v>75</v>
      </c>
      <c r="E823" s="137" t="s">
        <v>86</v>
      </c>
      <c r="F823" s="137" t="s">
        <v>75</v>
      </c>
      <c r="G823" s="190" t="s">
        <v>86</v>
      </c>
      <c r="H823" s="191"/>
      <c r="I823" s="362"/>
      <c r="K823" s="61" t="e">
        <f aca="false">VLOOKUP(B823,'Vacances solaires'!$B$2:$B$239,1,FALSE())</f>
        <v>#N/A</v>
      </c>
    </row>
    <row r="824" customFormat="false" ht="15" hidden="false" customHeight="false" outlineLevel="0" collapsed="false">
      <c r="A824" s="126" t="n">
        <f aca="false">WEEKNUM(B824,21)</f>
        <v>47</v>
      </c>
      <c r="B824" s="135" t="n">
        <v>44890</v>
      </c>
      <c r="C824" s="137" t="s">
        <v>75</v>
      </c>
      <c r="D824" s="137" t="s">
        <v>75</v>
      </c>
      <c r="E824" s="137" t="s">
        <v>75</v>
      </c>
      <c r="F824" s="137" t="s">
        <v>86</v>
      </c>
      <c r="G824" s="190" t="s">
        <v>86</v>
      </c>
      <c r="H824" s="191"/>
      <c r="I824" s="362"/>
      <c r="K824" s="61" t="e">
        <f aca="false">VLOOKUP(B824,'Vacances solaires'!$B$2:$B$239,1,FALSE())</f>
        <v>#N/A</v>
      </c>
    </row>
    <row r="825" customFormat="false" ht="15" hidden="false" customHeight="false" outlineLevel="0" collapsed="false">
      <c r="A825" s="126" t="n">
        <f aca="false">WEEKNUM(B825,21)</f>
        <v>47</v>
      </c>
      <c r="B825" s="135" t="n">
        <v>44891</v>
      </c>
      <c r="C825" s="137" t="s">
        <v>75</v>
      </c>
      <c r="D825" s="137" t="s">
        <v>86</v>
      </c>
      <c r="E825" s="137" t="s">
        <v>75</v>
      </c>
      <c r="F825" s="137" t="s">
        <v>86</v>
      </c>
      <c r="G825" s="190" t="s">
        <v>75</v>
      </c>
      <c r="H825" s="191"/>
      <c r="I825" s="362"/>
      <c r="K825" s="61" t="e">
        <f aca="false">VLOOKUP(B825,'Vacances solaires'!$B$2:$B$239,1,FALSE())</f>
        <v>#N/A</v>
      </c>
    </row>
    <row r="826" customFormat="false" ht="15.75" hidden="false" customHeight="false" outlineLevel="0" collapsed="false">
      <c r="A826" s="139" t="n">
        <f aca="false">WEEKNUM(B826,21)</f>
        <v>47</v>
      </c>
      <c r="B826" s="140" t="n">
        <v>44892</v>
      </c>
      <c r="C826" s="192" t="s">
        <v>86</v>
      </c>
      <c r="D826" s="192" t="s">
        <v>86</v>
      </c>
      <c r="E826" s="192" t="s">
        <v>86</v>
      </c>
      <c r="F826" s="192" t="s">
        <v>86</v>
      </c>
      <c r="G826" s="193" t="s">
        <v>75</v>
      </c>
      <c r="H826" s="194"/>
      <c r="I826" s="364"/>
      <c r="K826" s="61" t="e">
        <f aca="false">VLOOKUP(B826,'Vacances solaires'!$B$2:$B$239,1,FALSE())</f>
        <v>#N/A</v>
      </c>
    </row>
    <row r="827" customFormat="false" ht="15" hidden="false" customHeight="false" outlineLevel="0" collapsed="false">
      <c r="A827" s="145" t="n">
        <f aca="false">WEEKNUM(B827,21)</f>
        <v>48</v>
      </c>
      <c r="B827" s="114" t="n">
        <v>44893</v>
      </c>
      <c r="C827" s="187" t="s">
        <v>87</v>
      </c>
      <c r="D827" s="187" t="s">
        <v>75</v>
      </c>
      <c r="E827" s="187" t="s">
        <v>86</v>
      </c>
      <c r="F827" s="187" t="s">
        <v>75</v>
      </c>
      <c r="G827" s="188" t="s">
        <v>75</v>
      </c>
      <c r="H827" s="189" t="n">
        <v>3</v>
      </c>
      <c r="I827" s="361"/>
      <c r="K827" s="61" t="e">
        <f aca="false">VLOOKUP(B827,'Vacances solaires'!$B$2:$B$239,1,FALSE())</f>
        <v>#N/A</v>
      </c>
    </row>
    <row r="828" customFormat="false" ht="15" hidden="false" customHeight="false" outlineLevel="0" collapsed="false">
      <c r="A828" s="126" t="n">
        <f aca="false">WEEKNUM(B828,21)</f>
        <v>48</v>
      </c>
      <c r="B828" s="135" t="n">
        <v>44894</v>
      </c>
      <c r="C828" s="137" t="s">
        <v>86</v>
      </c>
      <c r="D828" s="137" t="s">
        <v>75</v>
      </c>
      <c r="E828" s="137" t="s">
        <v>75</v>
      </c>
      <c r="F828" s="137" t="s">
        <v>75</v>
      </c>
      <c r="G828" s="190" t="s">
        <v>86</v>
      </c>
      <c r="H828" s="191"/>
      <c r="I828" s="362"/>
      <c r="K828" s="61" t="e">
        <f aca="false">VLOOKUP(B828,'Vacances solaires'!$B$2:$B$239,1,FALSE())</f>
        <v>#N/A</v>
      </c>
    </row>
    <row r="829" customFormat="false" ht="15" hidden="false" customHeight="false" outlineLevel="0" collapsed="false">
      <c r="A829" s="126" t="n">
        <f aca="false">WEEKNUM(B829,21)</f>
        <v>48</v>
      </c>
      <c r="B829" s="135" t="n">
        <v>44895</v>
      </c>
      <c r="C829" s="137" t="s">
        <v>75</v>
      </c>
      <c r="D829" s="137" t="s">
        <v>86</v>
      </c>
      <c r="E829" s="137" t="s">
        <v>75</v>
      </c>
      <c r="F829" s="137" t="s">
        <v>75</v>
      </c>
      <c r="G829" s="190" t="s">
        <v>86</v>
      </c>
      <c r="H829" s="191"/>
      <c r="I829" s="362"/>
      <c r="K829" s="61" t="e">
        <f aca="false">VLOOKUP(B829,'Vacances solaires'!$B$2:$B$239,1,FALSE())</f>
        <v>#N/A</v>
      </c>
    </row>
    <row r="830" customFormat="false" ht="15" hidden="false" customHeight="false" outlineLevel="0" collapsed="false">
      <c r="A830" s="126" t="n">
        <f aca="false">WEEKNUM(B830,21)</f>
        <v>48</v>
      </c>
      <c r="B830" s="135" t="n">
        <v>44896</v>
      </c>
      <c r="C830" s="137" t="s">
        <v>75</v>
      </c>
      <c r="D830" s="137" t="s">
        <v>86</v>
      </c>
      <c r="E830" s="137" t="s">
        <v>75</v>
      </c>
      <c r="F830" s="137" t="s">
        <v>86</v>
      </c>
      <c r="G830" s="190" t="s">
        <v>75</v>
      </c>
      <c r="H830" s="191"/>
      <c r="I830" s="362"/>
      <c r="K830" s="61" t="e">
        <f aca="false">VLOOKUP(B830,'Vacances solaires'!$B$2:$B$239,1,FALSE())</f>
        <v>#N/A</v>
      </c>
    </row>
    <row r="831" customFormat="false" ht="15" hidden="false" customHeight="false" outlineLevel="0" collapsed="false">
      <c r="A831" s="126" t="n">
        <f aca="false">WEEKNUM(B831,21)</f>
        <v>48</v>
      </c>
      <c r="B831" s="135" t="n">
        <v>44897</v>
      </c>
      <c r="C831" s="137" t="s">
        <v>75</v>
      </c>
      <c r="D831" s="137" t="s">
        <v>75</v>
      </c>
      <c r="E831" s="137" t="s">
        <v>86</v>
      </c>
      <c r="F831" s="137" t="s">
        <v>86</v>
      </c>
      <c r="G831" s="190" t="s">
        <v>75</v>
      </c>
      <c r="H831" s="191"/>
      <c r="I831" s="362"/>
      <c r="K831" s="61" t="e">
        <f aca="false">VLOOKUP(B831,'Vacances solaires'!$B$2:$B$239,1,FALSE())</f>
        <v>#N/A</v>
      </c>
    </row>
    <row r="832" customFormat="false" ht="15" hidden="false" customHeight="false" outlineLevel="0" collapsed="false">
      <c r="A832" s="126" t="n">
        <f aca="false">WEEKNUM(B832,21)</f>
        <v>48</v>
      </c>
      <c r="B832" s="135" t="n">
        <v>44898</v>
      </c>
      <c r="C832" s="137" t="s">
        <v>86</v>
      </c>
      <c r="D832" s="137" t="s">
        <v>75</v>
      </c>
      <c r="E832" s="137" t="s">
        <v>86</v>
      </c>
      <c r="F832" s="137" t="s">
        <v>75</v>
      </c>
      <c r="G832" s="190" t="s">
        <v>75</v>
      </c>
      <c r="H832" s="191"/>
      <c r="I832" s="362"/>
      <c r="K832" s="61" t="e">
        <f aca="false">VLOOKUP(B832,'Vacances solaires'!$B$2:$B$239,1,FALSE())</f>
        <v>#N/A</v>
      </c>
    </row>
    <row r="833" customFormat="false" ht="15.75" hidden="false" customHeight="false" outlineLevel="0" collapsed="false">
      <c r="A833" s="139" t="n">
        <f aca="false">WEEKNUM(B833,21)</f>
        <v>48</v>
      </c>
      <c r="B833" s="140" t="n">
        <v>44899</v>
      </c>
      <c r="C833" s="192" t="s">
        <v>86</v>
      </c>
      <c r="D833" s="192" t="s">
        <v>86</v>
      </c>
      <c r="E833" s="192" t="s">
        <v>86</v>
      </c>
      <c r="F833" s="192" t="s">
        <v>75</v>
      </c>
      <c r="G833" s="193" t="s">
        <v>86</v>
      </c>
      <c r="H833" s="194"/>
      <c r="I833" s="364"/>
      <c r="K833" s="61" t="e">
        <f aca="false">VLOOKUP(B833,'Vacances solaires'!$B$2:$B$239,1,FALSE())</f>
        <v>#N/A</v>
      </c>
    </row>
    <row r="834" customFormat="false" ht="15" hidden="false" customHeight="false" outlineLevel="0" collapsed="false">
      <c r="A834" s="145" t="n">
        <f aca="false">WEEKNUM(B834,21)</f>
        <v>49</v>
      </c>
      <c r="B834" s="114" t="n">
        <v>44900</v>
      </c>
      <c r="C834" s="187" t="s">
        <v>75</v>
      </c>
      <c r="D834" s="187" t="s">
        <v>86</v>
      </c>
      <c r="E834" s="187" t="s">
        <v>75</v>
      </c>
      <c r="F834" s="187" t="s">
        <v>75</v>
      </c>
      <c r="G834" s="188" t="s">
        <v>87</v>
      </c>
      <c r="H834" s="189" t="n">
        <v>4</v>
      </c>
      <c r="I834" s="361"/>
      <c r="K834" s="61" t="e">
        <f aca="false">VLOOKUP(B834,'Vacances solaires'!$B$2:$B$239,1,FALSE())</f>
        <v>#N/A</v>
      </c>
    </row>
    <row r="835" customFormat="false" ht="15" hidden="false" customHeight="false" outlineLevel="0" collapsed="false">
      <c r="A835" s="126" t="n">
        <f aca="false">WEEKNUM(B835,21)</f>
        <v>49</v>
      </c>
      <c r="B835" s="135" t="n">
        <v>44901</v>
      </c>
      <c r="C835" s="137" t="s">
        <v>75</v>
      </c>
      <c r="D835" s="137" t="s">
        <v>75</v>
      </c>
      <c r="E835" s="137" t="s">
        <v>75</v>
      </c>
      <c r="F835" s="137" t="s">
        <v>86</v>
      </c>
      <c r="G835" s="190" t="s">
        <v>86</v>
      </c>
      <c r="H835" s="191"/>
      <c r="I835" s="362"/>
      <c r="K835" s="61" t="e">
        <f aca="false">VLOOKUP(B835,'Vacances solaires'!$B$2:$B$239,1,FALSE())</f>
        <v>#N/A</v>
      </c>
    </row>
    <row r="836" customFormat="false" ht="15" hidden="false" customHeight="false" outlineLevel="0" collapsed="false">
      <c r="A836" s="126" t="n">
        <f aca="false">WEEKNUM(B836,21)</f>
        <v>49</v>
      </c>
      <c r="B836" s="135" t="n">
        <v>44902</v>
      </c>
      <c r="C836" s="137" t="s">
        <v>86</v>
      </c>
      <c r="D836" s="137" t="s">
        <v>75</v>
      </c>
      <c r="E836" s="137" t="s">
        <v>75</v>
      </c>
      <c r="F836" s="137" t="s">
        <v>86</v>
      </c>
      <c r="G836" s="190" t="s">
        <v>75</v>
      </c>
      <c r="H836" s="191"/>
      <c r="I836" s="362"/>
      <c r="K836" s="61" t="e">
        <f aca="false">VLOOKUP(B836,'Vacances solaires'!$B$2:$B$239,1,FALSE())</f>
        <v>#N/A</v>
      </c>
    </row>
    <row r="837" customFormat="false" ht="15" hidden="false" customHeight="false" outlineLevel="0" collapsed="false">
      <c r="A837" s="126" t="n">
        <f aca="false">WEEKNUM(B837,21)</f>
        <v>49</v>
      </c>
      <c r="B837" s="135" t="n">
        <v>44903</v>
      </c>
      <c r="C837" s="137" t="s">
        <v>86</v>
      </c>
      <c r="D837" s="137" t="s">
        <v>75</v>
      </c>
      <c r="E837" s="137" t="s">
        <v>86</v>
      </c>
      <c r="F837" s="137" t="s">
        <v>75</v>
      </c>
      <c r="G837" s="190" t="s">
        <v>75</v>
      </c>
      <c r="H837" s="191"/>
      <c r="I837" s="362"/>
      <c r="K837" s="61" t="e">
        <f aca="false">VLOOKUP(B837,'Vacances solaires'!$B$2:$B$239,1,FALSE())</f>
        <v>#N/A</v>
      </c>
    </row>
    <row r="838" customFormat="false" ht="15" hidden="false" customHeight="false" outlineLevel="0" collapsed="false">
      <c r="A838" s="126" t="n">
        <f aca="false">WEEKNUM(B838,21)</f>
        <v>49</v>
      </c>
      <c r="B838" s="135" t="n">
        <v>44904</v>
      </c>
      <c r="C838" s="137" t="s">
        <v>75</v>
      </c>
      <c r="D838" s="137" t="s">
        <v>86</v>
      </c>
      <c r="E838" s="137" t="s">
        <v>86</v>
      </c>
      <c r="F838" s="137" t="s">
        <v>75</v>
      </c>
      <c r="G838" s="190" t="s">
        <v>75</v>
      </c>
      <c r="H838" s="191"/>
      <c r="I838" s="362"/>
      <c r="K838" s="61" t="e">
        <f aca="false">VLOOKUP(B838,'Vacances solaires'!$B$2:$B$239,1,FALSE())</f>
        <v>#N/A</v>
      </c>
    </row>
    <row r="839" customFormat="false" ht="15" hidden="false" customHeight="false" outlineLevel="0" collapsed="false">
      <c r="A839" s="126" t="n">
        <f aca="false">WEEKNUM(B839,21)</f>
        <v>49</v>
      </c>
      <c r="B839" s="135" t="n">
        <v>44905</v>
      </c>
      <c r="C839" s="137" t="s">
        <v>75</v>
      </c>
      <c r="D839" s="137" t="s">
        <v>86</v>
      </c>
      <c r="E839" s="137" t="s">
        <v>75</v>
      </c>
      <c r="F839" s="137" t="s">
        <v>75</v>
      </c>
      <c r="G839" s="190" t="s">
        <v>86</v>
      </c>
      <c r="H839" s="191"/>
      <c r="I839" s="362"/>
      <c r="K839" s="61" t="e">
        <f aca="false">VLOOKUP(B839,'Vacances solaires'!$B$2:$B$239,1,FALSE())</f>
        <v>#N/A</v>
      </c>
    </row>
    <row r="840" customFormat="false" ht="15.75" hidden="false" customHeight="false" outlineLevel="0" collapsed="false">
      <c r="A840" s="139" t="n">
        <f aca="false">WEEKNUM(B840,21)</f>
        <v>49</v>
      </c>
      <c r="B840" s="140" t="n">
        <v>44906</v>
      </c>
      <c r="C840" s="192" t="s">
        <v>86</v>
      </c>
      <c r="D840" s="192" t="s">
        <v>86</v>
      </c>
      <c r="E840" s="192" t="s">
        <v>75</v>
      </c>
      <c r="F840" s="192" t="s">
        <v>86</v>
      </c>
      <c r="G840" s="193" t="s">
        <v>86</v>
      </c>
      <c r="H840" s="194"/>
      <c r="I840" s="364"/>
      <c r="K840" s="61" t="e">
        <f aca="false">VLOOKUP(B840,'Vacances solaires'!$B$2:$B$239,1,FALSE())</f>
        <v>#N/A</v>
      </c>
    </row>
    <row r="841" customFormat="false" ht="15" hidden="false" customHeight="false" outlineLevel="0" collapsed="false">
      <c r="A841" s="145" t="n">
        <f aca="false">WEEKNUM(B841,21)</f>
        <v>50</v>
      </c>
      <c r="B841" s="114" t="n">
        <v>44907</v>
      </c>
      <c r="C841" s="187" t="s">
        <v>86</v>
      </c>
      <c r="D841" s="187" t="s">
        <v>75</v>
      </c>
      <c r="E841" s="187" t="s">
        <v>75</v>
      </c>
      <c r="F841" s="187" t="s">
        <v>87</v>
      </c>
      <c r="G841" s="188" t="s">
        <v>75</v>
      </c>
      <c r="H841" s="189" t="n">
        <v>5</v>
      </c>
      <c r="I841" s="361"/>
      <c r="K841" s="61" t="e">
        <f aca="false">VLOOKUP(B841,'Vacances solaires'!$B$2:$B$239,1,FALSE())</f>
        <v>#N/A</v>
      </c>
    </row>
    <row r="842" customFormat="false" ht="15" hidden="false" customHeight="false" outlineLevel="0" collapsed="false">
      <c r="A842" s="126" t="n">
        <f aca="false">WEEKNUM(B842,21)</f>
        <v>50</v>
      </c>
      <c r="B842" s="135" t="n">
        <v>44908</v>
      </c>
      <c r="C842" s="137" t="s">
        <v>75</v>
      </c>
      <c r="D842" s="137" t="s">
        <v>75</v>
      </c>
      <c r="E842" s="137" t="s">
        <v>86</v>
      </c>
      <c r="F842" s="137" t="s">
        <v>86</v>
      </c>
      <c r="G842" s="190" t="s">
        <v>75</v>
      </c>
      <c r="H842" s="191"/>
      <c r="I842" s="362"/>
      <c r="K842" s="61" t="e">
        <f aca="false">VLOOKUP(B842,'Vacances solaires'!$B$2:$B$239,1,FALSE())</f>
        <v>#N/A</v>
      </c>
    </row>
    <row r="843" customFormat="false" ht="15" hidden="false" customHeight="false" outlineLevel="0" collapsed="false">
      <c r="A843" s="126" t="n">
        <f aca="false">WEEKNUM(B843,21)</f>
        <v>50</v>
      </c>
      <c r="B843" s="135" t="n">
        <v>44909</v>
      </c>
      <c r="C843" s="137" t="s">
        <v>75</v>
      </c>
      <c r="D843" s="137" t="s">
        <v>75</v>
      </c>
      <c r="E843" s="137" t="s">
        <v>86</v>
      </c>
      <c r="F843" s="137" t="s">
        <v>75</v>
      </c>
      <c r="G843" s="190" t="s">
        <v>86</v>
      </c>
      <c r="H843" s="191"/>
      <c r="I843" s="362"/>
      <c r="K843" s="61" t="e">
        <f aca="false">VLOOKUP(B843,'Vacances solaires'!$B$2:$B$239,1,FALSE())</f>
        <v>#N/A</v>
      </c>
    </row>
    <row r="844" customFormat="false" ht="15" hidden="false" customHeight="false" outlineLevel="0" collapsed="false">
      <c r="A844" s="126" t="n">
        <f aca="false">WEEKNUM(B844,21)</f>
        <v>50</v>
      </c>
      <c r="B844" s="135" t="n">
        <v>44910</v>
      </c>
      <c r="C844" s="137" t="s">
        <v>75</v>
      </c>
      <c r="D844" s="137" t="s">
        <v>86</v>
      </c>
      <c r="E844" s="137" t="s">
        <v>75</v>
      </c>
      <c r="F844" s="137" t="s">
        <v>75</v>
      </c>
      <c r="G844" s="190" t="s">
        <v>86</v>
      </c>
      <c r="H844" s="191"/>
      <c r="I844" s="362"/>
      <c r="K844" s="61" t="e">
        <f aca="false">VLOOKUP(B844,'Vacances solaires'!$B$2:$B$239,1,FALSE())</f>
        <v>#N/A</v>
      </c>
    </row>
    <row r="845" customFormat="false" ht="15" hidden="false" customHeight="false" outlineLevel="0" collapsed="false">
      <c r="A845" s="126" t="n">
        <f aca="false">WEEKNUM(B845,21)</f>
        <v>50</v>
      </c>
      <c r="B845" s="135" t="n">
        <v>44911</v>
      </c>
      <c r="C845" s="137" t="s">
        <v>86</v>
      </c>
      <c r="D845" s="137" t="s">
        <v>86</v>
      </c>
      <c r="E845" s="137" t="s">
        <v>75</v>
      </c>
      <c r="F845" s="137" t="s">
        <v>75</v>
      </c>
      <c r="G845" s="190" t="s">
        <v>75</v>
      </c>
      <c r="H845" s="191"/>
      <c r="I845" s="362"/>
      <c r="K845" s="61" t="e">
        <f aca="false">VLOOKUP(B845,'Vacances solaires'!$B$2:$B$239,1,FALSE())</f>
        <v>#N/A</v>
      </c>
    </row>
    <row r="846" customFormat="false" ht="15" hidden="false" customHeight="false" outlineLevel="0" collapsed="false">
      <c r="A846" s="126" t="n">
        <f aca="false">WEEKNUM(B846,21)</f>
        <v>50</v>
      </c>
      <c r="B846" s="135" t="n">
        <v>44912</v>
      </c>
      <c r="C846" s="137" t="s">
        <v>86</v>
      </c>
      <c r="D846" s="137" t="s">
        <v>75</v>
      </c>
      <c r="E846" s="137" t="s">
        <v>75</v>
      </c>
      <c r="F846" s="137" t="s">
        <v>86</v>
      </c>
      <c r="G846" s="190" t="s">
        <v>75</v>
      </c>
      <c r="H846" s="191"/>
      <c r="I846" s="362"/>
      <c r="K846" s="61" t="e">
        <f aca="false">VLOOKUP(B846,'Vacances solaires'!$B$2:$B$239,1,FALSE())</f>
        <v>#N/A</v>
      </c>
    </row>
    <row r="847" customFormat="false" ht="15.75" hidden="false" customHeight="false" outlineLevel="0" collapsed="false">
      <c r="A847" s="139" t="n">
        <f aca="false">WEEKNUM(B847,21)</f>
        <v>50</v>
      </c>
      <c r="B847" s="140" t="n">
        <v>44913</v>
      </c>
      <c r="C847" s="192" t="s">
        <v>86</v>
      </c>
      <c r="D847" s="192" t="s">
        <v>75</v>
      </c>
      <c r="E847" s="192" t="s">
        <v>86</v>
      </c>
      <c r="F847" s="192" t="s">
        <v>86</v>
      </c>
      <c r="G847" s="193" t="s">
        <v>86</v>
      </c>
      <c r="H847" s="194"/>
      <c r="I847" s="364" t="n">
        <v>1</v>
      </c>
      <c r="K847" s="61" t="n">
        <f aca="false">VLOOKUP(B847,'Vacances solaires'!$B$2:$B$239,1,FALSE())</f>
        <v>44913</v>
      </c>
    </row>
    <row r="848" customFormat="false" ht="15" hidden="false" customHeight="false" outlineLevel="0" collapsed="false">
      <c r="A848" s="145" t="n">
        <f aca="false">WEEKNUM(B848,21)</f>
        <v>51</v>
      </c>
      <c r="B848" s="114" t="n">
        <v>44914</v>
      </c>
      <c r="C848" s="187" t="s">
        <v>75</v>
      </c>
      <c r="D848" s="187" t="s">
        <v>75</v>
      </c>
      <c r="E848" s="187" t="s">
        <v>87</v>
      </c>
      <c r="F848" s="187" t="s">
        <v>75</v>
      </c>
      <c r="G848" s="188" t="s">
        <v>86</v>
      </c>
      <c r="H848" s="189" t="n">
        <v>1</v>
      </c>
      <c r="I848" s="361" t="n">
        <v>1</v>
      </c>
      <c r="K848" s="61" t="n">
        <f aca="false">VLOOKUP(B848,'Vacances solaires'!$B$2:$B$239,1,FALSE())</f>
        <v>44914</v>
      </c>
    </row>
    <row r="849" customFormat="false" ht="15" hidden="false" customHeight="false" outlineLevel="0" collapsed="false">
      <c r="A849" s="126" t="n">
        <f aca="false">WEEKNUM(B849,21)</f>
        <v>51</v>
      </c>
      <c r="B849" s="135" t="n">
        <v>44915</v>
      </c>
      <c r="C849" s="137" t="s">
        <v>75</v>
      </c>
      <c r="D849" s="137" t="s">
        <v>86</v>
      </c>
      <c r="E849" s="137" t="s">
        <v>86</v>
      </c>
      <c r="F849" s="137" t="s">
        <v>75</v>
      </c>
      <c r="G849" s="190" t="s">
        <v>75</v>
      </c>
      <c r="H849" s="366"/>
      <c r="I849" s="365" t="n">
        <v>1</v>
      </c>
      <c r="K849" s="61" t="n">
        <f aca="false">VLOOKUP(B849,'Vacances solaires'!$B$2:$B$239,1,FALSE())</f>
        <v>44915</v>
      </c>
    </row>
    <row r="850" customFormat="false" ht="15" hidden="false" customHeight="false" outlineLevel="0" collapsed="false">
      <c r="A850" s="126" t="n">
        <f aca="false">WEEKNUM(B850,21)</f>
        <v>51</v>
      </c>
      <c r="B850" s="135" t="n">
        <v>44916</v>
      </c>
      <c r="C850" s="137" t="s">
        <v>75</v>
      </c>
      <c r="D850" s="137" t="s">
        <v>86</v>
      </c>
      <c r="E850" s="137" t="s">
        <v>75</v>
      </c>
      <c r="F850" s="137" t="s">
        <v>86</v>
      </c>
      <c r="G850" s="190" t="s">
        <v>75</v>
      </c>
      <c r="H850" s="191"/>
      <c r="I850" s="362" t="n">
        <v>1</v>
      </c>
      <c r="K850" s="61" t="n">
        <f aca="false">VLOOKUP(B850,'Vacances solaires'!$B$2:$B$239,1,FALSE())</f>
        <v>44916</v>
      </c>
    </row>
    <row r="851" customFormat="false" ht="15" hidden="false" customHeight="false" outlineLevel="0" collapsed="false">
      <c r="A851" s="126" t="n">
        <f aca="false">WEEKNUM(B851,21)</f>
        <v>51</v>
      </c>
      <c r="B851" s="135" t="n">
        <v>44917</v>
      </c>
      <c r="C851" s="137" t="s">
        <v>86</v>
      </c>
      <c r="D851" s="137" t="s">
        <v>75</v>
      </c>
      <c r="E851" s="137" t="s">
        <v>75</v>
      </c>
      <c r="F851" s="137" t="s">
        <v>86</v>
      </c>
      <c r="G851" s="190" t="s">
        <v>75</v>
      </c>
      <c r="H851" s="191"/>
      <c r="I851" s="362" t="n">
        <v>1</v>
      </c>
      <c r="K851" s="61" t="n">
        <f aca="false">VLOOKUP(B851,'Vacances solaires'!$B$2:$B$239,1,FALSE())</f>
        <v>44917</v>
      </c>
    </row>
    <row r="852" customFormat="false" ht="15" hidden="false" customHeight="false" outlineLevel="0" collapsed="false">
      <c r="A852" s="126" t="n">
        <f aca="false">WEEKNUM(B852,21)</f>
        <v>51</v>
      </c>
      <c r="B852" s="135" t="n">
        <v>44918</v>
      </c>
      <c r="C852" s="137" t="s">
        <v>86</v>
      </c>
      <c r="D852" s="137" t="s">
        <v>75</v>
      </c>
      <c r="E852" s="137" t="s">
        <v>75</v>
      </c>
      <c r="F852" s="137" t="s">
        <v>75</v>
      </c>
      <c r="G852" s="190" t="s">
        <v>86</v>
      </c>
      <c r="H852" s="191"/>
      <c r="I852" s="362" t="n">
        <v>1</v>
      </c>
      <c r="K852" s="61" t="n">
        <f aca="false">VLOOKUP(B852,'Vacances solaires'!$B$2:$B$239,1,FALSE())</f>
        <v>44918</v>
      </c>
    </row>
    <row r="853" customFormat="false" ht="15" hidden="false" customHeight="false" outlineLevel="0" collapsed="false">
      <c r="A853" s="126" t="n">
        <f aca="false">WEEKNUM(B853,21)</f>
        <v>51</v>
      </c>
      <c r="B853" s="135" t="n">
        <v>44919</v>
      </c>
      <c r="C853" s="137" t="s">
        <v>75</v>
      </c>
      <c r="D853" s="137" t="s">
        <v>75</v>
      </c>
      <c r="E853" s="137" t="s">
        <v>86</v>
      </c>
      <c r="F853" s="137" t="s">
        <v>75</v>
      </c>
      <c r="G853" s="190" t="s">
        <v>86</v>
      </c>
      <c r="H853" s="191"/>
      <c r="I853" s="362" t="n">
        <v>1</v>
      </c>
      <c r="K853" s="61" t="n">
        <f aca="false">VLOOKUP(B853,'Vacances solaires'!$B$2:$B$239,1,FALSE())</f>
        <v>44919</v>
      </c>
    </row>
    <row r="854" customFormat="false" ht="15.75" hidden="false" customHeight="false" outlineLevel="0" collapsed="false">
      <c r="A854" s="139" t="n">
        <f aca="false">WEEKNUM(B854,21)</f>
        <v>51</v>
      </c>
      <c r="B854" s="140" t="n">
        <v>44920</v>
      </c>
      <c r="C854" s="192" t="s">
        <v>75</v>
      </c>
      <c r="D854" s="192" t="s">
        <v>86</v>
      </c>
      <c r="E854" s="192" t="s">
        <v>86</v>
      </c>
      <c r="F854" s="192" t="s">
        <v>86</v>
      </c>
      <c r="G854" s="193" t="s">
        <v>86</v>
      </c>
      <c r="H854" s="194"/>
      <c r="I854" s="364" t="s">
        <v>44</v>
      </c>
      <c r="K854" s="61" t="n">
        <f aca="false">VLOOKUP(B854,'Vacances solaires'!$B$2:$B$239,1,FALSE())</f>
        <v>44920</v>
      </c>
    </row>
    <row r="855" customFormat="false" ht="15" hidden="false" customHeight="false" outlineLevel="0" collapsed="false">
      <c r="A855" s="145" t="n">
        <f aca="false">WEEKNUM(B855,21)</f>
        <v>52</v>
      </c>
      <c r="B855" s="114" t="n">
        <v>44921</v>
      </c>
      <c r="C855" s="187" t="s">
        <v>75</v>
      </c>
      <c r="D855" s="187" t="s">
        <v>87</v>
      </c>
      <c r="E855" s="187" t="s">
        <v>75</v>
      </c>
      <c r="F855" s="187" t="s">
        <v>86</v>
      </c>
      <c r="G855" s="188" t="s">
        <v>75</v>
      </c>
      <c r="H855" s="189" t="n">
        <v>2</v>
      </c>
      <c r="I855" s="361" t="n">
        <v>1</v>
      </c>
      <c r="K855" s="61" t="n">
        <f aca="false">VLOOKUP(B855,'Vacances solaires'!$B$2:$B$239,1,FALSE())</f>
        <v>44921</v>
      </c>
    </row>
    <row r="856" customFormat="false" ht="15" hidden="false" customHeight="false" outlineLevel="0" collapsed="false">
      <c r="A856" s="126" t="n">
        <f aca="false">WEEKNUM(B856,21)</f>
        <v>52</v>
      </c>
      <c r="B856" s="135" t="n">
        <v>44922</v>
      </c>
      <c r="C856" s="137" t="s">
        <v>86</v>
      </c>
      <c r="D856" s="137" t="s">
        <v>86</v>
      </c>
      <c r="E856" s="137" t="s">
        <v>75</v>
      </c>
      <c r="F856" s="137" t="s">
        <v>75</v>
      </c>
      <c r="G856" s="190" t="s">
        <v>75</v>
      </c>
      <c r="H856" s="191"/>
      <c r="I856" s="362" t="n">
        <v>1</v>
      </c>
      <c r="K856" s="61" t="n">
        <f aca="false">VLOOKUP(B856,'Vacances solaires'!$B$2:$B$239,1,FALSE())</f>
        <v>44922</v>
      </c>
    </row>
    <row r="857" customFormat="false" ht="15" hidden="false" customHeight="false" outlineLevel="0" collapsed="false">
      <c r="A857" s="126" t="n">
        <f aca="false">WEEKNUM(B857,21)</f>
        <v>52</v>
      </c>
      <c r="B857" s="135" t="n">
        <v>44923</v>
      </c>
      <c r="C857" s="137" t="s">
        <v>86</v>
      </c>
      <c r="D857" s="137" t="s">
        <v>75</v>
      </c>
      <c r="E857" s="137" t="s">
        <v>86</v>
      </c>
      <c r="F857" s="137" t="s">
        <v>75</v>
      </c>
      <c r="G857" s="190" t="s">
        <v>75</v>
      </c>
      <c r="H857" s="366"/>
      <c r="I857" s="367" t="n">
        <v>1</v>
      </c>
      <c r="K857" s="61" t="n">
        <f aca="false">VLOOKUP(B857,'Vacances solaires'!$B$2:$B$239,1,FALSE())</f>
        <v>44923</v>
      </c>
    </row>
    <row r="858" customFormat="false" ht="15" hidden="false" customHeight="false" outlineLevel="0" collapsed="false">
      <c r="A858" s="126" t="n">
        <f aca="false">WEEKNUM(B858,21)</f>
        <v>52</v>
      </c>
      <c r="B858" s="135" t="n">
        <v>44924</v>
      </c>
      <c r="C858" s="137" t="s">
        <v>75</v>
      </c>
      <c r="D858" s="137" t="s">
        <v>75</v>
      </c>
      <c r="E858" s="137" t="s">
        <v>86</v>
      </c>
      <c r="F858" s="137" t="s">
        <v>75</v>
      </c>
      <c r="G858" s="190" t="s">
        <v>86</v>
      </c>
      <c r="H858" s="191"/>
      <c r="I858" s="362" t="n">
        <v>1</v>
      </c>
      <c r="K858" s="61" t="n">
        <f aca="false">VLOOKUP(B858,'Vacances solaires'!$B$2:$B$239,1,FALSE())</f>
        <v>44924</v>
      </c>
    </row>
    <row r="859" customFormat="false" ht="15" hidden="false" customHeight="false" outlineLevel="0" collapsed="false">
      <c r="A859" s="126" t="n">
        <f aca="false">WEEKNUM(B859,21)</f>
        <v>52</v>
      </c>
      <c r="B859" s="135" t="n">
        <v>44925</v>
      </c>
      <c r="C859" s="137" t="s">
        <v>75</v>
      </c>
      <c r="D859" s="137" t="s">
        <v>75</v>
      </c>
      <c r="E859" s="137" t="s">
        <v>75</v>
      </c>
      <c r="F859" s="137" t="s">
        <v>86</v>
      </c>
      <c r="G859" s="190" t="s">
        <v>86</v>
      </c>
      <c r="H859" s="191"/>
      <c r="I859" s="362" t="n">
        <v>1</v>
      </c>
      <c r="K859" s="61" t="n">
        <f aca="false">VLOOKUP(B859,'Vacances solaires'!$B$2:$B$239,1,FALSE())</f>
        <v>44925</v>
      </c>
    </row>
    <row r="860" customFormat="false" ht="15" hidden="false" customHeight="false" outlineLevel="0" collapsed="false">
      <c r="A860" s="126" t="n">
        <f aca="false">WEEKNUM(B860,21)</f>
        <v>52</v>
      </c>
      <c r="B860" s="135" t="n">
        <v>44926</v>
      </c>
      <c r="C860" s="137" t="s">
        <v>75</v>
      </c>
      <c r="D860" s="137" t="s">
        <v>86</v>
      </c>
      <c r="E860" s="137" t="s">
        <v>75</v>
      </c>
      <c r="F860" s="137" t="s">
        <v>86</v>
      </c>
      <c r="G860" s="190" t="s">
        <v>75</v>
      </c>
      <c r="H860" s="191"/>
      <c r="I860" s="362" t="n">
        <v>1</v>
      </c>
      <c r="K860" s="61" t="n">
        <f aca="false">VLOOKUP(B860,'Vacances solaires'!$B$2:$B$239,1,FALSE())</f>
        <v>44926</v>
      </c>
    </row>
    <row r="861" customFormat="false" ht="15.75" hidden="false" customHeight="false" outlineLevel="0" collapsed="false">
      <c r="A861" s="139" t="n">
        <f aca="false">WEEKNUM(B861,21)</f>
        <v>52</v>
      </c>
      <c r="B861" s="140" t="n">
        <v>44927</v>
      </c>
      <c r="C861" s="192" t="s">
        <v>86</v>
      </c>
      <c r="D861" s="192" t="s">
        <v>86</v>
      </c>
      <c r="E861" s="192" t="s">
        <v>86</v>
      </c>
      <c r="F861" s="192" t="s">
        <v>86</v>
      </c>
      <c r="G861" s="193" t="s">
        <v>75</v>
      </c>
      <c r="H861" s="194"/>
      <c r="I861" s="364" t="s">
        <v>32</v>
      </c>
      <c r="K861" s="61" t="n">
        <f aca="false">VLOOKUP(B861,'Vacances solaires'!$B$2:$B$239,1,FALSE())</f>
        <v>44927</v>
      </c>
    </row>
    <row r="862" customFormat="false" ht="15" hidden="false" customHeight="false" outlineLevel="0" collapsed="false">
      <c r="A862" s="145" t="n">
        <f aca="false">WEEKNUM(B862,21)</f>
        <v>1</v>
      </c>
      <c r="B862" s="114" t="n">
        <v>44928</v>
      </c>
      <c r="C862" s="187" t="s">
        <v>87</v>
      </c>
      <c r="D862" s="187" t="s">
        <v>75</v>
      </c>
      <c r="E862" s="187" t="s">
        <v>86</v>
      </c>
      <c r="F862" s="187" t="s">
        <v>75</v>
      </c>
      <c r="G862" s="188" t="s">
        <v>75</v>
      </c>
      <c r="H862" s="189" t="n">
        <v>3</v>
      </c>
      <c r="I862" s="361" t="n">
        <v>1</v>
      </c>
      <c r="K862" s="61" t="n">
        <f aca="false">VLOOKUP(B862,'Vacances solaires'!$B$2:$B$239,1,FALSE())</f>
        <v>44928</v>
      </c>
    </row>
    <row r="863" customFormat="false" ht="15" hidden="false" customHeight="false" outlineLevel="0" collapsed="false">
      <c r="A863" s="126" t="n">
        <f aca="false">WEEKNUM(B863,21)</f>
        <v>1</v>
      </c>
      <c r="B863" s="135" t="n">
        <v>44929</v>
      </c>
      <c r="C863" s="137" t="s">
        <v>86</v>
      </c>
      <c r="D863" s="137" t="s">
        <v>75</v>
      </c>
      <c r="E863" s="137" t="s">
        <v>75</v>
      </c>
      <c r="F863" s="137" t="s">
        <v>75</v>
      </c>
      <c r="G863" s="190" t="s">
        <v>86</v>
      </c>
      <c r="H863" s="191"/>
      <c r="I863" s="362"/>
      <c r="K863" s="61" t="e">
        <f aca="false">VLOOKUP(B863,'Vacances solaires'!$B$2:$B$239,1,FALSE())</f>
        <v>#N/A</v>
      </c>
    </row>
    <row r="864" customFormat="false" ht="15" hidden="false" customHeight="false" outlineLevel="0" collapsed="false">
      <c r="A864" s="126" t="n">
        <f aca="false">WEEKNUM(B864,21)</f>
        <v>1</v>
      </c>
      <c r="B864" s="135" t="n">
        <v>44930</v>
      </c>
      <c r="C864" s="137" t="s">
        <v>75</v>
      </c>
      <c r="D864" s="137" t="s">
        <v>86</v>
      </c>
      <c r="E864" s="137" t="s">
        <v>75</v>
      </c>
      <c r="F864" s="137" t="s">
        <v>75</v>
      </c>
      <c r="G864" s="190" t="s">
        <v>86</v>
      </c>
      <c r="H864" s="191"/>
      <c r="I864" s="362"/>
      <c r="K864" s="61" t="e">
        <f aca="false">VLOOKUP(B864,'Vacances solaires'!$B$2:$B$239,1,FALSE())</f>
        <v>#N/A</v>
      </c>
    </row>
    <row r="865" customFormat="false" ht="15" hidden="false" customHeight="false" outlineLevel="0" collapsed="false">
      <c r="A865" s="126" t="n">
        <f aca="false">WEEKNUM(B865,21)</f>
        <v>1</v>
      </c>
      <c r="B865" s="135" t="n">
        <v>44931</v>
      </c>
      <c r="C865" s="137" t="s">
        <v>75</v>
      </c>
      <c r="D865" s="137" t="s">
        <v>86</v>
      </c>
      <c r="E865" s="137" t="s">
        <v>75</v>
      </c>
      <c r="F865" s="137" t="s">
        <v>86</v>
      </c>
      <c r="G865" s="190" t="s">
        <v>75</v>
      </c>
      <c r="H865" s="191"/>
      <c r="I865" s="362"/>
      <c r="K865" s="61" t="e">
        <f aca="false">VLOOKUP(B865,'Vacances solaires'!$B$2:$B$239,1,FALSE())</f>
        <v>#N/A</v>
      </c>
    </row>
    <row r="866" customFormat="false" ht="15" hidden="false" customHeight="false" outlineLevel="0" collapsed="false">
      <c r="A866" s="126" t="n">
        <f aca="false">WEEKNUM(B866,21)</f>
        <v>1</v>
      </c>
      <c r="B866" s="135" t="n">
        <v>44932</v>
      </c>
      <c r="C866" s="137" t="s">
        <v>75</v>
      </c>
      <c r="D866" s="137" t="s">
        <v>75</v>
      </c>
      <c r="E866" s="137" t="s">
        <v>86</v>
      </c>
      <c r="F866" s="137" t="s">
        <v>86</v>
      </c>
      <c r="G866" s="190" t="s">
        <v>75</v>
      </c>
      <c r="H866" s="191"/>
      <c r="I866" s="362"/>
      <c r="K866" s="61" t="e">
        <f aca="false">VLOOKUP(B866,'Vacances solaires'!$B$2:$B$239,1,FALSE())</f>
        <v>#N/A</v>
      </c>
    </row>
    <row r="867" customFormat="false" ht="15" hidden="false" customHeight="false" outlineLevel="0" collapsed="false">
      <c r="A867" s="126" t="n">
        <f aca="false">WEEKNUM(B867,21)</f>
        <v>1</v>
      </c>
      <c r="B867" s="135" t="n">
        <v>44933</v>
      </c>
      <c r="C867" s="137" t="s">
        <v>86</v>
      </c>
      <c r="D867" s="137" t="s">
        <v>75</v>
      </c>
      <c r="E867" s="137" t="s">
        <v>86</v>
      </c>
      <c r="F867" s="137" t="s">
        <v>75</v>
      </c>
      <c r="G867" s="190" t="s">
        <v>75</v>
      </c>
      <c r="H867" s="191"/>
      <c r="I867" s="362"/>
      <c r="K867" s="61" t="e">
        <f aca="false">VLOOKUP(B867,'Vacances solaires'!$B$2:$B$239,1,FALSE())</f>
        <v>#N/A</v>
      </c>
    </row>
    <row r="868" customFormat="false" ht="15.75" hidden="false" customHeight="false" outlineLevel="0" collapsed="false">
      <c r="A868" s="139" t="n">
        <f aca="false">WEEKNUM(B868,21)</f>
        <v>1</v>
      </c>
      <c r="B868" s="140" t="n">
        <v>44934</v>
      </c>
      <c r="C868" s="192" t="s">
        <v>86</v>
      </c>
      <c r="D868" s="192" t="s">
        <v>86</v>
      </c>
      <c r="E868" s="192" t="s">
        <v>86</v>
      </c>
      <c r="F868" s="192" t="s">
        <v>75</v>
      </c>
      <c r="G868" s="193" t="s">
        <v>86</v>
      </c>
      <c r="H868" s="194"/>
      <c r="I868" s="364"/>
      <c r="K868" s="61" t="e">
        <f aca="false">VLOOKUP(B868,'Vacances solaires'!$B$2:$B$239,1,FALSE())</f>
        <v>#N/A</v>
      </c>
    </row>
    <row r="869" customFormat="false" ht="15" hidden="false" customHeight="false" outlineLevel="0" collapsed="false">
      <c r="A869" s="145" t="n">
        <f aca="false">WEEKNUM(B869,21)</f>
        <v>2</v>
      </c>
      <c r="B869" s="114" t="n">
        <v>44935</v>
      </c>
      <c r="C869" s="187" t="s">
        <v>75</v>
      </c>
      <c r="D869" s="187" t="s">
        <v>86</v>
      </c>
      <c r="E869" s="187" t="s">
        <v>75</v>
      </c>
      <c r="F869" s="187" t="s">
        <v>75</v>
      </c>
      <c r="G869" s="188" t="s">
        <v>87</v>
      </c>
      <c r="H869" s="189" t="n">
        <v>4</v>
      </c>
      <c r="I869" s="361"/>
      <c r="K869" s="61" t="e">
        <f aca="false">VLOOKUP(B869,'Vacances solaires'!$B$2:$B$239,1,FALSE())</f>
        <v>#N/A</v>
      </c>
    </row>
    <row r="870" customFormat="false" ht="15" hidden="false" customHeight="false" outlineLevel="0" collapsed="false">
      <c r="A870" s="126" t="n">
        <f aca="false">WEEKNUM(B870,21)</f>
        <v>2</v>
      </c>
      <c r="B870" s="135" t="n">
        <v>44936</v>
      </c>
      <c r="C870" s="137" t="s">
        <v>75</v>
      </c>
      <c r="D870" s="137" t="s">
        <v>75</v>
      </c>
      <c r="E870" s="137" t="s">
        <v>75</v>
      </c>
      <c r="F870" s="137" t="s">
        <v>86</v>
      </c>
      <c r="G870" s="190" t="s">
        <v>86</v>
      </c>
      <c r="H870" s="191"/>
      <c r="I870" s="362"/>
      <c r="K870" s="61" t="e">
        <f aca="false">VLOOKUP(B870,'Vacances solaires'!$B$2:$B$239,1,FALSE())</f>
        <v>#N/A</v>
      </c>
    </row>
    <row r="871" customFormat="false" ht="15" hidden="false" customHeight="false" outlineLevel="0" collapsed="false">
      <c r="A871" s="126" t="n">
        <f aca="false">WEEKNUM(B871,21)</f>
        <v>2</v>
      </c>
      <c r="B871" s="135" t="n">
        <v>44937</v>
      </c>
      <c r="C871" s="137" t="s">
        <v>86</v>
      </c>
      <c r="D871" s="137" t="s">
        <v>75</v>
      </c>
      <c r="E871" s="137" t="s">
        <v>75</v>
      </c>
      <c r="F871" s="137" t="s">
        <v>86</v>
      </c>
      <c r="G871" s="190" t="s">
        <v>75</v>
      </c>
      <c r="H871" s="191"/>
      <c r="I871" s="362"/>
      <c r="K871" s="61" t="e">
        <f aca="false">VLOOKUP(B871,'Vacances solaires'!$B$2:$B$239,1,FALSE())</f>
        <v>#N/A</v>
      </c>
    </row>
    <row r="872" customFormat="false" ht="15" hidden="false" customHeight="false" outlineLevel="0" collapsed="false">
      <c r="A872" s="126" t="n">
        <f aca="false">WEEKNUM(B872,21)</f>
        <v>2</v>
      </c>
      <c r="B872" s="135" t="n">
        <v>44938</v>
      </c>
      <c r="C872" s="137" t="s">
        <v>86</v>
      </c>
      <c r="D872" s="137" t="s">
        <v>75</v>
      </c>
      <c r="E872" s="137" t="s">
        <v>86</v>
      </c>
      <c r="F872" s="137" t="s">
        <v>75</v>
      </c>
      <c r="G872" s="190" t="s">
        <v>75</v>
      </c>
      <c r="H872" s="191"/>
      <c r="I872" s="362"/>
      <c r="K872" s="61" t="e">
        <f aca="false">VLOOKUP(B872,'Vacances solaires'!$B$2:$B$239,1,FALSE())</f>
        <v>#N/A</v>
      </c>
    </row>
    <row r="873" customFormat="false" ht="15" hidden="false" customHeight="false" outlineLevel="0" collapsed="false">
      <c r="A873" s="126" t="n">
        <f aca="false">WEEKNUM(B873,21)</f>
        <v>2</v>
      </c>
      <c r="B873" s="135" t="n">
        <v>44939</v>
      </c>
      <c r="C873" s="137" t="s">
        <v>75</v>
      </c>
      <c r="D873" s="137" t="s">
        <v>86</v>
      </c>
      <c r="E873" s="137" t="s">
        <v>86</v>
      </c>
      <c r="F873" s="137" t="s">
        <v>75</v>
      </c>
      <c r="G873" s="190" t="s">
        <v>75</v>
      </c>
      <c r="H873" s="191"/>
      <c r="I873" s="362"/>
      <c r="K873" s="61" t="e">
        <f aca="false">VLOOKUP(B873,'Vacances solaires'!$B$2:$B$239,1,FALSE())</f>
        <v>#N/A</v>
      </c>
    </row>
    <row r="874" customFormat="false" ht="15" hidden="false" customHeight="false" outlineLevel="0" collapsed="false">
      <c r="A874" s="126" t="n">
        <f aca="false">WEEKNUM(B874,21)</f>
        <v>2</v>
      </c>
      <c r="B874" s="135" t="n">
        <v>44940</v>
      </c>
      <c r="C874" s="137" t="s">
        <v>75</v>
      </c>
      <c r="D874" s="137" t="s">
        <v>86</v>
      </c>
      <c r="E874" s="137" t="s">
        <v>75</v>
      </c>
      <c r="F874" s="137" t="s">
        <v>75</v>
      </c>
      <c r="G874" s="190" t="s">
        <v>86</v>
      </c>
      <c r="H874" s="191"/>
      <c r="I874" s="362"/>
      <c r="K874" s="61" t="e">
        <f aca="false">VLOOKUP(B874,'Vacances solaires'!$B$2:$B$239,1,FALSE())</f>
        <v>#N/A</v>
      </c>
    </row>
    <row r="875" customFormat="false" ht="15.75" hidden="false" customHeight="false" outlineLevel="0" collapsed="false">
      <c r="A875" s="139" t="n">
        <f aca="false">WEEKNUM(B875,21)</f>
        <v>2</v>
      </c>
      <c r="B875" s="140" t="n">
        <v>44941</v>
      </c>
      <c r="C875" s="192" t="s">
        <v>86</v>
      </c>
      <c r="D875" s="192" t="s">
        <v>86</v>
      </c>
      <c r="E875" s="192" t="s">
        <v>75</v>
      </c>
      <c r="F875" s="192" t="s">
        <v>86</v>
      </c>
      <c r="G875" s="193" t="s">
        <v>86</v>
      </c>
      <c r="H875" s="194"/>
      <c r="I875" s="364"/>
      <c r="K875" s="61" t="e">
        <f aca="false">VLOOKUP(B875,'Vacances solaires'!$B$2:$B$239,1,FALSE())</f>
        <v>#N/A</v>
      </c>
    </row>
    <row r="876" customFormat="false" ht="15" hidden="false" customHeight="false" outlineLevel="0" collapsed="false">
      <c r="A876" s="145" t="n">
        <f aca="false">WEEKNUM(B876,21)</f>
        <v>3</v>
      </c>
      <c r="B876" s="114" t="n">
        <v>44942</v>
      </c>
      <c r="C876" s="187" t="s">
        <v>86</v>
      </c>
      <c r="D876" s="187" t="s">
        <v>75</v>
      </c>
      <c r="E876" s="187" t="s">
        <v>75</v>
      </c>
      <c r="F876" s="187" t="s">
        <v>87</v>
      </c>
      <c r="G876" s="188" t="s">
        <v>75</v>
      </c>
      <c r="H876" s="189" t="n">
        <v>5</v>
      </c>
      <c r="I876" s="361"/>
      <c r="K876" s="61" t="e">
        <f aca="false">VLOOKUP(B876,'Vacances solaires'!$B$2:$B$239,1,FALSE())</f>
        <v>#N/A</v>
      </c>
    </row>
    <row r="877" customFormat="false" ht="15" hidden="false" customHeight="false" outlineLevel="0" collapsed="false">
      <c r="A877" s="126" t="n">
        <f aca="false">WEEKNUM(B877,21)</f>
        <v>3</v>
      </c>
      <c r="B877" s="135" t="n">
        <v>44943</v>
      </c>
      <c r="C877" s="137" t="s">
        <v>75</v>
      </c>
      <c r="D877" s="137" t="s">
        <v>75</v>
      </c>
      <c r="E877" s="137" t="s">
        <v>86</v>
      </c>
      <c r="F877" s="137" t="s">
        <v>86</v>
      </c>
      <c r="G877" s="190" t="s">
        <v>75</v>
      </c>
      <c r="H877" s="191"/>
      <c r="I877" s="362"/>
      <c r="K877" s="61" t="e">
        <f aca="false">VLOOKUP(B877,'Vacances solaires'!$B$2:$B$239,1,FALSE())</f>
        <v>#N/A</v>
      </c>
    </row>
    <row r="878" customFormat="false" ht="15" hidden="false" customHeight="false" outlineLevel="0" collapsed="false">
      <c r="A878" s="126" t="n">
        <f aca="false">WEEKNUM(B878,21)</f>
        <v>3</v>
      </c>
      <c r="B878" s="135" t="n">
        <v>44944</v>
      </c>
      <c r="C878" s="137" t="s">
        <v>75</v>
      </c>
      <c r="D878" s="137" t="s">
        <v>75</v>
      </c>
      <c r="E878" s="137" t="s">
        <v>86</v>
      </c>
      <c r="F878" s="137" t="s">
        <v>75</v>
      </c>
      <c r="G878" s="190" t="s">
        <v>86</v>
      </c>
      <c r="H878" s="191"/>
      <c r="I878" s="362"/>
      <c r="K878" s="61" t="e">
        <f aca="false">VLOOKUP(B878,'Vacances solaires'!$B$2:$B$239,1,FALSE())</f>
        <v>#N/A</v>
      </c>
    </row>
    <row r="879" customFormat="false" ht="15" hidden="false" customHeight="false" outlineLevel="0" collapsed="false">
      <c r="A879" s="126" t="n">
        <f aca="false">WEEKNUM(B879,21)</f>
        <v>3</v>
      </c>
      <c r="B879" s="135" t="n">
        <v>44945</v>
      </c>
      <c r="C879" s="137" t="s">
        <v>75</v>
      </c>
      <c r="D879" s="137" t="s">
        <v>86</v>
      </c>
      <c r="E879" s="137" t="s">
        <v>75</v>
      </c>
      <c r="F879" s="137" t="s">
        <v>75</v>
      </c>
      <c r="G879" s="190" t="s">
        <v>86</v>
      </c>
      <c r="H879" s="191"/>
      <c r="I879" s="362"/>
      <c r="K879" s="61" t="e">
        <f aca="false">VLOOKUP(B879,'Vacances solaires'!$B$2:$B$239,1,FALSE())</f>
        <v>#N/A</v>
      </c>
    </row>
    <row r="880" customFormat="false" ht="15" hidden="false" customHeight="false" outlineLevel="0" collapsed="false">
      <c r="A880" s="126" t="n">
        <f aca="false">WEEKNUM(B880,21)</f>
        <v>3</v>
      </c>
      <c r="B880" s="135" t="n">
        <v>44946</v>
      </c>
      <c r="C880" s="137" t="s">
        <v>86</v>
      </c>
      <c r="D880" s="137" t="s">
        <v>86</v>
      </c>
      <c r="E880" s="137" t="s">
        <v>75</v>
      </c>
      <c r="F880" s="137" t="s">
        <v>75</v>
      </c>
      <c r="G880" s="190" t="s">
        <v>75</v>
      </c>
      <c r="H880" s="191"/>
      <c r="I880" s="362"/>
      <c r="K880" s="61" t="e">
        <f aca="false">VLOOKUP(B880,'Vacances solaires'!$B$2:$B$239,1,FALSE())</f>
        <v>#N/A</v>
      </c>
    </row>
    <row r="881" customFormat="false" ht="15" hidden="false" customHeight="false" outlineLevel="0" collapsed="false">
      <c r="A881" s="126" t="n">
        <f aca="false">WEEKNUM(B881,21)</f>
        <v>3</v>
      </c>
      <c r="B881" s="135" t="n">
        <v>44947</v>
      </c>
      <c r="C881" s="137" t="s">
        <v>86</v>
      </c>
      <c r="D881" s="137" t="s">
        <v>75</v>
      </c>
      <c r="E881" s="137" t="s">
        <v>75</v>
      </c>
      <c r="F881" s="137" t="s">
        <v>86</v>
      </c>
      <c r="G881" s="190" t="s">
        <v>75</v>
      </c>
      <c r="H881" s="191"/>
      <c r="I881" s="362"/>
      <c r="K881" s="61" t="e">
        <f aca="false">VLOOKUP(B881,'Vacances solaires'!$B$2:$B$239,1,FALSE())</f>
        <v>#N/A</v>
      </c>
    </row>
    <row r="882" customFormat="false" ht="15.75" hidden="false" customHeight="false" outlineLevel="0" collapsed="false">
      <c r="A882" s="139" t="n">
        <f aca="false">WEEKNUM(B882,21)</f>
        <v>3</v>
      </c>
      <c r="B882" s="140" t="n">
        <v>44948</v>
      </c>
      <c r="C882" s="192" t="s">
        <v>86</v>
      </c>
      <c r="D882" s="192" t="s">
        <v>75</v>
      </c>
      <c r="E882" s="192" t="s">
        <v>86</v>
      </c>
      <c r="F882" s="192" t="s">
        <v>86</v>
      </c>
      <c r="G882" s="193" t="s">
        <v>86</v>
      </c>
      <c r="H882" s="194"/>
      <c r="I882" s="364"/>
      <c r="K882" s="61" t="e">
        <f aca="false">VLOOKUP(B882,'Vacances solaires'!$B$2:$B$239,1,FALSE())</f>
        <v>#N/A</v>
      </c>
    </row>
    <row r="883" customFormat="false" ht="15" hidden="false" customHeight="false" outlineLevel="0" collapsed="false">
      <c r="A883" s="145" t="n">
        <f aca="false">WEEKNUM(B883,21)</f>
        <v>4</v>
      </c>
      <c r="B883" s="114" t="n">
        <v>44949</v>
      </c>
      <c r="C883" s="187" t="s">
        <v>75</v>
      </c>
      <c r="D883" s="187" t="s">
        <v>75</v>
      </c>
      <c r="E883" s="187" t="s">
        <v>87</v>
      </c>
      <c r="F883" s="187" t="s">
        <v>75</v>
      </c>
      <c r="G883" s="188" t="s">
        <v>86</v>
      </c>
      <c r="H883" s="189" t="n">
        <v>1</v>
      </c>
      <c r="I883" s="361"/>
      <c r="K883" s="61" t="e">
        <f aca="false">VLOOKUP(B883,'Vacances solaires'!$B$2:$B$239,1,FALSE())</f>
        <v>#N/A</v>
      </c>
    </row>
    <row r="884" customFormat="false" ht="15" hidden="false" customHeight="false" outlineLevel="0" collapsed="false">
      <c r="A884" s="126" t="n">
        <f aca="false">WEEKNUM(B884,21)</f>
        <v>4</v>
      </c>
      <c r="B884" s="135" t="n">
        <v>44950</v>
      </c>
      <c r="C884" s="137" t="s">
        <v>75</v>
      </c>
      <c r="D884" s="137" t="s">
        <v>86</v>
      </c>
      <c r="E884" s="137" t="s">
        <v>86</v>
      </c>
      <c r="F884" s="137" t="s">
        <v>75</v>
      </c>
      <c r="G884" s="190" t="s">
        <v>75</v>
      </c>
      <c r="H884" s="366"/>
      <c r="I884" s="365"/>
      <c r="K884" s="61" t="e">
        <f aca="false">VLOOKUP(B884,'Vacances solaires'!$B$2:$B$239,1,FALSE())</f>
        <v>#N/A</v>
      </c>
    </row>
    <row r="885" customFormat="false" ht="15" hidden="false" customHeight="false" outlineLevel="0" collapsed="false">
      <c r="A885" s="126" t="n">
        <f aca="false">WEEKNUM(B885,21)</f>
        <v>4</v>
      </c>
      <c r="B885" s="135" t="n">
        <v>44951</v>
      </c>
      <c r="C885" s="137" t="s">
        <v>75</v>
      </c>
      <c r="D885" s="137" t="s">
        <v>86</v>
      </c>
      <c r="E885" s="137" t="s">
        <v>75</v>
      </c>
      <c r="F885" s="137" t="s">
        <v>86</v>
      </c>
      <c r="G885" s="190" t="s">
        <v>75</v>
      </c>
      <c r="H885" s="191"/>
      <c r="I885" s="362"/>
      <c r="K885" s="61" t="e">
        <f aca="false">VLOOKUP(B885,'Vacances solaires'!$B$2:$B$239,1,FALSE())</f>
        <v>#N/A</v>
      </c>
    </row>
    <row r="886" customFormat="false" ht="15" hidden="false" customHeight="false" outlineLevel="0" collapsed="false">
      <c r="A886" s="126" t="n">
        <f aca="false">WEEKNUM(B886,21)</f>
        <v>4</v>
      </c>
      <c r="B886" s="135" t="n">
        <v>44952</v>
      </c>
      <c r="C886" s="137" t="s">
        <v>86</v>
      </c>
      <c r="D886" s="137" t="s">
        <v>75</v>
      </c>
      <c r="E886" s="137" t="s">
        <v>75</v>
      </c>
      <c r="F886" s="137" t="s">
        <v>86</v>
      </c>
      <c r="G886" s="190" t="s">
        <v>75</v>
      </c>
      <c r="H886" s="191"/>
      <c r="I886" s="362"/>
      <c r="K886" s="61" t="e">
        <f aca="false">VLOOKUP(B886,'Vacances solaires'!$B$2:$B$239,1,FALSE())</f>
        <v>#N/A</v>
      </c>
    </row>
    <row r="887" customFormat="false" ht="15" hidden="false" customHeight="false" outlineLevel="0" collapsed="false">
      <c r="A887" s="126" t="n">
        <f aca="false">WEEKNUM(B887,21)</f>
        <v>4</v>
      </c>
      <c r="B887" s="135" t="n">
        <v>44953</v>
      </c>
      <c r="C887" s="137" t="s">
        <v>86</v>
      </c>
      <c r="D887" s="137" t="s">
        <v>75</v>
      </c>
      <c r="E887" s="137" t="s">
        <v>75</v>
      </c>
      <c r="F887" s="137" t="s">
        <v>75</v>
      </c>
      <c r="G887" s="190" t="s">
        <v>86</v>
      </c>
      <c r="H887" s="191"/>
      <c r="I887" s="362"/>
      <c r="K887" s="61" t="e">
        <f aca="false">VLOOKUP(B887,'Vacances solaires'!$B$2:$B$239,1,FALSE())</f>
        <v>#N/A</v>
      </c>
    </row>
    <row r="888" customFormat="false" ht="15" hidden="false" customHeight="false" outlineLevel="0" collapsed="false">
      <c r="A888" s="126" t="n">
        <f aca="false">WEEKNUM(B888,21)</f>
        <v>4</v>
      </c>
      <c r="B888" s="135" t="n">
        <v>44954</v>
      </c>
      <c r="C888" s="137" t="s">
        <v>75</v>
      </c>
      <c r="D888" s="137" t="s">
        <v>75</v>
      </c>
      <c r="E888" s="137" t="s">
        <v>86</v>
      </c>
      <c r="F888" s="137" t="s">
        <v>75</v>
      </c>
      <c r="G888" s="190" t="s">
        <v>86</v>
      </c>
      <c r="H888" s="191"/>
      <c r="I888" s="362"/>
      <c r="K888" s="61" t="e">
        <f aca="false">VLOOKUP(B888,'Vacances solaires'!$B$2:$B$239,1,FALSE())</f>
        <v>#N/A</v>
      </c>
    </row>
    <row r="889" customFormat="false" ht="15.75" hidden="false" customHeight="false" outlineLevel="0" collapsed="false">
      <c r="A889" s="139" t="n">
        <f aca="false">WEEKNUM(B889,21)</f>
        <v>4</v>
      </c>
      <c r="B889" s="140" t="n">
        <v>44955</v>
      </c>
      <c r="C889" s="192" t="s">
        <v>75</v>
      </c>
      <c r="D889" s="192" t="s">
        <v>86</v>
      </c>
      <c r="E889" s="192" t="s">
        <v>86</v>
      </c>
      <c r="F889" s="192" t="s">
        <v>86</v>
      </c>
      <c r="G889" s="193" t="s">
        <v>86</v>
      </c>
      <c r="H889" s="194"/>
      <c r="I889" s="364"/>
      <c r="K889" s="61" t="e">
        <f aca="false">VLOOKUP(B889,'Vacances solaires'!$B$2:$B$239,1,FALSE())</f>
        <v>#N/A</v>
      </c>
    </row>
    <row r="890" customFormat="false" ht="15" hidden="false" customHeight="false" outlineLevel="0" collapsed="false">
      <c r="A890" s="145" t="n">
        <f aca="false">WEEKNUM(B890,21)</f>
        <v>5</v>
      </c>
      <c r="B890" s="114" t="n">
        <v>44956</v>
      </c>
      <c r="C890" s="187" t="s">
        <v>75</v>
      </c>
      <c r="D890" s="187" t="s">
        <v>87</v>
      </c>
      <c r="E890" s="187" t="s">
        <v>75</v>
      </c>
      <c r="F890" s="187" t="s">
        <v>86</v>
      </c>
      <c r="G890" s="188" t="s">
        <v>75</v>
      </c>
      <c r="H890" s="189" t="n">
        <v>2</v>
      </c>
      <c r="I890" s="361"/>
      <c r="K890" s="61" t="e">
        <f aca="false">VLOOKUP(B890,'Vacances solaires'!$B$2:$B$239,1,FALSE())</f>
        <v>#N/A</v>
      </c>
    </row>
    <row r="891" customFormat="false" ht="15" hidden="false" customHeight="false" outlineLevel="0" collapsed="false">
      <c r="A891" s="126" t="n">
        <f aca="false">WEEKNUM(B891,21)</f>
        <v>5</v>
      </c>
      <c r="B891" s="135" t="n">
        <v>44957</v>
      </c>
      <c r="C891" s="137" t="s">
        <v>86</v>
      </c>
      <c r="D891" s="137" t="s">
        <v>86</v>
      </c>
      <c r="E891" s="137" t="s">
        <v>75</v>
      </c>
      <c r="F891" s="137" t="s">
        <v>75</v>
      </c>
      <c r="G891" s="190" t="s">
        <v>75</v>
      </c>
      <c r="H891" s="191"/>
      <c r="I891" s="362"/>
      <c r="K891" s="61" t="e">
        <f aca="false">VLOOKUP(B891,'Vacances solaires'!$B$2:$B$239,1,FALSE())</f>
        <v>#N/A</v>
      </c>
    </row>
    <row r="892" customFormat="false" ht="15" hidden="false" customHeight="false" outlineLevel="0" collapsed="false">
      <c r="A892" s="126" t="n">
        <f aca="false">WEEKNUM(B892,21)</f>
        <v>5</v>
      </c>
      <c r="B892" s="135" t="n">
        <v>44958</v>
      </c>
      <c r="C892" s="137" t="s">
        <v>86</v>
      </c>
      <c r="D892" s="137" t="s">
        <v>75</v>
      </c>
      <c r="E892" s="137" t="s">
        <v>86</v>
      </c>
      <c r="F892" s="137" t="s">
        <v>75</v>
      </c>
      <c r="G892" s="190" t="s">
        <v>75</v>
      </c>
      <c r="H892" s="366"/>
      <c r="I892" s="367"/>
      <c r="K892" s="61" t="e">
        <f aca="false">VLOOKUP(B892,'Vacances solaires'!$B$2:$B$239,1,FALSE())</f>
        <v>#N/A</v>
      </c>
    </row>
    <row r="893" customFormat="false" ht="15" hidden="false" customHeight="false" outlineLevel="0" collapsed="false">
      <c r="A893" s="126" t="n">
        <f aca="false">WEEKNUM(B893,21)</f>
        <v>5</v>
      </c>
      <c r="B893" s="135" t="n">
        <v>44959</v>
      </c>
      <c r="C893" s="137" t="s">
        <v>75</v>
      </c>
      <c r="D893" s="137" t="s">
        <v>75</v>
      </c>
      <c r="E893" s="137" t="s">
        <v>86</v>
      </c>
      <c r="F893" s="137" t="s">
        <v>75</v>
      </c>
      <c r="G893" s="190" t="s">
        <v>86</v>
      </c>
      <c r="H893" s="191"/>
      <c r="I893" s="362"/>
      <c r="K893" s="61" t="e">
        <f aca="false">VLOOKUP(B893,'Vacances solaires'!$B$2:$B$239,1,FALSE())</f>
        <v>#N/A</v>
      </c>
    </row>
    <row r="894" customFormat="false" ht="15" hidden="false" customHeight="false" outlineLevel="0" collapsed="false">
      <c r="A894" s="126" t="n">
        <f aca="false">WEEKNUM(B894,21)</f>
        <v>5</v>
      </c>
      <c r="B894" s="135" t="n">
        <v>44960</v>
      </c>
      <c r="C894" s="137" t="s">
        <v>75</v>
      </c>
      <c r="D894" s="137" t="s">
        <v>75</v>
      </c>
      <c r="E894" s="137" t="s">
        <v>75</v>
      </c>
      <c r="F894" s="137" t="s">
        <v>86</v>
      </c>
      <c r="G894" s="190" t="s">
        <v>86</v>
      </c>
      <c r="H894" s="191"/>
      <c r="I894" s="362"/>
      <c r="K894" s="61" t="e">
        <f aca="false">VLOOKUP(B894,'Vacances solaires'!$B$2:$B$239,1,FALSE())</f>
        <v>#N/A</v>
      </c>
    </row>
    <row r="895" customFormat="false" ht="15" hidden="false" customHeight="false" outlineLevel="0" collapsed="false">
      <c r="A895" s="126" t="n">
        <f aca="false">WEEKNUM(B895,21)</f>
        <v>5</v>
      </c>
      <c r="B895" s="135" t="n">
        <v>44961</v>
      </c>
      <c r="C895" s="137" t="s">
        <v>75</v>
      </c>
      <c r="D895" s="137" t="s">
        <v>86</v>
      </c>
      <c r="E895" s="137" t="s">
        <v>75</v>
      </c>
      <c r="F895" s="137" t="s">
        <v>86</v>
      </c>
      <c r="G895" s="190" t="s">
        <v>75</v>
      </c>
      <c r="H895" s="191"/>
      <c r="I895" s="362"/>
      <c r="K895" s="61" t="e">
        <f aca="false">VLOOKUP(B895,'Vacances solaires'!$B$2:$B$239,1,FALSE())</f>
        <v>#N/A</v>
      </c>
    </row>
    <row r="896" customFormat="false" ht="15.75" hidden="false" customHeight="false" outlineLevel="0" collapsed="false">
      <c r="A896" s="139" t="n">
        <f aca="false">WEEKNUM(B896,21)</f>
        <v>5</v>
      </c>
      <c r="B896" s="140" t="n">
        <v>44962</v>
      </c>
      <c r="C896" s="192" t="s">
        <v>86</v>
      </c>
      <c r="D896" s="192" t="s">
        <v>86</v>
      </c>
      <c r="E896" s="192" t="s">
        <v>86</v>
      </c>
      <c r="F896" s="192" t="s">
        <v>86</v>
      </c>
      <c r="G896" s="193" t="s">
        <v>75</v>
      </c>
      <c r="H896" s="194"/>
      <c r="I896" s="364"/>
      <c r="K896" s="61" t="e">
        <f aca="false">VLOOKUP(B896,'Vacances solaires'!$B$2:$B$239,1,FALSE())</f>
        <v>#N/A</v>
      </c>
    </row>
    <row r="897" customFormat="false" ht="15" hidden="false" customHeight="false" outlineLevel="0" collapsed="false">
      <c r="A897" s="145" t="n">
        <f aca="false">WEEKNUM(B897,21)</f>
        <v>6</v>
      </c>
      <c r="B897" s="114" t="n">
        <v>44963</v>
      </c>
      <c r="C897" s="187" t="s">
        <v>87</v>
      </c>
      <c r="D897" s="187" t="s">
        <v>75</v>
      </c>
      <c r="E897" s="187" t="s">
        <v>86</v>
      </c>
      <c r="F897" s="187" t="s">
        <v>75</v>
      </c>
      <c r="G897" s="188" t="s">
        <v>75</v>
      </c>
      <c r="H897" s="189" t="n">
        <v>3</v>
      </c>
      <c r="I897" s="361"/>
      <c r="K897" s="61" t="e">
        <f aca="false">VLOOKUP(B897,'Vacances solaires'!$B$2:$B$239,1,FALSE())</f>
        <v>#N/A</v>
      </c>
    </row>
    <row r="898" customFormat="false" ht="15" hidden="false" customHeight="false" outlineLevel="0" collapsed="false">
      <c r="A898" s="126" t="n">
        <f aca="false">WEEKNUM(B898,21)</f>
        <v>6</v>
      </c>
      <c r="B898" s="135" t="n">
        <v>44964</v>
      </c>
      <c r="C898" s="137" t="s">
        <v>86</v>
      </c>
      <c r="D898" s="137" t="s">
        <v>75</v>
      </c>
      <c r="E898" s="137" t="s">
        <v>75</v>
      </c>
      <c r="F898" s="137" t="s">
        <v>75</v>
      </c>
      <c r="G898" s="190" t="s">
        <v>86</v>
      </c>
      <c r="H898" s="191"/>
      <c r="I898" s="362"/>
      <c r="K898" s="61" t="e">
        <f aca="false">VLOOKUP(B898,'Vacances solaires'!$B$2:$B$239,1,FALSE())</f>
        <v>#N/A</v>
      </c>
    </row>
    <row r="899" customFormat="false" ht="15" hidden="false" customHeight="false" outlineLevel="0" collapsed="false">
      <c r="A899" s="126" t="n">
        <f aca="false">WEEKNUM(B899,21)</f>
        <v>6</v>
      </c>
      <c r="B899" s="135" t="n">
        <v>44965</v>
      </c>
      <c r="C899" s="137" t="s">
        <v>75</v>
      </c>
      <c r="D899" s="137" t="s">
        <v>86</v>
      </c>
      <c r="E899" s="137" t="s">
        <v>75</v>
      </c>
      <c r="F899" s="137" t="s">
        <v>75</v>
      </c>
      <c r="G899" s="190" t="s">
        <v>86</v>
      </c>
      <c r="H899" s="191"/>
      <c r="I899" s="362"/>
      <c r="K899" s="61" t="e">
        <f aca="false">VLOOKUP(B899,'Vacances solaires'!$B$2:$B$239,1,FALSE())</f>
        <v>#N/A</v>
      </c>
    </row>
    <row r="900" customFormat="false" ht="15" hidden="false" customHeight="false" outlineLevel="0" collapsed="false">
      <c r="A900" s="126" t="n">
        <f aca="false">WEEKNUM(B900,21)</f>
        <v>6</v>
      </c>
      <c r="B900" s="135" t="n">
        <v>44966</v>
      </c>
      <c r="C900" s="137" t="s">
        <v>75</v>
      </c>
      <c r="D900" s="137" t="s">
        <v>86</v>
      </c>
      <c r="E900" s="137" t="s">
        <v>75</v>
      </c>
      <c r="F900" s="137" t="s">
        <v>86</v>
      </c>
      <c r="G900" s="190" t="s">
        <v>75</v>
      </c>
      <c r="H900" s="191"/>
      <c r="I900" s="362"/>
      <c r="K900" s="61" t="e">
        <f aca="false">VLOOKUP(B900,'Vacances solaires'!$B$2:$B$239,1,FALSE())</f>
        <v>#N/A</v>
      </c>
    </row>
    <row r="901" customFormat="false" ht="15" hidden="false" customHeight="false" outlineLevel="0" collapsed="false">
      <c r="A901" s="126" t="n">
        <f aca="false">WEEKNUM(B901,21)</f>
        <v>6</v>
      </c>
      <c r="B901" s="135" t="n">
        <v>44967</v>
      </c>
      <c r="C901" s="137" t="s">
        <v>75</v>
      </c>
      <c r="D901" s="137" t="s">
        <v>75</v>
      </c>
      <c r="E901" s="137" t="s">
        <v>86</v>
      </c>
      <c r="F901" s="137" t="s">
        <v>86</v>
      </c>
      <c r="G901" s="190" t="s">
        <v>75</v>
      </c>
      <c r="H901" s="191"/>
      <c r="I901" s="362"/>
      <c r="K901" s="61" t="e">
        <f aca="false">VLOOKUP(B901,'Vacances solaires'!$B$2:$B$239,1,FALSE())</f>
        <v>#N/A</v>
      </c>
    </row>
    <row r="902" customFormat="false" ht="15" hidden="false" customHeight="false" outlineLevel="0" collapsed="false">
      <c r="A902" s="126" t="n">
        <f aca="false">WEEKNUM(B902,21)</f>
        <v>6</v>
      </c>
      <c r="B902" s="135" t="n">
        <v>44968</v>
      </c>
      <c r="C902" s="137" t="s">
        <v>86</v>
      </c>
      <c r="D902" s="137" t="s">
        <v>75</v>
      </c>
      <c r="E902" s="137" t="s">
        <v>86</v>
      </c>
      <c r="F902" s="137" t="s">
        <v>75</v>
      </c>
      <c r="G902" s="190" t="s">
        <v>75</v>
      </c>
      <c r="H902" s="191"/>
      <c r="I902" s="362"/>
      <c r="K902" s="61" t="e">
        <f aca="false">VLOOKUP(B902,'Vacances solaires'!$B$2:$B$239,1,FALSE())</f>
        <v>#N/A</v>
      </c>
    </row>
    <row r="903" customFormat="false" ht="15.75" hidden="false" customHeight="false" outlineLevel="0" collapsed="false">
      <c r="A903" s="139" t="n">
        <f aca="false">WEEKNUM(B903,21)</f>
        <v>6</v>
      </c>
      <c r="B903" s="140" t="n">
        <v>44969</v>
      </c>
      <c r="C903" s="192" t="s">
        <v>86</v>
      </c>
      <c r="D903" s="192" t="s">
        <v>86</v>
      </c>
      <c r="E903" s="192" t="s">
        <v>86</v>
      </c>
      <c r="F903" s="192" t="s">
        <v>75</v>
      </c>
      <c r="G903" s="193" t="s">
        <v>86</v>
      </c>
      <c r="H903" s="194"/>
      <c r="I903" s="364" t="n">
        <v>1</v>
      </c>
      <c r="K903" s="61" t="n">
        <f aca="false">VLOOKUP(B903,'Vacances solaires'!$B$2:$B$239,1,FALSE())</f>
        <v>44969</v>
      </c>
    </row>
    <row r="904" customFormat="false" ht="15" hidden="false" customHeight="false" outlineLevel="0" collapsed="false">
      <c r="A904" s="145" t="n">
        <f aca="false">WEEKNUM(B904,21)</f>
        <v>7</v>
      </c>
      <c r="B904" s="114" t="n">
        <v>44970</v>
      </c>
      <c r="C904" s="187" t="s">
        <v>75</v>
      </c>
      <c r="D904" s="187" t="s">
        <v>86</v>
      </c>
      <c r="E904" s="187" t="s">
        <v>75</v>
      </c>
      <c r="F904" s="187" t="s">
        <v>75</v>
      </c>
      <c r="G904" s="188" t="s">
        <v>87</v>
      </c>
      <c r="H904" s="189" t="n">
        <v>4</v>
      </c>
      <c r="I904" s="361" t="n">
        <v>1</v>
      </c>
      <c r="K904" s="61" t="n">
        <f aca="false">VLOOKUP(B904,'Vacances solaires'!$B$2:$B$239,1,FALSE())</f>
        <v>44970</v>
      </c>
    </row>
    <row r="905" customFormat="false" ht="15" hidden="false" customHeight="false" outlineLevel="0" collapsed="false">
      <c r="A905" s="126" t="n">
        <f aca="false">WEEKNUM(B905,21)</f>
        <v>7</v>
      </c>
      <c r="B905" s="135" t="n">
        <v>44971</v>
      </c>
      <c r="C905" s="137" t="s">
        <v>75</v>
      </c>
      <c r="D905" s="137" t="s">
        <v>75</v>
      </c>
      <c r="E905" s="137" t="s">
        <v>75</v>
      </c>
      <c r="F905" s="137" t="s">
        <v>86</v>
      </c>
      <c r="G905" s="190" t="s">
        <v>86</v>
      </c>
      <c r="H905" s="191"/>
      <c r="I905" s="362" t="n">
        <v>1</v>
      </c>
      <c r="K905" s="61" t="n">
        <f aca="false">VLOOKUP(B905,'Vacances solaires'!$B$2:$B$239,1,FALSE())</f>
        <v>44971</v>
      </c>
    </row>
    <row r="906" customFormat="false" ht="15" hidden="false" customHeight="false" outlineLevel="0" collapsed="false">
      <c r="A906" s="126" t="n">
        <f aca="false">WEEKNUM(B906,21)</f>
        <v>7</v>
      </c>
      <c r="B906" s="135" t="n">
        <v>44972</v>
      </c>
      <c r="C906" s="137" t="s">
        <v>86</v>
      </c>
      <c r="D906" s="137" t="s">
        <v>75</v>
      </c>
      <c r="E906" s="137" t="s">
        <v>75</v>
      </c>
      <c r="F906" s="137" t="s">
        <v>86</v>
      </c>
      <c r="G906" s="190" t="s">
        <v>75</v>
      </c>
      <c r="H906" s="191"/>
      <c r="I906" s="362" t="n">
        <v>1</v>
      </c>
      <c r="K906" s="61" t="n">
        <f aca="false">VLOOKUP(B906,'Vacances solaires'!$B$2:$B$239,1,FALSE())</f>
        <v>44972</v>
      </c>
    </row>
    <row r="907" customFormat="false" ht="15" hidden="false" customHeight="false" outlineLevel="0" collapsed="false">
      <c r="A907" s="126" t="n">
        <f aca="false">WEEKNUM(B907,21)</f>
        <v>7</v>
      </c>
      <c r="B907" s="135" t="n">
        <v>44973</v>
      </c>
      <c r="C907" s="137" t="s">
        <v>86</v>
      </c>
      <c r="D907" s="137" t="s">
        <v>75</v>
      </c>
      <c r="E907" s="137" t="s">
        <v>86</v>
      </c>
      <c r="F907" s="137" t="s">
        <v>75</v>
      </c>
      <c r="G907" s="190" t="s">
        <v>75</v>
      </c>
      <c r="H907" s="191"/>
      <c r="I907" s="362" t="n">
        <v>1</v>
      </c>
      <c r="K907" s="61" t="n">
        <f aca="false">VLOOKUP(B907,'Vacances solaires'!$B$2:$B$239,1,FALSE())</f>
        <v>44973</v>
      </c>
    </row>
    <row r="908" customFormat="false" ht="15" hidden="false" customHeight="false" outlineLevel="0" collapsed="false">
      <c r="A908" s="126" t="n">
        <f aca="false">WEEKNUM(B908,21)</f>
        <v>7</v>
      </c>
      <c r="B908" s="135" t="n">
        <v>44974</v>
      </c>
      <c r="C908" s="137" t="s">
        <v>75</v>
      </c>
      <c r="D908" s="137" t="s">
        <v>86</v>
      </c>
      <c r="E908" s="137" t="s">
        <v>86</v>
      </c>
      <c r="F908" s="137" t="s">
        <v>75</v>
      </c>
      <c r="G908" s="190" t="s">
        <v>75</v>
      </c>
      <c r="H908" s="191"/>
      <c r="I908" s="362" t="n">
        <v>1</v>
      </c>
      <c r="K908" s="61" t="n">
        <f aca="false">VLOOKUP(B908,'Vacances solaires'!$B$2:$B$239,1,FALSE())</f>
        <v>44974</v>
      </c>
    </row>
    <row r="909" customFormat="false" ht="15" hidden="false" customHeight="false" outlineLevel="0" collapsed="false">
      <c r="A909" s="126" t="n">
        <f aca="false">WEEKNUM(B909,21)</f>
        <v>7</v>
      </c>
      <c r="B909" s="135" t="n">
        <v>44975</v>
      </c>
      <c r="C909" s="137" t="s">
        <v>75</v>
      </c>
      <c r="D909" s="137" t="s">
        <v>86</v>
      </c>
      <c r="E909" s="137" t="s">
        <v>75</v>
      </c>
      <c r="F909" s="137" t="s">
        <v>75</v>
      </c>
      <c r="G909" s="190" t="s">
        <v>86</v>
      </c>
      <c r="H909" s="191"/>
      <c r="I909" s="362" t="n">
        <v>1</v>
      </c>
      <c r="K909" s="61" t="n">
        <f aca="false">VLOOKUP(B909,'Vacances solaires'!$B$2:$B$239,1,FALSE())</f>
        <v>44975</v>
      </c>
    </row>
    <row r="910" customFormat="false" ht="15.75" hidden="false" customHeight="false" outlineLevel="0" collapsed="false">
      <c r="A910" s="139" t="n">
        <f aca="false">WEEKNUM(B910,21)</f>
        <v>7</v>
      </c>
      <c r="B910" s="140" t="n">
        <v>44976</v>
      </c>
      <c r="C910" s="192" t="s">
        <v>86</v>
      </c>
      <c r="D910" s="192" t="s">
        <v>86</v>
      </c>
      <c r="E910" s="192" t="s">
        <v>75</v>
      </c>
      <c r="F910" s="192" t="s">
        <v>86</v>
      </c>
      <c r="G910" s="193" t="s">
        <v>86</v>
      </c>
      <c r="H910" s="194"/>
      <c r="I910" s="364" t="n">
        <v>1</v>
      </c>
      <c r="K910" s="61" t="n">
        <f aca="false">VLOOKUP(B910,'Vacances solaires'!$B$2:$B$239,1,FALSE())</f>
        <v>44976</v>
      </c>
    </row>
    <row r="911" customFormat="false" ht="15" hidden="false" customHeight="false" outlineLevel="0" collapsed="false">
      <c r="A911" s="145" t="n">
        <f aca="false">WEEKNUM(B911,21)</f>
        <v>8</v>
      </c>
      <c r="B911" s="114" t="n">
        <v>44977</v>
      </c>
      <c r="C911" s="187" t="s">
        <v>86</v>
      </c>
      <c r="D911" s="187" t="s">
        <v>75</v>
      </c>
      <c r="E911" s="187" t="s">
        <v>75</v>
      </c>
      <c r="F911" s="187" t="s">
        <v>87</v>
      </c>
      <c r="G911" s="188" t="s">
        <v>75</v>
      </c>
      <c r="H911" s="189" t="n">
        <v>5</v>
      </c>
      <c r="I911" s="361" t="n">
        <v>1</v>
      </c>
      <c r="K911" s="61" t="n">
        <f aca="false">VLOOKUP(B911,'Vacances solaires'!$B$2:$B$239,1,FALSE())</f>
        <v>44977</v>
      </c>
    </row>
    <row r="912" customFormat="false" ht="15" hidden="false" customHeight="false" outlineLevel="0" collapsed="false">
      <c r="A912" s="126" t="n">
        <f aca="false">WEEKNUM(B912,21)</f>
        <v>8</v>
      </c>
      <c r="B912" s="135" t="n">
        <v>44978</v>
      </c>
      <c r="C912" s="137" t="s">
        <v>75</v>
      </c>
      <c r="D912" s="137" t="s">
        <v>75</v>
      </c>
      <c r="E912" s="137" t="s">
        <v>86</v>
      </c>
      <c r="F912" s="137" t="s">
        <v>86</v>
      </c>
      <c r="G912" s="190" t="s">
        <v>75</v>
      </c>
      <c r="H912" s="191"/>
      <c r="I912" s="362" t="n">
        <v>1</v>
      </c>
      <c r="K912" s="61" t="n">
        <f aca="false">VLOOKUP(B912,'Vacances solaires'!$B$2:$B$239,1,FALSE())</f>
        <v>44978</v>
      </c>
    </row>
    <row r="913" customFormat="false" ht="15" hidden="false" customHeight="false" outlineLevel="0" collapsed="false">
      <c r="A913" s="126" t="n">
        <f aca="false">WEEKNUM(B913,21)</f>
        <v>8</v>
      </c>
      <c r="B913" s="135" t="n">
        <v>44979</v>
      </c>
      <c r="C913" s="137" t="s">
        <v>75</v>
      </c>
      <c r="D913" s="137" t="s">
        <v>75</v>
      </c>
      <c r="E913" s="137" t="s">
        <v>86</v>
      </c>
      <c r="F913" s="137" t="s">
        <v>75</v>
      </c>
      <c r="G913" s="190" t="s">
        <v>86</v>
      </c>
      <c r="H913" s="191"/>
      <c r="I913" s="362" t="n">
        <v>1</v>
      </c>
      <c r="K913" s="61" t="n">
        <f aca="false">VLOOKUP(B913,'Vacances solaires'!$B$2:$B$239,1,FALSE())</f>
        <v>44979</v>
      </c>
    </row>
    <row r="914" customFormat="false" ht="15" hidden="false" customHeight="false" outlineLevel="0" collapsed="false">
      <c r="A914" s="126" t="n">
        <f aca="false">WEEKNUM(B914,21)</f>
        <v>8</v>
      </c>
      <c r="B914" s="135" t="n">
        <v>44980</v>
      </c>
      <c r="C914" s="137" t="s">
        <v>75</v>
      </c>
      <c r="D914" s="137" t="s">
        <v>86</v>
      </c>
      <c r="E914" s="137" t="s">
        <v>75</v>
      </c>
      <c r="F914" s="137" t="s">
        <v>75</v>
      </c>
      <c r="G914" s="190" t="s">
        <v>86</v>
      </c>
      <c r="H914" s="191"/>
      <c r="I914" s="362" t="n">
        <v>1</v>
      </c>
      <c r="K914" s="61" t="n">
        <f aca="false">VLOOKUP(B914,'Vacances solaires'!$B$2:$B$239,1,FALSE())</f>
        <v>44980</v>
      </c>
    </row>
    <row r="915" customFormat="false" ht="15" hidden="false" customHeight="false" outlineLevel="0" collapsed="false">
      <c r="A915" s="126" t="n">
        <f aca="false">WEEKNUM(B915,21)</f>
        <v>8</v>
      </c>
      <c r="B915" s="135" t="n">
        <v>44981</v>
      </c>
      <c r="C915" s="137" t="s">
        <v>86</v>
      </c>
      <c r="D915" s="137" t="s">
        <v>86</v>
      </c>
      <c r="E915" s="137" t="s">
        <v>75</v>
      </c>
      <c r="F915" s="137" t="s">
        <v>75</v>
      </c>
      <c r="G915" s="190" t="s">
        <v>75</v>
      </c>
      <c r="H915" s="191"/>
      <c r="I915" s="362" t="n">
        <v>1</v>
      </c>
      <c r="K915" s="61" t="n">
        <f aca="false">VLOOKUP(B915,'Vacances solaires'!$B$2:$B$239,1,FALSE())</f>
        <v>44981</v>
      </c>
    </row>
    <row r="916" customFormat="false" ht="15" hidden="false" customHeight="false" outlineLevel="0" collapsed="false">
      <c r="A916" s="126" t="n">
        <f aca="false">WEEKNUM(B916,21)</f>
        <v>8</v>
      </c>
      <c r="B916" s="135" t="n">
        <v>44982</v>
      </c>
      <c r="C916" s="137" t="s">
        <v>86</v>
      </c>
      <c r="D916" s="137" t="s">
        <v>75</v>
      </c>
      <c r="E916" s="137" t="s">
        <v>75</v>
      </c>
      <c r="F916" s="137" t="s">
        <v>86</v>
      </c>
      <c r="G916" s="190" t="s">
        <v>75</v>
      </c>
      <c r="H916" s="191"/>
      <c r="I916" s="362" t="n">
        <v>1</v>
      </c>
      <c r="K916" s="61" t="n">
        <f aca="false">VLOOKUP(B916,'Vacances solaires'!$B$2:$B$239,1,FALSE())</f>
        <v>44982</v>
      </c>
    </row>
    <row r="917" customFormat="false" ht="15.75" hidden="false" customHeight="false" outlineLevel="0" collapsed="false">
      <c r="A917" s="139" t="n">
        <f aca="false">WEEKNUM(B917,21)</f>
        <v>8</v>
      </c>
      <c r="B917" s="140" t="n">
        <v>44983</v>
      </c>
      <c r="C917" s="192" t="s">
        <v>86</v>
      </c>
      <c r="D917" s="192" t="s">
        <v>75</v>
      </c>
      <c r="E917" s="192" t="s">
        <v>86</v>
      </c>
      <c r="F917" s="192" t="s">
        <v>86</v>
      </c>
      <c r="G917" s="193" t="s">
        <v>86</v>
      </c>
      <c r="H917" s="194"/>
      <c r="I917" s="364" t="n">
        <v>1</v>
      </c>
      <c r="K917" s="61" t="n">
        <f aca="false">VLOOKUP(B917,'Vacances solaires'!$B$2:$B$239,1,FALSE())</f>
        <v>44983</v>
      </c>
    </row>
    <row r="918" customFormat="false" ht="15" hidden="false" customHeight="false" outlineLevel="0" collapsed="false">
      <c r="A918" s="145" t="n">
        <f aca="false">WEEKNUM(B918,21)</f>
        <v>9</v>
      </c>
      <c r="B918" s="114" t="n">
        <v>44984</v>
      </c>
      <c r="C918" s="187" t="s">
        <v>75</v>
      </c>
      <c r="D918" s="187" t="s">
        <v>75</v>
      </c>
      <c r="E918" s="187" t="s">
        <v>87</v>
      </c>
      <c r="F918" s="187" t="s">
        <v>75</v>
      </c>
      <c r="G918" s="188" t="s">
        <v>86</v>
      </c>
      <c r="H918" s="189" t="n">
        <v>1</v>
      </c>
      <c r="I918" s="361"/>
      <c r="K918" s="61" t="e">
        <f aca="false">VLOOKUP(B918,'Vacances solaires'!$B$2:$B$239,1,FALSE())</f>
        <v>#N/A</v>
      </c>
    </row>
    <row r="919" customFormat="false" ht="15" hidden="false" customHeight="false" outlineLevel="0" collapsed="false">
      <c r="A919" s="126" t="n">
        <f aca="false">WEEKNUM(B919,21)</f>
        <v>9</v>
      </c>
      <c r="B919" s="135" t="n">
        <v>44985</v>
      </c>
      <c r="C919" s="137" t="s">
        <v>75</v>
      </c>
      <c r="D919" s="137" t="s">
        <v>86</v>
      </c>
      <c r="E919" s="137" t="s">
        <v>86</v>
      </c>
      <c r="F919" s="137" t="s">
        <v>75</v>
      </c>
      <c r="G919" s="190" t="s">
        <v>75</v>
      </c>
      <c r="H919" s="366"/>
      <c r="I919" s="365"/>
      <c r="K919" s="61" t="e">
        <f aca="false">VLOOKUP(B919,'Vacances solaires'!$B$2:$B$239,1,FALSE())</f>
        <v>#N/A</v>
      </c>
    </row>
    <row r="920" customFormat="false" ht="15" hidden="false" customHeight="false" outlineLevel="0" collapsed="false">
      <c r="A920" s="126" t="n">
        <f aca="false">WEEKNUM(B920,21)</f>
        <v>9</v>
      </c>
      <c r="B920" s="135" t="n">
        <v>44986</v>
      </c>
      <c r="C920" s="137" t="s">
        <v>75</v>
      </c>
      <c r="D920" s="137" t="s">
        <v>86</v>
      </c>
      <c r="E920" s="137" t="s">
        <v>75</v>
      </c>
      <c r="F920" s="137" t="s">
        <v>86</v>
      </c>
      <c r="G920" s="190" t="s">
        <v>75</v>
      </c>
      <c r="H920" s="191"/>
      <c r="I920" s="362"/>
      <c r="K920" s="61" t="e">
        <f aca="false">VLOOKUP(B920,'Vacances solaires'!$B$2:$B$239,1,FALSE())</f>
        <v>#N/A</v>
      </c>
    </row>
    <row r="921" customFormat="false" ht="15" hidden="false" customHeight="false" outlineLevel="0" collapsed="false">
      <c r="A921" s="126" t="n">
        <f aca="false">WEEKNUM(B921,21)</f>
        <v>9</v>
      </c>
      <c r="B921" s="135" t="n">
        <v>44987</v>
      </c>
      <c r="C921" s="137" t="s">
        <v>86</v>
      </c>
      <c r="D921" s="137" t="s">
        <v>75</v>
      </c>
      <c r="E921" s="137" t="s">
        <v>75</v>
      </c>
      <c r="F921" s="137" t="s">
        <v>86</v>
      </c>
      <c r="G921" s="190" t="s">
        <v>75</v>
      </c>
      <c r="H921" s="191"/>
      <c r="I921" s="362"/>
      <c r="K921" s="61" t="e">
        <f aca="false">VLOOKUP(B921,'Vacances solaires'!$B$2:$B$239,1,FALSE())</f>
        <v>#N/A</v>
      </c>
    </row>
    <row r="922" customFormat="false" ht="15" hidden="false" customHeight="false" outlineLevel="0" collapsed="false">
      <c r="A922" s="126" t="n">
        <f aca="false">WEEKNUM(B922,21)</f>
        <v>9</v>
      </c>
      <c r="B922" s="135" t="n">
        <v>44988</v>
      </c>
      <c r="C922" s="137" t="s">
        <v>86</v>
      </c>
      <c r="D922" s="137" t="s">
        <v>75</v>
      </c>
      <c r="E922" s="137" t="s">
        <v>75</v>
      </c>
      <c r="F922" s="137" t="s">
        <v>75</v>
      </c>
      <c r="G922" s="190" t="s">
        <v>86</v>
      </c>
      <c r="H922" s="191"/>
      <c r="I922" s="362"/>
      <c r="K922" s="61" t="e">
        <f aca="false">VLOOKUP(B922,'Vacances solaires'!$B$2:$B$239,1,FALSE())</f>
        <v>#N/A</v>
      </c>
    </row>
    <row r="923" customFormat="false" ht="15" hidden="false" customHeight="false" outlineLevel="0" collapsed="false">
      <c r="A923" s="126" t="n">
        <f aca="false">WEEKNUM(B923,21)</f>
        <v>9</v>
      </c>
      <c r="B923" s="135" t="n">
        <v>44989</v>
      </c>
      <c r="C923" s="137" t="s">
        <v>75</v>
      </c>
      <c r="D923" s="137" t="s">
        <v>75</v>
      </c>
      <c r="E923" s="137" t="s">
        <v>86</v>
      </c>
      <c r="F923" s="137" t="s">
        <v>75</v>
      </c>
      <c r="G923" s="190" t="s">
        <v>86</v>
      </c>
      <c r="H923" s="191"/>
      <c r="I923" s="362"/>
      <c r="K923" s="61" t="e">
        <f aca="false">VLOOKUP(B923,'Vacances solaires'!$B$2:$B$239,1,FALSE())</f>
        <v>#N/A</v>
      </c>
    </row>
    <row r="924" customFormat="false" ht="15.75" hidden="false" customHeight="false" outlineLevel="0" collapsed="false">
      <c r="A924" s="139" t="n">
        <f aca="false">WEEKNUM(B924,21)</f>
        <v>9</v>
      </c>
      <c r="B924" s="140" t="n">
        <v>44990</v>
      </c>
      <c r="C924" s="192" t="s">
        <v>75</v>
      </c>
      <c r="D924" s="192" t="s">
        <v>86</v>
      </c>
      <c r="E924" s="192" t="s">
        <v>86</v>
      </c>
      <c r="F924" s="192" t="s">
        <v>86</v>
      </c>
      <c r="G924" s="193" t="s">
        <v>86</v>
      </c>
      <c r="H924" s="194"/>
      <c r="I924" s="364"/>
      <c r="K924" s="61" t="e">
        <f aca="false">VLOOKUP(B924,'Vacances solaires'!$B$2:$B$239,1,FALSE())</f>
        <v>#N/A</v>
      </c>
    </row>
    <row r="925" customFormat="false" ht="15" hidden="false" customHeight="false" outlineLevel="0" collapsed="false">
      <c r="A925" s="145" t="n">
        <f aca="false">WEEKNUM(B925,21)</f>
        <v>10</v>
      </c>
      <c r="B925" s="114" t="n">
        <v>44991</v>
      </c>
      <c r="C925" s="187" t="s">
        <v>75</v>
      </c>
      <c r="D925" s="187" t="s">
        <v>87</v>
      </c>
      <c r="E925" s="187" t="s">
        <v>75</v>
      </c>
      <c r="F925" s="187" t="s">
        <v>86</v>
      </c>
      <c r="G925" s="188" t="s">
        <v>75</v>
      </c>
      <c r="H925" s="189" t="n">
        <v>2</v>
      </c>
      <c r="I925" s="361"/>
      <c r="K925" s="61" t="e">
        <f aca="false">VLOOKUP(B925,'Vacances solaires'!$B$2:$B$239,1,FALSE())</f>
        <v>#N/A</v>
      </c>
    </row>
    <row r="926" customFormat="false" ht="15" hidden="false" customHeight="false" outlineLevel="0" collapsed="false">
      <c r="A926" s="126" t="n">
        <f aca="false">WEEKNUM(B926,21)</f>
        <v>10</v>
      </c>
      <c r="B926" s="135" t="n">
        <v>44992</v>
      </c>
      <c r="C926" s="137" t="s">
        <v>86</v>
      </c>
      <c r="D926" s="137" t="s">
        <v>86</v>
      </c>
      <c r="E926" s="137" t="s">
        <v>75</v>
      </c>
      <c r="F926" s="137" t="s">
        <v>75</v>
      </c>
      <c r="G926" s="190" t="s">
        <v>75</v>
      </c>
      <c r="H926" s="191"/>
      <c r="I926" s="362"/>
      <c r="K926" s="61" t="e">
        <f aca="false">VLOOKUP(B926,'Vacances solaires'!$B$2:$B$239,1,FALSE())</f>
        <v>#N/A</v>
      </c>
    </row>
    <row r="927" customFormat="false" ht="15" hidden="false" customHeight="false" outlineLevel="0" collapsed="false">
      <c r="A927" s="126" t="n">
        <f aca="false">WEEKNUM(B927,21)</f>
        <v>10</v>
      </c>
      <c r="B927" s="135" t="n">
        <v>44993</v>
      </c>
      <c r="C927" s="137" t="s">
        <v>86</v>
      </c>
      <c r="D927" s="137" t="s">
        <v>75</v>
      </c>
      <c r="E927" s="137" t="s">
        <v>86</v>
      </c>
      <c r="F927" s="137" t="s">
        <v>75</v>
      </c>
      <c r="G927" s="190" t="s">
        <v>75</v>
      </c>
      <c r="H927" s="366"/>
      <c r="I927" s="367"/>
      <c r="K927" s="61" t="e">
        <f aca="false">VLOOKUP(B927,'Vacances solaires'!$B$2:$B$239,1,FALSE())</f>
        <v>#N/A</v>
      </c>
    </row>
    <row r="928" customFormat="false" ht="15" hidden="false" customHeight="false" outlineLevel="0" collapsed="false">
      <c r="A928" s="126" t="n">
        <f aca="false">WEEKNUM(B928,21)</f>
        <v>10</v>
      </c>
      <c r="B928" s="135" t="n">
        <v>44994</v>
      </c>
      <c r="C928" s="137" t="s">
        <v>75</v>
      </c>
      <c r="D928" s="137" t="s">
        <v>75</v>
      </c>
      <c r="E928" s="137" t="s">
        <v>86</v>
      </c>
      <c r="F928" s="137" t="s">
        <v>75</v>
      </c>
      <c r="G928" s="190" t="s">
        <v>86</v>
      </c>
      <c r="H928" s="191"/>
      <c r="I928" s="362"/>
      <c r="K928" s="61" t="e">
        <f aca="false">VLOOKUP(B928,'Vacances solaires'!$B$2:$B$239,1,FALSE())</f>
        <v>#N/A</v>
      </c>
    </row>
    <row r="929" customFormat="false" ht="15" hidden="false" customHeight="false" outlineLevel="0" collapsed="false">
      <c r="A929" s="126" t="n">
        <f aca="false">WEEKNUM(B929,21)</f>
        <v>10</v>
      </c>
      <c r="B929" s="135" t="n">
        <v>44995</v>
      </c>
      <c r="C929" s="137" t="s">
        <v>75</v>
      </c>
      <c r="D929" s="137" t="s">
        <v>75</v>
      </c>
      <c r="E929" s="137" t="s">
        <v>75</v>
      </c>
      <c r="F929" s="137" t="s">
        <v>86</v>
      </c>
      <c r="G929" s="190" t="s">
        <v>86</v>
      </c>
      <c r="H929" s="191"/>
      <c r="I929" s="362"/>
      <c r="K929" s="61" t="e">
        <f aca="false">VLOOKUP(B929,'Vacances solaires'!$B$2:$B$239,1,FALSE())</f>
        <v>#N/A</v>
      </c>
    </row>
    <row r="930" customFormat="false" ht="15" hidden="false" customHeight="false" outlineLevel="0" collapsed="false">
      <c r="A930" s="126" t="n">
        <f aca="false">WEEKNUM(B930,21)</f>
        <v>10</v>
      </c>
      <c r="B930" s="135" t="n">
        <v>44996</v>
      </c>
      <c r="C930" s="137" t="s">
        <v>75</v>
      </c>
      <c r="D930" s="137" t="s">
        <v>86</v>
      </c>
      <c r="E930" s="137" t="s">
        <v>75</v>
      </c>
      <c r="F930" s="137" t="s">
        <v>86</v>
      </c>
      <c r="G930" s="190" t="s">
        <v>75</v>
      </c>
      <c r="H930" s="191"/>
      <c r="I930" s="362"/>
      <c r="K930" s="61" t="e">
        <f aca="false">VLOOKUP(B930,'Vacances solaires'!$B$2:$B$239,1,FALSE())</f>
        <v>#N/A</v>
      </c>
    </row>
    <row r="931" customFormat="false" ht="15.75" hidden="false" customHeight="false" outlineLevel="0" collapsed="false">
      <c r="A931" s="139" t="n">
        <f aca="false">WEEKNUM(B931,21)</f>
        <v>10</v>
      </c>
      <c r="B931" s="140" t="n">
        <v>44997</v>
      </c>
      <c r="C931" s="192" t="s">
        <v>86</v>
      </c>
      <c r="D931" s="192" t="s">
        <v>86</v>
      </c>
      <c r="E931" s="192" t="s">
        <v>86</v>
      </c>
      <c r="F931" s="192" t="s">
        <v>86</v>
      </c>
      <c r="G931" s="193" t="s">
        <v>75</v>
      </c>
      <c r="H931" s="194"/>
      <c r="I931" s="364"/>
      <c r="K931" s="61" t="e">
        <f aca="false">VLOOKUP(B931,'Vacances solaires'!$B$2:$B$239,1,FALSE())</f>
        <v>#N/A</v>
      </c>
    </row>
    <row r="932" customFormat="false" ht="15" hidden="false" customHeight="false" outlineLevel="0" collapsed="false">
      <c r="A932" s="145" t="n">
        <f aca="false">WEEKNUM(B932,21)</f>
        <v>11</v>
      </c>
      <c r="B932" s="114" t="n">
        <v>44998</v>
      </c>
      <c r="C932" s="187" t="s">
        <v>87</v>
      </c>
      <c r="D932" s="187" t="s">
        <v>75</v>
      </c>
      <c r="E932" s="187" t="s">
        <v>86</v>
      </c>
      <c r="F932" s="187" t="s">
        <v>75</v>
      </c>
      <c r="G932" s="188" t="s">
        <v>75</v>
      </c>
      <c r="H932" s="189" t="n">
        <v>3</v>
      </c>
      <c r="I932" s="361"/>
      <c r="K932" s="61" t="e">
        <f aca="false">VLOOKUP(B932,'Vacances solaires'!$B$2:$B$239,1,FALSE())</f>
        <v>#N/A</v>
      </c>
    </row>
    <row r="933" customFormat="false" ht="15" hidden="false" customHeight="false" outlineLevel="0" collapsed="false">
      <c r="A933" s="126" t="n">
        <f aca="false">WEEKNUM(B933,21)</f>
        <v>11</v>
      </c>
      <c r="B933" s="135" t="n">
        <v>44999</v>
      </c>
      <c r="C933" s="137" t="s">
        <v>86</v>
      </c>
      <c r="D933" s="137" t="s">
        <v>75</v>
      </c>
      <c r="E933" s="137" t="s">
        <v>75</v>
      </c>
      <c r="F933" s="137" t="s">
        <v>75</v>
      </c>
      <c r="G933" s="190" t="s">
        <v>86</v>
      </c>
      <c r="H933" s="191"/>
      <c r="I933" s="362"/>
      <c r="K933" s="61" t="e">
        <f aca="false">VLOOKUP(B933,'Vacances solaires'!$B$2:$B$239,1,FALSE())</f>
        <v>#N/A</v>
      </c>
    </row>
    <row r="934" customFormat="false" ht="15" hidden="false" customHeight="false" outlineLevel="0" collapsed="false">
      <c r="A934" s="126" t="n">
        <f aca="false">WEEKNUM(B934,21)</f>
        <v>11</v>
      </c>
      <c r="B934" s="135" t="n">
        <v>45000</v>
      </c>
      <c r="C934" s="137" t="s">
        <v>75</v>
      </c>
      <c r="D934" s="137" t="s">
        <v>86</v>
      </c>
      <c r="E934" s="137" t="s">
        <v>75</v>
      </c>
      <c r="F934" s="137" t="s">
        <v>75</v>
      </c>
      <c r="G934" s="190" t="s">
        <v>86</v>
      </c>
      <c r="H934" s="191"/>
      <c r="I934" s="362"/>
      <c r="K934" s="61" t="e">
        <f aca="false">VLOOKUP(B934,'Vacances solaires'!$B$2:$B$239,1,FALSE())</f>
        <v>#N/A</v>
      </c>
    </row>
    <row r="935" customFormat="false" ht="15" hidden="false" customHeight="false" outlineLevel="0" collapsed="false">
      <c r="A935" s="126" t="n">
        <f aca="false">WEEKNUM(B935,21)</f>
        <v>11</v>
      </c>
      <c r="B935" s="135" t="n">
        <v>45001</v>
      </c>
      <c r="C935" s="137" t="s">
        <v>75</v>
      </c>
      <c r="D935" s="137" t="s">
        <v>86</v>
      </c>
      <c r="E935" s="137" t="s">
        <v>75</v>
      </c>
      <c r="F935" s="137" t="s">
        <v>86</v>
      </c>
      <c r="G935" s="190" t="s">
        <v>75</v>
      </c>
      <c r="H935" s="191"/>
      <c r="I935" s="362"/>
      <c r="K935" s="61" t="e">
        <f aca="false">VLOOKUP(B935,'Vacances solaires'!$B$2:$B$239,1,FALSE())</f>
        <v>#N/A</v>
      </c>
    </row>
    <row r="936" customFormat="false" ht="15" hidden="false" customHeight="false" outlineLevel="0" collapsed="false">
      <c r="A936" s="126" t="n">
        <f aca="false">WEEKNUM(B936,21)</f>
        <v>11</v>
      </c>
      <c r="B936" s="135" t="n">
        <v>45002</v>
      </c>
      <c r="C936" s="137" t="s">
        <v>75</v>
      </c>
      <c r="D936" s="137" t="s">
        <v>75</v>
      </c>
      <c r="E936" s="137" t="s">
        <v>86</v>
      </c>
      <c r="F936" s="137" t="s">
        <v>86</v>
      </c>
      <c r="G936" s="190" t="s">
        <v>75</v>
      </c>
      <c r="H936" s="191"/>
      <c r="I936" s="362"/>
      <c r="K936" s="61" t="e">
        <f aca="false">VLOOKUP(B936,'Vacances solaires'!$B$2:$B$239,1,FALSE())</f>
        <v>#N/A</v>
      </c>
    </row>
    <row r="937" customFormat="false" ht="15" hidden="false" customHeight="false" outlineLevel="0" collapsed="false">
      <c r="A937" s="126" t="n">
        <f aca="false">WEEKNUM(B937,21)</f>
        <v>11</v>
      </c>
      <c r="B937" s="135" t="n">
        <v>45003</v>
      </c>
      <c r="C937" s="137" t="s">
        <v>86</v>
      </c>
      <c r="D937" s="137" t="s">
        <v>75</v>
      </c>
      <c r="E937" s="137" t="s">
        <v>86</v>
      </c>
      <c r="F937" s="137" t="s">
        <v>75</v>
      </c>
      <c r="G937" s="190" t="s">
        <v>75</v>
      </c>
      <c r="H937" s="191"/>
      <c r="I937" s="362"/>
      <c r="K937" s="61" t="e">
        <f aca="false">VLOOKUP(B937,'Vacances solaires'!$B$2:$B$239,1,FALSE())</f>
        <v>#N/A</v>
      </c>
    </row>
    <row r="938" customFormat="false" ht="15.75" hidden="false" customHeight="false" outlineLevel="0" collapsed="false">
      <c r="A938" s="139" t="n">
        <f aca="false">WEEKNUM(B938,21)</f>
        <v>11</v>
      </c>
      <c r="B938" s="140" t="n">
        <v>45004</v>
      </c>
      <c r="C938" s="192" t="s">
        <v>86</v>
      </c>
      <c r="D938" s="192" t="s">
        <v>86</v>
      </c>
      <c r="E938" s="192" t="s">
        <v>86</v>
      </c>
      <c r="F938" s="192" t="s">
        <v>75</v>
      </c>
      <c r="G938" s="193" t="s">
        <v>86</v>
      </c>
      <c r="H938" s="194"/>
      <c r="I938" s="364"/>
      <c r="K938" s="61" t="e">
        <f aca="false">VLOOKUP(B938,'Vacances solaires'!$B$2:$B$239,1,FALSE())</f>
        <v>#N/A</v>
      </c>
    </row>
    <row r="939" customFormat="false" ht="15" hidden="false" customHeight="false" outlineLevel="0" collapsed="false">
      <c r="A939" s="145" t="n">
        <f aca="false">WEEKNUM(B939,21)</f>
        <v>12</v>
      </c>
      <c r="B939" s="114" t="n">
        <v>45005</v>
      </c>
      <c r="C939" s="187" t="s">
        <v>75</v>
      </c>
      <c r="D939" s="187" t="s">
        <v>86</v>
      </c>
      <c r="E939" s="187" t="s">
        <v>75</v>
      </c>
      <c r="F939" s="187" t="s">
        <v>75</v>
      </c>
      <c r="G939" s="188" t="s">
        <v>87</v>
      </c>
      <c r="H939" s="189" t="n">
        <v>4</v>
      </c>
      <c r="I939" s="361"/>
      <c r="K939" s="61" t="e">
        <f aca="false">VLOOKUP(B939,'Vacances solaires'!$B$2:$B$239,1,FALSE())</f>
        <v>#N/A</v>
      </c>
    </row>
    <row r="940" customFormat="false" ht="15" hidden="false" customHeight="false" outlineLevel="0" collapsed="false">
      <c r="A940" s="126" t="n">
        <f aca="false">WEEKNUM(B940,21)</f>
        <v>12</v>
      </c>
      <c r="B940" s="135" t="n">
        <v>45006</v>
      </c>
      <c r="C940" s="137" t="s">
        <v>75</v>
      </c>
      <c r="D940" s="137" t="s">
        <v>75</v>
      </c>
      <c r="E940" s="137" t="s">
        <v>75</v>
      </c>
      <c r="F940" s="137" t="s">
        <v>86</v>
      </c>
      <c r="G940" s="190" t="s">
        <v>86</v>
      </c>
      <c r="H940" s="191"/>
      <c r="I940" s="362"/>
      <c r="K940" s="61" t="e">
        <f aca="false">VLOOKUP(B940,'Vacances solaires'!$B$2:$B$239,1,FALSE())</f>
        <v>#N/A</v>
      </c>
    </row>
    <row r="941" customFormat="false" ht="15" hidden="false" customHeight="false" outlineLevel="0" collapsed="false">
      <c r="A941" s="126" t="n">
        <f aca="false">WEEKNUM(B941,21)</f>
        <v>12</v>
      </c>
      <c r="B941" s="135" t="n">
        <v>45007</v>
      </c>
      <c r="C941" s="137" t="s">
        <v>86</v>
      </c>
      <c r="D941" s="137" t="s">
        <v>75</v>
      </c>
      <c r="E941" s="137" t="s">
        <v>75</v>
      </c>
      <c r="F941" s="137" t="s">
        <v>86</v>
      </c>
      <c r="G941" s="190" t="s">
        <v>75</v>
      </c>
      <c r="H941" s="191"/>
      <c r="I941" s="362"/>
      <c r="K941" s="61" t="e">
        <f aca="false">VLOOKUP(B941,'Vacances solaires'!$B$2:$B$239,1,FALSE())</f>
        <v>#N/A</v>
      </c>
    </row>
    <row r="942" customFormat="false" ht="15" hidden="false" customHeight="false" outlineLevel="0" collapsed="false">
      <c r="A942" s="126" t="n">
        <f aca="false">WEEKNUM(B942,21)</f>
        <v>12</v>
      </c>
      <c r="B942" s="135" t="n">
        <v>45008</v>
      </c>
      <c r="C942" s="137" t="s">
        <v>86</v>
      </c>
      <c r="D942" s="137" t="s">
        <v>75</v>
      </c>
      <c r="E942" s="137" t="s">
        <v>86</v>
      </c>
      <c r="F942" s="137" t="s">
        <v>75</v>
      </c>
      <c r="G942" s="190" t="s">
        <v>75</v>
      </c>
      <c r="H942" s="191"/>
      <c r="I942" s="362"/>
      <c r="K942" s="61" t="e">
        <f aca="false">VLOOKUP(B942,'Vacances solaires'!$B$2:$B$239,1,FALSE())</f>
        <v>#N/A</v>
      </c>
    </row>
    <row r="943" customFormat="false" ht="15" hidden="false" customHeight="false" outlineLevel="0" collapsed="false">
      <c r="A943" s="126" t="n">
        <f aca="false">WEEKNUM(B943,21)</f>
        <v>12</v>
      </c>
      <c r="B943" s="135" t="n">
        <v>45009</v>
      </c>
      <c r="C943" s="137" t="s">
        <v>75</v>
      </c>
      <c r="D943" s="137" t="s">
        <v>86</v>
      </c>
      <c r="E943" s="137" t="s">
        <v>86</v>
      </c>
      <c r="F943" s="137" t="s">
        <v>75</v>
      </c>
      <c r="G943" s="190" t="s">
        <v>75</v>
      </c>
      <c r="H943" s="191"/>
      <c r="I943" s="362"/>
      <c r="K943" s="61" t="e">
        <f aca="false">VLOOKUP(B943,'Vacances solaires'!$B$2:$B$239,1,FALSE())</f>
        <v>#N/A</v>
      </c>
    </row>
    <row r="944" customFormat="false" ht="15" hidden="false" customHeight="false" outlineLevel="0" collapsed="false">
      <c r="A944" s="126" t="n">
        <f aca="false">WEEKNUM(B944,21)</f>
        <v>12</v>
      </c>
      <c r="B944" s="135" t="n">
        <v>45010</v>
      </c>
      <c r="C944" s="137" t="s">
        <v>75</v>
      </c>
      <c r="D944" s="137" t="s">
        <v>86</v>
      </c>
      <c r="E944" s="137" t="s">
        <v>75</v>
      </c>
      <c r="F944" s="137" t="s">
        <v>75</v>
      </c>
      <c r="G944" s="190" t="s">
        <v>86</v>
      </c>
      <c r="H944" s="191"/>
      <c r="I944" s="362"/>
      <c r="K944" s="61" t="e">
        <f aca="false">VLOOKUP(B944,'Vacances solaires'!$B$2:$B$239,1,FALSE())</f>
        <v>#N/A</v>
      </c>
    </row>
    <row r="945" customFormat="false" ht="15.75" hidden="false" customHeight="false" outlineLevel="0" collapsed="false">
      <c r="A945" s="139" t="n">
        <f aca="false">WEEKNUM(B945,21)</f>
        <v>12</v>
      </c>
      <c r="B945" s="140" t="n">
        <v>45011</v>
      </c>
      <c r="C945" s="192" t="s">
        <v>86</v>
      </c>
      <c r="D945" s="192" t="s">
        <v>86</v>
      </c>
      <c r="E945" s="192" t="s">
        <v>75</v>
      </c>
      <c r="F945" s="192" t="s">
        <v>86</v>
      </c>
      <c r="G945" s="193" t="s">
        <v>86</v>
      </c>
      <c r="H945" s="194"/>
      <c r="I945" s="364"/>
      <c r="K945" s="61" t="e">
        <f aca="false">VLOOKUP(B945,'Vacances solaires'!$B$2:$B$239,1,FALSE())</f>
        <v>#N/A</v>
      </c>
    </row>
    <row r="946" customFormat="false" ht="15" hidden="false" customHeight="false" outlineLevel="0" collapsed="false">
      <c r="A946" s="145" t="n">
        <f aca="false">WEEKNUM(B946,21)</f>
        <v>13</v>
      </c>
      <c r="B946" s="114" t="n">
        <v>45012</v>
      </c>
      <c r="C946" s="187" t="s">
        <v>86</v>
      </c>
      <c r="D946" s="187" t="s">
        <v>75</v>
      </c>
      <c r="E946" s="187" t="s">
        <v>75</v>
      </c>
      <c r="F946" s="187" t="s">
        <v>87</v>
      </c>
      <c r="G946" s="188" t="s">
        <v>75</v>
      </c>
      <c r="H946" s="189" t="n">
        <v>5</v>
      </c>
      <c r="I946" s="361"/>
      <c r="K946" s="61" t="e">
        <f aca="false">VLOOKUP(B946,'Vacances solaires'!$B$2:$B$239,1,FALSE())</f>
        <v>#N/A</v>
      </c>
    </row>
    <row r="947" customFormat="false" ht="15" hidden="false" customHeight="false" outlineLevel="0" collapsed="false">
      <c r="A947" s="126" t="n">
        <f aca="false">WEEKNUM(B947,21)</f>
        <v>13</v>
      </c>
      <c r="B947" s="135" t="n">
        <v>45013</v>
      </c>
      <c r="C947" s="137" t="s">
        <v>75</v>
      </c>
      <c r="D947" s="137" t="s">
        <v>75</v>
      </c>
      <c r="E947" s="137" t="s">
        <v>86</v>
      </c>
      <c r="F947" s="137" t="s">
        <v>86</v>
      </c>
      <c r="G947" s="190" t="s">
        <v>75</v>
      </c>
      <c r="H947" s="191"/>
      <c r="I947" s="362"/>
      <c r="K947" s="61" t="e">
        <f aca="false">VLOOKUP(B947,'Vacances solaires'!$B$2:$B$239,1,FALSE())</f>
        <v>#N/A</v>
      </c>
    </row>
    <row r="948" customFormat="false" ht="15" hidden="false" customHeight="false" outlineLevel="0" collapsed="false">
      <c r="A948" s="126" t="n">
        <f aca="false">WEEKNUM(B948,21)</f>
        <v>13</v>
      </c>
      <c r="B948" s="135" t="n">
        <v>45014</v>
      </c>
      <c r="C948" s="137" t="s">
        <v>75</v>
      </c>
      <c r="D948" s="137" t="s">
        <v>75</v>
      </c>
      <c r="E948" s="137" t="s">
        <v>86</v>
      </c>
      <c r="F948" s="137" t="s">
        <v>75</v>
      </c>
      <c r="G948" s="190" t="s">
        <v>86</v>
      </c>
      <c r="H948" s="191"/>
      <c r="I948" s="362"/>
      <c r="K948" s="61" t="e">
        <f aca="false">VLOOKUP(B948,'Vacances solaires'!$B$2:$B$239,1,FALSE())</f>
        <v>#N/A</v>
      </c>
    </row>
    <row r="949" customFormat="false" ht="15" hidden="false" customHeight="false" outlineLevel="0" collapsed="false">
      <c r="A949" s="126" t="n">
        <f aca="false">WEEKNUM(B949,21)</f>
        <v>13</v>
      </c>
      <c r="B949" s="135" t="n">
        <v>45015</v>
      </c>
      <c r="C949" s="137" t="s">
        <v>75</v>
      </c>
      <c r="D949" s="137" t="s">
        <v>86</v>
      </c>
      <c r="E949" s="137" t="s">
        <v>75</v>
      </c>
      <c r="F949" s="137" t="s">
        <v>75</v>
      </c>
      <c r="G949" s="190" t="s">
        <v>86</v>
      </c>
      <c r="H949" s="191"/>
      <c r="I949" s="362"/>
      <c r="K949" s="61" t="e">
        <f aca="false">VLOOKUP(B949,'Vacances solaires'!$B$2:$B$239,1,FALSE())</f>
        <v>#N/A</v>
      </c>
    </row>
    <row r="950" customFormat="false" ht="15" hidden="false" customHeight="false" outlineLevel="0" collapsed="false">
      <c r="A950" s="126" t="n">
        <f aca="false">WEEKNUM(B950,21)</f>
        <v>13</v>
      </c>
      <c r="B950" s="135" t="n">
        <v>45016</v>
      </c>
      <c r="C950" s="137" t="s">
        <v>86</v>
      </c>
      <c r="D950" s="137" t="s">
        <v>86</v>
      </c>
      <c r="E950" s="137" t="s">
        <v>75</v>
      </c>
      <c r="F950" s="137" t="s">
        <v>75</v>
      </c>
      <c r="G950" s="190" t="s">
        <v>75</v>
      </c>
      <c r="H950" s="191"/>
      <c r="I950" s="362"/>
      <c r="K950" s="61" t="e">
        <f aca="false">VLOOKUP(B950,'Vacances solaires'!$B$2:$B$239,1,FALSE())</f>
        <v>#N/A</v>
      </c>
    </row>
    <row r="951" customFormat="false" ht="15" hidden="false" customHeight="false" outlineLevel="0" collapsed="false">
      <c r="A951" s="126" t="n">
        <f aca="false">WEEKNUM(B951,21)</f>
        <v>13</v>
      </c>
      <c r="B951" s="135" t="n">
        <v>45017</v>
      </c>
      <c r="C951" s="137" t="s">
        <v>86</v>
      </c>
      <c r="D951" s="137" t="s">
        <v>75</v>
      </c>
      <c r="E951" s="137" t="s">
        <v>75</v>
      </c>
      <c r="F951" s="137" t="s">
        <v>86</v>
      </c>
      <c r="G951" s="190" t="s">
        <v>75</v>
      </c>
      <c r="H951" s="191"/>
      <c r="I951" s="362"/>
      <c r="K951" s="61" t="e">
        <f aca="false">VLOOKUP(B951,'Vacances solaires'!$B$2:$B$239,1,FALSE())</f>
        <v>#N/A</v>
      </c>
    </row>
    <row r="952" customFormat="false" ht="15.75" hidden="false" customHeight="false" outlineLevel="0" collapsed="false">
      <c r="A952" s="139" t="n">
        <f aca="false">WEEKNUM(B952,21)</f>
        <v>13</v>
      </c>
      <c r="B952" s="140" t="n">
        <v>45018</v>
      </c>
      <c r="C952" s="192" t="s">
        <v>86</v>
      </c>
      <c r="D952" s="192" t="s">
        <v>75</v>
      </c>
      <c r="E952" s="192" t="s">
        <v>86</v>
      </c>
      <c r="F952" s="192" t="s">
        <v>86</v>
      </c>
      <c r="G952" s="193" t="s">
        <v>86</v>
      </c>
      <c r="H952" s="194"/>
      <c r="I952" s="364"/>
      <c r="K952" s="61" t="e">
        <f aca="false">VLOOKUP(B952,'Vacances solaires'!$B$2:$B$239,1,FALSE())</f>
        <v>#N/A</v>
      </c>
    </row>
    <row r="953" customFormat="false" ht="15" hidden="false" customHeight="false" outlineLevel="0" collapsed="false">
      <c r="A953" s="145" t="n">
        <f aca="false">WEEKNUM(B953,21)</f>
        <v>14</v>
      </c>
      <c r="B953" s="114" t="n">
        <v>45019</v>
      </c>
      <c r="C953" s="187" t="s">
        <v>75</v>
      </c>
      <c r="D953" s="187" t="s">
        <v>75</v>
      </c>
      <c r="E953" s="187" t="s">
        <v>87</v>
      </c>
      <c r="F953" s="187" t="s">
        <v>75</v>
      </c>
      <c r="G953" s="188" t="s">
        <v>86</v>
      </c>
      <c r="H953" s="189" t="n">
        <v>1</v>
      </c>
      <c r="I953" s="361"/>
      <c r="K953" s="61" t="e">
        <f aca="false">VLOOKUP(B953,'Vacances solaires'!$B$2:$B$239,1,FALSE())</f>
        <v>#N/A</v>
      </c>
    </row>
    <row r="954" customFormat="false" ht="15" hidden="false" customHeight="false" outlineLevel="0" collapsed="false">
      <c r="A954" s="126" t="n">
        <f aca="false">WEEKNUM(B954,21)</f>
        <v>14</v>
      </c>
      <c r="B954" s="135" t="n">
        <v>45020</v>
      </c>
      <c r="C954" s="137" t="s">
        <v>75</v>
      </c>
      <c r="D954" s="137" t="s">
        <v>86</v>
      </c>
      <c r="E954" s="137" t="s">
        <v>86</v>
      </c>
      <c r="F954" s="137" t="s">
        <v>75</v>
      </c>
      <c r="G954" s="190" t="s">
        <v>75</v>
      </c>
      <c r="H954" s="366"/>
      <c r="I954" s="365"/>
      <c r="K954" s="61" t="e">
        <f aca="false">VLOOKUP(B954,'Vacances solaires'!$B$2:$B$239,1,FALSE())</f>
        <v>#N/A</v>
      </c>
    </row>
    <row r="955" customFormat="false" ht="15" hidden="false" customHeight="false" outlineLevel="0" collapsed="false">
      <c r="A955" s="126" t="n">
        <f aca="false">WEEKNUM(B955,21)</f>
        <v>14</v>
      </c>
      <c r="B955" s="135" t="n">
        <v>45021</v>
      </c>
      <c r="C955" s="137" t="s">
        <v>75</v>
      </c>
      <c r="D955" s="137" t="s">
        <v>86</v>
      </c>
      <c r="E955" s="137" t="s">
        <v>75</v>
      </c>
      <c r="F955" s="137" t="s">
        <v>86</v>
      </c>
      <c r="G955" s="190" t="s">
        <v>75</v>
      </c>
      <c r="H955" s="191"/>
      <c r="I955" s="362"/>
      <c r="K955" s="61" t="e">
        <f aca="false">VLOOKUP(B955,'Vacances solaires'!$B$2:$B$239,1,FALSE())</f>
        <v>#N/A</v>
      </c>
    </row>
    <row r="956" customFormat="false" ht="15" hidden="false" customHeight="false" outlineLevel="0" collapsed="false">
      <c r="A956" s="126" t="n">
        <f aca="false">WEEKNUM(B956,21)</f>
        <v>14</v>
      </c>
      <c r="B956" s="135" t="n">
        <v>45022</v>
      </c>
      <c r="C956" s="137" t="s">
        <v>86</v>
      </c>
      <c r="D956" s="137" t="s">
        <v>75</v>
      </c>
      <c r="E956" s="137" t="s">
        <v>75</v>
      </c>
      <c r="F956" s="137" t="s">
        <v>86</v>
      </c>
      <c r="G956" s="190" t="s">
        <v>75</v>
      </c>
      <c r="H956" s="191"/>
      <c r="I956" s="362"/>
      <c r="K956" s="61" t="e">
        <f aca="false">VLOOKUP(B956,'Vacances solaires'!$B$2:$B$239,1,FALSE())</f>
        <v>#N/A</v>
      </c>
    </row>
    <row r="957" customFormat="false" ht="15" hidden="false" customHeight="false" outlineLevel="0" collapsed="false">
      <c r="A957" s="126" t="n">
        <f aca="false">WEEKNUM(B957,21)</f>
        <v>14</v>
      </c>
      <c r="B957" s="135" t="n">
        <v>45023</v>
      </c>
      <c r="C957" s="137" t="s">
        <v>86</v>
      </c>
      <c r="D957" s="137" t="s">
        <v>75</v>
      </c>
      <c r="E957" s="137" t="s">
        <v>75</v>
      </c>
      <c r="F957" s="137" t="s">
        <v>75</v>
      </c>
      <c r="G957" s="190" t="s">
        <v>86</v>
      </c>
      <c r="H957" s="191"/>
      <c r="I957" s="362"/>
      <c r="K957" s="61" t="e">
        <f aca="false">VLOOKUP(B957,'Vacances solaires'!$B$2:$B$239,1,FALSE())</f>
        <v>#N/A</v>
      </c>
    </row>
    <row r="958" customFormat="false" ht="15" hidden="false" customHeight="false" outlineLevel="0" collapsed="false">
      <c r="A958" s="126" t="n">
        <f aca="false">WEEKNUM(B958,21)</f>
        <v>14</v>
      </c>
      <c r="B958" s="135" t="n">
        <v>45024</v>
      </c>
      <c r="C958" s="137" t="s">
        <v>75</v>
      </c>
      <c r="D958" s="137" t="s">
        <v>75</v>
      </c>
      <c r="E958" s="137" t="s">
        <v>86</v>
      </c>
      <c r="F958" s="137" t="s">
        <v>75</v>
      </c>
      <c r="G958" s="190" t="s">
        <v>86</v>
      </c>
      <c r="H958" s="191"/>
      <c r="I958" s="362"/>
      <c r="K958" s="61" t="e">
        <f aca="false">VLOOKUP(B958,'Vacances solaires'!$B$2:$B$239,1,FALSE())</f>
        <v>#N/A</v>
      </c>
    </row>
    <row r="959" customFormat="false" ht="15.75" hidden="false" customHeight="false" outlineLevel="0" collapsed="false">
      <c r="A959" s="139" t="n">
        <f aca="false">WEEKNUM(B959,21)</f>
        <v>14</v>
      </c>
      <c r="B959" s="140" t="n">
        <v>45025</v>
      </c>
      <c r="C959" s="192" t="s">
        <v>75</v>
      </c>
      <c r="D959" s="192" t="s">
        <v>86</v>
      </c>
      <c r="E959" s="192" t="s">
        <v>86</v>
      </c>
      <c r="F959" s="192" t="s">
        <v>86</v>
      </c>
      <c r="G959" s="193" t="s">
        <v>86</v>
      </c>
      <c r="H959" s="194"/>
      <c r="I959" s="364" t="s">
        <v>33</v>
      </c>
      <c r="K959" s="61" t="e">
        <f aca="false">VLOOKUP(B959,'Vacances solaires'!$B$2:$B$239,1,FALSE())</f>
        <v>#N/A</v>
      </c>
    </row>
    <row r="960" customFormat="false" ht="15" hidden="false" customHeight="false" outlineLevel="0" collapsed="false">
      <c r="A960" s="145" t="n">
        <f aca="false">WEEKNUM(B960,21)</f>
        <v>15</v>
      </c>
      <c r="B960" s="114" t="n">
        <v>45026</v>
      </c>
      <c r="C960" s="187" t="s">
        <v>75</v>
      </c>
      <c r="D960" s="187" t="s">
        <v>87</v>
      </c>
      <c r="E960" s="187" t="s">
        <v>75</v>
      </c>
      <c r="F960" s="187" t="s">
        <v>86</v>
      </c>
      <c r="G960" s="188" t="s">
        <v>75</v>
      </c>
      <c r="H960" s="189" t="n">
        <v>2</v>
      </c>
      <c r="I960" s="361" t="s">
        <v>34</v>
      </c>
      <c r="K960" s="61" t="e">
        <f aca="false">VLOOKUP(B960,'Vacances solaires'!$B$2:$B$239,1,FALSE())</f>
        <v>#N/A</v>
      </c>
    </row>
    <row r="961" customFormat="false" ht="15" hidden="false" customHeight="false" outlineLevel="0" collapsed="false">
      <c r="A961" s="126" t="n">
        <f aca="false">WEEKNUM(B961,21)</f>
        <v>15</v>
      </c>
      <c r="B961" s="135" t="n">
        <v>45027</v>
      </c>
      <c r="C961" s="137" t="s">
        <v>86</v>
      </c>
      <c r="D961" s="137" t="s">
        <v>86</v>
      </c>
      <c r="E961" s="137" t="s">
        <v>75</v>
      </c>
      <c r="F961" s="137" t="s">
        <v>75</v>
      </c>
      <c r="G961" s="190" t="s">
        <v>75</v>
      </c>
      <c r="H961" s="191"/>
      <c r="I961" s="362"/>
      <c r="K961" s="61" t="e">
        <f aca="false">VLOOKUP(B961,'Vacances solaires'!$B$2:$B$239,1,FALSE())</f>
        <v>#N/A</v>
      </c>
    </row>
    <row r="962" customFormat="false" ht="15" hidden="false" customHeight="false" outlineLevel="0" collapsed="false">
      <c r="A962" s="126" t="n">
        <f aca="false">WEEKNUM(B962,21)</f>
        <v>15</v>
      </c>
      <c r="B962" s="135" t="n">
        <v>45028</v>
      </c>
      <c r="C962" s="137" t="s">
        <v>86</v>
      </c>
      <c r="D962" s="137" t="s">
        <v>75</v>
      </c>
      <c r="E962" s="137" t="s">
        <v>86</v>
      </c>
      <c r="F962" s="137" t="s">
        <v>75</v>
      </c>
      <c r="G962" s="190" t="s">
        <v>75</v>
      </c>
      <c r="H962" s="366"/>
      <c r="I962" s="367"/>
      <c r="K962" s="61" t="e">
        <f aca="false">VLOOKUP(B962,'Vacances solaires'!$B$2:$B$239,1,FALSE())</f>
        <v>#N/A</v>
      </c>
    </row>
    <row r="963" customFormat="false" ht="15" hidden="false" customHeight="false" outlineLevel="0" collapsed="false">
      <c r="A963" s="126" t="n">
        <f aca="false">WEEKNUM(B963,21)</f>
        <v>15</v>
      </c>
      <c r="B963" s="135" t="n">
        <v>45029</v>
      </c>
      <c r="C963" s="137" t="s">
        <v>75</v>
      </c>
      <c r="D963" s="137" t="s">
        <v>75</v>
      </c>
      <c r="E963" s="137" t="s">
        <v>86</v>
      </c>
      <c r="F963" s="137" t="s">
        <v>75</v>
      </c>
      <c r="G963" s="190" t="s">
        <v>86</v>
      </c>
      <c r="H963" s="191"/>
      <c r="I963" s="362"/>
      <c r="K963" s="61" t="e">
        <f aca="false">VLOOKUP(B963,'Vacances solaires'!$B$2:$B$239,1,FALSE())</f>
        <v>#N/A</v>
      </c>
    </row>
    <row r="964" customFormat="false" ht="15" hidden="false" customHeight="false" outlineLevel="0" collapsed="false">
      <c r="A964" s="126" t="n">
        <f aca="false">WEEKNUM(B964,21)</f>
        <v>15</v>
      </c>
      <c r="B964" s="135" t="n">
        <v>45030</v>
      </c>
      <c r="C964" s="137" t="s">
        <v>75</v>
      </c>
      <c r="D964" s="137" t="s">
        <v>75</v>
      </c>
      <c r="E964" s="137" t="s">
        <v>75</v>
      </c>
      <c r="F964" s="137" t="s">
        <v>86</v>
      </c>
      <c r="G964" s="190" t="s">
        <v>86</v>
      </c>
      <c r="H964" s="191"/>
      <c r="I964" s="362"/>
      <c r="K964" s="61" t="e">
        <f aca="false">VLOOKUP(B964,'Vacances solaires'!$B$2:$B$239,1,FALSE())</f>
        <v>#N/A</v>
      </c>
    </row>
    <row r="965" customFormat="false" ht="15" hidden="false" customHeight="false" outlineLevel="0" collapsed="false">
      <c r="A965" s="126" t="n">
        <f aca="false">WEEKNUM(B965,21)</f>
        <v>15</v>
      </c>
      <c r="B965" s="135" t="n">
        <v>45031</v>
      </c>
      <c r="C965" s="137" t="s">
        <v>75</v>
      </c>
      <c r="D965" s="137" t="s">
        <v>86</v>
      </c>
      <c r="E965" s="137" t="s">
        <v>75</v>
      </c>
      <c r="F965" s="137" t="s">
        <v>86</v>
      </c>
      <c r="G965" s="190" t="s">
        <v>75</v>
      </c>
      <c r="H965" s="191"/>
      <c r="I965" s="362"/>
      <c r="K965" s="61" t="e">
        <f aca="false">VLOOKUP(B965,'Vacances solaires'!$B$2:$B$239,1,FALSE())</f>
        <v>#N/A</v>
      </c>
    </row>
    <row r="966" customFormat="false" ht="15.75" hidden="false" customHeight="false" outlineLevel="0" collapsed="false">
      <c r="A966" s="139" t="n">
        <f aca="false">WEEKNUM(B966,21)</f>
        <v>15</v>
      </c>
      <c r="B966" s="140" t="n">
        <v>45032</v>
      </c>
      <c r="C966" s="192" t="s">
        <v>86</v>
      </c>
      <c r="D966" s="192" t="s">
        <v>86</v>
      </c>
      <c r="E966" s="192" t="s">
        <v>86</v>
      </c>
      <c r="F966" s="192" t="s">
        <v>86</v>
      </c>
      <c r="G966" s="193" t="s">
        <v>75</v>
      </c>
      <c r="H966" s="194"/>
      <c r="I966" s="364" t="n">
        <v>1</v>
      </c>
      <c r="K966" s="61" t="n">
        <f aca="false">VLOOKUP(B966,'Vacances solaires'!$B$2:$B$239,1,FALSE())</f>
        <v>45032</v>
      </c>
    </row>
    <row r="967" customFormat="false" ht="15" hidden="false" customHeight="false" outlineLevel="0" collapsed="false">
      <c r="A967" s="145" t="n">
        <f aca="false">WEEKNUM(B967,21)</f>
        <v>16</v>
      </c>
      <c r="B967" s="114" t="n">
        <v>45033</v>
      </c>
      <c r="C967" s="187" t="s">
        <v>87</v>
      </c>
      <c r="D967" s="187" t="s">
        <v>75</v>
      </c>
      <c r="E967" s="187" t="s">
        <v>86</v>
      </c>
      <c r="F967" s="187" t="s">
        <v>75</v>
      </c>
      <c r="G967" s="188" t="s">
        <v>75</v>
      </c>
      <c r="H967" s="189" t="n">
        <v>3</v>
      </c>
      <c r="I967" s="361" t="n">
        <v>1</v>
      </c>
      <c r="K967" s="61" t="n">
        <f aca="false">VLOOKUP(B967,'Vacances solaires'!$B$2:$B$239,1,FALSE())</f>
        <v>45033</v>
      </c>
    </row>
    <row r="968" customFormat="false" ht="15" hidden="false" customHeight="false" outlineLevel="0" collapsed="false">
      <c r="A968" s="126" t="n">
        <f aca="false">WEEKNUM(B968,21)</f>
        <v>16</v>
      </c>
      <c r="B968" s="135" t="n">
        <v>45034</v>
      </c>
      <c r="C968" s="137" t="s">
        <v>86</v>
      </c>
      <c r="D968" s="137" t="s">
        <v>75</v>
      </c>
      <c r="E968" s="137" t="s">
        <v>75</v>
      </c>
      <c r="F968" s="137" t="s">
        <v>75</v>
      </c>
      <c r="G968" s="190" t="s">
        <v>86</v>
      </c>
      <c r="H968" s="191"/>
      <c r="I968" s="362" t="n">
        <v>1</v>
      </c>
      <c r="K968" s="61" t="n">
        <f aca="false">VLOOKUP(B968,'Vacances solaires'!$B$2:$B$239,1,FALSE())</f>
        <v>45034</v>
      </c>
    </row>
    <row r="969" customFormat="false" ht="15" hidden="false" customHeight="false" outlineLevel="0" collapsed="false">
      <c r="A969" s="126" t="n">
        <f aca="false">WEEKNUM(B969,21)</f>
        <v>16</v>
      </c>
      <c r="B969" s="135" t="n">
        <v>45035</v>
      </c>
      <c r="C969" s="137" t="s">
        <v>75</v>
      </c>
      <c r="D969" s="137" t="s">
        <v>86</v>
      </c>
      <c r="E969" s="137" t="s">
        <v>75</v>
      </c>
      <c r="F969" s="137" t="s">
        <v>75</v>
      </c>
      <c r="G969" s="190" t="s">
        <v>86</v>
      </c>
      <c r="H969" s="191"/>
      <c r="I969" s="362" t="n">
        <v>1</v>
      </c>
      <c r="K969" s="61" t="n">
        <f aca="false">VLOOKUP(B969,'Vacances solaires'!$B$2:$B$239,1,FALSE())</f>
        <v>45035</v>
      </c>
    </row>
    <row r="970" customFormat="false" ht="15" hidden="false" customHeight="false" outlineLevel="0" collapsed="false">
      <c r="A970" s="126" t="n">
        <f aca="false">WEEKNUM(B970,21)</f>
        <v>16</v>
      </c>
      <c r="B970" s="135" t="n">
        <v>45036</v>
      </c>
      <c r="C970" s="137" t="s">
        <v>75</v>
      </c>
      <c r="D970" s="137" t="s">
        <v>86</v>
      </c>
      <c r="E970" s="137" t="s">
        <v>75</v>
      </c>
      <c r="F970" s="137" t="s">
        <v>86</v>
      </c>
      <c r="G970" s="190" t="s">
        <v>75</v>
      </c>
      <c r="H970" s="191"/>
      <c r="I970" s="362" t="n">
        <v>1</v>
      </c>
      <c r="K970" s="61" t="n">
        <f aca="false">VLOOKUP(B970,'Vacances solaires'!$B$2:$B$239,1,FALSE())</f>
        <v>45036</v>
      </c>
    </row>
    <row r="971" customFormat="false" ht="15" hidden="false" customHeight="false" outlineLevel="0" collapsed="false">
      <c r="A971" s="126" t="n">
        <f aca="false">WEEKNUM(B971,21)</f>
        <v>16</v>
      </c>
      <c r="B971" s="135" t="n">
        <v>45037</v>
      </c>
      <c r="C971" s="137" t="s">
        <v>75</v>
      </c>
      <c r="D971" s="137" t="s">
        <v>75</v>
      </c>
      <c r="E971" s="137" t="s">
        <v>86</v>
      </c>
      <c r="F971" s="137" t="s">
        <v>86</v>
      </c>
      <c r="G971" s="190" t="s">
        <v>75</v>
      </c>
      <c r="H971" s="191"/>
      <c r="I971" s="362" t="n">
        <v>1</v>
      </c>
      <c r="K971" s="61" t="n">
        <f aca="false">VLOOKUP(B971,'Vacances solaires'!$B$2:$B$239,1,FALSE())</f>
        <v>45037</v>
      </c>
    </row>
    <row r="972" customFormat="false" ht="15" hidden="false" customHeight="false" outlineLevel="0" collapsed="false">
      <c r="A972" s="126" t="n">
        <f aca="false">WEEKNUM(B972,21)</f>
        <v>16</v>
      </c>
      <c r="B972" s="135" t="n">
        <v>45038</v>
      </c>
      <c r="C972" s="137" t="s">
        <v>86</v>
      </c>
      <c r="D972" s="137" t="s">
        <v>75</v>
      </c>
      <c r="E972" s="137" t="s">
        <v>86</v>
      </c>
      <c r="F972" s="137" t="s">
        <v>75</v>
      </c>
      <c r="G972" s="190" t="s">
        <v>75</v>
      </c>
      <c r="H972" s="191"/>
      <c r="I972" s="362" t="n">
        <v>1</v>
      </c>
      <c r="K972" s="61" t="n">
        <f aca="false">VLOOKUP(B972,'Vacances solaires'!$B$2:$B$239,1,FALSE())</f>
        <v>45038</v>
      </c>
    </row>
    <row r="973" customFormat="false" ht="15.75" hidden="false" customHeight="false" outlineLevel="0" collapsed="false">
      <c r="A973" s="139" t="n">
        <f aca="false">WEEKNUM(B973,21)</f>
        <v>16</v>
      </c>
      <c r="B973" s="140" t="n">
        <v>45039</v>
      </c>
      <c r="C973" s="192" t="s">
        <v>86</v>
      </c>
      <c r="D973" s="192" t="s">
        <v>86</v>
      </c>
      <c r="E973" s="192" t="s">
        <v>86</v>
      </c>
      <c r="F973" s="192" t="s">
        <v>75</v>
      </c>
      <c r="G973" s="193" t="s">
        <v>86</v>
      </c>
      <c r="H973" s="194"/>
      <c r="I973" s="364" t="n">
        <v>1</v>
      </c>
      <c r="K973" s="61" t="n">
        <f aca="false">VLOOKUP(B973,'Vacances solaires'!$B$2:$B$239,1,FALSE())</f>
        <v>45039</v>
      </c>
    </row>
    <row r="974" customFormat="false" ht="15" hidden="false" customHeight="false" outlineLevel="0" collapsed="false">
      <c r="A974" s="145" t="n">
        <f aca="false">WEEKNUM(B974,21)</f>
        <v>17</v>
      </c>
      <c r="B974" s="114" t="n">
        <v>45040</v>
      </c>
      <c r="C974" s="187" t="s">
        <v>75</v>
      </c>
      <c r="D974" s="187" t="s">
        <v>86</v>
      </c>
      <c r="E974" s="187" t="s">
        <v>75</v>
      </c>
      <c r="F974" s="187" t="s">
        <v>75</v>
      </c>
      <c r="G974" s="188" t="s">
        <v>87</v>
      </c>
      <c r="H974" s="189" t="n">
        <v>4</v>
      </c>
      <c r="I974" s="361" t="n">
        <v>1</v>
      </c>
      <c r="K974" s="61" t="n">
        <f aca="false">VLOOKUP(B974,'Vacances solaires'!$B$2:$B$239,1,FALSE())</f>
        <v>45040</v>
      </c>
    </row>
    <row r="975" customFormat="false" ht="15" hidden="false" customHeight="false" outlineLevel="0" collapsed="false">
      <c r="A975" s="126" t="n">
        <f aca="false">WEEKNUM(B975,21)</f>
        <v>17</v>
      </c>
      <c r="B975" s="135" t="n">
        <v>45041</v>
      </c>
      <c r="C975" s="137" t="s">
        <v>75</v>
      </c>
      <c r="D975" s="137" t="s">
        <v>75</v>
      </c>
      <c r="E975" s="137" t="s">
        <v>75</v>
      </c>
      <c r="F975" s="137" t="s">
        <v>86</v>
      </c>
      <c r="G975" s="190" t="s">
        <v>86</v>
      </c>
      <c r="H975" s="191"/>
      <c r="I975" s="362" t="n">
        <v>1</v>
      </c>
      <c r="K975" s="61" t="n">
        <f aca="false">VLOOKUP(B975,'Vacances solaires'!$B$2:$B$239,1,FALSE())</f>
        <v>45041</v>
      </c>
    </row>
    <row r="976" customFormat="false" ht="15" hidden="false" customHeight="false" outlineLevel="0" collapsed="false">
      <c r="A976" s="126" t="n">
        <f aca="false">WEEKNUM(B976,21)</f>
        <v>17</v>
      </c>
      <c r="B976" s="135" t="n">
        <v>45042</v>
      </c>
      <c r="C976" s="137" t="s">
        <v>86</v>
      </c>
      <c r="D976" s="137" t="s">
        <v>75</v>
      </c>
      <c r="E976" s="137" t="s">
        <v>75</v>
      </c>
      <c r="F976" s="137" t="s">
        <v>86</v>
      </c>
      <c r="G976" s="190" t="s">
        <v>75</v>
      </c>
      <c r="H976" s="191"/>
      <c r="I976" s="362" t="n">
        <v>1</v>
      </c>
      <c r="K976" s="61" t="n">
        <f aca="false">VLOOKUP(B976,'Vacances solaires'!$B$2:$B$239,1,FALSE())</f>
        <v>45042</v>
      </c>
    </row>
    <row r="977" customFormat="false" ht="15" hidden="false" customHeight="false" outlineLevel="0" collapsed="false">
      <c r="A977" s="126" t="n">
        <f aca="false">WEEKNUM(B977,21)</f>
        <v>17</v>
      </c>
      <c r="B977" s="135" t="n">
        <v>45043</v>
      </c>
      <c r="C977" s="137" t="s">
        <v>86</v>
      </c>
      <c r="D977" s="137" t="s">
        <v>75</v>
      </c>
      <c r="E977" s="137" t="s">
        <v>86</v>
      </c>
      <c r="F977" s="137" t="s">
        <v>75</v>
      </c>
      <c r="G977" s="190" t="s">
        <v>75</v>
      </c>
      <c r="H977" s="191"/>
      <c r="I977" s="362" t="n">
        <v>1</v>
      </c>
      <c r="K977" s="61" t="n">
        <f aca="false">VLOOKUP(B977,'Vacances solaires'!$B$2:$B$239,1,FALSE())</f>
        <v>45043</v>
      </c>
    </row>
    <row r="978" customFormat="false" ht="15" hidden="false" customHeight="false" outlineLevel="0" collapsed="false">
      <c r="A978" s="126" t="n">
        <f aca="false">WEEKNUM(B978,21)</f>
        <v>17</v>
      </c>
      <c r="B978" s="135" t="n">
        <v>45044</v>
      </c>
      <c r="C978" s="137" t="s">
        <v>75</v>
      </c>
      <c r="D978" s="137" t="s">
        <v>86</v>
      </c>
      <c r="E978" s="137" t="s">
        <v>86</v>
      </c>
      <c r="F978" s="137" t="s">
        <v>75</v>
      </c>
      <c r="G978" s="190" t="s">
        <v>75</v>
      </c>
      <c r="H978" s="191"/>
      <c r="I978" s="362" t="n">
        <v>1</v>
      </c>
      <c r="K978" s="61" t="n">
        <f aca="false">VLOOKUP(B978,'Vacances solaires'!$B$2:$B$239,1,FALSE())</f>
        <v>45044</v>
      </c>
    </row>
    <row r="979" customFormat="false" ht="15" hidden="false" customHeight="false" outlineLevel="0" collapsed="false">
      <c r="A979" s="126" t="n">
        <f aca="false">WEEKNUM(B979,21)</f>
        <v>17</v>
      </c>
      <c r="B979" s="135" t="n">
        <v>45045</v>
      </c>
      <c r="C979" s="137" t="s">
        <v>75</v>
      </c>
      <c r="D979" s="137" t="s">
        <v>86</v>
      </c>
      <c r="E979" s="137" t="s">
        <v>75</v>
      </c>
      <c r="F979" s="137" t="s">
        <v>75</v>
      </c>
      <c r="G979" s="190" t="s">
        <v>86</v>
      </c>
      <c r="H979" s="191"/>
      <c r="I979" s="362" t="n">
        <v>1</v>
      </c>
      <c r="K979" s="61" t="n">
        <f aca="false">VLOOKUP(B979,'Vacances solaires'!$B$2:$B$239,1,FALSE())</f>
        <v>45045</v>
      </c>
    </row>
    <row r="980" customFormat="false" ht="15.75" hidden="false" customHeight="false" outlineLevel="0" collapsed="false">
      <c r="A980" s="139" t="n">
        <f aca="false">WEEKNUM(B980,21)</f>
        <v>17</v>
      </c>
      <c r="B980" s="140" t="n">
        <v>45046</v>
      </c>
      <c r="C980" s="192" t="s">
        <v>86</v>
      </c>
      <c r="D980" s="192" t="s">
        <v>86</v>
      </c>
      <c r="E980" s="192" t="s">
        <v>75</v>
      </c>
      <c r="F980" s="192" t="s">
        <v>86</v>
      </c>
      <c r="G980" s="193" t="s">
        <v>86</v>
      </c>
      <c r="H980" s="194"/>
      <c r="I980" s="364" t="n">
        <v>1</v>
      </c>
      <c r="K980" s="61" t="n">
        <f aca="false">VLOOKUP(B980,'Vacances solaires'!$B$2:$B$239,1,FALSE())</f>
        <v>45046</v>
      </c>
    </row>
    <row r="981" customFormat="false" ht="15" hidden="false" customHeight="false" outlineLevel="0" collapsed="false">
      <c r="A981" s="145" t="n">
        <f aca="false">WEEKNUM(B981,21)</f>
        <v>18</v>
      </c>
      <c r="B981" s="114" t="n">
        <v>45047</v>
      </c>
      <c r="C981" s="187" t="s">
        <v>86</v>
      </c>
      <c r="D981" s="187" t="s">
        <v>75</v>
      </c>
      <c r="E981" s="187" t="s">
        <v>75</v>
      </c>
      <c r="F981" s="187" t="s">
        <v>87</v>
      </c>
      <c r="G981" s="188" t="s">
        <v>75</v>
      </c>
      <c r="H981" s="189" t="n">
        <v>5</v>
      </c>
      <c r="I981" s="361" t="s">
        <v>35</v>
      </c>
      <c r="K981" s="61" t="n">
        <f aca="false">VLOOKUP(B981,'Vacances solaires'!$B$2:$B$239,1,FALSE())</f>
        <v>45047</v>
      </c>
    </row>
    <row r="982" customFormat="false" ht="15" hidden="false" customHeight="false" outlineLevel="0" collapsed="false">
      <c r="A982" s="126" t="n">
        <f aca="false">WEEKNUM(B982,21)</f>
        <v>18</v>
      </c>
      <c r="B982" s="135" t="n">
        <v>45048</v>
      </c>
      <c r="C982" s="137" t="s">
        <v>75</v>
      </c>
      <c r="D982" s="137" t="s">
        <v>75</v>
      </c>
      <c r="E982" s="137" t="s">
        <v>86</v>
      </c>
      <c r="F982" s="137" t="s">
        <v>86</v>
      </c>
      <c r="G982" s="190" t="s">
        <v>75</v>
      </c>
      <c r="H982" s="191"/>
      <c r="I982" s="362"/>
      <c r="K982" s="61" t="e">
        <f aca="false">VLOOKUP(B982,'Vacances solaires'!$B$2:$B$239,1,FALSE())</f>
        <v>#N/A</v>
      </c>
    </row>
    <row r="983" customFormat="false" ht="15" hidden="false" customHeight="false" outlineLevel="0" collapsed="false">
      <c r="A983" s="126" t="n">
        <f aca="false">WEEKNUM(B983,21)</f>
        <v>18</v>
      </c>
      <c r="B983" s="135" t="n">
        <v>45049</v>
      </c>
      <c r="C983" s="137" t="s">
        <v>75</v>
      </c>
      <c r="D983" s="137" t="s">
        <v>75</v>
      </c>
      <c r="E983" s="137" t="s">
        <v>86</v>
      </c>
      <c r="F983" s="137" t="s">
        <v>75</v>
      </c>
      <c r="G983" s="190" t="s">
        <v>86</v>
      </c>
      <c r="H983" s="191"/>
      <c r="I983" s="362"/>
      <c r="K983" s="61" t="e">
        <f aca="false">VLOOKUP(B983,'Vacances solaires'!$B$2:$B$239,1,FALSE())</f>
        <v>#N/A</v>
      </c>
    </row>
    <row r="984" customFormat="false" ht="15" hidden="false" customHeight="false" outlineLevel="0" collapsed="false">
      <c r="A984" s="126" t="n">
        <f aca="false">WEEKNUM(B984,21)</f>
        <v>18</v>
      </c>
      <c r="B984" s="135" t="n">
        <v>45050</v>
      </c>
      <c r="C984" s="137" t="s">
        <v>75</v>
      </c>
      <c r="D984" s="137" t="s">
        <v>86</v>
      </c>
      <c r="E984" s="137" t="s">
        <v>75</v>
      </c>
      <c r="F984" s="137" t="s">
        <v>75</v>
      </c>
      <c r="G984" s="190" t="s">
        <v>86</v>
      </c>
      <c r="H984" s="191"/>
      <c r="I984" s="362"/>
      <c r="K984" s="61" t="e">
        <f aca="false">VLOOKUP(B984,'Vacances solaires'!$B$2:$B$239,1,FALSE())</f>
        <v>#N/A</v>
      </c>
    </row>
    <row r="985" customFormat="false" ht="15" hidden="false" customHeight="false" outlineLevel="0" collapsed="false">
      <c r="A985" s="126" t="n">
        <f aca="false">WEEKNUM(B985,21)</f>
        <v>18</v>
      </c>
      <c r="B985" s="135" t="n">
        <v>45051</v>
      </c>
      <c r="C985" s="137" t="s">
        <v>86</v>
      </c>
      <c r="D985" s="137" t="s">
        <v>86</v>
      </c>
      <c r="E985" s="137" t="s">
        <v>75</v>
      </c>
      <c r="F985" s="137" t="s">
        <v>75</v>
      </c>
      <c r="G985" s="190" t="s">
        <v>75</v>
      </c>
      <c r="H985" s="191"/>
      <c r="I985" s="362"/>
      <c r="K985" s="61" t="e">
        <f aca="false">VLOOKUP(B985,'Vacances solaires'!$B$2:$B$239,1,FALSE())</f>
        <v>#N/A</v>
      </c>
    </row>
    <row r="986" customFormat="false" ht="15" hidden="false" customHeight="false" outlineLevel="0" collapsed="false">
      <c r="A986" s="126" t="n">
        <f aca="false">WEEKNUM(B986,21)</f>
        <v>18</v>
      </c>
      <c r="B986" s="135" t="n">
        <v>45052</v>
      </c>
      <c r="C986" s="137" t="s">
        <v>86</v>
      </c>
      <c r="D986" s="137" t="s">
        <v>75</v>
      </c>
      <c r="E986" s="137" t="s">
        <v>75</v>
      </c>
      <c r="F986" s="137" t="s">
        <v>86</v>
      </c>
      <c r="G986" s="190" t="s">
        <v>75</v>
      </c>
      <c r="H986" s="191"/>
      <c r="I986" s="362"/>
      <c r="K986" s="61" t="e">
        <f aca="false">VLOOKUP(B986,'Vacances solaires'!$B$2:$B$239,1,FALSE())</f>
        <v>#N/A</v>
      </c>
    </row>
    <row r="987" customFormat="false" ht="15.75" hidden="false" customHeight="false" outlineLevel="0" collapsed="false">
      <c r="A987" s="139" t="n">
        <f aca="false">WEEKNUM(B987,21)</f>
        <v>18</v>
      </c>
      <c r="B987" s="140" t="n">
        <v>45053</v>
      </c>
      <c r="C987" s="192" t="s">
        <v>86</v>
      </c>
      <c r="D987" s="192" t="s">
        <v>75</v>
      </c>
      <c r="E987" s="192" t="s">
        <v>86</v>
      </c>
      <c r="F987" s="192" t="s">
        <v>86</v>
      </c>
      <c r="G987" s="193" t="s">
        <v>86</v>
      </c>
      <c r="H987" s="194"/>
      <c r="I987" s="364"/>
      <c r="K987" s="61" t="e">
        <f aca="false">VLOOKUP(B987,'Vacances solaires'!$B$2:$B$239,1,FALSE())</f>
        <v>#N/A</v>
      </c>
    </row>
    <row r="988" customFormat="false" ht="15" hidden="false" customHeight="false" outlineLevel="0" collapsed="false">
      <c r="A988" s="145" t="n">
        <f aca="false">WEEKNUM(B988,21)</f>
        <v>19</v>
      </c>
      <c r="B988" s="114" t="n">
        <v>45054</v>
      </c>
      <c r="C988" s="187" t="s">
        <v>75</v>
      </c>
      <c r="D988" s="187" t="s">
        <v>75</v>
      </c>
      <c r="E988" s="187" t="s">
        <v>87</v>
      </c>
      <c r="F988" s="187" t="s">
        <v>75</v>
      </c>
      <c r="G988" s="188" t="s">
        <v>86</v>
      </c>
      <c r="H988" s="189" t="n">
        <v>1</v>
      </c>
      <c r="I988" s="361" t="str">
        <f aca="false">IF(ISERROR(VLOOKUP(B988,'Jour Fériés'!$A$19:$B$57,2,FALSE())),0,VLOOKUP(B988,'Jour Fériés'!$A$19:$B$57,2,FALSE()))</f>
        <v>Victoire 1945</v>
      </c>
      <c r="K988" s="61" t="e">
        <f aca="false">VLOOKUP(B988,'Vacances solaires'!$B$2:$B$239,1,FALSE())</f>
        <v>#N/A</v>
      </c>
    </row>
    <row r="989" customFormat="false" ht="15" hidden="false" customHeight="false" outlineLevel="0" collapsed="false">
      <c r="A989" s="126" t="n">
        <f aca="false">WEEKNUM(B989,21)</f>
        <v>19</v>
      </c>
      <c r="B989" s="135" t="n">
        <v>45055</v>
      </c>
      <c r="C989" s="137" t="s">
        <v>75</v>
      </c>
      <c r="D989" s="137" t="s">
        <v>86</v>
      </c>
      <c r="E989" s="137" t="s">
        <v>86</v>
      </c>
      <c r="F989" s="137" t="s">
        <v>75</v>
      </c>
      <c r="G989" s="190" t="s">
        <v>75</v>
      </c>
      <c r="H989" s="366"/>
      <c r="I989" s="365" t="n">
        <f aca="false">IF(ISERROR(VLOOKUP(B989,'Jour Fériés'!$A$19:$B$57,2,FALSE())),0,VLOOKUP(B989,'Jour Fériés'!$A$19:$B$57,2,FALSE()))</f>
        <v>0</v>
      </c>
      <c r="K989" s="61" t="e">
        <f aca="false">VLOOKUP(B989,'Vacances solaires'!$B$2:$B$239,1,FALSE())</f>
        <v>#N/A</v>
      </c>
    </row>
    <row r="990" customFormat="false" ht="15" hidden="false" customHeight="false" outlineLevel="0" collapsed="false">
      <c r="A990" s="126" t="n">
        <f aca="false">WEEKNUM(B990,21)</f>
        <v>19</v>
      </c>
      <c r="B990" s="135" t="n">
        <v>45056</v>
      </c>
      <c r="C990" s="137" t="s">
        <v>75</v>
      </c>
      <c r="D990" s="137" t="s">
        <v>86</v>
      </c>
      <c r="E990" s="137" t="s">
        <v>75</v>
      </c>
      <c r="F990" s="137" t="s">
        <v>86</v>
      </c>
      <c r="G990" s="190" t="s">
        <v>75</v>
      </c>
      <c r="H990" s="191"/>
      <c r="I990" s="362" t="n">
        <f aca="false">IF(ISERROR(VLOOKUP(B990,'Jour Fériés'!$A$19:$B$57,2,FALSE())),0,VLOOKUP(B990,'Jour Fériés'!$A$19:$B$57,2,FALSE()))</f>
        <v>0</v>
      </c>
      <c r="K990" s="61" t="e">
        <f aca="false">VLOOKUP(B990,'Vacances solaires'!$B$2:$B$239,1,FALSE())</f>
        <v>#N/A</v>
      </c>
    </row>
    <row r="991" customFormat="false" ht="15" hidden="false" customHeight="false" outlineLevel="0" collapsed="false">
      <c r="A991" s="126" t="n">
        <f aca="false">WEEKNUM(B991,21)</f>
        <v>19</v>
      </c>
      <c r="B991" s="135" t="n">
        <v>45057</v>
      </c>
      <c r="C991" s="137" t="s">
        <v>86</v>
      </c>
      <c r="D991" s="137" t="s">
        <v>75</v>
      </c>
      <c r="E991" s="137" t="s">
        <v>75</v>
      </c>
      <c r="F991" s="137" t="s">
        <v>86</v>
      </c>
      <c r="G991" s="190" t="s">
        <v>75</v>
      </c>
      <c r="H991" s="191"/>
      <c r="I991" s="362" t="n">
        <f aca="false">IF(ISERROR(VLOOKUP(B991,'Jour Fériés'!$A$19:$B$57,2,FALSE())),0,VLOOKUP(B991,'Jour Fériés'!$A$19:$B$57,2,FALSE()))</f>
        <v>0</v>
      </c>
      <c r="K991" s="61" t="e">
        <f aca="false">VLOOKUP(B991,'Vacances solaires'!$B$2:$B$239,1,FALSE())</f>
        <v>#N/A</v>
      </c>
    </row>
    <row r="992" customFormat="false" ht="15" hidden="false" customHeight="false" outlineLevel="0" collapsed="false">
      <c r="A992" s="126" t="n">
        <f aca="false">WEEKNUM(B992,21)</f>
        <v>19</v>
      </c>
      <c r="B992" s="135" t="n">
        <v>45058</v>
      </c>
      <c r="C992" s="137" t="s">
        <v>86</v>
      </c>
      <c r="D992" s="137" t="s">
        <v>75</v>
      </c>
      <c r="E992" s="137" t="s">
        <v>75</v>
      </c>
      <c r="F992" s="137" t="s">
        <v>75</v>
      </c>
      <c r="G992" s="190" t="s">
        <v>86</v>
      </c>
      <c r="H992" s="191"/>
      <c r="I992" s="362" t="n">
        <f aca="false">IF(ISERROR(VLOOKUP(B992,'Jour Fériés'!$A$19:$B$57,2,FALSE())),0,VLOOKUP(B992,'Jour Fériés'!$A$19:$B$57,2,FALSE()))</f>
        <v>0</v>
      </c>
      <c r="K992" s="61" t="e">
        <f aca="false">VLOOKUP(B992,'Vacances solaires'!$B$2:$B$239,1,FALSE())</f>
        <v>#N/A</v>
      </c>
    </row>
    <row r="993" customFormat="false" ht="15" hidden="false" customHeight="false" outlineLevel="0" collapsed="false">
      <c r="A993" s="126" t="n">
        <f aca="false">WEEKNUM(B993,21)</f>
        <v>19</v>
      </c>
      <c r="B993" s="135" t="n">
        <v>45059</v>
      </c>
      <c r="C993" s="137" t="s">
        <v>75</v>
      </c>
      <c r="D993" s="137" t="s">
        <v>75</v>
      </c>
      <c r="E993" s="137" t="s">
        <v>86</v>
      </c>
      <c r="F993" s="137" t="s">
        <v>75</v>
      </c>
      <c r="G993" s="190" t="s">
        <v>86</v>
      </c>
      <c r="H993" s="191"/>
      <c r="I993" s="362" t="n">
        <f aca="false">IF(ISERROR(VLOOKUP(B993,'Jour Fériés'!$A$19:$B$57,2,FALSE())),0,VLOOKUP(B993,'Jour Fériés'!$A$19:$B$57,2,FALSE()))</f>
        <v>0</v>
      </c>
      <c r="K993" s="61" t="e">
        <f aca="false">VLOOKUP(B993,'Vacances solaires'!$B$2:$B$239,1,FALSE())</f>
        <v>#N/A</v>
      </c>
    </row>
    <row r="994" customFormat="false" ht="15.75" hidden="false" customHeight="false" outlineLevel="0" collapsed="false">
      <c r="A994" s="139" t="n">
        <f aca="false">WEEKNUM(B994,21)</f>
        <v>19</v>
      </c>
      <c r="B994" s="140" t="n">
        <v>45060</v>
      </c>
      <c r="C994" s="192" t="s">
        <v>75</v>
      </c>
      <c r="D994" s="192" t="s">
        <v>86</v>
      </c>
      <c r="E994" s="192" t="s">
        <v>86</v>
      </c>
      <c r="F994" s="192" t="s">
        <v>86</v>
      </c>
      <c r="G994" s="193" t="s">
        <v>86</v>
      </c>
      <c r="H994" s="194"/>
      <c r="I994" s="364" t="n">
        <f aca="false">IF(ISERROR(VLOOKUP(B994,'Jour Fériés'!$A$19:$B$57,2,FALSE())),0,VLOOKUP(B994,'Jour Fériés'!$A$19:$B$57,2,FALSE()))</f>
        <v>0</v>
      </c>
      <c r="K994" s="61" t="e">
        <f aca="false">VLOOKUP(B994,'Vacances solaires'!$B$2:$B$239,1,FALSE())</f>
        <v>#N/A</v>
      </c>
    </row>
    <row r="995" customFormat="false" ht="15" hidden="false" customHeight="false" outlineLevel="0" collapsed="false">
      <c r="A995" s="145" t="n">
        <f aca="false">WEEKNUM(B995,21)</f>
        <v>20</v>
      </c>
      <c r="B995" s="114" t="n">
        <v>45061</v>
      </c>
      <c r="C995" s="187" t="s">
        <v>75</v>
      </c>
      <c r="D995" s="187" t="s">
        <v>87</v>
      </c>
      <c r="E995" s="187" t="s">
        <v>75</v>
      </c>
      <c r="F995" s="187" t="s">
        <v>86</v>
      </c>
      <c r="G995" s="188" t="s">
        <v>75</v>
      </c>
      <c r="H995" s="189" t="n">
        <v>2</v>
      </c>
      <c r="I995" s="361" t="n">
        <f aca="false">IF(ISERROR(VLOOKUP(B995,'Jour Fériés'!$A$19:$B$57,2,FALSE())),0,VLOOKUP(B995,'Jour Fériés'!$A$19:$B$57,2,FALSE()))</f>
        <v>0</v>
      </c>
      <c r="K995" s="61" t="e">
        <f aca="false">VLOOKUP(B995,'Vacances solaires'!$B$2:$B$239,1,FALSE())</f>
        <v>#N/A</v>
      </c>
    </row>
    <row r="996" customFormat="false" ht="15" hidden="false" customHeight="false" outlineLevel="0" collapsed="false">
      <c r="A996" s="126" t="n">
        <f aca="false">WEEKNUM(B996,21)</f>
        <v>20</v>
      </c>
      <c r="B996" s="135" t="n">
        <v>45062</v>
      </c>
      <c r="C996" s="137" t="s">
        <v>86</v>
      </c>
      <c r="D996" s="137" t="s">
        <v>86</v>
      </c>
      <c r="E996" s="137" t="s">
        <v>75</v>
      </c>
      <c r="F996" s="137" t="s">
        <v>75</v>
      </c>
      <c r="G996" s="190" t="s">
        <v>75</v>
      </c>
      <c r="H996" s="191"/>
      <c r="I996" s="362" t="n">
        <f aca="false">IF(ISERROR(VLOOKUP(B996,'Jour Fériés'!$A$19:$B$57,2,FALSE())),0,VLOOKUP(B996,'Jour Fériés'!$A$19:$B$57,2,FALSE()))</f>
        <v>0</v>
      </c>
      <c r="K996" s="61" t="e">
        <f aca="false">VLOOKUP(B996,'Vacances solaires'!$B$2:$B$239,1,FALSE())</f>
        <v>#N/A</v>
      </c>
    </row>
    <row r="997" customFormat="false" ht="15" hidden="false" customHeight="false" outlineLevel="0" collapsed="false">
      <c r="A997" s="126" t="n">
        <f aca="false">WEEKNUM(B997,21)</f>
        <v>20</v>
      </c>
      <c r="B997" s="135" t="n">
        <v>45063</v>
      </c>
      <c r="C997" s="137" t="s">
        <v>86</v>
      </c>
      <c r="D997" s="137" t="s">
        <v>75</v>
      </c>
      <c r="E997" s="137" t="s">
        <v>86</v>
      </c>
      <c r="F997" s="137" t="s">
        <v>75</v>
      </c>
      <c r="G997" s="190" t="s">
        <v>75</v>
      </c>
      <c r="H997" s="366"/>
      <c r="I997" s="367" t="n">
        <f aca="false">IF(ISERROR(VLOOKUP(B997,'Jour Fériés'!$A$19:$B$57,2,FALSE())),0,VLOOKUP(B997,'Jour Fériés'!$A$19:$B$57,2,FALSE()))</f>
        <v>0</v>
      </c>
      <c r="K997" s="61" t="e">
        <f aca="false">VLOOKUP(B997,'Vacances solaires'!$B$2:$B$239,1,FALSE())</f>
        <v>#N/A</v>
      </c>
    </row>
    <row r="998" customFormat="false" ht="15" hidden="false" customHeight="false" outlineLevel="0" collapsed="false">
      <c r="A998" s="126" t="n">
        <f aca="false">WEEKNUM(B998,21)</f>
        <v>20</v>
      </c>
      <c r="B998" s="135" t="n">
        <v>45064</v>
      </c>
      <c r="C998" s="137" t="s">
        <v>75</v>
      </c>
      <c r="D998" s="137" t="s">
        <v>75</v>
      </c>
      <c r="E998" s="137" t="s">
        <v>86</v>
      </c>
      <c r="F998" s="137" t="s">
        <v>75</v>
      </c>
      <c r="G998" s="190" t="s">
        <v>86</v>
      </c>
      <c r="H998" s="191"/>
      <c r="I998" s="362" t="str">
        <f aca="false">IF(ISERROR(VLOOKUP(B998,'Jour Fériés'!$A$19:$B$57,2,FALSE())),0,VLOOKUP(B998,'Jour Fériés'!$A$19:$B$57,2,FALSE()))</f>
        <v>Ascension</v>
      </c>
      <c r="K998" s="61" t="e">
        <f aca="false">VLOOKUP(B998,'Vacances solaires'!$B$2:$B$239,1,FALSE())</f>
        <v>#N/A</v>
      </c>
    </row>
    <row r="999" customFormat="false" ht="15" hidden="false" customHeight="false" outlineLevel="0" collapsed="false">
      <c r="A999" s="126" t="n">
        <f aca="false">WEEKNUM(B999,21)</f>
        <v>20</v>
      </c>
      <c r="B999" s="135" t="n">
        <v>45065</v>
      </c>
      <c r="C999" s="137" t="s">
        <v>75</v>
      </c>
      <c r="D999" s="137" t="s">
        <v>75</v>
      </c>
      <c r="E999" s="137" t="s">
        <v>75</v>
      </c>
      <c r="F999" s="137" t="s">
        <v>86</v>
      </c>
      <c r="G999" s="190" t="s">
        <v>86</v>
      </c>
      <c r="H999" s="191"/>
      <c r="I999" s="362" t="n">
        <f aca="false">IF(ISERROR(VLOOKUP(B999,'Jour Fériés'!$A$19:$B$57,2,FALSE())),0,VLOOKUP(B999,'Jour Fériés'!$A$19:$B$57,2,FALSE()))</f>
        <v>0</v>
      </c>
      <c r="K999" s="61" t="e">
        <f aca="false">VLOOKUP(B999,'Vacances solaires'!$B$2:$B$239,1,FALSE())</f>
        <v>#N/A</v>
      </c>
    </row>
    <row r="1000" customFormat="false" ht="15" hidden="false" customHeight="false" outlineLevel="0" collapsed="false">
      <c r="A1000" s="126" t="n">
        <f aca="false">WEEKNUM(B1000,21)</f>
        <v>20</v>
      </c>
      <c r="B1000" s="135" t="n">
        <v>45066</v>
      </c>
      <c r="C1000" s="137" t="s">
        <v>75</v>
      </c>
      <c r="D1000" s="137" t="s">
        <v>86</v>
      </c>
      <c r="E1000" s="137" t="s">
        <v>75</v>
      </c>
      <c r="F1000" s="137" t="s">
        <v>86</v>
      </c>
      <c r="G1000" s="190" t="s">
        <v>75</v>
      </c>
      <c r="H1000" s="191"/>
      <c r="I1000" s="362" t="n">
        <f aca="false">IF(ISERROR(VLOOKUP(B1000,'Jour Fériés'!$A$19:$B$57,2,FALSE())),0,VLOOKUP(B1000,'Jour Fériés'!$A$19:$B$57,2,FALSE()))</f>
        <v>0</v>
      </c>
      <c r="K1000" s="61" t="e">
        <f aca="false">VLOOKUP(B1000,'Vacances solaires'!$B$2:$B$239,1,FALSE())</f>
        <v>#N/A</v>
      </c>
    </row>
    <row r="1001" customFormat="false" ht="15.75" hidden="false" customHeight="false" outlineLevel="0" collapsed="false">
      <c r="A1001" s="139" t="n">
        <f aca="false">WEEKNUM(B1001,21)</f>
        <v>20</v>
      </c>
      <c r="B1001" s="140" t="n">
        <v>45067</v>
      </c>
      <c r="C1001" s="192" t="s">
        <v>86</v>
      </c>
      <c r="D1001" s="192" t="s">
        <v>86</v>
      </c>
      <c r="E1001" s="192" t="s">
        <v>86</v>
      </c>
      <c r="F1001" s="192" t="s">
        <v>86</v>
      </c>
      <c r="G1001" s="193" t="s">
        <v>75</v>
      </c>
      <c r="H1001" s="194"/>
      <c r="I1001" s="364" t="n">
        <f aca="false">IF(ISERROR(VLOOKUP(B1001,'Jour Fériés'!$A$19:$B$57,2,FALSE())),0,VLOOKUP(B1001,'Jour Fériés'!$A$19:$B$57,2,FALSE()))</f>
        <v>0</v>
      </c>
      <c r="K1001" s="61" t="e">
        <f aca="false">VLOOKUP(B1001,'Vacances solaires'!$B$2:$B$239,1,FALSE())</f>
        <v>#N/A</v>
      </c>
    </row>
    <row r="1002" customFormat="false" ht="15" hidden="false" customHeight="false" outlineLevel="0" collapsed="false">
      <c r="A1002" s="145" t="n">
        <f aca="false">WEEKNUM(B1002,21)</f>
        <v>21</v>
      </c>
      <c r="B1002" s="114" t="n">
        <v>45068</v>
      </c>
      <c r="C1002" s="187" t="s">
        <v>87</v>
      </c>
      <c r="D1002" s="187" t="s">
        <v>75</v>
      </c>
      <c r="E1002" s="187" t="s">
        <v>86</v>
      </c>
      <c r="F1002" s="187" t="s">
        <v>75</v>
      </c>
      <c r="G1002" s="188" t="s">
        <v>75</v>
      </c>
      <c r="H1002" s="189" t="n">
        <v>3</v>
      </c>
      <c r="I1002" s="361" t="n">
        <f aca="false">IF(ISERROR(VLOOKUP(B1002,'Jour Fériés'!$A$19:$B$57,2,FALSE())),0,VLOOKUP(B1002,'Jour Fériés'!$A$19:$B$57,2,FALSE()))</f>
        <v>0</v>
      </c>
      <c r="K1002" s="61" t="e">
        <f aca="false">VLOOKUP(B1002,'Vacances solaires'!$B$2:$B$239,1,FALSE())</f>
        <v>#N/A</v>
      </c>
    </row>
    <row r="1003" customFormat="false" ht="15" hidden="false" customHeight="false" outlineLevel="0" collapsed="false">
      <c r="A1003" s="126" t="n">
        <f aca="false">WEEKNUM(B1003,21)</f>
        <v>21</v>
      </c>
      <c r="B1003" s="135" t="n">
        <v>45069</v>
      </c>
      <c r="C1003" s="137" t="s">
        <v>86</v>
      </c>
      <c r="D1003" s="137" t="s">
        <v>75</v>
      </c>
      <c r="E1003" s="137" t="s">
        <v>75</v>
      </c>
      <c r="F1003" s="137" t="s">
        <v>75</v>
      </c>
      <c r="G1003" s="190" t="s">
        <v>86</v>
      </c>
      <c r="H1003" s="191"/>
      <c r="I1003" s="362" t="n">
        <f aca="false">IF(ISERROR(VLOOKUP(B1003,'Jour Fériés'!$A$19:$B$57,2,FALSE())),0,VLOOKUP(B1003,'Jour Fériés'!$A$19:$B$57,2,FALSE()))</f>
        <v>0</v>
      </c>
      <c r="K1003" s="61" t="e">
        <f aca="false">VLOOKUP(B1003,'Vacances solaires'!$B$2:$B$239,1,FALSE())</f>
        <v>#N/A</v>
      </c>
    </row>
    <row r="1004" customFormat="false" ht="15" hidden="false" customHeight="false" outlineLevel="0" collapsed="false">
      <c r="A1004" s="126" t="n">
        <f aca="false">WEEKNUM(B1004,21)</f>
        <v>21</v>
      </c>
      <c r="B1004" s="135" t="n">
        <v>45070</v>
      </c>
      <c r="C1004" s="137" t="s">
        <v>75</v>
      </c>
      <c r="D1004" s="137" t="s">
        <v>86</v>
      </c>
      <c r="E1004" s="137" t="s">
        <v>75</v>
      </c>
      <c r="F1004" s="137" t="s">
        <v>75</v>
      </c>
      <c r="G1004" s="190" t="s">
        <v>86</v>
      </c>
      <c r="H1004" s="191"/>
      <c r="I1004" s="362" t="n">
        <f aca="false">IF(ISERROR(VLOOKUP(B1004,'Jour Fériés'!$A$19:$B$57,2,FALSE())),0,VLOOKUP(B1004,'Jour Fériés'!$A$19:$B$57,2,FALSE()))</f>
        <v>0</v>
      </c>
      <c r="K1004" s="61" t="e">
        <f aca="false">VLOOKUP(B1004,'Vacances solaires'!$B$2:$B$239,1,FALSE())</f>
        <v>#N/A</v>
      </c>
    </row>
    <row r="1005" customFormat="false" ht="15" hidden="false" customHeight="false" outlineLevel="0" collapsed="false">
      <c r="A1005" s="126" t="n">
        <f aca="false">WEEKNUM(B1005,21)</f>
        <v>21</v>
      </c>
      <c r="B1005" s="135" t="n">
        <v>45071</v>
      </c>
      <c r="C1005" s="137" t="s">
        <v>75</v>
      </c>
      <c r="D1005" s="137" t="s">
        <v>86</v>
      </c>
      <c r="E1005" s="137" t="s">
        <v>75</v>
      </c>
      <c r="F1005" s="137" t="s">
        <v>86</v>
      </c>
      <c r="G1005" s="190" t="s">
        <v>75</v>
      </c>
      <c r="H1005" s="191"/>
      <c r="I1005" s="362" t="n">
        <f aca="false">IF(ISERROR(VLOOKUP(B1005,'Jour Fériés'!$A$19:$B$57,2,FALSE())),0,VLOOKUP(B1005,'Jour Fériés'!$A$19:$B$57,2,FALSE()))</f>
        <v>0</v>
      </c>
      <c r="K1005" s="61" t="e">
        <f aca="false">VLOOKUP(B1005,'Vacances solaires'!$B$2:$B$239,1,FALSE())</f>
        <v>#N/A</v>
      </c>
    </row>
    <row r="1006" customFormat="false" ht="15" hidden="false" customHeight="false" outlineLevel="0" collapsed="false">
      <c r="A1006" s="126" t="n">
        <f aca="false">WEEKNUM(B1006,21)</f>
        <v>21</v>
      </c>
      <c r="B1006" s="135" t="n">
        <v>45072</v>
      </c>
      <c r="C1006" s="137" t="s">
        <v>75</v>
      </c>
      <c r="D1006" s="137" t="s">
        <v>75</v>
      </c>
      <c r="E1006" s="137" t="s">
        <v>86</v>
      </c>
      <c r="F1006" s="137" t="s">
        <v>86</v>
      </c>
      <c r="G1006" s="190" t="s">
        <v>75</v>
      </c>
      <c r="H1006" s="191"/>
      <c r="I1006" s="362" t="n">
        <f aca="false">IF(ISERROR(VLOOKUP(B1006,'Jour Fériés'!$A$19:$B$57,2,FALSE())),0,VLOOKUP(B1006,'Jour Fériés'!$A$19:$B$57,2,FALSE()))</f>
        <v>0</v>
      </c>
      <c r="K1006" s="61" t="e">
        <f aca="false">VLOOKUP(B1006,'Vacances solaires'!$B$2:$B$239,1,FALSE())</f>
        <v>#N/A</v>
      </c>
    </row>
    <row r="1007" customFormat="false" ht="15" hidden="false" customHeight="false" outlineLevel="0" collapsed="false">
      <c r="A1007" s="126" t="n">
        <f aca="false">WEEKNUM(B1007,21)</f>
        <v>21</v>
      </c>
      <c r="B1007" s="135" t="n">
        <v>45073</v>
      </c>
      <c r="C1007" s="137" t="s">
        <v>86</v>
      </c>
      <c r="D1007" s="137" t="s">
        <v>75</v>
      </c>
      <c r="E1007" s="137" t="s">
        <v>86</v>
      </c>
      <c r="F1007" s="137" t="s">
        <v>75</v>
      </c>
      <c r="G1007" s="190" t="s">
        <v>75</v>
      </c>
      <c r="H1007" s="191"/>
      <c r="I1007" s="362" t="n">
        <f aca="false">IF(ISERROR(VLOOKUP(B1007,'Jour Fériés'!$A$19:$B$57,2,FALSE())),0,VLOOKUP(B1007,'Jour Fériés'!$A$19:$B$57,2,FALSE()))</f>
        <v>0</v>
      </c>
      <c r="K1007" s="61" t="e">
        <f aca="false">VLOOKUP(B1007,'Vacances solaires'!$B$2:$B$239,1,FALSE())</f>
        <v>#N/A</v>
      </c>
    </row>
    <row r="1008" customFormat="false" ht="15.75" hidden="false" customHeight="false" outlineLevel="0" collapsed="false">
      <c r="A1008" s="139" t="n">
        <f aca="false">WEEKNUM(B1008,21)</f>
        <v>21</v>
      </c>
      <c r="B1008" s="140" t="n">
        <v>45074</v>
      </c>
      <c r="C1008" s="192" t="s">
        <v>86</v>
      </c>
      <c r="D1008" s="192" t="s">
        <v>86</v>
      </c>
      <c r="E1008" s="192" t="s">
        <v>86</v>
      </c>
      <c r="F1008" s="192" t="s">
        <v>75</v>
      </c>
      <c r="G1008" s="193" t="s">
        <v>86</v>
      </c>
      <c r="H1008" s="194"/>
      <c r="I1008" s="364" t="str">
        <f aca="false">IF(ISERROR(VLOOKUP(B1008,'Jour Fériés'!$A$19:$B$57,2,FALSE())),0,VLOOKUP(B1008,'Jour Fériés'!$A$19:$B$57,2,FALSE()))</f>
        <v>Pentecôte</v>
      </c>
      <c r="K1008" s="61" t="e">
        <f aca="false">VLOOKUP(B1008,'Vacances solaires'!$B$2:$B$239,1,FALSE())</f>
        <v>#N/A</v>
      </c>
    </row>
    <row r="1009" customFormat="false" ht="15" hidden="false" customHeight="false" outlineLevel="0" collapsed="false">
      <c r="A1009" s="145" t="n">
        <f aca="false">WEEKNUM(B1009,21)</f>
        <v>22</v>
      </c>
      <c r="B1009" s="114" t="n">
        <v>45075</v>
      </c>
      <c r="C1009" s="187" t="s">
        <v>75</v>
      </c>
      <c r="D1009" s="187" t="s">
        <v>86</v>
      </c>
      <c r="E1009" s="187" t="s">
        <v>75</v>
      </c>
      <c r="F1009" s="187" t="s">
        <v>75</v>
      </c>
      <c r="G1009" s="188" t="s">
        <v>87</v>
      </c>
      <c r="H1009" s="189" t="n">
        <v>4</v>
      </c>
      <c r="I1009" s="361" t="str">
        <f aca="false">IF(ISERROR(VLOOKUP(B1009,'Jour Fériés'!$A$19:$B$57,2,FALSE())),0,VLOOKUP(B1009,'Jour Fériés'!$A$19:$B$57,2,FALSE()))</f>
        <v>Lundi de Pentecôte</v>
      </c>
      <c r="K1009" s="61" t="e">
        <f aca="false">VLOOKUP(B1009,'Vacances solaires'!$B$2:$B$239,1,FALSE())</f>
        <v>#N/A</v>
      </c>
    </row>
    <row r="1010" customFormat="false" ht="15" hidden="false" customHeight="false" outlineLevel="0" collapsed="false">
      <c r="A1010" s="126" t="n">
        <f aca="false">WEEKNUM(B1010,21)</f>
        <v>22</v>
      </c>
      <c r="B1010" s="135" t="n">
        <v>45076</v>
      </c>
      <c r="C1010" s="137" t="s">
        <v>75</v>
      </c>
      <c r="D1010" s="137" t="s">
        <v>75</v>
      </c>
      <c r="E1010" s="137" t="s">
        <v>75</v>
      </c>
      <c r="F1010" s="137" t="s">
        <v>86</v>
      </c>
      <c r="G1010" s="190" t="s">
        <v>86</v>
      </c>
      <c r="H1010" s="191"/>
      <c r="I1010" s="362" t="n">
        <f aca="false">IF(ISERROR(VLOOKUP(B1010,'Jour Fériés'!$A$19:$B$57,2,FALSE())),0,VLOOKUP(B1010,'Jour Fériés'!$A$19:$B$57,2,FALSE()))</f>
        <v>0</v>
      </c>
      <c r="K1010" s="61" t="e">
        <f aca="false">VLOOKUP(B1010,'Vacances solaires'!$B$2:$B$239,1,FALSE())</f>
        <v>#N/A</v>
      </c>
    </row>
    <row r="1011" customFormat="false" ht="15" hidden="false" customHeight="false" outlineLevel="0" collapsed="false">
      <c r="A1011" s="126" t="n">
        <f aca="false">WEEKNUM(B1011,21)</f>
        <v>22</v>
      </c>
      <c r="B1011" s="135" t="n">
        <v>45077</v>
      </c>
      <c r="C1011" s="137" t="s">
        <v>86</v>
      </c>
      <c r="D1011" s="137" t="s">
        <v>75</v>
      </c>
      <c r="E1011" s="137" t="s">
        <v>75</v>
      </c>
      <c r="F1011" s="137" t="s">
        <v>86</v>
      </c>
      <c r="G1011" s="190" t="s">
        <v>75</v>
      </c>
      <c r="H1011" s="191"/>
      <c r="I1011" s="362" t="n">
        <f aca="false">IF(ISERROR(VLOOKUP(B1011,'Jour Fériés'!$A$19:$B$57,2,FALSE())),0,VLOOKUP(B1011,'Jour Fériés'!$A$19:$B$57,2,FALSE()))</f>
        <v>0</v>
      </c>
      <c r="K1011" s="61" t="e">
        <f aca="false">VLOOKUP(B1011,'Vacances solaires'!$B$2:$B$239,1,FALSE())</f>
        <v>#N/A</v>
      </c>
    </row>
    <row r="1012" customFormat="false" ht="15" hidden="false" customHeight="false" outlineLevel="0" collapsed="false">
      <c r="A1012" s="126" t="n">
        <f aca="false">WEEKNUM(B1012,21)</f>
        <v>22</v>
      </c>
      <c r="B1012" s="135" t="n">
        <v>45078</v>
      </c>
      <c r="C1012" s="137" t="s">
        <v>86</v>
      </c>
      <c r="D1012" s="137" t="s">
        <v>75</v>
      </c>
      <c r="E1012" s="137" t="s">
        <v>86</v>
      </c>
      <c r="F1012" s="137" t="s">
        <v>75</v>
      </c>
      <c r="G1012" s="190" t="s">
        <v>75</v>
      </c>
      <c r="H1012" s="191"/>
      <c r="I1012" s="362" t="n">
        <f aca="false">IF(ISERROR(VLOOKUP(B1012,'Jour Fériés'!$A$19:$B$57,2,FALSE())),0,VLOOKUP(B1012,'Jour Fériés'!$A$19:$B$57,2,FALSE()))</f>
        <v>0</v>
      </c>
      <c r="K1012" s="61" t="e">
        <f aca="false">VLOOKUP(B1012,'Vacances solaires'!$B$2:$B$239,1,FALSE())</f>
        <v>#N/A</v>
      </c>
    </row>
    <row r="1013" customFormat="false" ht="15" hidden="false" customHeight="false" outlineLevel="0" collapsed="false">
      <c r="A1013" s="126" t="n">
        <f aca="false">WEEKNUM(B1013,21)</f>
        <v>22</v>
      </c>
      <c r="B1013" s="135" t="n">
        <v>45079</v>
      </c>
      <c r="C1013" s="137" t="s">
        <v>75</v>
      </c>
      <c r="D1013" s="137" t="s">
        <v>86</v>
      </c>
      <c r="E1013" s="137" t="s">
        <v>86</v>
      </c>
      <c r="F1013" s="137" t="s">
        <v>75</v>
      </c>
      <c r="G1013" s="190" t="s">
        <v>75</v>
      </c>
      <c r="H1013" s="191"/>
      <c r="I1013" s="362" t="n">
        <f aca="false">IF(ISERROR(VLOOKUP(B1013,'Jour Fériés'!$A$19:$B$57,2,FALSE())),0,VLOOKUP(B1013,'Jour Fériés'!$A$19:$B$57,2,FALSE()))</f>
        <v>0</v>
      </c>
      <c r="K1013" s="61" t="e">
        <f aca="false">VLOOKUP(B1013,'Vacances solaires'!$B$2:$B$239,1,FALSE())</f>
        <v>#N/A</v>
      </c>
    </row>
    <row r="1014" customFormat="false" ht="15" hidden="false" customHeight="false" outlineLevel="0" collapsed="false">
      <c r="A1014" s="126" t="n">
        <f aca="false">WEEKNUM(B1014,21)</f>
        <v>22</v>
      </c>
      <c r="B1014" s="135" t="n">
        <v>45080</v>
      </c>
      <c r="C1014" s="137" t="s">
        <v>75</v>
      </c>
      <c r="D1014" s="137" t="s">
        <v>86</v>
      </c>
      <c r="E1014" s="137" t="s">
        <v>75</v>
      </c>
      <c r="F1014" s="137" t="s">
        <v>75</v>
      </c>
      <c r="G1014" s="190" t="s">
        <v>86</v>
      </c>
      <c r="H1014" s="191"/>
      <c r="I1014" s="362" t="n">
        <f aca="false">IF(ISERROR(VLOOKUP(B1014,'Jour Fériés'!$A$19:$B$57,2,FALSE())),0,VLOOKUP(B1014,'Jour Fériés'!$A$19:$B$57,2,FALSE()))</f>
        <v>0</v>
      </c>
      <c r="K1014" s="61" t="e">
        <f aca="false">VLOOKUP(B1014,'Vacances solaires'!$B$2:$B$239,1,FALSE())</f>
        <v>#N/A</v>
      </c>
    </row>
    <row r="1015" customFormat="false" ht="15.75" hidden="false" customHeight="false" outlineLevel="0" collapsed="false">
      <c r="A1015" s="139" t="n">
        <f aca="false">WEEKNUM(B1015,21)</f>
        <v>22</v>
      </c>
      <c r="B1015" s="140" t="n">
        <v>45081</v>
      </c>
      <c r="C1015" s="192" t="s">
        <v>86</v>
      </c>
      <c r="D1015" s="192" t="s">
        <v>86</v>
      </c>
      <c r="E1015" s="192" t="s">
        <v>75</v>
      </c>
      <c r="F1015" s="192" t="s">
        <v>86</v>
      </c>
      <c r="G1015" s="193" t="s">
        <v>86</v>
      </c>
      <c r="H1015" s="194"/>
      <c r="I1015" s="364" t="n">
        <f aca="false">IF(ISERROR(VLOOKUP(B1015,'Jour Fériés'!$A$19:$B$57,2,FALSE())),0,VLOOKUP(B1015,'Jour Fériés'!$A$19:$B$57,2,FALSE()))</f>
        <v>0</v>
      </c>
      <c r="K1015" s="61" t="e">
        <f aca="false">VLOOKUP(B1015,'Vacances solaires'!$B$2:$B$239,1,FALSE())</f>
        <v>#N/A</v>
      </c>
    </row>
    <row r="1016" customFormat="false" ht="15" hidden="false" customHeight="false" outlineLevel="0" collapsed="false">
      <c r="A1016" s="145" t="n">
        <f aca="false">WEEKNUM(B1016,21)</f>
        <v>23</v>
      </c>
      <c r="B1016" s="114" t="n">
        <v>45082</v>
      </c>
      <c r="C1016" s="187" t="s">
        <v>86</v>
      </c>
      <c r="D1016" s="187" t="s">
        <v>75</v>
      </c>
      <c r="E1016" s="187" t="s">
        <v>75</v>
      </c>
      <c r="F1016" s="187" t="s">
        <v>87</v>
      </c>
      <c r="G1016" s="188" t="s">
        <v>75</v>
      </c>
      <c r="H1016" s="189" t="n">
        <v>5</v>
      </c>
      <c r="I1016" s="361" t="n">
        <f aca="false">IF(ISERROR(VLOOKUP(B1016,'Jour Fériés'!$A$19:$B$57,2,FALSE())),0,VLOOKUP(B1016,'Jour Fériés'!$A$19:$B$57,2,FALSE()))</f>
        <v>0</v>
      </c>
      <c r="K1016" s="61" t="e">
        <f aca="false">VLOOKUP(B1016,'Vacances solaires'!$B$2:$B$239,1,FALSE())</f>
        <v>#N/A</v>
      </c>
    </row>
    <row r="1017" customFormat="false" ht="15" hidden="false" customHeight="false" outlineLevel="0" collapsed="false">
      <c r="A1017" s="126" t="n">
        <f aca="false">WEEKNUM(B1017,21)</f>
        <v>23</v>
      </c>
      <c r="B1017" s="135" t="n">
        <v>45083</v>
      </c>
      <c r="C1017" s="137" t="s">
        <v>75</v>
      </c>
      <c r="D1017" s="137" t="s">
        <v>75</v>
      </c>
      <c r="E1017" s="137" t="s">
        <v>86</v>
      </c>
      <c r="F1017" s="137" t="s">
        <v>86</v>
      </c>
      <c r="G1017" s="190" t="s">
        <v>75</v>
      </c>
      <c r="H1017" s="191"/>
      <c r="I1017" s="362" t="n">
        <f aca="false">IF(ISERROR(VLOOKUP(B1017,'Jour Fériés'!$A$19:$B$57,2,FALSE())),0,VLOOKUP(B1017,'Jour Fériés'!$A$19:$B$57,2,FALSE()))</f>
        <v>0</v>
      </c>
      <c r="K1017" s="61" t="e">
        <f aca="false">VLOOKUP(B1017,'Vacances solaires'!$B$2:$B$239,1,FALSE())</f>
        <v>#N/A</v>
      </c>
    </row>
    <row r="1018" customFormat="false" ht="15" hidden="false" customHeight="false" outlineLevel="0" collapsed="false">
      <c r="A1018" s="126" t="n">
        <f aca="false">WEEKNUM(B1018,21)</f>
        <v>23</v>
      </c>
      <c r="B1018" s="135" t="n">
        <v>45084</v>
      </c>
      <c r="C1018" s="137" t="s">
        <v>75</v>
      </c>
      <c r="D1018" s="137" t="s">
        <v>75</v>
      </c>
      <c r="E1018" s="137" t="s">
        <v>86</v>
      </c>
      <c r="F1018" s="137" t="s">
        <v>75</v>
      </c>
      <c r="G1018" s="190" t="s">
        <v>86</v>
      </c>
      <c r="H1018" s="191"/>
      <c r="I1018" s="362" t="n">
        <f aca="false">IF(ISERROR(VLOOKUP(B1018,'Jour Fériés'!$A$19:$B$57,2,FALSE())),0,VLOOKUP(B1018,'Jour Fériés'!$A$19:$B$57,2,FALSE()))</f>
        <v>0</v>
      </c>
      <c r="K1018" s="61" t="e">
        <f aca="false">VLOOKUP(B1018,'Vacances solaires'!$B$2:$B$239,1,FALSE())</f>
        <v>#N/A</v>
      </c>
    </row>
    <row r="1019" customFormat="false" ht="15" hidden="false" customHeight="false" outlineLevel="0" collapsed="false">
      <c r="A1019" s="126" t="n">
        <f aca="false">WEEKNUM(B1019,21)</f>
        <v>23</v>
      </c>
      <c r="B1019" s="135" t="n">
        <v>45085</v>
      </c>
      <c r="C1019" s="137" t="s">
        <v>75</v>
      </c>
      <c r="D1019" s="137" t="s">
        <v>86</v>
      </c>
      <c r="E1019" s="137" t="s">
        <v>75</v>
      </c>
      <c r="F1019" s="137" t="s">
        <v>75</v>
      </c>
      <c r="G1019" s="190" t="s">
        <v>86</v>
      </c>
      <c r="H1019" s="191"/>
      <c r="I1019" s="362" t="n">
        <f aca="false">IF(ISERROR(VLOOKUP(B1019,'Jour Fériés'!$A$19:$B$57,2,FALSE())),0,VLOOKUP(B1019,'Jour Fériés'!$A$19:$B$57,2,FALSE()))</f>
        <v>0</v>
      </c>
      <c r="K1019" s="61" t="e">
        <f aca="false">VLOOKUP(B1019,'Vacances solaires'!$B$2:$B$239,1,FALSE())</f>
        <v>#N/A</v>
      </c>
    </row>
    <row r="1020" customFormat="false" ht="15" hidden="false" customHeight="false" outlineLevel="0" collapsed="false">
      <c r="A1020" s="126" t="n">
        <f aca="false">WEEKNUM(B1020,21)</f>
        <v>23</v>
      </c>
      <c r="B1020" s="135" t="n">
        <v>45086</v>
      </c>
      <c r="C1020" s="137" t="s">
        <v>86</v>
      </c>
      <c r="D1020" s="137" t="s">
        <v>86</v>
      </c>
      <c r="E1020" s="137" t="s">
        <v>75</v>
      </c>
      <c r="F1020" s="137" t="s">
        <v>75</v>
      </c>
      <c r="G1020" s="190" t="s">
        <v>75</v>
      </c>
      <c r="H1020" s="191"/>
      <c r="I1020" s="362" t="n">
        <f aca="false">IF(ISERROR(VLOOKUP(B1020,'Jour Fériés'!$A$19:$B$57,2,FALSE())),0,VLOOKUP(B1020,'Jour Fériés'!$A$19:$B$57,2,FALSE()))</f>
        <v>0</v>
      </c>
      <c r="K1020" s="61" t="e">
        <f aca="false">VLOOKUP(B1020,'Vacances solaires'!$B$2:$B$239,1,FALSE())</f>
        <v>#N/A</v>
      </c>
    </row>
    <row r="1021" customFormat="false" ht="15" hidden="false" customHeight="false" outlineLevel="0" collapsed="false">
      <c r="A1021" s="126" t="n">
        <f aca="false">WEEKNUM(B1021,21)</f>
        <v>23</v>
      </c>
      <c r="B1021" s="135" t="n">
        <v>45087</v>
      </c>
      <c r="C1021" s="137" t="s">
        <v>86</v>
      </c>
      <c r="D1021" s="137" t="s">
        <v>75</v>
      </c>
      <c r="E1021" s="137" t="s">
        <v>75</v>
      </c>
      <c r="F1021" s="137" t="s">
        <v>86</v>
      </c>
      <c r="G1021" s="190" t="s">
        <v>75</v>
      </c>
      <c r="H1021" s="191"/>
      <c r="I1021" s="362" t="n">
        <f aca="false">IF(ISERROR(VLOOKUP(B1021,'Jour Fériés'!$A$19:$B$57,2,FALSE())),0,VLOOKUP(B1021,'Jour Fériés'!$A$19:$B$57,2,FALSE()))</f>
        <v>0</v>
      </c>
      <c r="K1021" s="61" t="e">
        <f aca="false">VLOOKUP(B1021,'Vacances solaires'!$B$2:$B$239,1,FALSE())</f>
        <v>#N/A</v>
      </c>
    </row>
    <row r="1022" customFormat="false" ht="15.75" hidden="false" customHeight="false" outlineLevel="0" collapsed="false">
      <c r="A1022" s="139" t="n">
        <f aca="false">WEEKNUM(B1022,21)</f>
        <v>23</v>
      </c>
      <c r="B1022" s="140" t="n">
        <v>45088</v>
      </c>
      <c r="C1022" s="192" t="s">
        <v>86</v>
      </c>
      <c r="D1022" s="192" t="s">
        <v>75</v>
      </c>
      <c r="E1022" s="192" t="s">
        <v>86</v>
      </c>
      <c r="F1022" s="192" t="s">
        <v>86</v>
      </c>
      <c r="G1022" s="193" t="s">
        <v>86</v>
      </c>
      <c r="H1022" s="194"/>
      <c r="I1022" s="364" t="n">
        <f aca="false">IF(ISERROR(VLOOKUP(B1022,'Jour Fériés'!$A$19:$B$57,2,FALSE())),0,VLOOKUP(B1022,'Jour Fériés'!$A$19:$B$57,2,FALSE()))</f>
        <v>0</v>
      </c>
      <c r="K1022" s="61" t="e">
        <f aca="false">VLOOKUP(B1022,'Vacances solaires'!$B$2:$B$239,1,FALSE())</f>
        <v>#N/A</v>
      </c>
    </row>
    <row r="1023" customFormat="false" ht="15" hidden="false" customHeight="false" outlineLevel="0" collapsed="false">
      <c r="A1023" s="145" t="n">
        <f aca="false">WEEKNUM(B1023,21)</f>
        <v>24</v>
      </c>
      <c r="B1023" s="114" t="n">
        <v>45089</v>
      </c>
      <c r="C1023" s="187" t="s">
        <v>75</v>
      </c>
      <c r="D1023" s="187" t="s">
        <v>75</v>
      </c>
      <c r="E1023" s="187" t="s">
        <v>87</v>
      </c>
      <c r="F1023" s="187" t="s">
        <v>75</v>
      </c>
      <c r="G1023" s="188" t="s">
        <v>86</v>
      </c>
      <c r="H1023" s="189" t="n">
        <v>1</v>
      </c>
      <c r="I1023" s="361" t="n">
        <f aca="false">IF(ISERROR(VLOOKUP(B1023,'Jour Fériés'!$A$19:$B$57,2,FALSE())),0,VLOOKUP(B1023,'Jour Fériés'!$A$19:$B$57,2,FALSE()))</f>
        <v>0</v>
      </c>
      <c r="K1023" s="61" t="e">
        <f aca="false">VLOOKUP(B1023,'Vacances solaires'!$B$2:$B$239,1,FALSE())</f>
        <v>#N/A</v>
      </c>
    </row>
    <row r="1024" customFormat="false" ht="15" hidden="false" customHeight="false" outlineLevel="0" collapsed="false">
      <c r="A1024" s="126" t="n">
        <f aca="false">WEEKNUM(B1024,21)</f>
        <v>24</v>
      </c>
      <c r="B1024" s="135" t="n">
        <v>45090</v>
      </c>
      <c r="C1024" s="137" t="s">
        <v>75</v>
      </c>
      <c r="D1024" s="137" t="s">
        <v>86</v>
      </c>
      <c r="E1024" s="137" t="s">
        <v>86</v>
      </c>
      <c r="F1024" s="137" t="s">
        <v>75</v>
      </c>
      <c r="G1024" s="190" t="s">
        <v>75</v>
      </c>
      <c r="H1024" s="366"/>
      <c r="I1024" s="365" t="n">
        <f aca="false">IF(ISERROR(VLOOKUP(B1024,'Jour Fériés'!$A$19:$B$57,2,FALSE())),0,VLOOKUP(B1024,'Jour Fériés'!$A$19:$B$57,2,FALSE()))</f>
        <v>0</v>
      </c>
      <c r="K1024" s="61" t="e">
        <f aca="false">VLOOKUP(B1024,'Vacances solaires'!$B$2:$B$239,1,FALSE())</f>
        <v>#N/A</v>
      </c>
    </row>
    <row r="1025" customFormat="false" ht="15" hidden="false" customHeight="false" outlineLevel="0" collapsed="false">
      <c r="A1025" s="126" t="n">
        <f aca="false">WEEKNUM(B1025,21)</f>
        <v>24</v>
      </c>
      <c r="B1025" s="135" t="n">
        <v>45091</v>
      </c>
      <c r="C1025" s="137" t="s">
        <v>75</v>
      </c>
      <c r="D1025" s="137" t="s">
        <v>86</v>
      </c>
      <c r="E1025" s="137" t="s">
        <v>75</v>
      </c>
      <c r="F1025" s="137" t="s">
        <v>86</v>
      </c>
      <c r="G1025" s="190" t="s">
        <v>75</v>
      </c>
      <c r="H1025" s="191"/>
      <c r="I1025" s="362" t="n">
        <f aca="false">IF(ISERROR(VLOOKUP(B1025,'Jour Fériés'!$A$19:$B$57,2,FALSE())),0,VLOOKUP(B1025,'Jour Fériés'!$A$19:$B$57,2,FALSE()))</f>
        <v>0</v>
      </c>
      <c r="K1025" s="61" t="e">
        <f aca="false">VLOOKUP(B1025,'Vacances solaires'!$B$2:$B$239,1,FALSE())</f>
        <v>#N/A</v>
      </c>
    </row>
    <row r="1026" customFormat="false" ht="15" hidden="false" customHeight="false" outlineLevel="0" collapsed="false">
      <c r="A1026" s="126" t="n">
        <f aca="false">WEEKNUM(B1026,21)</f>
        <v>24</v>
      </c>
      <c r="B1026" s="135" t="n">
        <v>45092</v>
      </c>
      <c r="C1026" s="137" t="s">
        <v>86</v>
      </c>
      <c r="D1026" s="137" t="s">
        <v>75</v>
      </c>
      <c r="E1026" s="137" t="s">
        <v>75</v>
      </c>
      <c r="F1026" s="137" t="s">
        <v>86</v>
      </c>
      <c r="G1026" s="190" t="s">
        <v>75</v>
      </c>
      <c r="H1026" s="191"/>
      <c r="I1026" s="362" t="n">
        <f aca="false">IF(ISERROR(VLOOKUP(B1026,'Jour Fériés'!$A$19:$B$57,2,FALSE())),0,VLOOKUP(B1026,'Jour Fériés'!$A$19:$B$57,2,FALSE()))</f>
        <v>0</v>
      </c>
      <c r="K1026" s="61" t="e">
        <f aca="false">VLOOKUP(B1026,'Vacances solaires'!$B$2:$B$239,1,FALSE())</f>
        <v>#N/A</v>
      </c>
    </row>
    <row r="1027" customFormat="false" ht="15" hidden="false" customHeight="false" outlineLevel="0" collapsed="false">
      <c r="A1027" s="126" t="n">
        <f aca="false">WEEKNUM(B1027,21)</f>
        <v>24</v>
      </c>
      <c r="B1027" s="135" t="n">
        <v>45093</v>
      </c>
      <c r="C1027" s="137" t="s">
        <v>86</v>
      </c>
      <c r="D1027" s="137" t="s">
        <v>75</v>
      </c>
      <c r="E1027" s="137" t="s">
        <v>75</v>
      </c>
      <c r="F1027" s="137" t="s">
        <v>75</v>
      </c>
      <c r="G1027" s="190" t="s">
        <v>86</v>
      </c>
      <c r="H1027" s="191"/>
      <c r="I1027" s="362" t="n">
        <f aca="false">IF(ISERROR(VLOOKUP(B1027,'Jour Fériés'!$A$19:$B$57,2,FALSE())),0,VLOOKUP(B1027,'Jour Fériés'!$A$19:$B$57,2,FALSE()))</f>
        <v>0</v>
      </c>
      <c r="K1027" s="61" t="e">
        <f aca="false">VLOOKUP(B1027,'Vacances solaires'!$B$2:$B$239,1,FALSE())</f>
        <v>#N/A</v>
      </c>
    </row>
    <row r="1028" customFormat="false" ht="15" hidden="false" customHeight="false" outlineLevel="0" collapsed="false">
      <c r="A1028" s="126" t="n">
        <f aca="false">WEEKNUM(B1028,21)</f>
        <v>24</v>
      </c>
      <c r="B1028" s="135" t="n">
        <v>45094</v>
      </c>
      <c r="C1028" s="137" t="s">
        <v>75</v>
      </c>
      <c r="D1028" s="137" t="s">
        <v>75</v>
      </c>
      <c r="E1028" s="137" t="s">
        <v>86</v>
      </c>
      <c r="F1028" s="137" t="s">
        <v>75</v>
      </c>
      <c r="G1028" s="190" t="s">
        <v>86</v>
      </c>
      <c r="H1028" s="191"/>
      <c r="I1028" s="362" t="n">
        <f aca="false">IF(ISERROR(VLOOKUP(B1028,'Jour Fériés'!$A$19:$B$57,2,FALSE())),0,VLOOKUP(B1028,'Jour Fériés'!$A$19:$B$57,2,FALSE()))</f>
        <v>0</v>
      </c>
      <c r="K1028" s="61" t="e">
        <f aca="false">VLOOKUP(B1028,'Vacances solaires'!$B$2:$B$239,1,FALSE())</f>
        <v>#N/A</v>
      </c>
    </row>
    <row r="1029" customFormat="false" ht="15.75" hidden="false" customHeight="false" outlineLevel="0" collapsed="false">
      <c r="A1029" s="139" t="n">
        <f aca="false">WEEKNUM(B1029,21)</f>
        <v>24</v>
      </c>
      <c r="B1029" s="140" t="n">
        <v>45095</v>
      </c>
      <c r="C1029" s="192" t="s">
        <v>75</v>
      </c>
      <c r="D1029" s="192" t="s">
        <v>86</v>
      </c>
      <c r="E1029" s="192" t="s">
        <v>86</v>
      </c>
      <c r="F1029" s="192" t="s">
        <v>86</v>
      </c>
      <c r="G1029" s="193" t="s">
        <v>86</v>
      </c>
      <c r="H1029" s="194"/>
      <c r="I1029" s="364" t="n">
        <f aca="false">IF(ISERROR(VLOOKUP(B1029,'Jour Fériés'!$A$19:$B$57,2,FALSE())),0,VLOOKUP(B1029,'Jour Fériés'!$A$19:$B$57,2,FALSE()))</f>
        <v>0</v>
      </c>
      <c r="K1029" s="61" t="e">
        <f aca="false">VLOOKUP(B1029,'Vacances solaires'!$B$2:$B$239,1,FALSE())</f>
        <v>#N/A</v>
      </c>
    </row>
    <row r="1030" customFormat="false" ht="15" hidden="false" customHeight="false" outlineLevel="0" collapsed="false">
      <c r="A1030" s="145" t="n">
        <f aca="false">WEEKNUM(B1030,21)</f>
        <v>25</v>
      </c>
      <c r="B1030" s="114" t="n">
        <v>45096</v>
      </c>
      <c r="C1030" s="187" t="s">
        <v>75</v>
      </c>
      <c r="D1030" s="187" t="s">
        <v>87</v>
      </c>
      <c r="E1030" s="187" t="s">
        <v>75</v>
      </c>
      <c r="F1030" s="187" t="s">
        <v>86</v>
      </c>
      <c r="G1030" s="188" t="s">
        <v>75</v>
      </c>
      <c r="H1030" s="189" t="n">
        <v>2</v>
      </c>
      <c r="I1030" s="361" t="n">
        <f aca="false">IF(ISERROR(VLOOKUP(B1030,'Jour Fériés'!$A$19:$B$57,2,FALSE())),0,VLOOKUP(B1030,'Jour Fériés'!$A$19:$B$57,2,FALSE()))</f>
        <v>0</v>
      </c>
      <c r="K1030" s="61" t="e">
        <f aca="false">VLOOKUP(B1030,'Vacances solaires'!$B$2:$B$239,1,FALSE())</f>
        <v>#N/A</v>
      </c>
    </row>
    <row r="1031" customFormat="false" ht="15" hidden="false" customHeight="false" outlineLevel="0" collapsed="false">
      <c r="A1031" s="126" t="n">
        <f aca="false">WEEKNUM(B1031,21)</f>
        <v>25</v>
      </c>
      <c r="B1031" s="135" t="n">
        <v>45097</v>
      </c>
      <c r="C1031" s="137" t="s">
        <v>86</v>
      </c>
      <c r="D1031" s="137" t="s">
        <v>86</v>
      </c>
      <c r="E1031" s="137" t="s">
        <v>75</v>
      </c>
      <c r="F1031" s="137" t="s">
        <v>75</v>
      </c>
      <c r="G1031" s="190" t="s">
        <v>75</v>
      </c>
      <c r="H1031" s="191"/>
      <c r="I1031" s="362" t="n">
        <f aca="false">IF(ISERROR(VLOOKUP(B1031,'Jour Fériés'!$A$19:$B$57,2,FALSE())),0,VLOOKUP(B1031,'Jour Fériés'!$A$19:$B$57,2,FALSE()))</f>
        <v>0</v>
      </c>
      <c r="K1031" s="61" t="e">
        <f aca="false">VLOOKUP(B1031,'Vacances solaires'!$B$2:$B$239,1,FALSE())</f>
        <v>#N/A</v>
      </c>
    </row>
    <row r="1032" customFormat="false" ht="15" hidden="false" customHeight="false" outlineLevel="0" collapsed="false">
      <c r="A1032" s="126" t="n">
        <f aca="false">WEEKNUM(B1032,21)</f>
        <v>25</v>
      </c>
      <c r="B1032" s="135" t="n">
        <v>45098</v>
      </c>
      <c r="C1032" s="137" t="s">
        <v>86</v>
      </c>
      <c r="D1032" s="137" t="s">
        <v>75</v>
      </c>
      <c r="E1032" s="137" t="s">
        <v>86</v>
      </c>
      <c r="F1032" s="137" t="s">
        <v>75</v>
      </c>
      <c r="G1032" s="190" t="s">
        <v>75</v>
      </c>
      <c r="H1032" s="366"/>
      <c r="I1032" s="367" t="n">
        <f aca="false">IF(ISERROR(VLOOKUP(B1032,'Jour Fériés'!$A$19:$B$57,2,FALSE())),0,VLOOKUP(B1032,'Jour Fériés'!$A$19:$B$57,2,FALSE()))</f>
        <v>0</v>
      </c>
      <c r="K1032" s="61" t="e">
        <f aca="false">VLOOKUP(B1032,'Vacances solaires'!$B$2:$B$239,1,FALSE())</f>
        <v>#N/A</v>
      </c>
    </row>
    <row r="1033" customFormat="false" ht="15" hidden="false" customHeight="false" outlineLevel="0" collapsed="false">
      <c r="A1033" s="126" t="n">
        <f aca="false">WEEKNUM(B1033,21)</f>
        <v>25</v>
      </c>
      <c r="B1033" s="135" t="n">
        <v>45099</v>
      </c>
      <c r="C1033" s="137" t="s">
        <v>75</v>
      </c>
      <c r="D1033" s="137" t="s">
        <v>75</v>
      </c>
      <c r="E1033" s="137" t="s">
        <v>86</v>
      </c>
      <c r="F1033" s="137" t="s">
        <v>75</v>
      </c>
      <c r="G1033" s="190" t="s">
        <v>86</v>
      </c>
      <c r="H1033" s="191"/>
      <c r="I1033" s="362" t="n">
        <f aca="false">IF(ISERROR(VLOOKUP(B1033,'Jour Fériés'!$A$19:$B$57,2,FALSE())),0,VLOOKUP(B1033,'Jour Fériés'!$A$19:$B$57,2,FALSE()))</f>
        <v>0</v>
      </c>
      <c r="K1033" s="61" t="e">
        <f aca="false">VLOOKUP(B1033,'Vacances solaires'!$B$2:$B$239,1,FALSE())</f>
        <v>#N/A</v>
      </c>
    </row>
    <row r="1034" customFormat="false" ht="15" hidden="false" customHeight="false" outlineLevel="0" collapsed="false">
      <c r="A1034" s="126" t="n">
        <f aca="false">WEEKNUM(B1034,21)</f>
        <v>25</v>
      </c>
      <c r="B1034" s="135" t="n">
        <v>45100</v>
      </c>
      <c r="C1034" s="137" t="s">
        <v>75</v>
      </c>
      <c r="D1034" s="137" t="s">
        <v>75</v>
      </c>
      <c r="E1034" s="137" t="s">
        <v>75</v>
      </c>
      <c r="F1034" s="137" t="s">
        <v>86</v>
      </c>
      <c r="G1034" s="190" t="s">
        <v>86</v>
      </c>
      <c r="H1034" s="191"/>
      <c r="I1034" s="362" t="n">
        <f aca="false">IF(ISERROR(VLOOKUP(B1034,'Jour Fériés'!$A$19:$B$57,2,FALSE())),0,VLOOKUP(B1034,'Jour Fériés'!$A$19:$B$57,2,FALSE()))</f>
        <v>0</v>
      </c>
      <c r="K1034" s="61" t="e">
        <f aca="false">VLOOKUP(B1034,'Vacances solaires'!$B$2:$B$239,1,FALSE())</f>
        <v>#N/A</v>
      </c>
    </row>
    <row r="1035" customFormat="false" ht="15" hidden="false" customHeight="false" outlineLevel="0" collapsed="false">
      <c r="A1035" s="126" t="n">
        <f aca="false">WEEKNUM(B1035,21)</f>
        <v>25</v>
      </c>
      <c r="B1035" s="135" t="n">
        <v>45101</v>
      </c>
      <c r="C1035" s="137" t="s">
        <v>75</v>
      </c>
      <c r="D1035" s="137" t="s">
        <v>86</v>
      </c>
      <c r="E1035" s="137" t="s">
        <v>75</v>
      </c>
      <c r="F1035" s="137" t="s">
        <v>86</v>
      </c>
      <c r="G1035" s="190" t="s">
        <v>75</v>
      </c>
      <c r="H1035" s="191"/>
      <c r="I1035" s="362" t="n">
        <f aca="false">IF(ISERROR(VLOOKUP(B1035,'Jour Fériés'!$A$19:$B$57,2,FALSE())),0,VLOOKUP(B1035,'Jour Fériés'!$A$19:$B$57,2,FALSE()))</f>
        <v>0</v>
      </c>
      <c r="K1035" s="61" t="e">
        <f aca="false">VLOOKUP(B1035,'Vacances solaires'!$B$2:$B$239,1,FALSE())</f>
        <v>#N/A</v>
      </c>
    </row>
    <row r="1036" customFormat="false" ht="15.75" hidden="false" customHeight="false" outlineLevel="0" collapsed="false">
      <c r="A1036" s="139" t="n">
        <f aca="false">WEEKNUM(B1036,21)</f>
        <v>25</v>
      </c>
      <c r="B1036" s="140" t="n">
        <v>45102</v>
      </c>
      <c r="C1036" s="192" t="s">
        <v>86</v>
      </c>
      <c r="D1036" s="192" t="s">
        <v>86</v>
      </c>
      <c r="E1036" s="192" t="s">
        <v>86</v>
      </c>
      <c r="F1036" s="192" t="s">
        <v>86</v>
      </c>
      <c r="G1036" s="193" t="s">
        <v>75</v>
      </c>
      <c r="H1036" s="194"/>
      <c r="I1036" s="364" t="n">
        <f aca="false">IF(ISERROR(VLOOKUP(B1036,'Jour Fériés'!$A$19:$B$57,2,FALSE())),0,VLOOKUP(B1036,'Jour Fériés'!$A$19:$B$57,2,FALSE()))</f>
        <v>0</v>
      </c>
      <c r="K1036" s="61" t="e">
        <f aca="false">VLOOKUP(B1036,'Vacances solaires'!$B$2:$B$239,1,FALSE())</f>
        <v>#N/A</v>
      </c>
    </row>
    <row r="1037" customFormat="false" ht="15" hidden="false" customHeight="false" outlineLevel="0" collapsed="false">
      <c r="A1037" s="145" t="n">
        <f aca="false">WEEKNUM(B1037,21)</f>
        <v>26</v>
      </c>
      <c r="B1037" s="114" t="n">
        <v>45103</v>
      </c>
      <c r="C1037" s="187" t="s">
        <v>87</v>
      </c>
      <c r="D1037" s="187" t="s">
        <v>75</v>
      </c>
      <c r="E1037" s="187" t="s">
        <v>86</v>
      </c>
      <c r="F1037" s="187" t="s">
        <v>75</v>
      </c>
      <c r="G1037" s="188" t="s">
        <v>75</v>
      </c>
      <c r="H1037" s="189" t="n">
        <v>3</v>
      </c>
      <c r="I1037" s="361" t="n">
        <f aca="false">IF(ISERROR(VLOOKUP(B1037,'Jour Fériés'!$A$19:$B$57,2,FALSE())),0,VLOOKUP(B1037,'Jour Fériés'!$A$19:$B$57,2,FALSE()))</f>
        <v>0</v>
      </c>
      <c r="K1037" s="61" t="e">
        <f aca="false">VLOOKUP(B1037,'Vacances solaires'!$B$2:$B$239,1,FALSE())</f>
        <v>#N/A</v>
      </c>
    </row>
    <row r="1038" customFormat="false" ht="15" hidden="false" customHeight="false" outlineLevel="0" collapsed="false">
      <c r="A1038" s="126" t="n">
        <f aca="false">WEEKNUM(B1038,21)</f>
        <v>26</v>
      </c>
      <c r="B1038" s="135" t="n">
        <v>45104</v>
      </c>
      <c r="C1038" s="137" t="s">
        <v>86</v>
      </c>
      <c r="D1038" s="137" t="s">
        <v>75</v>
      </c>
      <c r="E1038" s="137" t="s">
        <v>75</v>
      </c>
      <c r="F1038" s="137" t="s">
        <v>75</v>
      </c>
      <c r="G1038" s="190" t="s">
        <v>86</v>
      </c>
      <c r="H1038" s="191"/>
      <c r="I1038" s="362" t="n">
        <f aca="false">IF(ISERROR(VLOOKUP(B1038,'Jour Fériés'!$A$19:$B$57,2,FALSE())),0,VLOOKUP(B1038,'Jour Fériés'!$A$19:$B$57,2,FALSE()))</f>
        <v>0</v>
      </c>
      <c r="K1038" s="61" t="e">
        <f aca="false">VLOOKUP(B1038,'Vacances solaires'!$B$2:$B$239,1,FALSE())</f>
        <v>#N/A</v>
      </c>
    </row>
    <row r="1039" customFormat="false" ht="15" hidden="false" customHeight="false" outlineLevel="0" collapsed="false">
      <c r="A1039" s="126" t="n">
        <f aca="false">WEEKNUM(B1039,21)</f>
        <v>26</v>
      </c>
      <c r="B1039" s="135" t="n">
        <v>45105</v>
      </c>
      <c r="C1039" s="137" t="s">
        <v>75</v>
      </c>
      <c r="D1039" s="137" t="s">
        <v>86</v>
      </c>
      <c r="E1039" s="137" t="s">
        <v>75</v>
      </c>
      <c r="F1039" s="137" t="s">
        <v>75</v>
      </c>
      <c r="G1039" s="190" t="s">
        <v>86</v>
      </c>
      <c r="H1039" s="191"/>
      <c r="I1039" s="362" t="n">
        <f aca="false">IF(ISERROR(VLOOKUP(B1039,'Jour Fériés'!$A$19:$B$57,2,FALSE())),0,VLOOKUP(B1039,'Jour Fériés'!$A$19:$B$57,2,FALSE()))</f>
        <v>0</v>
      </c>
      <c r="K1039" s="61" t="e">
        <f aca="false">VLOOKUP(B1039,'Vacances solaires'!$B$2:$B$239,1,FALSE())</f>
        <v>#N/A</v>
      </c>
    </row>
    <row r="1040" customFormat="false" ht="15" hidden="false" customHeight="false" outlineLevel="0" collapsed="false">
      <c r="A1040" s="126" t="n">
        <f aca="false">WEEKNUM(B1040,21)</f>
        <v>26</v>
      </c>
      <c r="B1040" s="135" t="n">
        <v>45106</v>
      </c>
      <c r="C1040" s="137" t="s">
        <v>75</v>
      </c>
      <c r="D1040" s="137" t="s">
        <v>86</v>
      </c>
      <c r="E1040" s="137" t="s">
        <v>75</v>
      </c>
      <c r="F1040" s="137" t="s">
        <v>86</v>
      </c>
      <c r="G1040" s="190" t="s">
        <v>75</v>
      </c>
      <c r="H1040" s="191"/>
      <c r="I1040" s="362" t="n">
        <f aca="false">IF(ISERROR(VLOOKUP(B1040,'Jour Fériés'!$A$19:$B$57,2,FALSE())),0,VLOOKUP(B1040,'Jour Fériés'!$A$19:$B$57,2,FALSE()))</f>
        <v>0</v>
      </c>
      <c r="K1040" s="61" t="e">
        <f aca="false">VLOOKUP(B1040,'Vacances solaires'!$B$2:$B$239,1,FALSE())</f>
        <v>#N/A</v>
      </c>
    </row>
    <row r="1041" customFormat="false" ht="15" hidden="false" customHeight="false" outlineLevel="0" collapsed="false">
      <c r="A1041" s="126" t="n">
        <f aca="false">WEEKNUM(B1041,21)</f>
        <v>26</v>
      </c>
      <c r="B1041" s="135" t="n">
        <v>45107</v>
      </c>
      <c r="C1041" s="137" t="s">
        <v>75</v>
      </c>
      <c r="D1041" s="137" t="s">
        <v>75</v>
      </c>
      <c r="E1041" s="137" t="s">
        <v>86</v>
      </c>
      <c r="F1041" s="137" t="s">
        <v>86</v>
      </c>
      <c r="G1041" s="190" t="s">
        <v>75</v>
      </c>
      <c r="H1041" s="191"/>
      <c r="I1041" s="362" t="n">
        <f aca="false">IF(ISERROR(VLOOKUP(B1041,'Jour Fériés'!$A$19:$B$57,2,FALSE())),0,VLOOKUP(B1041,'Jour Fériés'!$A$19:$B$57,2,FALSE()))</f>
        <v>0</v>
      </c>
      <c r="K1041" s="61" t="e">
        <f aca="false">VLOOKUP(B1041,'Vacances solaires'!$B$2:$B$239,1,FALSE())</f>
        <v>#N/A</v>
      </c>
    </row>
    <row r="1042" customFormat="false" ht="15" hidden="false" customHeight="false" outlineLevel="0" collapsed="false">
      <c r="A1042" s="126" t="n">
        <f aca="false">WEEKNUM(B1042,21)</f>
        <v>26</v>
      </c>
      <c r="B1042" s="135" t="n">
        <v>45108</v>
      </c>
      <c r="C1042" s="137" t="s">
        <v>86</v>
      </c>
      <c r="D1042" s="137" t="s">
        <v>75</v>
      </c>
      <c r="E1042" s="137" t="s">
        <v>86</v>
      </c>
      <c r="F1042" s="137" t="s">
        <v>75</v>
      </c>
      <c r="G1042" s="190" t="s">
        <v>75</v>
      </c>
      <c r="H1042" s="191"/>
      <c r="I1042" s="362" t="n">
        <f aca="false">IF(ISERROR(VLOOKUP(B1042,'Jour Fériés'!$A$19:$B$57,2,FALSE())),0,VLOOKUP(B1042,'Jour Fériés'!$A$19:$B$57,2,FALSE()))</f>
        <v>0</v>
      </c>
      <c r="K1042" s="61" t="e">
        <f aca="false">VLOOKUP(B1042,'Vacances solaires'!$B$2:$B$239,1,FALSE())</f>
        <v>#N/A</v>
      </c>
    </row>
    <row r="1043" customFormat="false" ht="15.75" hidden="false" customHeight="false" outlineLevel="0" collapsed="false">
      <c r="A1043" s="139" t="n">
        <f aca="false">WEEKNUM(B1043,21)</f>
        <v>26</v>
      </c>
      <c r="B1043" s="140" t="n">
        <v>45109</v>
      </c>
      <c r="C1043" s="192" t="s">
        <v>86</v>
      </c>
      <c r="D1043" s="192" t="s">
        <v>86</v>
      </c>
      <c r="E1043" s="192" t="s">
        <v>86</v>
      </c>
      <c r="F1043" s="192" t="s">
        <v>75</v>
      </c>
      <c r="G1043" s="193" t="s">
        <v>86</v>
      </c>
      <c r="H1043" s="194"/>
      <c r="I1043" s="364" t="n">
        <f aca="false">IF(ISERROR(VLOOKUP(B1043,'Jour Fériés'!$A$19:$B$57,2,FALSE())),0,VLOOKUP(B1043,'Jour Fériés'!$A$19:$B$57,2,FALSE()))</f>
        <v>0</v>
      </c>
      <c r="K1043" s="61" t="e">
        <f aca="false">VLOOKUP(B1043,'Vacances solaires'!$B$2:$B$239,1,FALSE())</f>
        <v>#N/A</v>
      </c>
    </row>
    <row r="1044" customFormat="false" ht="15" hidden="false" customHeight="false" outlineLevel="0" collapsed="false">
      <c r="A1044" s="145" t="n">
        <f aca="false">WEEKNUM(B1044,21)</f>
        <v>27</v>
      </c>
      <c r="B1044" s="114" t="n">
        <v>45110</v>
      </c>
      <c r="C1044" s="187" t="s">
        <v>75</v>
      </c>
      <c r="D1044" s="187" t="s">
        <v>86</v>
      </c>
      <c r="E1044" s="187" t="s">
        <v>75</v>
      </c>
      <c r="F1044" s="187" t="s">
        <v>75</v>
      </c>
      <c r="G1044" s="188" t="s">
        <v>87</v>
      </c>
      <c r="H1044" s="189" t="n">
        <v>4</v>
      </c>
      <c r="I1044" s="361" t="n">
        <f aca="false">IF(ISERROR(VLOOKUP(B1044,'Jour Fériés'!$A$19:$B$57,2,FALSE())),0,VLOOKUP(B1044,'Jour Fériés'!$A$19:$B$57,2,FALSE()))</f>
        <v>0</v>
      </c>
      <c r="K1044" s="61" t="e">
        <f aca="false">VLOOKUP(B1044,'Vacances solaires'!$B$2:$B$239,1,FALSE())</f>
        <v>#N/A</v>
      </c>
    </row>
    <row r="1045" customFormat="false" ht="15" hidden="false" customHeight="false" outlineLevel="0" collapsed="false">
      <c r="A1045" s="126" t="n">
        <f aca="false">WEEKNUM(B1045,21)</f>
        <v>27</v>
      </c>
      <c r="B1045" s="135" t="n">
        <v>45111</v>
      </c>
      <c r="C1045" s="137" t="s">
        <v>75</v>
      </c>
      <c r="D1045" s="137" t="s">
        <v>75</v>
      </c>
      <c r="E1045" s="137" t="s">
        <v>75</v>
      </c>
      <c r="F1045" s="137" t="s">
        <v>86</v>
      </c>
      <c r="G1045" s="190" t="s">
        <v>86</v>
      </c>
      <c r="H1045" s="191"/>
      <c r="I1045" s="362" t="n">
        <f aca="false">IF(ISERROR(VLOOKUP(B1045,'Jour Fériés'!$A$19:$B$57,2,FALSE())),0,VLOOKUP(B1045,'Jour Fériés'!$A$19:$B$57,2,FALSE()))</f>
        <v>0</v>
      </c>
      <c r="K1045" s="61" t="e">
        <f aca="false">VLOOKUP(B1045,'Vacances solaires'!$B$2:$B$239,1,FALSE())</f>
        <v>#N/A</v>
      </c>
    </row>
    <row r="1046" customFormat="false" ht="15" hidden="false" customHeight="false" outlineLevel="0" collapsed="false">
      <c r="A1046" s="126" t="n">
        <f aca="false">WEEKNUM(B1046,21)</f>
        <v>27</v>
      </c>
      <c r="B1046" s="135" t="n">
        <v>45112</v>
      </c>
      <c r="C1046" s="137" t="s">
        <v>86</v>
      </c>
      <c r="D1046" s="137" t="s">
        <v>75</v>
      </c>
      <c r="E1046" s="137" t="s">
        <v>75</v>
      </c>
      <c r="F1046" s="137" t="s">
        <v>86</v>
      </c>
      <c r="G1046" s="190" t="s">
        <v>75</v>
      </c>
      <c r="H1046" s="191"/>
      <c r="I1046" s="362" t="n">
        <f aca="false">IF(ISERROR(VLOOKUP(B1046,'Jour Fériés'!$A$19:$B$57,2,FALSE())),0,VLOOKUP(B1046,'Jour Fériés'!$A$19:$B$57,2,FALSE()))</f>
        <v>0</v>
      </c>
      <c r="K1046" s="61" t="e">
        <f aca="false">VLOOKUP(B1046,'Vacances solaires'!$B$2:$B$239,1,FALSE())</f>
        <v>#N/A</v>
      </c>
    </row>
    <row r="1047" customFormat="false" ht="15" hidden="false" customHeight="false" outlineLevel="0" collapsed="false">
      <c r="A1047" s="126" t="n">
        <f aca="false">WEEKNUM(B1047,21)</f>
        <v>27</v>
      </c>
      <c r="B1047" s="135" t="n">
        <v>45113</v>
      </c>
      <c r="C1047" s="137" t="s">
        <v>86</v>
      </c>
      <c r="D1047" s="137" t="s">
        <v>75</v>
      </c>
      <c r="E1047" s="137" t="s">
        <v>86</v>
      </c>
      <c r="F1047" s="137" t="s">
        <v>75</v>
      </c>
      <c r="G1047" s="190" t="s">
        <v>75</v>
      </c>
      <c r="H1047" s="191"/>
      <c r="I1047" s="362" t="n">
        <f aca="false">IF(ISERROR(VLOOKUP(B1047,'Jour Fériés'!$A$19:$B$57,2,FALSE())),0,VLOOKUP(B1047,'Jour Fériés'!$A$19:$B$57,2,FALSE()))</f>
        <v>0</v>
      </c>
      <c r="K1047" s="61" t="e">
        <f aca="false">VLOOKUP(B1047,'Vacances solaires'!$B$2:$B$239,1,FALSE())</f>
        <v>#N/A</v>
      </c>
    </row>
    <row r="1048" customFormat="false" ht="15" hidden="false" customHeight="false" outlineLevel="0" collapsed="false">
      <c r="A1048" s="126" t="n">
        <f aca="false">WEEKNUM(B1048,21)</f>
        <v>27</v>
      </c>
      <c r="B1048" s="135" t="n">
        <v>45114</v>
      </c>
      <c r="C1048" s="137" t="s">
        <v>75</v>
      </c>
      <c r="D1048" s="137" t="s">
        <v>86</v>
      </c>
      <c r="E1048" s="137" t="s">
        <v>86</v>
      </c>
      <c r="F1048" s="137" t="s">
        <v>75</v>
      </c>
      <c r="G1048" s="190" t="s">
        <v>75</v>
      </c>
      <c r="H1048" s="191"/>
      <c r="I1048" s="362" t="n">
        <f aca="false">IF(ISERROR(VLOOKUP(B1048,'Jour Fériés'!$A$19:$B$57,2,FALSE())),0,VLOOKUP(B1048,'Jour Fériés'!$A$19:$B$57,2,FALSE()))</f>
        <v>0</v>
      </c>
      <c r="K1048" s="61" t="e">
        <f aca="false">VLOOKUP(B1048,'Vacances solaires'!$B$2:$B$239,1,FALSE())</f>
        <v>#N/A</v>
      </c>
    </row>
    <row r="1049" customFormat="false" ht="15" hidden="false" customHeight="false" outlineLevel="0" collapsed="false">
      <c r="A1049" s="126" t="n">
        <f aca="false">WEEKNUM(B1049,21)</f>
        <v>27</v>
      </c>
      <c r="B1049" s="135" t="n">
        <v>45115</v>
      </c>
      <c r="C1049" s="137" t="s">
        <v>75</v>
      </c>
      <c r="D1049" s="137" t="s">
        <v>86</v>
      </c>
      <c r="E1049" s="137" t="s">
        <v>75</v>
      </c>
      <c r="F1049" s="137" t="s">
        <v>75</v>
      </c>
      <c r="G1049" s="190" t="s">
        <v>86</v>
      </c>
      <c r="H1049" s="191"/>
      <c r="I1049" s="362" t="n">
        <v>1</v>
      </c>
      <c r="K1049" s="61" t="n">
        <f aca="false">VLOOKUP(B1049,'Vacances solaires'!$B$2:$B$239,1,FALSE())</f>
        <v>45115</v>
      </c>
    </row>
    <row r="1050" customFormat="false" ht="15.75" hidden="false" customHeight="false" outlineLevel="0" collapsed="false">
      <c r="A1050" s="139" t="n">
        <f aca="false">WEEKNUM(B1050,21)</f>
        <v>27</v>
      </c>
      <c r="B1050" s="140" t="n">
        <v>45116</v>
      </c>
      <c r="C1050" s="192" t="s">
        <v>86</v>
      </c>
      <c r="D1050" s="192" t="s">
        <v>86</v>
      </c>
      <c r="E1050" s="192" t="s">
        <v>75</v>
      </c>
      <c r="F1050" s="192" t="s">
        <v>86</v>
      </c>
      <c r="G1050" s="193" t="s">
        <v>86</v>
      </c>
      <c r="H1050" s="194"/>
      <c r="I1050" s="364" t="n">
        <v>1</v>
      </c>
      <c r="K1050" s="61" t="n">
        <f aca="false">VLOOKUP(B1050,'Vacances solaires'!$B$2:$B$239,1,FALSE())</f>
        <v>45116</v>
      </c>
    </row>
    <row r="1051" customFormat="false" ht="15" hidden="false" customHeight="false" outlineLevel="0" collapsed="false">
      <c r="A1051" s="145" t="n">
        <f aca="false">WEEKNUM(B1051,21)</f>
        <v>28</v>
      </c>
      <c r="B1051" s="114" t="n">
        <v>45117</v>
      </c>
      <c r="C1051" s="187" t="s">
        <v>86</v>
      </c>
      <c r="D1051" s="187" t="s">
        <v>75</v>
      </c>
      <c r="E1051" s="187" t="s">
        <v>75</v>
      </c>
      <c r="F1051" s="187" t="s">
        <v>87</v>
      </c>
      <c r="G1051" s="188" t="s">
        <v>75</v>
      </c>
      <c r="H1051" s="189" t="n">
        <v>5</v>
      </c>
      <c r="I1051" s="361" t="n">
        <v>1</v>
      </c>
      <c r="K1051" s="61" t="n">
        <f aca="false">VLOOKUP(B1051,'Vacances solaires'!$B$2:$B$239,1,FALSE())</f>
        <v>45117</v>
      </c>
    </row>
    <row r="1052" customFormat="false" ht="15" hidden="false" customHeight="false" outlineLevel="0" collapsed="false">
      <c r="A1052" s="126" t="n">
        <f aca="false">WEEKNUM(B1052,21)</f>
        <v>28</v>
      </c>
      <c r="B1052" s="135" t="n">
        <v>45118</v>
      </c>
      <c r="C1052" s="137" t="s">
        <v>75</v>
      </c>
      <c r="D1052" s="137" t="s">
        <v>75</v>
      </c>
      <c r="E1052" s="137" t="s">
        <v>86</v>
      </c>
      <c r="F1052" s="137" t="s">
        <v>86</v>
      </c>
      <c r="G1052" s="190" t="s">
        <v>75</v>
      </c>
      <c r="H1052" s="191"/>
      <c r="I1052" s="362" t="n">
        <v>1</v>
      </c>
      <c r="K1052" s="61" t="n">
        <f aca="false">VLOOKUP(B1052,'Vacances solaires'!$B$2:$B$239,1,FALSE())</f>
        <v>45118</v>
      </c>
    </row>
    <row r="1053" customFormat="false" ht="15" hidden="false" customHeight="false" outlineLevel="0" collapsed="false">
      <c r="A1053" s="126" t="n">
        <f aca="false">WEEKNUM(B1053,21)</f>
        <v>28</v>
      </c>
      <c r="B1053" s="135" t="n">
        <v>45119</v>
      </c>
      <c r="C1053" s="137" t="s">
        <v>75</v>
      </c>
      <c r="D1053" s="137" t="s">
        <v>75</v>
      </c>
      <c r="E1053" s="137" t="s">
        <v>86</v>
      </c>
      <c r="F1053" s="137" t="s">
        <v>75</v>
      </c>
      <c r="G1053" s="190" t="s">
        <v>86</v>
      </c>
      <c r="H1053" s="191"/>
      <c r="I1053" s="362" t="n">
        <v>1</v>
      </c>
      <c r="K1053" s="61" t="n">
        <f aca="false">VLOOKUP(B1053,'Vacances solaires'!$B$2:$B$239,1,FALSE())</f>
        <v>45119</v>
      </c>
    </row>
    <row r="1054" customFormat="false" ht="15" hidden="false" customHeight="false" outlineLevel="0" collapsed="false">
      <c r="A1054" s="126" t="n">
        <f aca="false">WEEKNUM(B1054,21)</f>
        <v>28</v>
      </c>
      <c r="B1054" s="135" t="n">
        <v>45120</v>
      </c>
      <c r="C1054" s="137" t="s">
        <v>75</v>
      </c>
      <c r="D1054" s="137" t="s">
        <v>86</v>
      </c>
      <c r="E1054" s="137" t="s">
        <v>75</v>
      </c>
      <c r="F1054" s="137" t="s">
        <v>75</v>
      </c>
      <c r="G1054" s="190" t="s">
        <v>86</v>
      </c>
      <c r="H1054" s="191"/>
      <c r="I1054" s="362" t="n">
        <v>1</v>
      </c>
      <c r="K1054" s="61" t="n">
        <f aca="false">VLOOKUP(B1054,'Vacances solaires'!$B$2:$B$239,1,FALSE())</f>
        <v>45120</v>
      </c>
    </row>
    <row r="1055" customFormat="false" ht="15" hidden="false" customHeight="false" outlineLevel="0" collapsed="false">
      <c r="A1055" s="126" t="n">
        <f aca="false">WEEKNUM(B1055,21)</f>
        <v>28</v>
      </c>
      <c r="B1055" s="135" t="n">
        <v>45121</v>
      </c>
      <c r="C1055" s="137" t="s">
        <v>86</v>
      </c>
      <c r="D1055" s="137" t="s">
        <v>86</v>
      </c>
      <c r="E1055" s="137" t="s">
        <v>75</v>
      </c>
      <c r="F1055" s="137" t="s">
        <v>75</v>
      </c>
      <c r="G1055" s="190" t="s">
        <v>75</v>
      </c>
      <c r="H1055" s="191"/>
      <c r="I1055" s="362" t="str">
        <f aca="false">IF(ISERROR(VLOOKUP(B1055,'Jour Fériés'!$A$19:$B$57,2,FALSE())),0,VLOOKUP(B1055,'Jour Fériés'!$A$19:$B$57,2,FALSE()))</f>
        <v>Fête Nationale</v>
      </c>
      <c r="K1055" s="61" t="n">
        <f aca="false">VLOOKUP(B1055,'Vacances solaires'!$B$2:$B$239,1,FALSE())</f>
        <v>45121</v>
      </c>
    </row>
    <row r="1056" customFormat="false" ht="15" hidden="false" customHeight="false" outlineLevel="0" collapsed="false">
      <c r="A1056" s="126" t="n">
        <f aca="false">WEEKNUM(B1056,21)</f>
        <v>28</v>
      </c>
      <c r="B1056" s="135" t="n">
        <v>45122</v>
      </c>
      <c r="C1056" s="137" t="s">
        <v>86</v>
      </c>
      <c r="D1056" s="137" t="s">
        <v>75</v>
      </c>
      <c r="E1056" s="137" t="s">
        <v>75</v>
      </c>
      <c r="F1056" s="137" t="s">
        <v>86</v>
      </c>
      <c r="G1056" s="190" t="s">
        <v>75</v>
      </c>
      <c r="H1056" s="191"/>
      <c r="I1056" s="362" t="n">
        <v>1</v>
      </c>
      <c r="K1056" s="61" t="n">
        <f aca="false">VLOOKUP(B1056,'Vacances solaires'!$B$2:$B$239,1,FALSE())</f>
        <v>45122</v>
      </c>
    </row>
    <row r="1057" customFormat="false" ht="15.75" hidden="false" customHeight="false" outlineLevel="0" collapsed="false">
      <c r="A1057" s="139" t="n">
        <f aca="false">WEEKNUM(B1057,21)</f>
        <v>28</v>
      </c>
      <c r="B1057" s="140" t="n">
        <v>45123</v>
      </c>
      <c r="C1057" s="192" t="s">
        <v>86</v>
      </c>
      <c r="D1057" s="192" t="s">
        <v>75</v>
      </c>
      <c r="E1057" s="192" t="s">
        <v>86</v>
      </c>
      <c r="F1057" s="192" t="s">
        <v>86</v>
      </c>
      <c r="G1057" s="193" t="s">
        <v>86</v>
      </c>
      <c r="H1057" s="194"/>
      <c r="I1057" s="364" t="n">
        <v>1</v>
      </c>
      <c r="K1057" s="61" t="n">
        <f aca="false">VLOOKUP(B1057,'Vacances solaires'!$B$2:$B$239,1,FALSE())</f>
        <v>45123</v>
      </c>
    </row>
    <row r="1058" customFormat="false" ht="15" hidden="false" customHeight="false" outlineLevel="0" collapsed="false">
      <c r="A1058" s="145" t="n">
        <f aca="false">WEEKNUM(B1058,21)</f>
        <v>29</v>
      </c>
      <c r="B1058" s="114" t="n">
        <v>45124</v>
      </c>
      <c r="C1058" s="187" t="s">
        <v>75</v>
      </c>
      <c r="D1058" s="187" t="s">
        <v>75</v>
      </c>
      <c r="E1058" s="187" t="s">
        <v>87</v>
      </c>
      <c r="F1058" s="187" t="s">
        <v>75</v>
      </c>
      <c r="G1058" s="188" t="s">
        <v>86</v>
      </c>
      <c r="H1058" s="189" t="n">
        <v>1</v>
      </c>
      <c r="I1058" s="361" t="n">
        <v>1</v>
      </c>
      <c r="K1058" s="61" t="n">
        <f aca="false">VLOOKUP(B1058,'Vacances solaires'!$B$2:$B$239,1,FALSE())</f>
        <v>45124</v>
      </c>
    </row>
    <row r="1059" customFormat="false" ht="15" hidden="false" customHeight="false" outlineLevel="0" collapsed="false">
      <c r="A1059" s="126" t="n">
        <f aca="false">WEEKNUM(B1059,21)</f>
        <v>29</v>
      </c>
      <c r="B1059" s="135" t="n">
        <v>45125</v>
      </c>
      <c r="C1059" s="137" t="s">
        <v>75</v>
      </c>
      <c r="D1059" s="137" t="s">
        <v>86</v>
      </c>
      <c r="E1059" s="137" t="s">
        <v>86</v>
      </c>
      <c r="F1059" s="137" t="s">
        <v>75</v>
      </c>
      <c r="G1059" s="190" t="s">
        <v>75</v>
      </c>
      <c r="H1059" s="366"/>
      <c r="I1059" s="365" t="n">
        <v>1</v>
      </c>
      <c r="K1059" s="61" t="n">
        <f aca="false">VLOOKUP(B1059,'Vacances solaires'!$B$2:$B$239,1,FALSE())</f>
        <v>45125</v>
      </c>
    </row>
    <row r="1060" customFormat="false" ht="15" hidden="false" customHeight="false" outlineLevel="0" collapsed="false">
      <c r="A1060" s="126" t="n">
        <f aca="false">WEEKNUM(B1060,21)</f>
        <v>29</v>
      </c>
      <c r="B1060" s="135" t="n">
        <v>45126</v>
      </c>
      <c r="C1060" s="137" t="s">
        <v>75</v>
      </c>
      <c r="D1060" s="137" t="s">
        <v>86</v>
      </c>
      <c r="E1060" s="137" t="s">
        <v>75</v>
      </c>
      <c r="F1060" s="137" t="s">
        <v>86</v>
      </c>
      <c r="G1060" s="190" t="s">
        <v>75</v>
      </c>
      <c r="H1060" s="191"/>
      <c r="I1060" s="362" t="n">
        <v>1</v>
      </c>
      <c r="K1060" s="61" t="n">
        <f aca="false">VLOOKUP(B1060,'Vacances solaires'!$B$2:$B$239,1,FALSE())</f>
        <v>45126</v>
      </c>
    </row>
    <row r="1061" customFormat="false" ht="15" hidden="false" customHeight="false" outlineLevel="0" collapsed="false">
      <c r="A1061" s="126" t="n">
        <f aca="false">WEEKNUM(B1061,21)</f>
        <v>29</v>
      </c>
      <c r="B1061" s="135" t="n">
        <v>45127</v>
      </c>
      <c r="C1061" s="137" t="s">
        <v>86</v>
      </c>
      <c r="D1061" s="137" t="s">
        <v>75</v>
      </c>
      <c r="E1061" s="137" t="s">
        <v>75</v>
      </c>
      <c r="F1061" s="137" t="s">
        <v>86</v>
      </c>
      <c r="G1061" s="190" t="s">
        <v>75</v>
      </c>
      <c r="H1061" s="191"/>
      <c r="I1061" s="362" t="n">
        <v>1</v>
      </c>
      <c r="K1061" s="61" t="n">
        <f aca="false">VLOOKUP(B1061,'Vacances solaires'!$B$2:$B$239,1,FALSE())</f>
        <v>45127</v>
      </c>
    </row>
    <row r="1062" customFormat="false" ht="15" hidden="false" customHeight="false" outlineLevel="0" collapsed="false">
      <c r="A1062" s="126" t="n">
        <f aca="false">WEEKNUM(B1062,21)</f>
        <v>29</v>
      </c>
      <c r="B1062" s="135" t="n">
        <v>45128</v>
      </c>
      <c r="C1062" s="137" t="s">
        <v>86</v>
      </c>
      <c r="D1062" s="137" t="s">
        <v>75</v>
      </c>
      <c r="E1062" s="137" t="s">
        <v>75</v>
      </c>
      <c r="F1062" s="137" t="s">
        <v>75</v>
      </c>
      <c r="G1062" s="190" t="s">
        <v>86</v>
      </c>
      <c r="H1062" s="191"/>
      <c r="I1062" s="362" t="n">
        <v>1</v>
      </c>
      <c r="K1062" s="61" t="n">
        <f aca="false">VLOOKUP(B1062,'Vacances solaires'!$B$2:$B$239,1,FALSE())</f>
        <v>45128</v>
      </c>
    </row>
    <row r="1063" customFormat="false" ht="15" hidden="false" customHeight="false" outlineLevel="0" collapsed="false">
      <c r="A1063" s="126" t="n">
        <f aca="false">WEEKNUM(B1063,21)</f>
        <v>29</v>
      </c>
      <c r="B1063" s="135" t="n">
        <v>45129</v>
      </c>
      <c r="C1063" s="137" t="s">
        <v>75</v>
      </c>
      <c r="D1063" s="137" t="s">
        <v>75</v>
      </c>
      <c r="E1063" s="137" t="s">
        <v>86</v>
      </c>
      <c r="F1063" s="137" t="s">
        <v>75</v>
      </c>
      <c r="G1063" s="190" t="s">
        <v>86</v>
      </c>
      <c r="H1063" s="191"/>
      <c r="I1063" s="362" t="n">
        <v>1</v>
      </c>
      <c r="K1063" s="61" t="n">
        <f aca="false">VLOOKUP(B1063,'Vacances solaires'!$B$2:$B$239,1,FALSE())</f>
        <v>45129</v>
      </c>
    </row>
    <row r="1064" customFormat="false" ht="15.75" hidden="false" customHeight="false" outlineLevel="0" collapsed="false">
      <c r="A1064" s="139" t="n">
        <f aca="false">WEEKNUM(B1064,21)</f>
        <v>29</v>
      </c>
      <c r="B1064" s="140" t="n">
        <v>45130</v>
      </c>
      <c r="C1064" s="192" t="s">
        <v>75</v>
      </c>
      <c r="D1064" s="192" t="s">
        <v>86</v>
      </c>
      <c r="E1064" s="192" t="s">
        <v>86</v>
      </c>
      <c r="F1064" s="192" t="s">
        <v>86</v>
      </c>
      <c r="G1064" s="193" t="s">
        <v>86</v>
      </c>
      <c r="H1064" s="194"/>
      <c r="I1064" s="364" t="n">
        <v>1</v>
      </c>
      <c r="K1064" s="61" t="n">
        <f aca="false">VLOOKUP(B1064,'Vacances solaires'!$B$2:$B$239,1,FALSE())</f>
        <v>45130</v>
      </c>
    </row>
    <row r="1065" customFormat="false" ht="15" hidden="false" customHeight="false" outlineLevel="0" collapsed="false">
      <c r="A1065" s="145" t="n">
        <f aca="false">WEEKNUM(B1065,21)</f>
        <v>30</v>
      </c>
      <c r="B1065" s="114" t="n">
        <v>45131</v>
      </c>
      <c r="C1065" s="187" t="s">
        <v>75</v>
      </c>
      <c r="D1065" s="187" t="s">
        <v>87</v>
      </c>
      <c r="E1065" s="187" t="s">
        <v>75</v>
      </c>
      <c r="F1065" s="187" t="s">
        <v>86</v>
      </c>
      <c r="G1065" s="188" t="s">
        <v>75</v>
      </c>
      <c r="H1065" s="189" t="n">
        <v>2</v>
      </c>
      <c r="I1065" s="361" t="n">
        <v>1</v>
      </c>
      <c r="K1065" s="61" t="n">
        <f aca="false">VLOOKUP(B1065,'Vacances solaires'!$B$2:$B$239,1,FALSE())</f>
        <v>45131</v>
      </c>
    </row>
    <row r="1066" customFormat="false" ht="15" hidden="false" customHeight="false" outlineLevel="0" collapsed="false">
      <c r="A1066" s="126" t="n">
        <f aca="false">WEEKNUM(B1066,21)</f>
        <v>30</v>
      </c>
      <c r="B1066" s="135" t="n">
        <v>45132</v>
      </c>
      <c r="C1066" s="137" t="s">
        <v>86</v>
      </c>
      <c r="D1066" s="137" t="s">
        <v>86</v>
      </c>
      <c r="E1066" s="137" t="s">
        <v>75</v>
      </c>
      <c r="F1066" s="137" t="s">
        <v>75</v>
      </c>
      <c r="G1066" s="190" t="s">
        <v>75</v>
      </c>
      <c r="H1066" s="191"/>
      <c r="I1066" s="362" t="n">
        <v>1</v>
      </c>
      <c r="K1066" s="61" t="n">
        <f aca="false">VLOOKUP(B1066,'Vacances solaires'!$B$2:$B$239,1,FALSE())</f>
        <v>45132</v>
      </c>
    </row>
    <row r="1067" customFormat="false" ht="15" hidden="false" customHeight="false" outlineLevel="0" collapsed="false">
      <c r="A1067" s="126" t="n">
        <f aca="false">WEEKNUM(B1067,21)</f>
        <v>30</v>
      </c>
      <c r="B1067" s="135" t="n">
        <v>45133</v>
      </c>
      <c r="C1067" s="137" t="s">
        <v>86</v>
      </c>
      <c r="D1067" s="137" t="s">
        <v>75</v>
      </c>
      <c r="E1067" s="137" t="s">
        <v>86</v>
      </c>
      <c r="F1067" s="137" t="s">
        <v>75</v>
      </c>
      <c r="G1067" s="190" t="s">
        <v>75</v>
      </c>
      <c r="H1067" s="366"/>
      <c r="I1067" s="367" t="n">
        <v>1</v>
      </c>
      <c r="K1067" s="61" t="n">
        <f aca="false">VLOOKUP(B1067,'Vacances solaires'!$B$2:$B$239,1,FALSE())</f>
        <v>45133</v>
      </c>
    </row>
    <row r="1068" customFormat="false" ht="15" hidden="false" customHeight="false" outlineLevel="0" collapsed="false">
      <c r="A1068" s="126" t="n">
        <f aca="false">WEEKNUM(B1068,21)</f>
        <v>30</v>
      </c>
      <c r="B1068" s="135" t="n">
        <v>45134</v>
      </c>
      <c r="C1068" s="137" t="s">
        <v>75</v>
      </c>
      <c r="D1068" s="137" t="s">
        <v>75</v>
      </c>
      <c r="E1068" s="137" t="s">
        <v>86</v>
      </c>
      <c r="F1068" s="137" t="s">
        <v>75</v>
      </c>
      <c r="G1068" s="190" t="s">
        <v>86</v>
      </c>
      <c r="H1068" s="191"/>
      <c r="I1068" s="362" t="n">
        <v>1</v>
      </c>
      <c r="K1068" s="61" t="n">
        <f aca="false">VLOOKUP(B1068,'Vacances solaires'!$B$2:$B$239,1,FALSE())</f>
        <v>45134</v>
      </c>
    </row>
    <row r="1069" customFormat="false" ht="15" hidden="false" customHeight="false" outlineLevel="0" collapsed="false">
      <c r="A1069" s="126" t="n">
        <f aca="false">WEEKNUM(B1069,21)</f>
        <v>30</v>
      </c>
      <c r="B1069" s="135" t="n">
        <v>45135</v>
      </c>
      <c r="C1069" s="137" t="s">
        <v>75</v>
      </c>
      <c r="D1069" s="137" t="s">
        <v>75</v>
      </c>
      <c r="E1069" s="137" t="s">
        <v>75</v>
      </c>
      <c r="F1069" s="137" t="s">
        <v>86</v>
      </c>
      <c r="G1069" s="190" t="s">
        <v>86</v>
      </c>
      <c r="H1069" s="191"/>
      <c r="I1069" s="362" t="n">
        <v>1</v>
      </c>
      <c r="K1069" s="61" t="n">
        <f aca="false">VLOOKUP(B1069,'Vacances solaires'!$B$2:$B$239,1,FALSE())</f>
        <v>45135</v>
      </c>
    </row>
    <row r="1070" customFormat="false" ht="15" hidden="false" customHeight="false" outlineLevel="0" collapsed="false">
      <c r="A1070" s="126" t="n">
        <f aca="false">WEEKNUM(B1070,21)</f>
        <v>30</v>
      </c>
      <c r="B1070" s="135" t="n">
        <v>45136</v>
      </c>
      <c r="C1070" s="137" t="s">
        <v>75</v>
      </c>
      <c r="D1070" s="137" t="s">
        <v>86</v>
      </c>
      <c r="E1070" s="137" t="s">
        <v>75</v>
      </c>
      <c r="F1070" s="137" t="s">
        <v>86</v>
      </c>
      <c r="G1070" s="190" t="s">
        <v>75</v>
      </c>
      <c r="H1070" s="191"/>
      <c r="I1070" s="362" t="n">
        <v>1</v>
      </c>
      <c r="K1070" s="61" t="n">
        <f aca="false">VLOOKUP(B1070,'Vacances solaires'!$B$2:$B$239,1,FALSE())</f>
        <v>45136</v>
      </c>
    </row>
    <row r="1071" customFormat="false" ht="15.75" hidden="false" customHeight="false" outlineLevel="0" collapsed="false">
      <c r="A1071" s="139" t="n">
        <f aca="false">WEEKNUM(B1071,21)</f>
        <v>30</v>
      </c>
      <c r="B1071" s="140" t="n">
        <v>45137</v>
      </c>
      <c r="C1071" s="192" t="s">
        <v>86</v>
      </c>
      <c r="D1071" s="192" t="s">
        <v>86</v>
      </c>
      <c r="E1071" s="192" t="s">
        <v>86</v>
      </c>
      <c r="F1071" s="192" t="s">
        <v>86</v>
      </c>
      <c r="G1071" s="193" t="s">
        <v>75</v>
      </c>
      <c r="H1071" s="194"/>
      <c r="I1071" s="364" t="n">
        <v>1</v>
      </c>
      <c r="K1071" s="61" t="n">
        <f aca="false">VLOOKUP(B1071,'Vacances solaires'!$B$2:$B$239,1,FALSE())</f>
        <v>45137</v>
      </c>
    </row>
    <row r="1072" customFormat="false" ht="15" hidden="false" customHeight="false" outlineLevel="0" collapsed="false">
      <c r="A1072" s="145" t="n">
        <f aca="false">WEEKNUM(B1072,21)</f>
        <v>31</v>
      </c>
      <c r="B1072" s="114" t="n">
        <v>45138</v>
      </c>
      <c r="C1072" s="187" t="s">
        <v>87</v>
      </c>
      <c r="D1072" s="187" t="s">
        <v>75</v>
      </c>
      <c r="E1072" s="187" t="s">
        <v>86</v>
      </c>
      <c r="F1072" s="187" t="s">
        <v>75</v>
      </c>
      <c r="G1072" s="188" t="s">
        <v>75</v>
      </c>
      <c r="H1072" s="189" t="n">
        <v>3</v>
      </c>
      <c r="I1072" s="361" t="n">
        <v>1</v>
      </c>
      <c r="K1072" s="61" t="n">
        <f aca="false">VLOOKUP(B1072,'Vacances solaires'!$B$2:$B$239,1,FALSE())</f>
        <v>45138</v>
      </c>
    </row>
    <row r="1073" customFormat="false" ht="15" hidden="false" customHeight="false" outlineLevel="0" collapsed="false">
      <c r="A1073" s="126" t="n">
        <f aca="false">WEEKNUM(B1073,21)</f>
        <v>31</v>
      </c>
      <c r="B1073" s="135" t="n">
        <v>45139</v>
      </c>
      <c r="C1073" s="137" t="s">
        <v>86</v>
      </c>
      <c r="D1073" s="137" t="s">
        <v>75</v>
      </c>
      <c r="E1073" s="137" t="s">
        <v>75</v>
      </c>
      <c r="F1073" s="137" t="s">
        <v>75</v>
      </c>
      <c r="G1073" s="190" t="s">
        <v>86</v>
      </c>
      <c r="H1073" s="191"/>
      <c r="I1073" s="362" t="n">
        <v>1</v>
      </c>
      <c r="K1073" s="61" t="n">
        <f aca="false">VLOOKUP(B1073,'Vacances solaires'!$B$2:$B$239,1,FALSE())</f>
        <v>45139</v>
      </c>
    </row>
    <row r="1074" customFormat="false" ht="15" hidden="false" customHeight="false" outlineLevel="0" collapsed="false">
      <c r="A1074" s="126" t="n">
        <f aca="false">WEEKNUM(B1074,21)</f>
        <v>31</v>
      </c>
      <c r="B1074" s="135" t="n">
        <v>45140</v>
      </c>
      <c r="C1074" s="137" t="s">
        <v>75</v>
      </c>
      <c r="D1074" s="137" t="s">
        <v>86</v>
      </c>
      <c r="E1074" s="137" t="s">
        <v>75</v>
      </c>
      <c r="F1074" s="137" t="s">
        <v>75</v>
      </c>
      <c r="G1074" s="190" t="s">
        <v>86</v>
      </c>
      <c r="H1074" s="191"/>
      <c r="I1074" s="362" t="n">
        <v>1</v>
      </c>
      <c r="K1074" s="61" t="n">
        <f aca="false">VLOOKUP(B1074,'Vacances solaires'!$B$2:$B$239,1,FALSE())</f>
        <v>45140</v>
      </c>
    </row>
    <row r="1075" customFormat="false" ht="15" hidden="false" customHeight="false" outlineLevel="0" collapsed="false">
      <c r="A1075" s="126" t="n">
        <f aca="false">WEEKNUM(B1075,21)</f>
        <v>31</v>
      </c>
      <c r="B1075" s="135" t="n">
        <v>45141</v>
      </c>
      <c r="C1075" s="137" t="s">
        <v>75</v>
      </c>
      <c r="D1075" s="137" t="s">
        <v>86</v>
      </c>
      <c r="E1075" s="137" t="s">
        <v>75</v>
      </c>
      <c r="F1075" s="137" t="s">
        <v>86</v>
      </c>
      <c r="G1075" s="190" t="s">
        <v>75</v>
      </c>
      <c r="H1075" s="191"/>
      <c r="I1075" s="362" t="n">
        <v>1</v>
      </c>
      <c r="K1075" s="61" t="n">
        <f aca="false">VLOOKUP(B1075,'Vacances solaires'!$B$2:$B$239,1,FALSE())</f>
        <v>45141</v>
      </c>
    </row>
    <row r="1076" customFormat="false" ht="15" hidden="false" customHeight="false" outlineLevel="0" collapsed="false">
      <c r="A1076" s="126" t="n">
        <f aca="false">WEEKNUM(B1076,21)</f>
        <v>31</v>
      </c>
      <c r="B1076" s="135" t="n">
        <v>45142</v>
      </c>
      <c r="C1076" s="137" t="s">
        <v>75</v>
      </c>
      <c r="D1076" s="137" t="s">
        <v>75</v>
      </c>
      <c r="E1076" s="137" t="s">
        <v>86</v>
      </c>
      <c r="F1076" s="137" t="s">
        <v>86</v>
      </c>
      <c r="G1076" s="190" t="s">
        <v>75</v>
      </c>
      <c r="H1076" s="191"/>
      <c r="I1076" s="362" t="n">
        <v>1</v>
      </c>
      <c r="K1076" s="61" t="n">
        <f aca="false">VLOOKUP(B1076,'Vacances solaires'!$B$2:$B$239,1,FALSE())</f>
        <v>45142</v>
      </c>
    </row>
    <row r="1077" customFormat="false" ht="15" hidden="false" customHeight="false" outlineLevel="0" collapsed="false">
      <c r="A1077" s="126" t="n">
        <f aca="false">WEEKNUM(B1077,21)</f>
        <v>31</v>
      </c>
      <c r="B1077" s="135" t="n">
        <v>45143</v>
      </c>
      <c r="C1077" s="137" t="s">
        <v>86</v>
      </c>
      <c r="D1077" s="137" t="s">
        <v>75</v>
      </c>
      <c r="E1077" s="137" t="s">
        <v>86</v>
      </c>
      <c r="F1077" s="137" t="s">
        <v>75</v>
      </c>
      <c r="G1077" s="190" t="s">
        <v>75</v>
      </c>
      <c r="H1077" s="191"/>
      <c r="I1077" s="362" t="n">
        <v>1</v>
      </c>
      <c r="K1077" s="61" t="n">
        <f aca="false">VLOOKUP(B1077,'Vacances solaires'!$B$2:$B$239,1,FALSE())</f>
        <v>45143</v>
      </c>
    </row>
    <row r="1078" customFormat="false" ht="15.75" hidden="false" customHeight="false" outlineLevel="0" collapsed="false">
      <c r="A1078" s="139" t="n">
        <f aca="false">WEEKNUM(B1078,21)</f>
        <v>31</v>
      </c>
      <c r="B1078" s="140" t="n">
        <v>45144</v>
      </c>
      <c r="C1078" s="192" t="s">
        <v>86</v>
      </c>
      <c r="D1078" s="192" t="s">
        <v>86</v>
      </c>
      <c r="E1078" s="192" t="s">
        <v>86</v>
      </c>
      <c r="F1078" s="192" t="s">
        <v>75</v>
      </c>
      <c r="G1078" s="193" t="s">
        <v>86</v>
      </c>
      <c r="H1078" s="194"/>
      <c r="I1078" s="364" t="n">
        <v>1</v>
      </c>
      <c r="K1078" s="61" t="n">
        <f aca="false">VLOOKUP(B1078,'Vacances solaires'!$B$2:$B$239,1,FALSE())</f>
        <v>45144</v>
      </c>
    </row>
    <row r="1079" customFormat="false" ht="15" hidden="false" customHeight="false" outlineLevel="0" collapsed="false">
      <c r="A1079" s="145" t="n">
        <f aca="false">WEEKNUM(B1079,21)</f>
        <v>32</v>
      </c>
      <c r="B1079" s="114" t="n">
        <v>45145</v>
      </c>
      <c r="C1079" s="187" t="s">
        <v>75</v>
      </c>
      <c r="D1079" s="187" t="s">
        <v>86</v>
      </c>
      <c r="E1079" s="187" t="s">
        <v>75</v>
      </c>
      <c r="F1079" s="187" t="s">
        <v>75</v>
      </c>
      <c r="G1079" s="188" t="s">
        <v>87</v>
      </c>
      <c r="H1079" s="189" t="n">
        <v>4</v>
      </c>
      <c r="I1079" s="361" t="n">
        <v>1</v>
      </c>
      <c r="K1079" s="61" t="n">
        <f aca="false">VLOOKUP(B1079,'Vacances solaires'!$B$2:$B$239,1,FALSE())</f>
        <v>45145</v>
      </c>
    </row>
    <row r="1080" customFormat="false" ht="15" hidden="false" customHeight="false" outlineLevel="0" collapsed="false">
      <c r="A1080" s="126" t="n">
        <f aca="false">WEEKNUM(B1080,21)</f>
        <v>32</v>
      </c>
      <c r="B1080" s="135" t="n">
        <v>45146</v>
      </c>
      <c r="C1080" s="137" t="s">
        <v>75</v>
      </c>
      <c r="D1080" s="137" t="s">
        <v>75</v>
      </c>
      <c r="E1080" s="137" t="s">
        <v>75</v>
      </c>
      <c r="F1080" s="137" t="s">
        <v>86</v>
      </c>
      <c r="G1080" s="190" t="s">
        <v>86</v>
      </c>
      <c r="H1080" s="191"/>
      <c r="I1080" s="362" t="n">
        <v>1</v>
      </c>
      <c r="K1080" s="61" t="n">
        <f aca="false">VLOOKUP(B1080,'Vacances solaires'!$B$2:$B$239,1,FALSE())</f>
        <v>45146</v>
      </c>
    </row>
    <row r="1081" customFormat="false" ht="15" hidden="false" customHeight="false" outlineLevel="0" collapsed="false">
      <c r="A1081" s="126" t="n">
        <f aca="false">WEEKNUM(B1081,21)</f>
        <v>32</v>
      </c>
      <c r="B1081" s="135" t="n">
        <v>45147</v>
      </c>
      <c r="C1081" s="137" t="s">
        <v>86</v>
      </c>
      <c r="D1081" s="137" t="s">
        <v>75</v>
      </c>
      <c r="E1081" s="137" t="s">
        <v>75</v>
      </c>
      <c r="F1081" s="137" t="s">
        <v>86</v>
      </c>
      <c r="G1081" s="190" t="s">
        <v>75</v>
      </c>
      <c r="H1081" s="191"/>
      <c r="I1081" s="362" t="n">
        <v>1</v>
      </c>
      <c r="K1081" s="61" t="n">
        <f aca="false">VLOOKUP(B1081,'Vacances solaires'!$B$2:$B$239,1,FALSE())</f>
        <v>45147</v>
      </c>
    </row>
    <row r="1082" customFormat="false" ht="15" hidden="false" customHeight="false" outlineLevel="0" collapsed="false">
      <c r="A1082" s="126" t="n">
        <f aca="false">WEEKNUM(B1082,21)</f>
        <v>32</v>
      </c>
      <c r="B1082" s="135" t="n">
        <v>45148</v>
      </c>
      <c r="C1082" s="137" t="s">
        <v>86</v>
      </c>
      <c r="D1082" s="137" t="s">
        <v>75</v>
      </c>
      <c r="E1082" s="137" t="s">
        <v>86</v>
      </c>
      <c r="F1082" s="137" t="s">
        <v>75</v>
      </c>
      <c r="G1082" s="190" t="s">
        <v>75</v>
      </c>
      <c r="H1082" s="191"/>
      <c r="I1082" s="362" t="n">
        <v>1</v>
      </c>
      <c r="K1082" s="61" t="n">
        <f aca="false">VLOOKUP(B1082,'Vacances solaires'!$B$2:$B$239,1,FALSE())</f>
        <v>45148</v>
      </c>
    </row>
    <row r="1083" customFormat="false" ht="15" hidden="false" customHeight="false" outlineLevel="0" collapsed="false">
      <c r="A1083" s="126" t="n">
        <f aca="false">WEEKNUM(B1083,21)</f>
        <v>32</v>
      </c>
      <c r="B1083" s="135" t="n">
        <v>45149</v>
      </c>
      <c r="C1083" s="137" t="s">
        <v>75</v>
      </c>
      <c r="D1083" s="137" t="s">
        <v>86</v>
      </c>
      <c r="E1083" s="137" t="s">
        <v>86</v>
      </c>
      <c r="F1083" s="137" t="s">
        <v>75</v>
      </c>
      <c r="G1083" s="190" t="s">
        <v>75</v>
      </c>
      <c r="H1083" s="191"/>
      <c r="I1083" s="362" t="n">
        <v>1</v>
      </c>
      <c r="K1083" s="61" t="n">
        <f aca="false">VLOOKUP(B1083,'Vacances solaires'!$B$2:$B$239,1,FALSE())</f>
        <v>45149</v>
      </c>
    </row>
    <row r="1084" customFormat="false" ht="15" hidden="false" customHeight="false" outlineLevel="0" collapsed="false">
      <c r="A1084" s="126" t="n">
        <f aca="false">WEEKNUM(B1084,21)</f>
        <v>32</v>
      </c>
      <c r="B1084" s="135" t="n">
        <v>45150</v>
      </c>
      <c r="C1084" s="137" t="s">
        <v>75</v>
      </c>
      <c r="D1084" s="137" t="s">
        <v>86</v>
      </c>
      <c r="E1084" s="137" t="s">
        <v>75</v>
      </c>
      <c r="F1084" s="137" t="s">
        <v>75</v>
      </c>
      <c r="G1084" s="190" t="s">
        <v>86</v>
      </c>
      <c r="H1084" s="191"/>
      <c r="I1084" s="362" t="n">
        <v>1</v>
      </c>
      <c r="K1084" s="61" t="n">
        <f aca="false">VLOOKUP(B1084,'Vacances solaires'!$B$2:$B$239,1,FALSE())</f>
        <v>45150</v>
      </c>
    </row>
    <row r="1085" customFormat="false" ht="15.75" hidden="false" customHeight="false" outlineLevel="0" collapsed="false">
      <c r="A1085" s="139" t="n">
        <f aca="false">WEEKNUM(B1085,21)</f>
        <v>32</v>
      </c>
      <c r="B1085" s="140" t="n">
        <v>45151</v>
      </c>
      <c r="C1085" s="192" t="s">
        <v>86</v>
      </c>
      <c r="D1085" s="192" t="s">
        <v>86</v>
      </c>
      <c r="E1085" s="192" t="s">
        <v>75</v>
      </c>
      <c r="F1085" s="192" t="s">
        <v>86</v>
      </c>
      <c r="G1085" s="193" t="s">
        <v>86</v>
      </c>
      <c r="H1085" s="194"/>
      <c r="I1085" s="364" t="n">
        <v>1</v>
      </c>
      <c r="K1085" s="61" t="n">
        <f aca="false">VLOOKUP(B1085,'Vacances solaires'!$B$2:$B$239,1,FALSE())</f>
        <v>45151</v>
      </c>
    </row>
    <row r="1086" customFormat="false" ht="15" hidden="false" customHeight="false" outlineLevel="0" collapsed="false">
      <c r="A1086" s="145" t="n">
        <f aca="false">WEEKNUM(B1086,21)</f>
        <v>33</v>
      </c>
      <c r="B1086" s="114" t="n">
        <v>45152</v>
      </c>
      <c r="C1086" s="187" t="s">
        <v>86</v>
      </c>
      <c r="D1086" s="187" t="s">
        <v>75</v>
      </c>
      <c r="E1086" s="187" t="s">
        <v>75</v>
      </c>
      <c r="F1086" s="187" t="s">
        <v>87</v>
      </c>
      <c r="G1086" s="188" t="s">
        <v>75</v>
      </c>
      <c r="H1086" s="189" t="n">
        <v>5</v>
      </c>
      <c r="I1086" s="361" t="n">
        <v>1</v>
      </c>
      <c r="K1086" s="61" t="n">
        <f aca="false">VLOOKUP(B1086,'Vacances solaires'!$B$2:$B$239,1,FALSE())</f>
        <v>45152</v>
      </c>
    </row>
    <row r="1087" customFormat="false" ht="15" hidden="false" customHeight="false" outlineLevel="0" collapsed="false">
      <c r="A1087" s="126" t="n">
        <f aca="false">WEEKNUM(B1087,21)</f>
        <v>33</v>
      </c>
      <c r="B1087" s="135" t="n">
        <v>45153</v>
      </c>
      <c r="C1087" s="137" t="s">
        <v>75</v>
      </c>
      <c r="D1087" s="137" t="s">
        <v>75</v>
      </c>
      <c r="E1087" s="137" t="s">
        <v>86</v>
      </c>
      <c r="F1087" s="137" t="s">
        <v>86</v>
      </c>
      <c r="G1087" s="190" t="s">
        <v>75</v>
      </c>
      <c r="H1087" s="191"/>
      <c r="I1087" s="362" t="str">
        <f aca="false">IF(ISERROR(VLOOKUP(B1087,'Jour Fériés'!$A$19:$B$57,2,FALSE())),0,VLOOKUP(B1087,'Jour Fériés'!$A$19:$B$57,2,FALSE()))</f>
        <v>Assomption</v>
      </c>
      <c r="K1087" s="61" t="n">
        <f aca="false">VLOOKUP(B1087,'Vacances solaires'!$B$2:$B$239,1,FALSE())</f>
        <v>45153</v>
      </c>
    </row>
    <row r="1088" customFormat="false" ht="15" hidden="false" customHeight="false" outlineLevel="0" collapsed="false">
      <c r="A1088" s="126" t="n">
        <f aca="false">WEEKNUM(B1088,21)</f>
        <v>33</v>
      </c>
      <c r="B1088" s="135" t="n">
        <v>45154</v>
      </c>
      <c r="C1088" s="137" t="s">
        <v>75</v>
      </c>
      <c r="D1088" s="137" t="s">
        <v>75</v>
      </c>
      <c r="E1088" s="137" t="s">
        <v>86</v>
      </c>
      <c r="F1088" s="137" t="s">
        <v>75</v>
      </c>
      <c r="G1088" s="190" t="s">
        <v>86</v>
      </c>
      <c r="H1088" s="191"/>
      <c r="I1088" s="362" t="n">
        <v>1</v>
      </c>
      <c r="K1088" s="61" t="n">
        <f aca="false">VLOOKUP(B1088,'Vacances solaires'!$B$2:$B$239,1,FALSE())</f>
        <v>45154</v>
      </c>
    </row>
    <row r="1089" customFormat="false" ht="15" hidden="false" customHeight="false" outlineLevel="0" collapsed="false">
      <c r="A1089" s="126" t="n">
        <f aca="false">WEEKNUM(B1089,21)</f>
        <v>33</v>
      </c>
      <c r="B1089" s="135" t="n">
        <v>45155</v>
      </c>
      <c r="C1089" s="137" t="s">
        <v>75</v>
      </c>
      <c r="D1089" s="137" t="s">
        <v>86</v>
      </c>
      <c r="E1089" s="137" t="s">
        <v>75</v>
      </c>
      <c r="F1089" s="137" t="s">
        <v>75</v>
      </c>
      <c r="G1089" s="190" t="s">
        <v>86</v>
      </c>
      <c r="H1089" s="191"/>
      <c r="I1089" s="362" t="n">
        <v>1</v>
      </c>
      <c r="K1089" s="61" t="n">
        <f aca="false">VLOOKUP(B1089,'Vacances solaires'!$B$2:$B$239,1,FALSE())</f>
        <v>45155</v>
      </c>
    </row>
    <row r="1090" customFormat="false" ht="15" hidden="false" customHeight="false" outlineLevel="0" collapsed="false">
      <c r="A1090" s="126" t="n">
        <f aca="false">WEEKNUM(B1090,21)</f>
        <v>33</v>
      </c>
      <c r="B1090" s="135" t="n">
        <v>45156</v>
      </c>
      <c r="C1090" s="137" t="s">
        <v>86</v>
      </c>
      <c r="D1090" s="137" t="s">
        <v>86</v>
      </c>
      <c r="E1090" s="137" t="s">
        <v>75</v>
      </c>
      <c r="F1090" s="137" t="s">
        <v>75</v>
      </c>
      <c r="G1090" s="190" t="s">
        <v>75</v>
      </c>
      <c r="H1090" s="191"/>
      <c r="I1090" s="362" t="n">
        <v>1</v>
      </c>
      <c r="K1090" s="61" t="n">
        <f aca="false">VLOOKUP(B1090,'Vacances solaires'!$B$2:$B$239,1,FALSE())</f>
        <v>45156</v>
      </c>
    </row>
    <row r="1091" customFormat="false" ht="15" hidden="false" customHeight="false" outlineLevel="0" collapsed="false">
      <c r="A1091" s="126" t="n">
        <f aca="false">WEEKNUM(B1091,21)</f>
        <v>33</v>
      </c>
      <c r="B1091" s="135" t="n">
        <v>45157</v>
      </c>
      <c r="C1091" s="137" t="s">
        <v>86</v>
      </c>
      <c r="D1091" s="137" t="s">
        <v>75</v>
      </c>
      <c r="E1091" s="137" t="s">
        <v>75</v>
      </c>
      <c r="F1091" s="137" t="s">
        <v>86</v>
      </c>
      <c r="G1091" s="190" t="s">
        <v>75</v>
      </c>
      <c r="H1091" s="191"/>
      <c r="I1091" s="362" t="n">
        <v>1</v>
      </c>
      <c r="K1091" s="61" t="n">
        <f aca="false">VLOOKUP(B1091,'Vacances solaires'!$B$2:$B$239,1,FALSE())</f>
        <v>45157</v>
      </c>
    </row>
    <row r="1092" customFormat="false" ht="15.75" hidden="false" customHeight="false" outlineLevel="0" collapsed="false">
      <c r="A1092" s="139" t="n">
        <f aca="false">WEEKNUM(B1092,21)</f>
        <v>33</v>
      </c>
      <c r="B1092" s="140" t="n">
        <v>45158</v>
      </c>
      <c r="C1092" s="192" t="s">
        <v>86</v>
      </c>
      <c r="D1092" s="192" t="s">
        <v>75</v>
      </c>
      <c r="E1092" s="192" t="s">
        <v>86</v>
      </c>
      <c r="F1092" s="192" t="s">
        <v>86</v>
      </c>
      <c r="G1092" s="193" t="s">
        <v>86</v>
      </c>
      <c r="H1092" s="194"/>
      <c r="I1092" s="364" t="n">
        <v>1</v>
      </c>
      <c r="K1092" s="61" t="n">
        <f aca="false">VLOOKUP(B1092,'Vacances solaires'!$B$2:$B$239,1,FALSE())</f>
        <v>45158</v>
      </c>
    </row>
    <row r="1093" customFormat="false" ht="15" hidden="false" customHeight="false" outlineLevel="0" collapsed="false">
      <c r="A1093" s="145" t="n">
        <f aca="false">WEEKNUM(B1093,21)</f>
        <v>34</v>
      </c>
      <c r="B1093" s="114" t="n">
        <v>45159</v>
      </c>
      <c r="C1093" s="187" t="s">
        <v>75</v>
      </c>
      <c r="D1093" s="187" t="s">
        <v>75</v>
      </c>
      <c r="E1093" s="187" t="s">
        <v>87</v>
      </c>
      <c r="F1093" s="187" t="s">
        <v>75</v>
      </c>
      <c r="G1093" s="188" t="s">
        <v>86</v>
      </c>
      <c r="H1093" s="189" t="n">
        <v>1</v>
      </c>
      <c r="I1093" s="361" t="n">
        <v>1</v>
      </c>
      <c r="K1093" s="61" t="n">
        <f aca="false">VLOOKUP(B1093,'Vacances solaires'!$B$2:$B$239,1,FALSE())</f>
        <v>45159</v>
      </c>
    </row>
    <row r="1094" customFormat="false" ht="15" hidden="false" customHeight="false" outlineLevel="0" collapsed="false">
      <c r="A1094" s="126" t="n">
        <f aca="false">WEEKNUM(B1094,21)</f>
        <v>34</v>
      </c>
      <c r="B1094" s="135" t="n">
        <v>45160</v>
      </c>
      <c r="C1094" s="137" t="s">
        <v>75</v>
      </c>
      <c r="D1094" s="137" t="s">
        <v>86</v>
      </c>
      <c r="E1094" s="137" t="s">
        <v>86</v>
      </c>
      <c r="F1094" s="137" t="s">
        <v>75</v>
      </c>
      <c r="G1094" s="190" t="s">
        <v>75</v>
      </c>
      <c r="H1094" s="366"/>
      <c r="I1094" s="365" t="n">
        <v>1</v>
      </c>
      <c r="K1094" s="61" t="n">
        <f aca="false">VLOOKUP(B1094,'Vacances solaires'!$B$2:$B$239,1,FALSE())</f>
        <v>45160</v>
      </c>
    </row>
    <row r="1095" customFormat="false" ht="15" hidden="false" customHeight="false" outlineLevel="0" collapsed="false">
      <c r="A1095" s="126" t="n">
        <f aca="false">WEEKNUM(B1095,21)</f>
        <v>34</v>
      </c>
      <c r="B1095" s="135" t="n">
        <v>45161</v>
      </c>
      <c r="C1095" s="137" t="s">
        <v>75</v>
      </c>
      <c r="D1095" s="137" t="s">
        <v>86</v>
      </c>
      <c r="E1095" s="137" t="s">
        <v>75</v>
      </c>
      <c r="F1095" s="137" t="s">
        <v>86</v>
      </c>
      <c r="G1095" s="190" t="s">
        <v>75</v>
      </c>
      <c r="H1095" s="191"/>
      <c r="I1095" s="362" t="n">
        <v>1</v>
      </c>
      <c r="K1095" s="61" t="n">
        <f aca="false">VLOOKUP(B1095,'Vacances solaires'!$B$2:$B$239,1,FALSE())</f>
        <v>45161</v>
      </c>
    </row>
    <row r="1096" customFormat="false" ht="15" hidden="false" customHeight="false" outlineLevel="0" collapsed="false">
      <c r="A1096" s="126" t="n">
        <f aca="false">WEEKNUM(B1096,21)</f>
        <v>34</v>
      </c>
      <c r="B1096" s="135" t="n">
        <v>45162</v>
      </c>
      <c r="C1096" s="137" t="s">
        <v>86</v>
      </c>
      <c r="D1096" s="137" t="s">
        <v>75</v>
      </c>
      <c r="E1096" s="137" t="s">
        <v>75</v>
      </c>
      <c r="F1096" s="137" t="s">
        <v>86</v>
      </c>
      <c r="G1096" s="190" t="s">
        <v>75</v>
      </c>
      <c r="H1096" s="191"/>
      <c r="I1096" s="362" t="n">
        <v>1</v>
      </c>
      <c r="K1096" s="61" t="n">
        <f aca="false">VLOOKUP(B1096,'Vacances solaires'!$B$2:$B$239,1,FALSE())</f>
        <v>45162</v>
      </c>
    </row>
    <row r="1097" customFormat="false" ht="15" hidden="false" customHeight="false" outlineLevel="0" collapsed="false">
      <c r="A1097" s="126" t="n">
        <f aca="false">WEEKNUM(B1097,21)</f>
        <v>34</v>
      </c>
      <c r="B1097" s="135" t="n">
        <v>45163</v>
      </c>
      <c r="C1097" s="137" t="s">
        <v>86</v>
      </c>
      <c r="D1097" s="137" t="s">
        <v>75</v>
      </c>
      <c r="E1097" s="137" t="s">
        <v>75</v>
      </c>
      <c r="F1097" s="137" t="s">
        <v>75</v>
      </c>
      <c r="G1097" s="190" t="s">
        <v>86</v>
      </c>
      <c r="H1097" s="191"/>
      <c r="I1097" s="362" t="n">
        <v>1</v>
      </c>
      <c r="K1097" s="61" t="n">
        <f aca="false">VLOOKUP(B1097,'Vacances solaires'!$B$2:$B$239,1,FALSE())</f>
        <v>45163</v>
      </c>
    </row>
    <row r="1098" customFormat="false" ht="15" hidden="false" customHeight="false" outlineLevel="0" collapsed="false">
      <c r="A1098" s="126" t="n">
        <f aca="false">WEEKNUM(B1098,21)</f>
        <v>34</v>
      </c>
      <c r="B1098" s="135" t="n">
        <v>45164</v>
      </c>
      <c r="C1098" s="137" t="s">
        <v>75</v>
      </c>
      <c r="D1098" s="137" t="s">
        <v>75</v>
      </c>
      <c r="E1098" s="137" t="s">
        <v>86</v>
      </c>
      <c r="F1098" s="137" t="s">
        <v>75</v>
      </c>
      <c r="G1098" s="190" t="s">
        <v>86</v>
      </c>
      <c r="H1098" s="191"/>
      <c r="I1098" s="362" t="n">
        <v>1</v>
      </c>
      <c r="K1098" s="61" t="n">
        <f aca="false">VLOOKUP(B1098,'Vacances solaires'!$B$2:$B$239,1,FALSE())</f>
        <v>45164</v>
      </c>
    </row>
    <row r="1099" customFormat="false" ht="15.75" hidden="false" customHeight="false" outlineLevel="0" collapsed="false">
      <c r="A1099" s="139" t="n">
        <f aca="false">WEEKNUM(B1099,21)</f>
        <v>34</v>
      </c>
      <c r="B1099" s="140" t="n">
        <v>45165</v>
      </c>
      <c r="C1099" s="192" t="s">
        <v>75</v>
      </c>
      <c r="D1099" s="192" t="s">
        <v>86</v>
      </c>
      <c r="E1099" s="192" t="s">
        <v>86</v>
      </c>
      <c r="F1099" s="192" t="s">
        <v>86</v>
      </c>
      <c r="G1099" s="193" t="s">
        <v>86</v>
      </c>
      <c r="H1099" s="194"/>
      <c r="I1099" s="364" t="n">
        <v>1</v>
      </c>
      <c r="K1099" s="61" t="n">
        <f aca="false">VLOOKUP(B1099,'Vacances solaires'!$B$2:$B$239,1,FALSE())</f>
        <v>45165</v>
      </c>
    </row>
    <row r="1100" customFormat="false" ht="15" hidden="false" customHeight="false" outlineLevel="0" collapsed="false">
      <c r="A1100" s="145" t="n">
        <f aca="false">WEEKNUM(B1100,21)</f>
        <v>35</v>
      </c>
      <c r="B1100" s="114" t="n">
        <v>45166</v>
      </c>
      <c r="C1100" s="187" t="s">
        <v>75</v>
      </c>
      <c r="D1100" s="187" t="s">
        <v>87</v>
      </c>
      <c r="E1100" s="187" t="s">
        <v>75</v>
      </c>
      <c r="F1100" s="187" t="s">
        <v>86</v>
      </c>
      <c r="G1100" s="188" t="s">
        <v>75</v>
      </c>
      <c r="H1100" s="189" t="n">
        <v>2</v>
      </c>
      <c r="I1100" s="361" t="n">
        <v>1</v>
      </c>
      <c r="K1100" s="61" t="n">
        <f aca="false">VLOOKUP(B1100,'Vacances solaires'!$B$2:$B$239,1,FALSE())</f>
        <v>45166</v>
      </c>
    </row>
    <row r="1101" customFormat="false" ht="15" hidden="false" customHeight="false" outlineLevel="0" collapsed="false">
      <c r="A1101" s="126" t="n">
        <f aca="false">WEEKNUM(B1101,21)</f>
        <v>35</v>
      </c>
      <c r="B1101" s="135" t="n">
        <v>45167</v>
      </c>
      <c r="C1101" s="137" t="s">
        <v>86</v>
      </c>
      <c r="D1101" s="137" t="s">
        <v>86</v>
      </c>
      <c r="E1101" s="137" t="s">
        <v>75</v>
      </c>
      <c r="F1101" s="137" t="s">
        <v>75</v>
      </c>
      <c r="G1101" s="190" t="s">
        <v>75</v>
      </c>
      <c r="H1101" s="191"/>
      <c r="I1101" s="362" t="n">
        <v>1</v>
      </c>
      <c r="K1101" s="61" t="n">
        <f aca="false">VLOOKUP(B1101,'Vacances solaires'!$B$2:$B$239,1,FALSE())</f>
        <v>45167</v>
      </c>
    </row>
    <row r="1102" customFormat="false" ht="15" hidden="false" customHeight="false" outlineLevel="0" collapsed="false">
      <c r="A1102" s="126" t="n">
        <f aca="false">WEEKNUM(B1102,21)</f>
        <v>35</v>
      </c>
      <c r="B1102" s="135" t="n">
        <v>45168</v>
      </c>
      <c r="C1102" s="137" t="s">
        <v>86</v>
      </c>
      <c r="D1102" s="137" t="s">
        <v>75</v>
      </c>
      <c r="E1102" s="137" t="s">
        <v>86</v>
      </c>
      <c r="F1102" s="137" t="s">
        <v>75</v>
      </c>
      <c r="G1102" s="190" t="s">
        <v>75</v>
      </c>
      <c r="H1102" s="366"/>
      <c r="I1102" s="367" t="n">
        <v>1</v>
      </c>
      <c r="K1102" s="61" t="n">
        <f aca="false">VLOOKUP(B1102,'Vacances solaires'!$B$2:$B$239,1,FALSE())</f>
        <v>45168</v>
      </c>
    </row>
    <row r="1103" customFormat="false" ht="15" hidden="false" customHeight="false" outlineLevel="0" collapsed="false">
      <c r="A1103" s="126" t="n">
        <f aca="false">WEEKNUM(B1103,21)</f>
        <v>35</v>
      </c>
      <c r="B1103" s="135" t="n">
        <v>45169</v>
      </c>
      <c r="C1103" s="137" t="s">
        <v>75</v>
      </c>
      <c r="D1103" s="137" t="s">
        <v>75</v>
      </c>
      <c r="E1103" s="137" t="s">
        <v>86</v>
      </c>
      <c r="F1103" s="137" t="s">
        <v>75</v>
      </c>
      <c r="G1103" s="190" t="s">
        <v>86</v>
      </c>
      <c r="H1103" s="191"/>
      <c r="I1103" s="362" t="n">
        <v>1</v>
      </c>
      <c r="K1103" s="61" t="n">
        <f aca="false">VLOOKUP(B1103,'Vacances solaires'!$B$2:$B$239,1,FALSE())</f>
        <v>45169</v>
      </c>
    </row>
    <row r="1104" customFormat="false" ht="15" hidden="false" customHeight="false" outlineLevel="0" collapsed="false">
      <c r="A1104" s="126" t="n">
        <f aca="false">WEEKNUM(B1104,21)</f>
        <v>35</v>
      </c>
      <c r="B1104" s="135" t="n">
        <v>45170</v>
      </c>
      <c r="C1104" s="137" t="s">
        <v>75</v>
      </c>
      <c r="D1104" s="137" t="s">
        <v>75</v>
      </c>
      <c r="E1104" s="137" t="s">
        <v>75</v>
      </c>
      <c r="F1104" s="137" t="s">
        <v>86</v>
      </c>
      <c r="G1104" s="190" t="s">
        <v>86</v>
      </c>
      <c r="H1104" s="191"/>
      <c r="I1104" s="362" t="n">
        <v>1</v>
      </c>
      <c r="K1104" s="61" t="n">
        <f aca="false">VLOOKUP(B1104,'Vacances solaires'!$B$2:$B$239,1,FALSE())</f>
        <v>45170</v>
      </c>
    </row>
    <row r="1105" customFormat="false" ht="15" hidden="false" customHeight="false" outlineLevel="0" collapsed="false">
      <c r="A1105" s="126" t="n">
        <f aca="false">WEEKNUM(B1105,21)</f>
        <v>35</v>
      </c>
      <c r="B1105" s="135" t="n">
        <v>45171</v>
      </c>
      <c r="C1105" s="137" t="s">
        <v>75</v>
      </c>
      <c r="D1105" s="137" t="s">
        <v>86</v>
      </c>
      <c r="E1105" s="137" t="s">
        <v>75</v>
      </c>
      <c r="F1105" s="137" t="s">
        <v>86</v>
      </c>
      <c r="G1105" s="190" t="s">
        <v>75</v>
      </c>
      <c r="H1105" s="191"/>
      <c r="I1105" s="362" t="n">
        <v>1</v>
      </c>
      <c r="K1105" s="61" t="n">
        <f aca="false">VLOOKUP(B1105,'Vacances solaires'!$B$2:$B$239,1,FALSE())</f>
        <v>45171</v>
      </c>
    </row>
    <row r="1106" customFormat="false" ht="15.75" hidden="false" customHeight="false" outlineLevel="0" collapsed="false">
      <c r="A1106" s="139" t="n">
        <f aca="false">WEEKNUM(B1106,21)</f>
        <v>35</v>
      </c>
      <c r="B1106" s="140" t="n">
        <v>45172</v>
      </c>
      <c r="C1106" s="192" t="s">
        <v>86</v>
      </c>
      <c r="D1106" s="192" t="s">
        <v>86</v>
      </c>
      <c r="E1106" s="192" t="s">
        <v>86</v>
      </c>
      <c r="F1106" s="192" t="s">
        <v>86</v>
      </c>
      <c r="G1106" s="193" t="s">
        <v>75</v>
      </c>
      <c r="H1106" s="194"/>
      <c r="I1106" s="364" t="n">
        <v>1</v>
      </c>
      <c r="K1106" s="61" t="n">
        <f aca="false">VLOOKUP(B1106,'Vacances solaires'!$B$2:$B$239,1,FALSE())</f>
        <v>45172</v>
      </c>
    </row>
    <row r="1107" customFormat="false" ht="15" hidden="false" customHeight="false" outlineLevel="0" collapsed="false">
      <c r="A1107" s="145" t="n">
        <f aca="false">WEEKNUM(B1107,21)</f>
        <v>36</v>
      </c>
      <c r="B1107" s="114" t="n">
        <v>45173</v>
      </c>
      <c r="C1107" s="187" t="s">
        <v>87</v>
      </c>
      <c r="D1107" s="187" t="s">
        <v>75</v>
      </c>
      <c r="E1107" s="187" t="s">
        <v>86</v>
      </c>
      <c r="F1107" s="187" t="s">
        <v>75</v>
      </c>
      <c r="G1107" s="188" t="s">
        <v>75</v>
      </c>
      <c r="H1107" s="189" t="n">
        <v>3</v>
      </c>
      <c r="I1107" s="361" t="n">
        <f aca="false">IF(ISERROR(VLOOKUP(B1107,'Jour Fériés'!$A$19:$B$57,2,FALSE())),0,VLOOKUP(B1107,'Jour Fériés'!$A$19:$B$57,2,FALSE()))</f>
        <v>0</v>
      </c>
      <c r="K1107" s="61" t="e">
        <f aca="false">VLOOKUP(B1107,'Vacances solaires'!$B$2:$B$239,1,FALSE())</f>
        <v>#N/A</v>
      </c>
    </row>
    <row r="1108" customFormat="false" ht="15" hidden="false" customHeight="false" outlineLevel="0" collapsed="false">
      <c r="A1108" s="126" t="n">
        <f aca="false">WEEKNUM(B1108,21)</f>
        <v>36</v>
      </c>
      <c r="B1108" s="135" t="n">
        <v>45174</v>
      </c>
      <c r="C1108" s="137" t="s">
        <v>86</v>
      </c>
      <c r="D1108" s="137" t="s">
        <v>75</v>
      </c>
      <c r="E1108" s="137" t="s">
        <v>75</v>
      </c>
      <c r="F1108" s="137" t="s">
        <v>75</v>
      </c>
      <c r="G1108" s="190" t="s">
        <v>86</v>
      </c>
      <c r="H1108" s="191"/>
      <c r="I1108" s="362" t="n">
        <f aca="false">IF(ISERROR(VLOOKUP(B1108,'Jour Fériés'!$A$19:$B$57,2,FALSE())),0,VLOOKUP(B1108,'Jour Fériés'!$A$19:$B$57,2,FALSE()))</f>
        <v>0</v>
      </c>
      <c r="K1108" s="61" t="e">
        <f aca="false">VLOOKUP(B1108,'Vacances solaires'!$B$2:$B$239,1,FALSE())</f>
        <v>#N/A</v>
      </c>
    </row>
    <row r="1109" customFormat="false" ht="15" hidden="false" customHeight="false" outlineLevel="0" collapsed="false">
      <c r="A1109" s="126" t="n">
        <f aca="false">WEEKNUM(B1109,21)</f>
        <v>36</v>
      </c>
      <c r="B1109" s="135" t="n">
        <v>45175</v>
      </c>
      <c r="C1109" s="137" t="s">
        <v>75</v>
      </c>
      <c r="D1109" s="137" t="s">
        <v>86</v>
      </c>
      <c r="E1109" s="137" t="s">
        <v>75</v>
      </c>
      <c r="F1109" s="137" t="s">
        <v>75</v>
      </c>
      <c r="G1109" s="190" t="s">
        <v>86</v>
      </c>
      <c r="H1109" s="191"/>
      <c r="I1109" s="362" t="n">
        <f aca="false">IF(ISERROR(VLOOKUP(B1109,'Jour Fériés'!$A$19:$B$57,2,FALSE())),0,VLOOKUP(B1109,'Jour Fériés'!$A$19:$B$57,2,FALSE()))</f>
        <v>0</v>
      </c>
      <c r="K1109" s="61" t="e">
        <f aca="false">VLOOKUP(B1109,'Vacances solaires'!$B$2:$B$239,1,FALSE())</f>
        <v>#N/A</v>
      </c>
    </row>
    <row r="1110" customFormat="false" ht="15" hidden="false" customHeight="false" outlineLevel="0" collapsed="false">
      <c r="A1110" s="126" t="n">
        <f aca="false">WEEKNUM(B1110,21)</f>
        <v>36</v>
      </c>
      <c r="B1110" s="135" t="n">
        <v>45176</v>
      </c>
      <c r="C1110" s="137" t="s">
        <v>75</v>
      </c>
      <c r="D1110" s="137" t="s">
        <v>86</v>
      </c>
      <c r="E1110" s="137" t="s">
        <v>75</v>
      </c>
      <c r="F1110" s="137" t="s">
        <v>86</v>
      </c>
      <c r="G1110" s="190" t="s">
        <v>75</v>
      </c>
      <c r="H1110" s="191"/>
      <c r="I1110" s="362" t="n">
        <f aca="false">IF(ISERROR(VLOOKUP(B1110,'Jour Fériés'!$A$19:$B$57,2,FALSE())),0,VLOOKUP(B1110,'Jour Fériés'!$A$19:$B$57,2,FALSE()))</f>
        <v>0</v>
      </c>
      <c r="K1110" s="61" t="e">
        <f aca="false">VLOOKUP(B1110,'Vacances solaires'!$B$2:$B$239,1,FALSE())</f>
        <v>#N/A</v>
      </c>
    </row>
    <row r="1111" customFormat="false" ht="15" hidden="false" customHeight="false" outlineLevel="0" collapsed="false">
      <c r="A1111" s="126" t="n">
        <f aca="false">WEEKNUM(B1111,21)</f>
        <v>36</v>
      </c>
      <c r="B1111" s="135" t="n">
        <v>45177</v>
      </c>
      <c r="C1111" s="137" t="s">
        <v>75</v>
      </c>
      <c r="D1111" s="137" t="s">
        <v>75</v>
      </c>
      <c r="E1111" s="137" t="s">
        <v>86</v>
      </c>
      <c r="F1111" s="137" t="s">
        <v>86</v>
      </c>
      <c r="G1111" s="190" t="s">
        <v>75</v>
      </c>
      <c r="H1111" s="191"/>
      <c r="I1111" s="362" t="n">
        <f aca="false">IF(ISERROR(VLOOKUP(B1111,'Jour Fériés'!$A$19:$B$57,2,FALSE())),0,VLOOKUP(B1111,'Jour Fériés'!$A$19:$B$57,2,FALSE()))</f>
        <v>0</v>
      </c>
      <c r="K1111" s="61" t="e">
        <f aca="false">VLOOKUP(B1111,'Vacances solaires'!$B$2:$B$239,1,FALSE())</f>
        <v>#N/A</v>
      </c>
    </row>
    <row r="1112" customFormat="false" ht="15" hidden="false" customHeight="false" outlineLevel="0" collapsed="false">
      <c r="A1112" s="126" t="n">
        <f aca="false">WEEKNUM(B1112,21)</f>
        <v>36</v>
      </c>
      <c r="B1112" s="135" t="n">
        <v>45178</v>
      </c>
      <c r="C1112" s="137" t="s">
        <v>86</v>
      </c>
      <c r="D1112" s="137" t="s">
        <v>75</v>
      </c>
      <c r="E1112" s="137" t="s">
        <v>86</v>
      </c>
      <c r="F1112" s="137" t="s">
        <v>75</v>
      </c>
      <c r="G1112" s="190" t="s">
        <v>75</v>
      </c>
      <c r="H1112" s="191"/>
      <c r="I1112" s="362" t="n">
        <f aca="false">IF(ISERROR(VLOOKUP(B1112,'Jour Fériés'!$A$19:$B$57,2,FALSE())),0,VLOOKUP(B1112,'Jour Fériés'!$A$19:$B$57,2,FALSE()))</f>
        <v>0</v>
      </c>
      <c r="K1112" s="61" t="e">
        <f aca="false">VLOOKUP(B1112,'Vacances solaires'!$B$2:$B$239,1,FALSE())</f>
        <v>#N/A</v>
      </c>
    </row>
    <row r="1113" customFormat="false" ht="15.75" hidden="false" customHeight="false" outlineLevel="0" collapsed="false">
      <c r="A1113" s="139" t="n">
        <f aca="false">WEEKNUM(B1113,21)</f>
        <v>36</v>
      </c>
      <c r="B1113" s="140" t="n">
        <v>45179</v>
      </c>
      <c r="C1113" s="192" t="s">
        <v>86</v>
      </c>
      <c r="D1113" s="192" t="s">
        <v>86</v>
      </c>
      <c r="E1113" s="192" t="s">
        <v>86</v>
      </c>
      <c r="F1113" s="192" t="s">
        <v>75</v>
      </c>
      <c r="G1113" s="193" t="s">
        <v>86</v>
      </c>
      <c r="H1113" s="194"/>
      <c r="I1113" s="364" t="n">
        <f aca="false">IF(ISERROR(VLOOKUP(B1113,'Jour Fériés'!$A$19:$B$57,2,FALSE())),0,VLOOKUP(B1113,'Jour Fériés'!$A$19:$B$57,2,FALSE()))</f>
        <v>0</v>
      </c>
      <c r="K1113" s="61" t="e">
        <f aca="false">VLOOKUP(B1113,'Vacances solaires'!$B$2:$B$239,1,FALSE())</f>
        <v>#N/A</v>
      </c>
    </row>
    <row r="1114" customFormat="false" ht="15" hidden="false" customHeight="false" outlineLevel="0" collapsed="false">
      <c r="A1114" s="145" t="n">
        <f aca="false">WEEKNUM(B1114,21)</f>
        <v>37</v>
      </c>
      <c r="B1114" s="114" t="n">
        <v>45180</v>
      </c>
      <c r="C1114" s="187" t="s">
        <v>75</v>
      </c>
      <c r="D1114" s="187" t="s">
        <v>86</v>
      </c>
      <c r="E1114" s="187" t="s">
        <v>75</v>
      </c>
      <c r="F1114" s="187" t="s">
        <v>75</v>
      </c>
      <c r="G1114" s="188" t="s">
        <v>87</v>
      </c>
      <c r="H1114" s="189" t="n">
        <v>4</v>
      </c>
      <c r="I1114" s="361" t="n">
        <f aca="false">IF(ISERROR(VLOOKUP(B1114,'Jour Fériés'!$A$19:$B$57,2,FALSE())),0,VLOOKUP(B1114,'Jour Fériés'!$A$19:$B$57,2,FALSE()))</f>
        <v>0</v>
      </c>
      <c r="K1114" s="61" t="e">
        <f aca="false">VLOOKUP(B1114,'Vacances solaires'!$B$2:$B$239,1,FALSE())</f>
        <v>#N/A</v>
      </c>
    </row>
    <row r="1115" customFormat="false" ht="15" hidden="false" customHeight="false" outlineLevel="0" collapsed="false">
      <c r="A1115" s="126" t="n">
        <f aca="false">WEEKNUM(B1115,21)</f>
        <v>37</v>
      </c>
      <c r="B1115" s="135" t="n">
        <v>45181</v>
      </c>
      <c r="C1115" s="137" t="s">
        <v>75</v>
      </c>
      <c r="D1115" s="137" t="s">
        <v>75</v>
      </c>
      <c r="E1115" s="137" t="s">
        <v>75</v>
      </c>
      <c r="F1115" s="137" t="s">
        <v>86</v>
      </c>
      <c r="G1115" s="190" t="s">
        <v>86</v>
      </c>
      <c r="H1115" s="191"/>
      <c r="I1115" s="362" t="n">
        <f aca="false">IF(ISERROR(VLOOKUP(B1115,'Jour Fériés'!$A$19:$B$57,2,FALSE())),0,VLOOKUP(B1115,'Jour Fériés'!$A$19:$B$57,2,FALSE()))</f>
        <v>0</v>
      </c>
      <c r="K1115" s="61" t="e">
        <f aca="false">VLOOKUP(B1115,'Vacances solaires'!$B$2:$B$239,1,FALSE())</f>
        <v>#N/A</v>
      </c>
    </row>
    <row r="1116" customFormat="false" ht="15" hidden="false" customHeight="false" outlineLevel="0" collapsed="false">
      <c r="A1116" s="126" t="n">
        <f aca="false">WEEKNUM(B1116,21)</f>
        <v>37</v>
      </c>
      <c r="B1116" s="135" t="n">
        <v>45182</v>
      </c>
      <c r="C1116" s="137" t="s">
        <v>86</v>
      </c>
      <c r="D1116" s="137" t="s">
        <v>75</v>
      </c>
      <c r="E1116" s="137" t="s">
        <v>75</v>
      </c>
      <c r="F1116" s="137" t="s">
        <v>86</v>
      </c>
      <c r="G1116" s="190" t="s">
        <v>75</v>
      </c>
      <c r="H1116" s="191"/>
      <c r="I1116" s="362" t="n">
        <f aca="false">IF(ISERROR(VLOOKUP(B1116,'Jour Fériés'!$A$19:$B$57,2,FALSE())),0,VLOOKUP(B1116,'Jour Fériés'!$A$19:$B$57,2,FALSE()))</f>
        <v>0</v>
      </c>
      <c r="K1116" s="61" t="e">
        <f aca="false">VLOOKUP(B1116,'Vacances solaires'!$B$2:$B$239,1,FALSE())</f>
        <v>#N/A</v>
      </c>
    </row>
    <row r="1117" customFormat="false" ht="15" hidden="false" customHeight="false" outlineLevel="0" collapsed="false">
      <c r="A1117" s="126" t="n">
        <f aca="false">WEEKNUM(B1117,21)</f>
        <v>37</v>
      </c>
      <c r="B1117" s="135" t="n">
        <v>45183</v>
      </c>
      <c r="C1117" s="137" t="s">
        <v>86</v>
      </c>
      <c r="D1117" s="137" t="s">
        <v>75</v>
      </c>
      <c r="E1117" s="137" t="s">
        <v>86</v>
      </c>
      <c r="F1117" s="137" t="s">
        <v>75</v>
      </c>
      <c r="G1117" s="190" t="s">
        <v>75</v>
      </c>
      <c r="H1117" s="191"/>
      <c r="I1117" s="362" t="n">
        <f aca="false">IF(ISERROR(VLOOKUP(B1117,'Jour Fériés'!$A$19:$B$57,2,FALSE())),0,VLOOKUP(B1117,'Jour Fériés'!$A$19:$B$57,2,FALSE()))</f>
        <v>0</v>
      </c>
      <c r="K1117" s="61" t="e">
        <f aca="false">VLOOKUP(B1117,'Vacances solaires'!$B$2:$B$239,1,FALSE())</f>
        <v>#N/A</v>
      </c>
    </row>
    <row r="1118" customFormat="false" ht="15" hidden="false" customHeight="false" outlineLevel="0" collapsed="false">
      <c r="A1118" s="126" t="n">
        <f aca="false">WEEKNUM(B1118,21)</f>
        <v>37</v>
      </c>
      <c r="B1118" s="135" t="n">
        <v>45184</v>
      </c>
      <c r="C1118" s="137" t="s">
        <v>75</v>
      </c>
      <c r="D1118" s="137" t="s">
        <v>86</v>
      </c>
      <c r="E1118" s="137" t="s">
        <v>86</v>
      </c>
      <c r="F1118" s="137" t="s">
        <v>75</v>
      </c>
      <c r="G1118" s="190" t="s">
        <v>75</v>
      </c>
      <c r="H1118" s="191"/>
      <c r="I1118" s="362" t="n">
        <f aca="false">IF(ISERROR(VLOOKUP(B1118,'Jour Fériés'!$A$19:$B$57,2,FALSE())),0,VLOOKUP(B1118,'Jour Fériés'!$A$19:$B$57,2,FALSE()))</f>
        <v>0</v>
      </c>
      <c r="K1118" s="61" t="e">
        <f aca="false">VLOOKUP(B1118,'Vacances solaires'!$B$2:$B$239,1,FALSE())</f>
        <v>#N/A</v>
      </c>
    </row>
    <row r="1119" customFormat="false" ht="15" hidden="false" customHeight="false" outlineLevel="0" collapsed="false">
      <c r="A1119" s="126" t="n">
        <f aca="false">WEEKNUM(B1119,21)</f>
        <v>37</v>
      </c>
      <c r="B1119" s="135" t="n">
        <v>45185</v>
      </c>
      <c r="C1119" s="137" t="s">
        <v>75</v>
      </c>
      <c r="D1119" s="137" t="s">
        <v>86</v>
      </c>
      <c r="E1119" s="137" t="s">
        <v>75</v>
      </c>
      <c r="F1119" s="137" t="s">
        <v>75</v>
      </c>
      <c r="G1119" s="190" t="s">
        <v>86</v>
      </c>
      <c r="H1119" s="191"/>
      <c r="I1119" s="362" t="n">
        <f aca="false">IF(ISERROR(VLOOKUP(B1119,'Jour Fériés'!$A$19:$B$57,2,FALSE())),0,VLOOKUP(B1119,'Jour Fériés'!$A$19:$B$57,2,FALSE()))</f>
        <v>0</v>
      </c>
      <c r="K1119" s="61" t="e">
        <f aca="false">VLOOKUP(B1119,'Vacances solaires'!$B$2:$B$239,1,FALSE())</f>
        <v>#N/A</v>
      </c>
    </row>
    <row r="1120" customFormat="false" ht="15.75" hidden="false" customHeight="false" outlineLevel="0" collapsed="false">
      <c r="A1120" s="139" t="n">
        <f aca="false">WEEKNUM(B1120,21)</f>
        <v>37</v>
      </c>
      <c r="B1120" s="140" t="n">
        <v>45186</v>
      </c>
      <c r="C1120" s="192" t="s">
        <v>86</v>
      </c>
      <c r="D1120" s="192" t="s">
        <v>86</v>
      </c>
      <c r="E1120" s="192" t="s">
        <v>75</v>
      </c>
      <c r="F1120" s="192" t="s">
        <v>86</v>
      </c>
      <c r="G1120" s="193" t="s">
        <v>86</v>
      </c>
      <c r="H1120" s="194"/>
      <c r="I1120" s="364" t="n">
        <f aca="false">IF(ISERROR(VLOOKUP(B1120,'Jour Fériés'!$A$19:$B$57,2,FALSE())),0,VLOOKUP(B1120,'Jour Fériés'!$A$19:$B$57,2,FALSE()))</f>
        <v>0</v>
      </c>
      <c r="K1120" s="61" t="e">
        <f aca="false">VLOOKUP(B1120,'Vacances solaires'!$B$2:$B$239,1,FALSE())</f>
        <v>#N/A</v>
      </c>
    </row>
    <row r="1121" customFormat="false" ht="15" hidden="false" customHeight="false" outlineLevel="0" collapsed="false">
      <c r="A1121" s="145" t="n">
        <f aca="false">WEEKNUM(B1121,21)</f>
        <v>38</v>
      </c>
      <c r="B1121" s="114" t="n">
        <v>45187</v>
      </c>
      <c r="C1121" s="187" t="s">
        <v>86</v>
      </c>
      <c r="D1121" s="187" t="s">
        <v>75</v>
      </c>
      <c r="E1121" s="187" t="s">
        <v>75</v>
      </c>
      <c r="F1121" s="187" t="s">
        <v>87</v>
      </c>
      <c r="G1121" s="188" t="s">
        <v>75</v>
      </c>
      <c r="H1121" s="189" t="n">
        <v>5</v>
      </c>
      <c r="I1121" s="361" t="n">
        <f aca="false">IF(ISERROR(VLOOKUP(B1121,'Jour Fériés'!$A$19:$B$57,2,FALSE())),0,VLOOKUP(B1121,'Jour Fériés'!$A$19:$B$57,2,FALSE()))</f>
        <v>0</v>
      </c>
      <c r="K1121" s="61" t="e">
        <f aca="false">VLOOKUP(B1121,'Vacances solaires'!$B$2:$B$239,1,FALSE())</f>
        <v>#N/A</v>
      </c>
    </row>
    <row r="1122" customFormat="false" ht="15" hidden="false" customHeight="false" outlineLevel="0" collapsed="false">
      <c r="A1122" s="126" t="n">
        <f aca="false">WEEKNUM(B1122,21)</f>
        <v>38</v>
      </c>
      <c r="B1122" s="135" t="n">
        <v>45188</v>
      </c>
      <c r="C1122" s="137" t="s">
        <v>75</v>
      </c>
      <c r="D1122" s="137" t="s">
        <v>75</v>
      </c>
      <c r="E1122" s="137" t="s">
        <v>86</v>
      </c>
      <c r="F1122" s="137" t="s">
        <v>86</v>
      </c>
      <c r="G1122" s="190" t="s">
        <v>75</v>
      </c>
      <c r="H1122" s="191"/>
      <c r="I1122" s="362" t="n">
        <f aca="false">IF(ISERROR(VLOOKUP(B1122,'Jour Fériés'!$A$19:$B$57,2,FALSE())),0,VLOOKUP(B1122,'Jour Fériés'!$A$19:$B$57,2,FALSE()))</f>
        <v>0</v>
      </c>
      <c r="K1122" s="61" t="e">
        <f aca="false">VLOOKUP(B1122,'Vacances solaires'!$B$2:$B$239,1,FALSE())</f>
        <v>#N/A</v>
      </c>
    </row>
    <row r="1123" customFormat="false" ht="15" hidden="false" customHeight="false" outlineLevel="0" collapsed="false">
      <c r="A1123" s="126" t="n">
        <f aca="false">WEEKNUM(B1123,21)</f>
        <v>38</v>
      </c>
      <c r="B1123" s="135" t="n">
        <v>45189</v>
      </c>
      <c r="C1123" s="137" t="s">
        <v>75</v>
      </c>
      <c r="D1123" s="137" t="s">
        <v>75</v>
      </c>
      <c r="E1123" s="137" t="s">
        <v>86</v>
      </c>
      <c r="F1123" s="137" t="s">
        <v>75</v>
      </c>
      <c r="G1123" s="190" t="s">
        <v>86</v>
      </c>
      <c r="H1123" s="191"/>
      <c r="I1123" s="362" t="n">
        <f aca="false">IF(ISERROR(VLOOKUP(B1123,'Jour Fériés'!$A$19:$B$57,2,FALSE())),0,VLOOKUP(B1123,'Jour Fériés'!$A$19:$B$57,2,FALSE()))</f>
        <v>0</v>
      </c>
      <c r="K1123" s="61" t="e">
        <f aca="false">VLOOKUP(B1123,'Vacances solaires'!$B$2:$B$239,1,FALSE())</f>
        <v>#N/A</v>
      </c>
    </row>
    <row r="1124" customFormat="false" ht="15" hidden="false" customHeight="false" outlineLevel="0" collapsed="false">
      <c r="A1124" s="126" t="n">
        <f aca="false">WEEKNUM(B1124,21)</f>
        <v>38</v>
      </c>
      <c r="B1124" s="135" t="n">
        <v>45190</v>
      </c>
      <c r="C1124" s="137" t="s">
        <v>75</v>
      </c>
      <c r="D1124" s="137" t="s">
        <v>86</v>
      </c>
      <c r="E1124" s="137" t="s">
        <v>75</v>
      </c>
      <c r="F1124" s="137" t="s">
        <v>75</v>
      </c>
      <c r="G1124" s="190" t="s">
        <v>86</v>
      </c>
      <c r="H1124" s="191"/>
      <c r="I1124" s="362" t="n">
        <f aca="false">IF(ISERROR(VLOOKUP(B1124,'Jour Fériés'!$A$19:$B$57,2,FALSE())),0,VLOOKUP(B1124,'Jour Fériés'!$A$19:$B$57,2,FALSE()))</f>
        <v>0</v>
      </c>
      <c r="K1124" s="61" t="e">
        <f aca="false">VLOOKUP(B1124,'Vacances solaires'!$B$2:$B$239,1,FALSE())</f>
        <v>#N/A</v>
      </c>
    </row>
    <row r="1125" customFormat="false" ht="15" hidden="false" customHeight="false" outlineLevel="0" collapsed="false">
      <c r="A1125" s="126" t="n">
        <f aca="false">WEEKNUM(B1125,21)</f>
        <v>38</v>
      </c>
      <c r="B1125" s="135" t="n">
        <v>45191</v>
      </c>
      <c r="C1125" s="137" t="s">
        <v>86</v>
      </c>
      <c r="D1125" s="137" t="s">
        <v>86</v>
      </c>
      <c r="E1125" s="137" t="s">
        <v>75</v>
      </c>
      <c r="F1125" s="137" t="s">
        <v>75</v>
      </c>
      <c r="G1125" s="190" t="s">
        <v>75</v>
      </c>
      <c r="H1125" s="191"/>
      <c r="I1125" s="362" t="n">
        <f aca="false">IF(ISERROR(VLOOKUP(B1125,'Jour Fériés'!$A$19:$B$57,2,FALSE())),0,VLOOKUP(B1125,'Jour Fériés'!$A$19:$B$57,2,FALSE()))</f>
        <v>0</v>
      </c>
      <c r="K1125" s="61" t="e">
        <f aca="false">VLOOKUP(B1125,'Vacances solaires'!$B$2:$B$239,1,FALSE())</f>
        <v>#N/A</v>
      </c>
    </row>
    <row r="1126" customFormat="false" ht="15" hidden="false" customHeight="false" outlineLevel="0" collapsed="false">
      <c r="A1126" s="126" t="n">
        <f aca="false">WEEKNUM(B1126,21)</f>
        <v>38</v>
      </c>
      <c r="B1126" s="135" t="n">
        <v>45192</v>
      </c>
      <c r="C1126" s="137" t="s">
        <v>86</v>
      </c>
      <c r="D1126" s="137" t="s">
        <v>75</v>
      </c>
      <c r="E1126" s="137" t="s">
        <v>75</v>
      </c>
      <c r="F1126" s="137" t="s">
        <v>86</v>
      </c>
      <c r="G1126" s="190" t="s">
        <v>75</v>
      </c>
      <c r="H1126" s="191"/>
      <c r="I1126" s="362" t="n">
        <f aca="false">IF(ISERROR(VLOOKUP(B1126,'Jour Fériés'!$A$19:$B$57,2,FALSE())),0,VLOOKUP(B1126,'Jour Fériés'!$A$19:$B$57,2,FALSE()))</f>
        <v>0</v>
      </c>
      <c r="K1126" s="61" t="e">
        <f aca="false">VLOOKUP(B1126,'Vacances solaires'!$B$2:$B$239,1,FALSE())</f>
        <v>#N/A</v>
      </c>
    </row>
    <row r="1127" customFormat="false" ht="15.75" hidden="false" customHeight="false" outlineLevel="0" collapsed="false">
      <c r="A1127" s="139" t="n">
        <f aca="false">WEEKNUM(B1127,21)</f>
        <v>38</v>
      </c>
      <c r="B1127" s="140" t="n">
        <v>45193</v>
      </c>
      <c r="C1127" s="192" t="s">
        <v>86</v>
      </c>
      <c r="D1127" s="192" t="s">
        <v>75</v>
      </c>
      <c r="E1127" s="192" t="s">
        <v>86</v>
      </c>
      <c r="F1127" s="192" t="s">
        <v>86</v>
      </c>
      <c r="G1127" s="193" t="s">
        <v>86</v>
      </c>
      <c r="H1127" s="194"/>
      <c r="I1127" s="364" t="n">
        <f aca="false">IF(ISERROR(VLOOKUP(B1127,'Jour Fériés'!$A$19:$B$57,2,FALSE())),0,VLOOKUP(B1127,'Jour Fériés'!$A$19:$B$57,2,FALSE()))</f>
        <v>0</v>
      </c>
      <c r="K1127" s="61" t="e">
        <f aca="false">VLOOKUP(B1127,'Vacances solaires'!$B$2:$B$239,1,FALSE())</f>
        <v>#N/A</v>
      </c>
    </row>
    <row r="1128" customFormat="false" ht="15" hidden="false" customHeight="false" outlineLevel="0" collapsed="false">
      <c r="A1128" s="145" t="n">
        <f aca="false">WEEKNUM(B1128,21)</f>
        <v>39</v>
      </c>
      <c r="B1128" s="114" t="n">
        <v>45194</v>
      </c>
      <c r="C1128" s="187" t="s">
        <v>75</v>
      </c>
      <c r="D1128" s="187" t="s">
        <v>75</v>
      </c>
      <c r="E1128" s="187" t="s">
        <v>87</v>
      </c>
      <c r="F1128" s="187" t="s">
        <v>75</v>
      </c>
      <c r="G1128" s="188" t="s">
        <v>86</v>
      </c>
      <c r="H1128" s="189" t="n">
        <v>1</v>
      </c>
      <c r="I1128" s="361" t="n">
        <f aca="false">IF(ISERROR(VLOOKUP(B1128,'Jour Fériés'!$A$19:$B$57,2,FALSE())),0,VLOOKUP(B1128,'Jour Fériés'!$A$19:$B$57,2,FALSE()))</f>
        <v>0</v>
      </c>
      <c r="K1128" s="61" t="e">
        <f aca="false">VLOOKUP(B1128,'Vacances solaires'!$B$2:$B$239,1,FALSE())</f>
        <v>#N/A</v>
      </c>
    </row>
    <row r="1129" customFormat="false" ht="15" hidden="false" customHeight="false" outlineLevel="0" collapsed="false">
      <c r="A1129" s="126" t="n">
        <f aca="false">WEEKNUM(B1129,21)</f>
        <v>39</v>
      </c>
      <c r="B1129" s="135" t="n">
        <v>45195</v>
      </c>
      <c r="C1129" s="137" t="s">
        <v>75</v>
      </c>
      <c r="D1129" s="137" t="s">
        <v>86</v>
      </c>
      <c r="E1129" s="137" t="s">
        <v>86</v>
      </c>
      <c r="F1129" s="137" t="s">
        <v>75</v>
      </c>
      <c r="G1129" s="190" t="s">
        <v>75</v>
      </c>
      <c r="H1129" s="366"/>
      <c r="I1129" s="365" t="n">
        <f aca="false">IF(ISERROR(VLOOKUP(B1129,'Jour Fériés'!$A$19:$B$57,2,FALSE())),0,VLOOKUP(B1129,'Jour Fériés'!$A$19:$B$57,2,FALSE()))</f>
        <v>0</v>
      </c>
      <c r="K1129" s="61" t="e">
        <f aca="false">VLOOKUP(B1129,'Vacances solaires'!$B$2:$B$239,1,FALSE())</f>
        <v>#N/A</v>
      </c>
    </row>
    <row r="1130" customFormat="false" ht="15" hidden="false" customHeight="false" outlineLevel="0" collapsed="false">
      <c r="A1130" s="126" t="n">
        <f aca="false">WEEKNUM(B1130,21)</f>
        <v>39</v>
      </c>
      <c r="B1130" s="135" t="n">
        <v>45196</v>
      </c>
      <c r="C1130" s="137" t="s">
        <v>75</v>
      </c>
      <c r="D1130" s="137" t="s">
        <v>86</v>
      </c>
      <c r="E1130" s="137" t="s">
        <v>75</v>
      </c>
      <c r="F1130" s="137" t="s">
        <v>86</v>
      </c>
      <c r="G1130" s="190" t="s">
        <v>75</v>
      </c>
      <c r="H1130" s="191"/>
      <c r="I1130" s="362" t="n">
        <f aca="false">IF(ISERROR(VLOOKUP(B1130,'Jour Fériés'!$A$19:$B$57,2,FALSE())),0,VLOOKUP(B1130,'Jour Fériés'!$A$19:$B$57,2,FALSE()))</f>
        <v>0</v>
      </c>
      <c r="K1130" s="61" t="e">
        <f aca="false">VLOOKUP(B1130,'Vacances solaires'!$B$2:$B$239,1,FALSE())</f>
        <v>#N/A</v>
      </c>
    </row>
    <row r="1131" customFormat="false" ht="15" hidden="false" customHeight="false" outlineLevel="0" collapsed="false">
      <c r="A1131" s="126" t="n">
        <f aca="false">WEEKNUM(B1131,21)</f>
        <v>39</v>
      </c>
      <c r="B1131" s="135" t="n">
        <v>45197</v>
      </c>
      <c r="C1131" s="137" t="s">
        <v>86</v>
      </c>
      <c r="D1131" s="137" t="s">
        <v>75</v>
      </c>
      <c r="E1131" s="137" t="s">
        <v>75</v>
      </c>
      <c r="F1131" s="137" t="s">
        <v>86</v>
      </c>
      <c r="G1131" s="190" t="s">
        <v>75</v>
      </c>
      <c r="H1131" s="191"/>
      <c r="I1131" s="362" t="n">
        <f aca="false">IF(ISERROR(VLOOKUP(B1131,'Jour Fériés'!$A$19:$B$57,2,FALSE())),0,VLOOKUP(B1131,'Jour Fériés'!$A$19:$B$57,2,FALSE()))</f>
        <v>0</v>
      </c>
      <c r="K1131" s="61" t="e">
        <f aca="false">VLOOKUP(B1131,'Vacances solaires'!$B$2:$B$239,1,FALSE())</f>
        <v>#N/A</v>
      </c>
    </row>
    <row r="1132" customFormat="false" ht="15" hidden="false" customHeight="false" outlineLevel="0" collapsed="false">
      <c r="A1132" s="126" t="n">
        <f aca="false">WEEKNUM(B1132,21)</f>
        <v>39</v>
      </c>
      <c r="B1132" s="135" t="n">
        <v>45198</v>
      </c>
      <c r="C1132" s="137" t="s">
        <v>86</v>
      </c>
      <c r="D1132" s="137" t="s">
        <v>75</v>
      </c>
      <c r="E1132" s="137" t="s">
        <v>75</v>
      </c>
      <c r="F1132" s="137" t="s">
        <v>75</v>
      </c>
      <c r="G1132" s="190" t="s">
        <v>86</v>
      </c>
      <c r="H1132" s="191"/>
      <c r="I1132" s="362" t="n">
        <f aca="false">IF(ISERROR(VLOOKUP(B1132,'Jour Fériés'!$A$19:$B$57,2,FALSE())),0,VLOOKUP(B1132,'Jour Fériés'!$A$19:$B$57,2,FALSE()))</f>
        <v>0</v>
      </c>
      <c r="K1132" s="61" t="e">
        <f aca="false">VLOOKUP(B1132,'Vacances solaires'!$B$2:$B$239,1,FALSE())</f>
        <v>#N/A</v>
      </c>
    </row>
    <row r="1133" customFormat="false" ht="15" hidden="false" customHeight="false" outlineLevel="0" collapsed="false">
      <c r="A1133" s="126" t="n">
        <f aca="false">WEEKNUM(B1133,21)</f>
        <v>39</v>
      </c>
      <c r="B1133" s="135" t="n">
        <v>45199</v>
      </c>
      <c r="C1133" s="137" t="s">
        <v>75</v>
      </c>
      <c r="D1133" s="137" t="s">
        <v>75</v>
      </c>
      <c r="E1133" s="137" t="s">
        <v>86</v>
      </c>
      <c r="F1133" s="137" t="s">
        <v>75</v>
      </c>
      <c r="G1133" s="190" t="s">
        <v>86</v>
      </c>
      <c r="H1133" s="191"/>
      <c r="I1133" s="362" t="n">
        <f aca="false">IF(ISERROR(VLOOKUP(B1133,'Jour Fériés'!$A$19:$B$57,2,FALSE())),0,VLOOKUP(B1133,'Jour Fériés'!$A$19:$B$57,2,FALSE()))</f>
        <v>0</v>
      </c>
      <c r="K1133" s="61" t="e">
        <f aca="false">VLOOKUP(B1133,'Vacances solaires'!$B$2:$B$239,1,FALSE())</f>
        <v>#N/A</v>
      </c>
    </row>
    <row r="1134" customFormat="false" ht="15.75" hidden="false" customHeight="false" outlineLevel="0" collapsed="false">
      <c r="A1134" s="139" t="n">
        <f aca="false">WEEKNUM(B1134,21)</f>
        <v>39</v>
      </c>
      <c r="B1134" s="140" t="n">
        <v>45200</v>
      </c>
      <c r="C1134" s="192" t="s">
        <v>75</v>
      </c>
      <c r="D1134" s="192" t="s">
        <v>86</v>
      </c>
      <c r="E1134" s="192" t="s">
        <v>86</v>
      </c>
      <c r="F1134" s="192" t="s">
        <v>86</v>
      </c>
      <c r="G1134" s="193" t="s">
        <v>86</v>
      </c>
      <c r="H1134" s="194"/>
      <c r="I1134" s="364" t="n">
        <f aca="false">IF(ISERROR(VLOOKUP(B1134,'Jour Fériés'!$A$19:$B$57,2,FALSE())),0,VLOOKUP(B1134,'Jour Fériés'!$A$19:$B$57,2,FALSE()))</f>
        <v>0</v>
      </c>
      <c r="K1134" s="61" t="e">
        <f aca="false">VLOOKUP(B1134,'Vacances solaires'!$B$2:$B$239,1,FALSE())</f>
        <v>#N/A</v>
      </c>
    </row>
    <row r="1135" customFormat="false" ht="15" hidden="false" customHeight="false" outlineLevel="0" collapsed="false">
      <c r="A1135" s="145" t="n">
        <f aca="false">WEEKNUM(B1135,21)</f>
        <v>40</v>
      </c>
      <c r="B1135" s="114" t="n">
        <v>45201</v>
      </c>
      <c r="C1135" s="187" t="s">
        <v>75</v>
      </c>
      <c r="D1135" s="187" t="s">
        <v>87</v>
      </c>
      <c r="E1135" s="187" t="s">
        <v>75</v>
      </c>
      <c r="F1135" s="187" t="s">
        <v>86</v>
      </c>
      <c r="G1135" s="188" t="s">
        <v>75</v>
      </c>
      <c r="H1135" s="189" t="n">
        <v>2</v>
      </c>
      <c r="I1135" s="361" t="n">
        <f aca="false">IF(ISERROR(VLOOKUP(B1135,'Jour Fériés'!$A$19:$B$57,2,FALSE())),0,VLOOKUP(B1135,'Jour Fériés'!$A$19:$B$57,2,FALSE()))</f>
        <v>0</v>
      </c>
      <c r="K1135" s="61" t="e">
        <f aca="false">VLOOKUP(B1135,'Vacances solaires'!$B$2:$B$239,1,FALSE())</f>
        <v>#N/A</v>
      </c>
    </row>
    <row r="1136" customFormat="false" ht="15" hidden="false" customHeight="false" outlineLevel="0" collapsed="false">
      <c r="A1136" s="126" t="n">
        <f aca="false">WEEKNUM(B1136,21)</f>
        <v>40</v>
      </c>
      <c r="B1136" s="135" t="n">
        <v>45202</v>
      </c>
      <c r="C1136" s="137" t="s">
        <v>86</v>
      </c>
      <c r="D1136" s="137" t="s">
        <v>86</v>
      </c>
      <c r="E1136" s="137" t="s">
        <v>75</v>
      </c>
      <c r="F1136" s="137" t="s">
        <v>75</v>
      </c>
      <c r="G1136" s="190" t="s">
        <v>75</v>
      </c>
      <c r="H1136" s="191"/>
      <c r="I1136" s="362" t="n">
        <f aca="false">IF(ISERROR(VLOOKUP(B1136,'Jour Fériés'!$A$19:$B$57,2,FALSE())),0,VLOOKUP(B1136,'Jour Fériés'!$A$19:$B$57,2,FALSE()))</f>
        <v>0</v>
      </c>
      <c r="K1136" s="61" t="e">
        <f aca="false">VLOOKUP(B1136,'Vacances solaires'!$B$2:$B$239,1,FALSE())</f>
        <v>#N/A</v>
      </c>
    </row>
    <row r="1137" customFormat="false" ht="15" hidden="false" customHeight="false" outlineLevel="0" collapsed="false">
      <c r="A1137" s="126" t="n">
        <f aca="false">WEEKNUM(B1137,21)</f>
        <v>40</v>
      </c>
      <c r="B1137" s="135" t="n">
        <v>45203</v>
      </c>
      <c r="C1137" s="137" t="s">
        <v>86</v>
      </c>
      <c r="D1137" s="137" t="s">
        <v>75</v>
      </c>
      <c r="E1137" s="137" t="s">
        <v>86</v>
      </c>
      <c r="F1137" s="137" t="s">
        <v>75</v>
      </c>
      <c r="G1137" s="190" t="s">
        <v>75</v>
      </c>
      <c r="H1137" s="366"/>
      <c r="I1137" s="367" t="n">
        <f aca="false">IF(ISERROR(VLOOKUP(B1137,'Jour Fériés'!$A$19:$B$57,2,FALSE())),0,VLOOKUP(B1137,'Jour Fériés'!$A$19:$B$57,2,FALSE()))</f>
        <v>0</v>
      </c>
      <c r="K1137" s="61" t="e">
        <f aca="false">VLOOKUP(B1137,'Vacances solaires'!$B$2:$B$239,1,FALSE())</f>
        <v>#N/A</v>
      </c>
    </row>
    <row r="1138" customFormat="false" ht="15" hidden="false" customHeight="false" outlineLevel="0" collapsed="false">
      <c r="A1138" s="126" t="n">
        <f aca="false">WEEKNUM(B1138,21)</f>
        <v>40</v>
      </c>
      <c r="B1138" s="135" t="n">
        <v>45204</v>
      </c>
      <c r="C1138" s="137" t="s">
        <v>75</v>
      </c>
      <c r="D1138" s="137" t="s">
        <v>75</v>
      </c>
      <c r="E1138" s="137" t="s">
        <v>86</v>
      </c>
      <c r="F1138" s="137" t="s">
        <v>75</v>
      </c>
      <c r="G1138" s="190" t="s">
        <v>86</v>
      </c>
      <c r="H1138" s="191"/>
      <c r="I1138" s="362" t="n">
        <f aca="false">IF(ISERROR(VLOOKUP(B1138,'Jour Fériés'!$A$19:$B$57,2,FALSE())),0,VLOOKUP(B1138,'Jour Fériés'!$A$19:$B$57,2,FALSE()))</f>
        <v>0</v>
      </c>
      <c r="K1138" s="61" t="e">
        <f aca="false">VLOOKUP(B1138,'Vacances solaires'!$B$2:$B$239,1,FALSE())</f>
        <v>#N/A</v>
      </c>
    </row>
    <row r="1139" customFormat="false" ht="15" hidden="false" customHeight="false" outlineLevel="0" collapsed="false">
      <c r="A1139" s="126" t="n">
        <f aca="false">WEEKNUM(B1139,21)</f>
        <v>40</v>
      </c>
      <c r="B1139" s="135" t="n">
        <v>45205</v>
      </c>
      <c r="C1139" s="137" t="s">
        <v>75</v>
      </c>
      <c r="D1139" s="137" t="s">
        <v>75</v>
      </c>
      <c r="E1139" s="137" t="s">
        <v>75</v>
      </c>
      <c r="F1139" s="137" t="s">
        <v>86</v>
      </c>
      <c r="G1139" s="190" t="s">
        <v>86</v>
      </c>
      <c r="H1139" s="191"/>
      <c r="I1139" s="362" t="n">
        <f aca="false">IF(ISERROR(VLOOKUP(B1139,'Jour Fériés'!$A$19:$B$57,2,FALSE())),0,VLOOKUP(B1139,'Jour Fériés'!$A$19:$B$57,2,FALSE()))</f>
        <v>0</v>
      </c>
      <c r="K1139" s="61" t="e">
        <f aca="false">VLOOKUP(B1139,'Vacances solaires'!$B$2:$B$239,1,FALSE())</f>
        <v>#N/A</v>
      </c>
    </row>
    <row r="1140" customFormat="false" ht="15" hidden="false" customHeight="false" outlineLevel="0" collapsed="false">
      <c r="A1140" s="126" t="n">
        <f aca="false">WEEKNUM(B1140,21)</f>
        <v>40</v>
      </c>
      <c r="B1140" s="135" t="n">
        <v>45206</v>
      </c>
      <c r="C1140" s="137" t="s">
        <v>75</v>
      </c>
      <c r="D1140" s="137" t="s">
        <v>86</v>
      </c>
      <c r="E1140" s="137" t="s">
        <v>75</v>
      </c>
      <c r="F1140" s="137" t="s">
        <v>86</v>
      </c>
      <c r="G1140" s="190" t="s">
        <v>75</v>
      </c>
      <c r="H1140" s="191"/>
      <c r="I1140" s="362" t="n">
        <f aca="false">IF(ISERROR(VLOOKUP(B1140,'Jour Fériés'!$A$19:$B$57,2,FALSE())),0,VLOOKUP(B1140,'Jour Fériés'!$A$19:$B$57,2,FALSE()))</f>
        <v>0</v>
      </c>
      <c r="K1140" s="61" t="e">
        <f aca="false">VLOOKUP(B1140,'Vacances solaires'!$B$2:$B$239,1,FALSE())</f>
        <v>#N/A</v>
      </c>
    </row>
    <row r="1141" customFormat="false" ht="15.75" hidden="false" customHeight="false" outlineLevel="0" collapsed="false">
      <c r="A1141" s="139" t="n">
        <f aca="false">WEEKNUM(B1141,21)</f>
        <v>40</v>
      </c>
      <c r="B1141" s="140" t="n">
        <v>45207</v>
      </c>
      <c r="C1141" s="192" t="s">
        <v>86</v>
      </c>
      <c r="D1141" s="192" t="s">
        <v>86</v>
      </c>
      <c r="E1141" s="192" t="s">
        <v>86</v>
      </c>
      <c r="F1141" s="192" t="s">
        <v>86</v>
      </c>
      <c r="G1141" s="193" t="s">
        <v>75</v>
      </c>
      <c r="H1141" s="194"/>
      <c r="I1141" s="364" t="n">
        <f aca="false">IF(ISERROR(VLOOKUP(B1141,'Jour Fériés'!$A$19:$B$57,2,FALSE())),0,VLOOKUP(B1141,'Jour Fériés'!$A$19:$B$57,2,FALSE()))</f>
        <v>0</v>
      </c>
      <c r="K1141" s="61" t="e">
        <f aca="false">VLOOKUP(B1141,'Vacances solaires'!$B$2:$B$239,1,FALSE())</f>
        <v>#N/A</v>
      </c>
    </row>
    <row r="1142" customFormat="false" ht="15" hidden="false" customHeight="false" outlineLevel="0" collapsed="false">
      <c r="A1142" s="145" t="n">
        <f aca="false">WEEKNUM(B1142,21)</f>
        <v>41</v>
      </c>
      <c r="B1142" s="114" t="n">
        <v>45208</v>
      </c>
      <c r="C1142" s="187" t="s">
        <v>87</v>
      </c>
      <c r="D1142" s="187" t="s">
        <v>75</v>
      </c>
      <c r="E1142" s="187" t="s">
        <v>86</v>
      </c>
      <c r="F1142" s="187" t="s">
        <v>75</v>
      </c>
      <c r="G1142" s="188" t="s">
        <v>75</v>
      </c>
      <c r="H1142" s="189" t="n">
        <v>3</v>
      </c>
      <c r="I1142" s="361" t="n">
        <f aca="false">IF(ISERROR(VLOOKUP(B1142,'Jour Fériés'!$A$19:$B$57,2,FALSE())),0,VLOOKUP(B1142,'Jour Fériés'!$A$19:$B$57,2,FALSE()))</f>
        <v>0</v>
      </c>
      <c r="K1142" s="61" t="e">
        <f aca="false">VLOOKUP(B1142,'Vacances solaires'!$B$2:$B$239,1,FALSE())</f>
        <v>#N/A</v>
      </c>
    </row>
    <row r="1143" customFormat="false" ht="15" hidden="false" customHeight="false" outlineLevel="0" collapsed="false">
      <c r="A1143" s="126" t="n">
        <f aca="false">WEEKNUM(B1143,21)</f>
        <v>41</v>
      </c>
      <c r="B1143" s="135" t="n">
        <v>45209</v>
      </c>
      <c r="C1143" s="137" t="s">
        <v>86</v>
      </c>
      <c r="D1143" s="137" t="s">
        <v>75</v>
      </c>
      <c r="E1143" s="137" t="s">
        <v>75</v>
      </c>
      <c r="F1143" s="137" t="s">
        <v>75</v>
      </c>
      <c r="G1143" s="190" t="s">
        <v>86</v>
      </c>
      <c r="H1143" s="191"/>
      <c r="I1143" s="362" t="n">
        <f aca="false">IF(ISERROR(VLOOKUP(B1143,'Jour Fériés'!$A$19:$B$57,2,FALSE())),0,VLOOKUP(B1143,'Jour Fériés'!$A$19:$B$57,2,FALSE()))</f>
        <v>0</v>
      </c>
      <c r="K1143" s="61" t="e">
        <f aca="false">VLOOKUP(B1143,'Vacances solaires'!$B$2:$B$239,1,FALSE())</f>
        <v>#N/A</v>
      </c>
    </row>
    <row r="1144" customFormat="false" ht="15" hidden="false" customHeight="false" outlineLevel="0" collapsed="false">
      <c r="A1144" s="126" t="n">
        <f aca="false">WEEKNUM(B1144,21)</f>
        <v>41</v>
      </c>
      <c r="B1144" s="135" t="n">
        <v>45210</v>
      </c>
      <c r="C1144" s="137" t="s">
        <v>75</v>
      </c>
      <c r="D1144" s="137" t="s">
        <v>86</v>
      </c>
      <c r="E1144" s="137" t="s">
        <v>75</v>
      </c>
      <c r="F1144" s="137" t="s">
        <v>75</v>
      </c>
      <c r="G1144" s="190" t="s">
        <v>86</v>
      </c>
      <c r="H1144" s="191"/>
      <c r="I1144" s="362" t="n">
        <f aca="false">IF(ISERROR(VLOOKUP(B1144,'Jour Fériés'!$A$19:$B$57,2,FALSE())),0,VLOOKUP(B1144,'Jour Fériés'!$A$19:$B$57,2,FALSE()))</f>
        <v>0</v>
      </c>
      <c r="K1144" s="61" t="e">
        <f aca="false">VLOOKUP(B1144,'Vacances solaires'!$B$2:$B$239,1,FALSE())</f>
        <v>#N/A</v>
      </c>
    </row>
    <row r="1145" customFormat="false" ht="15" hidden="false" customHeight="false" outlineLevel="0" collapsed="false">
      <c r="A1145" s="126" t="n">
        <f aca="false">WEEKNUM(B1145,21)</f>
        <v>41</v>
      </c>
      <c r="B1145" s="135" t="n">
        <v>45211</v>
      </c>
      <c r="C1145" s="137" t="s">
        <v>75</v>
      </c>
      <c r="D1145" s="137" t="s">
        <v>86</v>
      </c>
      <c r="E1145" s="137" t="s">
        <v>75</v>
      </c>
      <c r="F1145" s="137" t="s">
        <v>86</v>
      </c>
      <c r="G1145" s="190" t="s">
        <v>75</v>
      </c>
      <c r="H1145" s="191"/>
      <c r="I1145" s="362" t="n">
        <f aca="false">IF(ISERROR(VLOOKUP(B1145,'Jour Fériés'!$A$19:$B$57,2,FALSE())),0,VLOOKUP(B1145,'Jour Fériés'!$A$19:$B$57,2,FALSE()))</f>
        <v>0</v>
      </c>
      <c r="K1145" s="61" t="e">
        <f aca="false">VLOOKUP(B1145,'Vacances solaires'!$B$2:$B$239,1,FALSE())</f>
        <v>#N/A</v>
      </c>
    </row>
    <row r="1146" customFormat="false" ht="15" hidden="false" customHeight="false" outlineLevel="0" collapsed="false">
      <c r="A1146" s="126" t="n">
        <f aca="false">WEEKNUM(B1146,21)</f>
        <v>41</v>
      </c>
      <c r="B1146" s="135" t="n">
        <v>45212</v>
      </c>
      <c r="C1146" s="137" t="s">
        <v>75</v>
      </c>
      <c r="D1146" s="137" t="s">
        <v>75</v>
      </c>
      <c r="E1146" s="137" t="s">
        <v>86</v>
      </c>
      <c r="F1146" s="137" t="s">
        <v>86</v>
      </c>
      <c r="G1146" s="190" t="s">
        <v>75</v>
      </c>
      <c r="H1146" s="191"/>
      <c r="I1146" s="362" t="n">
        <f aca="false">IF(ISERROR(VLOOKUP(B1146,'Jour Fériés'!$A$19:$B$57,2,FALSE())),0,VLOOKUP(B1146,'Jour Fériés'!$A$19:$B$57,2,FALSE()))</f>
        <v>0</v>
      </c>
      <c r="K1146" s="61" t="e">
        <f aca="false">VLOOKUP(B1146,'Vacances solaires'!$B$2:$B$239,1,FALSE())</f>
        <v>#N/A</v>
      </c>
    </row>
    <row r="1147" customFormat="false" ht="15" hidden="false" customHeight="false" outlineLevel="0" collapsed="false">
      <c r="A1147" s="126" t="n">
        <f aca="false">WEEKNUM(B1147,21)</f>
        <v>41</v>
      </c>
      <c r="B1147" s="135" t="n">
        <v>45213</v>
      </c>
      <c r="C1147" s="137" t="s">
        <v>86</v>
      </c>
      <c r="D1147" s="137" t="s">
        <v>75</v>
      </c>
      <c r="E1147" s="137" t="s">
        <v>86</v>
      </c>
      <c r="F1147" s="137" t="s">
        <v>75</v>
      </c>
      <c r="G1147" s="190" t="s">
        <v>75</v>
      </c>
      <c r="H1147" s="191"/>
      <c r="I1147" s="362" t="n">
        <f aca="false">IF(ISERROR(VLOOKUP(B1147,'Jour Fériés'!$A$19:$B$57,2,FALSE())),0,VLOOKUP(B1147,'Jour Fériés'!$A$19:$B$57,2,FALSE()))</f>
        <v>0</v>
      </c>
      <c r="K1147" s="61" t="e">
        <f aca="false">VLOOKUP(B1147,'Vacances solaires'!$B$2:$B$239,1,FALSE())</f>
        <v>#N/A</v>
      </c>
    </row>
    <row r="1148" customFormat="false" ht="15.75" hidden="false" customHeight="false" outlineLevel="0" collapsed="false">
      <c r="A1148" s="139" t="n">
        <f aca="false">WEEKNUM(B1148,21)</f>
        <v>41</v>
      </c>
      <c r="B1148" s="140" t="n">
        <v>45214</v>
      </c>
      <c r="C1148" s="192" t="s">
        <v>86</v>
      </c>
      <c r="D1148" s="192" t="s">
        <v>86</v>
      </c>
      <c r="E1148" s="192" t="s">
        <v>86</v>
      </c>
      <c r="F1148" s="192" t="s">
        <v>75</v>
      </c>
      <c r="G1148" s="193" t="s">
        <v>86</v>
      </c>
      <c r="H1148" s="194"/>
      <c r="I1148" s="364" t="n">
        <f aca="false">IF(ISERROR(VLOOKUP(B1148,'Jour Fériés'!$A$19:$B$57,2,FALSE())),0,VLOOKUP(B1148,'Jour Fériés'!$A$19:$B$57,2,FALSE()))</f>
        <v>0</v>
      </c>
      <c r="K1148" s="61" t="e">
        <f aca="false">VLOOKUP(B1148,'Vacances solaires'!$B$2:$B$239,1,FALSE())</f>
        <v>#N/A</v>
      </c>
    </row>
    <row r="1149" customFormat="false" ht="15" hidden="false" customHeight="false" outlineLevel="0" collapsed="false">
      <c r="A1149" s="145" t="n">
        <f aca="false">WEEKNUM(B1149,21)</f>
        <v>42</v>
      </c>
      <c r="B1149" s="114" t="n">
        <v>45215</v>
      </c>
      <c r="C1149" s="187" t="s">
        <v>75</v>
      </c>
      <c r="D1149" s="187" t="s">
        <v>86</v>
      </c>
      <c r="E1149" s="187" t="s">
        <v>75</v>
      </c>
      <c r="F1149" s="187" t="s">
        <v>75</v>
      </c>
      <c r="G1149" s="188" t="s">
        <v>87</v>
      </c>
      <c r="H1149" s="189" t="n">
        <v>4</v>
      </c>
      <c r="I1149" s="361" t="n">
        <f aca="false">IF(ISERROR(VLOOKUP(B1149,'Jour Fériés'!$A$19:$B$57,2,FALSE())),0,VLOOKUP(B1149,'Jour Fériés'!$A$19:$B$57,2,FALSE()))</f>
        <v>0</v>
      </c>
      <c r="K1149" s="61" t="e">
        <f aca="false">VLOOKUP(B1149,'Vacances solaires'!$B$2:$B$239,1,FALSE())</f>
        <v>#N/A</v>
      </c>
    </row>
    <row r="1150" customFormat="false" ht="15" hidden="false" customHeight="false" outlineLevel="0" collapsed="false">
      <c r="A1150" s="126" t="n">
        <f aca="false">WEEKNUM(B1150,21)</f>
        <v>42</v>
      </c>
      <c r="B1150" s="135" t="n">
        <v>45216</v>
      </c>
      <c r="C1150" s="137" t="s">
        <v>75</v>
      </c>
      <c r="D1150" s="137" t="s">
        <v>75</v>
      </c>
      <c r="E1150" s="137" t="s">
        <v>75</v>
      </c>
      <c r="F1150" s="137" t="s">
        <v>86</v>
      </c>
      <c r="G1150" s="190" t="s">
        <v>86</v>
      </c>
      <c r="H1150" s="191"/>
      <c r="I1150" s="362" t="n">
        <f aca="false">IF(ISERROR(VLOOKUP(B1150,'Jour Fériés'!$A$19:$B$57,2,FALSE())),0,VLOOKUP(B1150,'Jour Fériés'!$A$19:$B$57,2,FALSE()))</f>
        <v>0</v>
      </c>
      <c r="K1150" s="61" t="e">
        <f aca="false">VLOOKUP(B1150,'Vacances solaires'!$B$2:$B$239,1,FALSE())</f>
        <v>#N/A</v>
      </c>
    </row>
    <row r="1151" customFormat="false" ht="15" hidden="false" customHeight="false" outlineLevel="0" collapsed="false">
      <c r="A1151" s="126" t="n">
        <f aca="false">WEEKNUM(B1151,21)</f>
        <v>42</v>
      </c>
      <c r="B1151" s="135" t="n">
        <v>45217</v>
      </c>
      <c r="C1151" s="137" t="s">
        <v>86</v>
      </c>
      <c r="D1151" s="137" t="s">
        <v>75</v>
      </c>
      <c r="E1151" s="137" t="s">
        <v>75</v>
      </c>
      <c r="F1151" s="137" t="s">
        <v>86</v>
      </c>
      <c r="G1151" s="190" t="s">
        <v>75</v>
      </c>
      <c r="H1151" s="191"/>
      <c r="I1151" s="362" t="n">
        <f aca="false">IF(ISERROR(VLOOKUP(B1151,'Jour Fériés'!$A$19:$B$57,2,FALSE())),0,VLOOKUP(B1151,'Jour Fériés'!$A$19:$B$57,2,FALSE()))</f>
        <v>0</v>
      </c>
      <c r="K1151" s="61" t="e">
        <f aca="false">VLOOKUP(B1151,'Vacances solaires'!$B$2:$B$239,1,FALSE())</f>
        <v>#N/A</v>
      </c>
    </row>
    <row r="1152" customFormat="false" ht="15" hidden="false" customHeight="false" outlineLevel="0" collapsed="false">
      <c r="A1152" s="126" t="n">
        <f aca="false">WEEKNUM(B1152,21)</f>
        <v>42</v>
      </c>
      <c r="B1152" s="135" t="n">
        <v>45218</v>
      </c>
      <c r="C1152" s="137" t="s">
        <v>86</v>
      </c>
      <c r="D1152" s="137" t="s">
        <v>75</v>
      </c>
      <c r="E1152" s="137" t="s">
        <v>86</v>
      </c>
      <c r="F1152" s="137" t="s">
        <v>75</v>
      </c>
      <c r="G1152" s="190" t="s">
        <v>75</v>
      </c>
      <c r="H1152" s="191"/>
      <c r="I1152" s="362" t="n">
        <f aca="false">IF(ISERROR(VLOOKUP(B1152,'Jour Fériés'!$A$19:$B$57,2,FALSE())),0,VLOOKUP(B1152,'Jour Fériés'!$A$19:$B$57,2,FALSE()))</f>
        <v>0</v>
      </c>
      <c r="K1152" s="61" t="e">
        <f aca="false">VLOOKUP(B1152,'Vacances solaires'!$B$2:$B$239,1,FALSE())</f>
        <v>#N/A</v>
      </c>
    </row>
    <row r="1153" customFormat="false" ht="15" hidden="false" customHeight="false" outlineLevel="0" collapsed="false">
      <c r="A1153" s="126" t="n">
        <f aca="false">WEEKNUM(B1153,21)</f>
        <v>42</v>
      </c>
      <c r="B1153" s="135" t="n">
        <v>45219</v>
      </c>
      <c r="C1153" s="137" t="s">
        <v>75</v>
      </c>
      <c r="D1153" s="137" t="s">
        <v>86</v>
      </c>
      <c r="E1153" s="137" t="s">
        <v>86</v>
      </c>
      <c r="F1153" s="137" t="s">
        <v>75</v>
      </c>
      <c r="G1153" s="190" t="s">
        <v>75</v>
      </c>
      <c r="H1153" s="191"/>
      <c r="I1153" s="362" t="n">
        <f aca="false">IF(ISERROR(VLOOKUP(B1153,'Jour Fériés'!$A$19:$B$57,2,FALSE())),0,VLOOKUP(B1153,'Jour Fériés'!$A$19:$B$57,2,FALSE()))</f>
        <v>0</v>
      </c>
      <c r="K1153" s="61" t="e">
        <f aca="false">VLOOKUP(B1153,'Vacances solaires'!$B$2:$B$239,1,FALSE())</f>
        <v>#N/A</v>
      </c>
    </row>
    <row r="1154" customFormat="false" ht="15" hidden="false" customHeight="false" outlineLevel="0" collapsed="false">
      <c r="A1154" s="126" t="n">
        <f aca="false">WEEKNUM(B1154,21)</f>
        <v>42</v>
      </c>
      <c r="B1154" s="135" t="n">
        <v>45220</v>
      </c>
      <c r="C1154" s="137" t="s">
        <v>75</v>
      </c>
      <c r="D1154" s="137" t="s">
        <v>86</v>
      </c>
      <c r="E1154" s="137" t="s">
        <v>75</v>
      </c>
      <c r="F1154" s="137" t="s">
        <v>75</v>
      </c>
      <c r="G1154" s="190" t="s">
        <v>86</v>
      </c>
      <c r="H1154" s="191"/>
      <c r="I1154" s="362" t="n">
        <f aca="false">IF(ISERROR(VLOOKUP(B1154,'Jour Fériés'!$A$19:$B$57,2,FALSE())),0,VLOOKUP(B1154,'Jour Fériés'!$A$19:$B$57,2,FALSE()))</f>
        <v>0</v>
      </c>
      <c r="K1154" s="61" t="e">
        <f aca="false">VLOOKUP(B1154,'Vacances solaires'!$B$2:$B$239,1,FALSE())</f>
        <v>#N/A</v>
      </c>
    </row>
    <row r="1155" customFormat="false" ht="15.75" hidden="false" customHeight="false" outlineLevel="0" collapsed="false">
      <c r="A1155" s="139" t="n">
        <f aca="false">WEEKNUM(B1155,21)</f>
        <v>42</v>
      </c>
      <c r="B1155" s="140" t="n">
        <v>45221</v>
      </c>
      <c r="C1155" s="192" t="s">
        <v>86</v>
      </c>
      <c r="D1155" s="192" t="s">
        <v>86</v>
      </c>
      <c r="E1155" s="192" t="s">
        <v>75</v>
      </c>
      <c r="F1155" s="192" t="s">
        <v>86</v>
      </c>
      <c r="G1155" s="193" t="s">
        <v>86</v>
      </c>
      <c r="H1155" s="194"/>
      <c r="I1155" s="364" t="n">
        <f aca="false">IF(ISERROR(VLOOKUP(B1155,'Jour Fériés'!$A$19:$B$57,2,FALSE())),0,VLOOKUP(B1155,'Jour Fériés'!$A$19:$B$57,2,FALSE()))</f>
        <v>0</v>
      </c>
      <c r="K1155" s="61" t="e">
        <f aca="false">VLOOKUP(B1155,'Vacances solaires'!$B$2:$B$239,1,FALSE())</f>
        <v>#N/A</v>
      </c>
    </row>
    <row r="1156" customFormat="false" ht="15" hidden="false" customHeight="false" outlineLevel="0" collapsed="false">
      <c r="A1156" s="145" t="n">
        <f aca="false">WEEKNUM(B1156,21)</f>
        <v>43</v>
      </c>
      <c r="B1156" s="114" t="n">
        <v>45222</v>
      </c>
      <c r="C1156" s="187" t="s">
        <v>86</v>
      </c>
      <c r="D1156" s="187" t="s">
        <v>75</v>
      </c>
      <c r="E1156" s="187" t="s">
        <v>75</v>
      </c>
      <c r="F1156" s="187" t="s">
        <v>87</v>
      </c>
      <c r="G1156" s="188" t="s">
        <v>75</v>
      </c>
      <c r="H1156" s="189" t="n">
        <v>5</v>
      </c>
      <c r="I1156" s="361" t="n">
        <f aca="false">IF(ISERROR(VLOOKUP(B1156,'Jour Fériés'!$A$19:$B$57,2,FALSE())),0,VLOOKUP(B1156,'Jour Fériés'!$A$19:$B$57,2,FALSE()))</f>
        <v>0</v>
      </c>
      <c r="K1156" s="61" t="e">
        <f aca="false">VLOOKUP(B1156,'Vacances solaires'!$B$2:$B$239,1,FALSE())</f>
        <v>#N/A</v>
      </c>
    </row>
    <row r="1157" customFormat="false" ht="15" hidden="false" customHeight="false" outlineLevel="0" collapsed="false">
      <c r="A1157" s="126" t="n">
        <f aca="false">WEEKNUM(B1157,21)</f>
        <v>43</v>
      </c>
      <c r="B1157" s="135" t="n">
        <v>45223</v>
      </c>
      <c r="C1157" s="137" t="s">
        <v>75</v>
      </c>
      <c r="D1157" s="137" t="s">
        <v>75</v>
      </c>
      <c r="E1157" s="137" t="s">
        <v>86</v>
      </c>
      <c r="F1157" s="137" t="s">
        <v>86</v>
      </c>
      <c r="G1157" s="190" t="s">
        <v>75</v>
      </c>
      <c r="H1157" s="191"/>
      <c r="I1157" s="362" t="n">
        <f aca="false">IF(ISERROR(VLOOKUP(B1157,'Jour Fériés'!$A$19:$B$57,2,FALSE())),0,VLOOKUP(B1157,'Jour Fériés'!$A$19:$B$57,2,FALSE()))</f>
        <v>0</v>
      </c>
      <c r="K1157" s="61" t="e">
        <f aca="false">VLOOKUP(B1157,'Vacances solaires'!$B$2:$B$239,1,FALSE())</f>
        <v>#N/A</v>
      </c>
    </row>
    <row r="1158" customFormat="false" ht="15" hidden="false" customHeight="false" outlineLevel="0" collapsed="false">
      <c r="A1158" s="126" t="n">
        <f aca="false">WEEKNUM(B1158,21)</f>
        <v>43</v>
      </c>
      <c r="B1158" s="135" t="n">
        <v>45224</v>
      </c>
      <c r="C1158" s="137" t="s">
        <v>75</v>
      </c>
      <c r="D1158" s="137" t="s">
        <v>75</v>
      </c>
      <c r="E1158" s="137" t="s">
        <v>86</v>
      </c>
      <c r="F1158" s="137" t="s">
        <v>75</v>
      </c>
      <c r="G1158" s="190" t="s">
        <v>86</v>
      </c>
      <c r="H1158" s="191"/>
      <c r="I1158" s="362" t="n">
        <f aca="false">IF(ISERROR(VLOOKUP(B1158,'Jour Fériés'!$A$19:$B$57,2,FALSE())),0,VLOOKUP(B1158,'Jour Fériés'!$A$19:$B$57,2,FALSE()))</f>
        <v>0</v>
      </c>
      <c r="K1158" s="61" t="e">
        <f aca="false">VLOOKUP(B1158,'Vacances solaires'!$B$2:$B$239,1,FALSE())</f>
        <v>#N/A</v>
      </c>
    </row>
    <row r="1159" customFormat="false" ht="15" hidden="false" customHeight="false" outlineLevel="0" collapsed="false">
      <c r="A1159" s="126" t="n">
        <f aca="false">WEEKNUM(B1159,21)</f>
        <v>43</v>
      </c>
      <c r="B1159" s="135" t="n">
        <v>45225</v>
      </c>
      <c r="C1159" s="137" t="s">
        <v>75</v>
      </c>
      <c r="D1159" s="137" t="s">
        <v>86</v>
      </c>
      <c r="E1159" s="137" t="s">
        <v>75</v>
      </c>
      <c r="F1159" s="137" t="s">
        <v>75</v>
      </c>
      <c r="G1159" s="190" t="s">
        <v>86</v>
      </c>
      <c r="H1159" s="191"/>
      <c r="I1159" s="362" t="n">
        <f aca="false">IF(ISERROR(VLOOKUP(B1159,'Jour Fériés'!$A$19:$B$57,2,FALSE())),0,VLOOKUP(B1159,'Jour Fériés'!$A$19:$B$57,2,FALSE()))</f>
        <v>0</v>
      </c>
      <c r="K1159" s="61" t="e">
        <f aca="false">VLOOKUP(B1159,'Vacances solaires'!$B$2:$B$239,1,FALSE())</f>
        <v>#N/A</v>
      </c>
    </row>
    <row r="1160" customFormat="false" ht="15" hidden="false" customHeight="false" outlineLevel="0" collapsed="false">
      <c r="A1160" s="126" t="n">
        <f aca="false">WEEKNUM(B1160,21)</f>
        <v>43</v>
      </c>
      <c r="B1160" s="135" t="n">
        <v>45226</v>
      </c>
      <c r="C1160" s="137" t="s">
        <v>86</v>
      </c>
      <c r="D1160" s="137" t="s">
        <v>86</v>
      </c>
      <c r="E1160" s="137" t="s">
        <v>75</v>
      </c>
      <c r="F1160" s="137" t="s">
        <v>75</v>
      </c>
      <c r="G1160" s="190" t="s">
        <v>75</v>
      </c>
      <c r="H1160" s="191"/>
      <c r="I1160" s="362" t="n">
        <f aca="false">IF(ISERROR(VLOOKUP(B1160,'Jour Fériés'!$A$19:$B$57,2,FALSE())),0,VLOOKUP(B1160,'Jour Fériés'!$A$19:$B$57,2,FALSE()))</f>
        <v>0</v>
      </c>
      <c r="K1160" s="61" t="e">
        <f aca="false">VLOOKUP(B1160,'Vacances solaires'!$B$2:$B$239,1,FALSE())</f>
        <v>#N/A</v>
      </c>
    </row>
    <row r="1161" customFormat="false" ht="15" hidden="false" customHeight="false" outlineLevel="0" collapsed="false">
      <c r="A1161" s="126" t="n">
        <f aca="false">WEEKNUM(B1161,21)</f>
        <v>43</v>
      </c>
      <c r="B1161" s="135" t="n">
        <v>45227</v>
      </c>
      <c r="C1161" s="137" t="s">
        <v>86</v>
      </c>
      <c r="D1161" s="137" t="s">
        <v>75</v>
      </c>
      <c r="E1161" s="137" t="s">
        <v>75</v>
      </c>
      <c r="F1161" s="137" t="s">
        <v>86</v>
      </c>
      <c r="G1161" s="190" t="s">
        <v>75</v>
      </c>
      <c r="H1161" s="191"/>
      <c r="I1161" s="362" t="n">
        <f aca="false">IF(ISERROR(VLOOKUP(B1161,'Jour Fériés'!$A$19:$B$57,2,FALSE())),0,VLOOKUP(B1161,'Jour Fériés'!$A$19:$B$57,2,FALSE()))</f>
        <v>0</v>
      </c>
      <c r="K1161" s="61" t="e">
        <f aca="false">VLOOKUP(B1161,'Vacances solaires'!$B$2:$B$239,1,FALSE())</f>
        <v>#N/A</v>
      </c>
    </row>
    <row r="1162" customFormat="false" ht="15.75" hidden="false" customHeight="false" outlineLevel="0" collapsed="false">
      <c r="A1162" s="139" t="n">
        <f aca="false">WEEKNUM(B1162,21)</f>
        <v>43</v>
      </c>
      <c r="B1162" s="140" t="n">
        <v>45228</v>
      </c>
      <c r="C1162" s="192" t="s">
        <v>86</v>
      </c>
      <c r="D1162" s="192" t="s">
        <v>75</v>
      </c>
      <c r="E1162" s="192" t="s">
        <v>86</v>
      </c>
      <c r="F1162" s="192" t="s">
        <v>86</v>
      </c>
      <c r="G1162" s="193" t="s">
        <v>86</v>
      </c>
      <c r="H1162" s="194"/>
      <c r="I1162" s="364" t="n">
        <f aca="false">IF(ISERROR(VLOOKUP(B1162,'Jour Fériés'!$A$19:$B$57,2,FALSE())),0,VLOOKUP(B1162,'Jour Fériés'!$A$19:$B$57,2,FALSE()))</f>
        <v>0</v>
      </c>
      <c r="K1162" s="61" t="e">
        <f aca="false">VLOOKUP(B1162,'Vacances solaires'!$B$2:$B$239,1,FALSE())</f>
        <v>#N/A</v>
      </c>
    </row>
    <row r="1163" customFormat="false" ht="15" hidden="false" customHeight="false" outlineLevel="0" collapsed="false">
      <c r="A1163" s="145" t="n">
        <f aca="false">WEEKNUM(B1163,21)</f>
        <v>44</v>
      </c>
      <c r="B1163" s="114" t="n">
        <v>45229</v>
      </c>
      <c r="C1163" s="187" t="s">
        <v>75</v>
      </c>
      <c r="D1163" s="187" t="s">
        <v>75</v>
      </c>
      <c r="E1163" s="187" t="s">
        <v>87</v>
      </c>
      <c r="F1163" s="187" t="s">
        <v>75</v>
      </c>
      <c r="G1163" s="188" t="s">
        <v>86</v>
      </c>
      <c r="H1163" s="189" t="n">
        <v>1</v>
      </c>
      <c r="I1163" s="361" t="n">
        <f aca="false">IF(ISERROR(VLOOKUP(B1163,'Jour Fériés'!$A$19:$B$57,2,FALSE())),0,VLOOKUP(B1163,'Jour Fériés'!$A$19:$B$57,2,FALSE()))</f>
        <v>0</v>
      </c>
      <c r="K1163" s="61" t="e">
        <f aca="false">VLOOKUP(B1163,'Vacances solaires'!$B$2:$B$239,1,FALSE())</f>
        <v>#N/A</v>
      </c>
    </row>
    <row r="1164" customFormat="false" ht="15" hidden="false" customHeight="false" outlineLevel="0" collapsed="false">
      <c r="A1164" s="126" t="n">
        <f aca="false">WEEKNUM(B1164,21)</f>
        <v>44</v>
      </c>
      <c r="B1164" s="135" t="n">
        <v>45230</v>
      </c>
      <c r="C1164" s="137" t="s">
        <v>75</v>
      </c>
      <c r="D1164" s="137" t="s">
        <v>86</v>
      </c>
      <c r="E1164" s="137" t="s">
        <v>86</v>
      </c>
      <c r="F1164" s="137" t="s">
        <v>75</v>
      </c>
      <c r="G1164" s="190" t="s">
        <v>75</v>
      </c>
      <c r="H1164" s="366"/>
      <c r="I1164" s="365" t="n">
        <f aca="false">IF(ISERROR(VLOOKUP(B1164,'Jour Fériés'!$A$19:$B$57,2,FALSE())),0,VLOOKUP(B1164,'Jour Fériés'!$A$19:$B$57,2,FALSE()))</f>
        <v>0</v>
      </c>
      <c r="K1164" s="61" t="e">
        <f aca="false">VLOOKUP(B1164,'Vacances solaires'!$B$2:$B$239,1,FALSE())</f>
        <v>#N/A</v>
      </c>
    </row>
    <row r="1165" customFormat="false" ht="15" hidden="false" customHeight="false" outlineLevel="0" collapsed="false">
      <c r="A1165" s="126" t="n">
        <f aca="false">WEEKNUM(B1165,21)</f>
        <v>44</v>
      </c>
      <c r="B1165" s="135" t="n">
        <v>45231</v>
      </c>
      <c r="C1165" s="137" t="s">
        <v>75</v>
      </c>
      <c r="D1165" s="137" t="s">
        <v>86</v>
      </c>
      <c r="E1165" s="137" t="s">
        <v>75</v>
      </c>
      <c r="F1165" s="137" t="s">
        <v>86</v>
      </c>
      <c r="G1165" s="190" t="s">
        <v>75</v>
      </c>
      <c r="H1165" s="191"/>
      <c r="I1165" s="362" t="str">
        <f aca="false">IF(ISERROR(VLOOKUP(B1165,'Jour Fériés'!$A$19:$B$57,2,FALSE())),0,VLOOKUP(B1165,'Jour Fériés'!$A$19:$B$57,2,FALSE()))</f>
        <v>Toussaint</v>
      </c>
      <c r="K1165" s="61" t="e">
        <f aca="false">VLOOKUP(B1165,'Vacances solaires'!$B$2:$B$239,1,FALSE())</f>
        <v>#N/A</v>
      </c>
    </row>
    <row r="1166" customFormat="false" ht="15" hidden="false" customHeight="false" outlineLevel="0" collapsed="false">
      <c r="A1166" s="126" t="n">
        <f aca="false">WEEKNUM(B1166,21)</f>
        <v>44</v>
      </c>
      <c r="B1166" s="135" t="n">
        <v>45232</v>
      </c>
      <c r="C1166" s="137" t="s">
        <v>86</v>
      </c>
      <c r="D1166" s="137" t="s">
        <v>75</v>
      </c>
      <c r="E1166" s="137" t="s">
        <v>75</v>
      </c>
      <c r="F1166" s="137" t="s">
        <v>86</v>
      </c>
      <c r="G1166" s="190" t="s">
        <v>75</v>
      </c>
      <c r="H1166" s="191"/>
      <c r="I1166" s="362" t="n">
        <f aca="false">IF(ISERROR(VLOOKUP(B1166,'Jour Fériés'!$A$19:$B$57,2,FALSE())),0,VLOOKUP(B1166,'Jour Fériés'!$A$19:$B$57,2,FALSE()))</f>
        <v>0</v>
      </c>
      <c r="K1166" s="61" t="e">
        <f aca="false">VLOOKUP(B1166,'Vacances solaires'!$B$2:$B$239,1,FALSE())</f>
        <v>#N/A</v>
      </c>
    </row>
    <row r="1167" customFormat="false" ht="15" hidden="false" customHeight="false" outlineLevel="0" collapsed="false">
      <c r="A1167" s="126" t="n">
        <f aca="false">WEEKNUM(B1167,21)</f>
        <v>44</v>
      </c>
      <c r="B1167" s="135" t="n">
        <v>45233</v>
      </c>
      <c r="C1167" s="137" t="s">
        <v>86</v>
      </c>
      <c r="D1167" s="137" t="s">
        <v>75</v>
      </c>
      <c r="E1167" s="137" t="s">
        <v>75</v>
      </c>
      <c r="F1167" s="137" t="s">
        <v>75</v>
      </c>
      <c r="G1167" s="190" t="s">
        <v>86</v>
      </c>
      <c r="H1167" s="191"/>
      <c r="I1167" s="362" t="n">
        <f aca="false">IF(ISERROR(VLOOKUP(B1167,'Jour Fériés'!$A$19:$B$57,2,FALSE())),0,VLOOKUP(B1167,'Jour Fériés'!$A$19:$B$57,2,FALSE()))</f>
        <v>0</v>
      </c>
      <c r="K1167" s="61" t="e">
        <f aca="false">VLOOKUP(B1167,'Vacances solaires'!$B$2:$B$239,1,FALSE())</f>
        <v>#N/A</v>
      </c>
    </row>
    <row r="1168" customFormat="false" ht="15" hidden="false" customHeight="false" outlineLevel="0" collapsed="false">
      <c r="A1168" s="126" t="n">
        <f aca="false">WEEKNUM(B1168,21)</f>
        <v>44</v>
      </c>
      <c r="B1168" s="135" t="n">
        <v>45234</v>
      </c>
      <c r="C1168" s="137" t="s">
        <v>75</v>
      </c>
      <c r="D1168" s="137" t="s">
        <v>75</v>
      </c>
      <c r="E1168" s="137" t="s">
        <v>86</v>
      </c>
      <c r="F1168" s="137" t="s">
        <v>75</v>
      </c>
      <c r="G1168" s="190" t="s">
        <v>86</v>
      </c>
      <c r="H1168" s="191"/>
      <c r="I1168" s="362" t="n">
        <f aca="false">IF(ISERROR(VLOOKUP(B1168,'Jour Fériés'!$A$19:$B$57,2,FALSE())),0,VLOOKUP(B1168,'Jour Fériés'!$A$19:$B$57,2,FALSE()))</f>
        <v>0</v>
      </c>
      <c r="K1168" s="61" t="e">
        <f aca="false">VLOOKUP(B1168,'Vacances solaires'!$B$2:$B$239,1,FALSE())</f>
        <v>#N/A</v>
      </c>
    </row>
    <row r="1169" customFormat="false" ht="15.75" hidden="false" customHeight="false" outlineLevel="0" collapsed="false">
      <c r="A1169" s="139" t="n">
        <f aca="false">WEEKNUM(B1169,21)</f>
        <v>44</v>
      </c>
      <c r="B1169" s="140" t="n">
        <v>45235</v>
      </c>
      <c r="C1169" s="192" t="s">
        <v>75</v>
      </c>
      <c r="D1169" s="192" t="s">
        <v>86</v>
      </c>
      <c r="E1169" s="192" t="s">
        <v>86</v>
      </c>
      <c r="F1169" s="192" t="s">
        <v>86</v>
      </c>
      <c r="G1169" s="193" t="s">
        <v>86</v>
      </c>
      <c r="H1169" s="194"/>
      <c r="I1169" s="364" t="n">
        <f aca="false">IF(ISERROR(VLOOKUP(B1169,'Jour Fériés'!$A$19:$B$57,2,FALSE())),0,VLOOKUP(B1169,'Jour Fériés'!$A$19:$B$57,2,FALSE()))</f>
        <v>0</v>
      </c>
      <c r="K1169" s="61" t="e">
        <f aca="false">VLOOKUP(B1169,'Vacances solaires'!$B$2:$B$239,1,FALSE())</f>
        <v>#N/A</v>
      </c>
    </row>
    <row r="1170" customFormat="false" ht="15" hidden="false" customHeight="false" outlineLevel="0" collapsed="false">
      <c r="A1170" s="145" t="n">
        <f aca="false">WEEKNUM(B1170,21)</f>
        <v>45</v>
      </c>
      <c r="B1170" s="114" t="n">
        <v>45236</v>
      </c>
      <c r="C1170" s="187" t="s">
        <v>75</v>
      </c>
      <c r="D1170" s="187" t="s">
        <v>87</v>
      </c>
      <c r="E1170" s="187" t="s">
        <v>75</v>
      </c>
      <c r="F1170" s="187" t="s">
        <v>86</v>
      </c>
      <c r="G1170" s="188" t="s">
        <v>75</v>
      </c>
      <c r="H1170" s="189" t="n">
        <v>2</v>
      </c>
      <c r="I1170" s="361" t="n">
        <f aca="false">IF(ISERROR(VLOOKUP(B1170,'Jour Fériés'!$A$19:$B$57,2,FALSE())),0,VLOOKUP(B1170,'Jour Fériés'!$A$19:$B$57,2,FALSE()))</f>
        <v>0</v>
      </c>
      <c r="K1170" s="61" t="e">
        <f aca="false">VLOOKUP(B1170,'Vacances solaires'!$B$2:$B$239,1,FALSE())</f>
        <v>#N/A</v>
      </c>
    </row>
    <row r="1171" customFormat="false" ht="15" hidden="false" customHeight="false" outlineLevel="0" collapsed="false">
      <c r="A1171" s="126" t="n">
        <f aca="false">WEEKNUM(B1171,21)</f>
        <v>45</v>
      </c>
      <c r="B1171" s="135" t="n">
        <v>45237</v>
      </c>
      <c r="C1171" s="137" t="s">
        <v>86</v>
      </c>
      <c r="D1171" s="137" t="s">
        <v>86</v>
      </c>
      <c r="E1171" s="137" t="s">
        <v>75</v>
      </c>
      <c r="F1171" s="137" t="s">
        <v>75</v>
      </c>
      <c r="G1171" s="190" t="s">
        <v>75</v>
      </c>
      <c r="H1171" s="191"/>
      <c r="I1171" s="362" t="n">
        <f aca="false">IF(ISERROR(VLOOKUP(B1171,'Jour Fériés'!$A$19:$B$57,2,FALSE())),0,VLOOKUP(B1171,'Jour Fériés'!$A$19:$B$57,2,FALSE()))</f>
        <v>0</v>
      </c>
      <c r="K1171" s="61" t="e">
        <f aca="false">VLOOKUP(B1171,'Vacances solaires'!$B$2:$B$239,1,FALSE())</f>
        <v>#N/A</v>
      </c>
    </row>
    <row r="1172" customFormat="false" ht="15" hidden="false" customHeight="false" outlineLevel="0" collapsed="false">
      <c r="A1172" s="126" t="n">
        <f aca="false">WEEKNUM(B1172,21)</f>
        <v>45</v>
      </c>
      <c r="B1172" s="135" t="n">
        <v>45238</v>
      </c>
      <c r="C1172" s="137" t="s">
        <v>86</v>
      </c>
      <c r="D1172" s="137" t="s">
        <v>75</v>
      </c>
      <c r="E1172" s="137" t="s">
        <v>86</v>
      </c>
      <c r="F1172" s="137" t="s">
        <v>75</v>
      </c>
      <c r="G1172" s="190" t="s">
        <v>75</v>
      </c>
      <c r="H1172" s="366"/>
      <c r="I1172" s="367" t="n">
        <f aca="false">IF(ISERROR(VLOOKUP(B1172,'Jour Fériés'!$A$19:$B$57,2,FALSE())),0,VLOOKUP(B1172,'Jour Fériés'!$A$19:$B$57,2,FALSE()))</f>
        <v>0</v>
      </c>
      <c r="K1172" s="61" t="e">
        <f aca="false">VLOOKUP(B1172,'Vacances solaires'!$B$2:$B$239,1,FALSE())</f>
        <v>#N/A</v>
      </c>
    </row>
    <row r="1173" customFormat="false" ht="15" hidden="false" customHeight="false" outlineLevel="0" collapsed="false">
      <c r="A1173" s="126" t="n">
        <f aca="false">WEEKNUM(B1173,21)</f>
        <v>45</v>
      </c>
      <c r="B1173" s="135" t="n">
        <v>45239</v>
      </c>
      <c r="C1173" s="137" t="s">
        <v>75</v>
      </c>
      <c r="D1173" s="137" t="s">
        <v>75</v>
      </c>
      <c r="E1173" s="137" t="s">
        <v>86</v>
      </c>
      <c r="F1173" s="137" t="s">
        <v>75</v>
      </c>
      <c r="G1173" s="190" t="s">
        <v>86</v>
      </c>
      <c r="H1173" s="191"/>
      <c r="I1173" s="362" t="n">
        <f aca="false">IF(ISERROR(VLOOKUP(B1173,'Jour Fériés'!$A$19:$B$57,2,FALSE())),0,VLOOKUP(B1173,'Jour Fériés'!$A$19:$B$57,2,FALSE()))</f>
        <v>0</v>
      </c>
      <c r="K1173" s="61" t="e">
        <f aca="false">VLOOKUP(B1173,'Vacances solaires'!$B$2:$B$239,1,FALSE())</f>
        <v>#N/A</v>
      </c>
    </row>
    <row r="1174" customFormat="false" ht="15" hidden="false" customHeight="false" outlineLevel="0" collapsed="false">
      <c r="A1174" s="126" t="n">
        <f aca="false">WEEKNUM(B1174,21)</f>
        <v>45</v>
      </c>
      <c r="B1174" s="135" t="n">
        <v>45240</v>
      </c>
      <c r="C1174" s="137" t="s">
        <v>75</v>
      </c>
      <c r="D1174" s="137" t="s">
        <v>75</v>
      </c>
      <c r="E1174" s="137" t="s">
        <v>75</v>
      </c>
      <c r="F1174" s="137" t="s">
        <v>86</v>
      </c>
      <c r="G1174" s="190" t="s">
        <v>86</v>
      </c>
      <c r="H1174" s="191"/>
      <c r="I1174" s="362" t="n">
        <f aca="false">IF(ISERROR(VLOOKUP(B1174,'Jour Fériés'!$A$19:$B$57,2,FALSE())),0,VLOOKUP(B1174,'Jour Fériés'!$A$19:$B$57,2,FALSE()))</f>
        <v>0</v>
      </c>
      <c r="K1174" s="61" t="e">
        <f aca="false">VLOOKUP(B1174,'Vacances solaires'!$B$2:$B$239,1,FALSE())</f>
        <v>#N/A</v>
      </c>
    </row>
    <row r="1175" customFormat="false" ht="15" hidden="false" customHeight="false" outlineLevel="0" collapsed="false">
      <c r="A1175" s="126" t="n">
        <f aca="false">WEEKNUM(B1175,21)</f>
        <v>45</v>
      </c>
      <c r="B1175" s="135" t="n">
        <v>45241</v>
      </c>
      <c r="C1175" s="137" t="s">
        <v>75</v>
      </c>
      <c r="D1175" s="137" t="s">
        <v>86</v>
      </c>
      <c r="E1175" s="137" t="s">
        <v>75</v>
      </c>
      <c r="F1175" s="137" t="s">
        <v>86</v>
      </c>
      <c r="G1175" s="190" t="s">
        <v>75</v>
      </c>
      <c r="H1175" s="191"/>
      <c r="I1175" s="362" t="str">
        <f aca="false">IF(ISERROR(VLOOKUP(B1175,'Jour Fériés'!$A$19:$B$57,2,FALSE())),0,VLOOKUP(B1175,'Jour Fériés'!$A$19:$B$57,2,FALSE()))</f>
        <v>Armistice</v>
      </c>
      <c r="K1175" s="61" t="e">
        <f aca="false">VLOOKUP(B1175,'Vacances solaires'!$B$2:$B$239,1,FALSE())</f>
        <v>#N/A</v>
      </c>
    </row>
    <row r="1176" customFormat="false" ht="15.75" hidden="false" customHeight="false" outlineLevel="0" collapsed="false">
      <c r="A1176" s="139" t="n">
        <f aca="false">WEEKNUM(B1176,21)</f>
        <v>45</v>
      </c>
      <c r="B1176" s="140" t="n">
        <v>45242</v>
      </c>
      <c r="C1176" s="192" t="s">
        <v>86</v>
      </c>
      <c r="D1176" s="192" t="s">
        <v>86</v>
      </c>
      <c r="E1176" s="192" t="s">
        <v>86</v>
      </c>
      <c r="F1176" s="192" t="s">
        <v>86</v>
      </c>
      <c r="G1176" s="193" t="s">
        <v>75</v>
      </c>
      <c r="H1176" s="194"/>
      <c r="I1176" s="364" t="n">
        <f aca="false">IF(ISERROR(VLOOKUP(B1176,'Jour Fériés'!$A$19:$B$57,2,FALSE())),0,VLOOKUP(B1176,'Jour Fériés'!$A$19:$B$57,2,FALSE()))</f>
        <v>0</v>
      </c>
      <c r="K1176" s="61" t="e">
        <f aca="false">VLOOKUP(B1176,'Vacances solaires'!$B$2:$B$239,1,FALSE())</f>
        <v>#N/A</v>
      </c>
    </row>
    <row r="1177" customFormat="false" ht="15" hidden="false" customHeight="false" outlineLevel="0" collapsed="false">
      <c r="A1177" s="145" t="n">
        <f aca="false">WEEKNUM(B1177,21)</f>
        <v>46</v>
      </c>
      <c r="B1177" s="114" t="n">
        <v>45243</v>
      </c>
      <c r="C1177" s="187" t="s">
        <v>87</v>
      </c>
      <c r="D1177" s="187" t="s">
        <v>75</v>
      </c>
      <c r="E1177" s="187" t="s">
        <v>86</v>
      </c>
      <c r="F1177" s="187" t="s">
        <v>75</v>
      </c>
      <c r="G1177" s="188" t="s">
        <v>75</v>
      </c>
      <c r="H1177" s="189" t="n">
        <v>3</v>
      </c>
      <c r="I1177" s="361" t="n">
        <f aca="false">IF(ISERROR(VLOOKUP(B1177,'Jour Fériés'!$A$19:$B$57,2,FALSE())),0,VLOOKUP(B1177,'Jour Fériés'!$A$19:$B$57,2,FALSE()))</f>
        <v>0</v>
      </c>
      <c r="K1177" s="61" t="e">
        <f aca="false">VLOOKUP(B1177,'Vacances solaires'!$B$2:$B$239,1,FALSE())</f>
        <v>#N/A</v>
      </c>
    </row>
    <row r="1178" customFormat="false" ht="15" hidden="false" customHeight="false" outlineLevel="0" collapsed="false">
      <c r="A1178" s="126" t="n">
        <f aca="false">WEEKNUM(B1178,21)</f>
        <v>46</v>
      </c>
      <c r="B1178" s="135" t="n">
        <v>45244</v>
      </c>
      <c r="C1178" s="137" t="s">
        <v>86</v>
      </c>
      <c r="D1178" s="137" t="s">
        <v>75</v>
      </c>
      <c r="E1178" s="137" t="s">
        <v>75</v>
      </c>
      <c r="F1178" s="137" t="s">
        <v>75</v>
      </c>
      <c r="G1178" s="190" t="s">
        <v>86</v>
      </c>
      <c r="H1178" s="191"/>
      <c r="I1178" s="362" t="n">
        <f aca="false">IF(ISERROR(VLOOKUP(B1178,'Jour Fériés'!$A$19:$B$57,2,FALSE())),0,VLOOKUP(B1178,'Jour Fériés'!$A$19:$B$57,2,FALSE()))</f>
        <v>0</v>
      </c>
      <c r="K1178" s="61" t="e">
        <f aca="false">VLOOKUP(B1178,'Vacances solaires'!$B$2:$B$239,1,FALSE())</f>
        <v>#N/A</v>
      </c>
    </row>
    <row r="1179" customFormat="false" ht="15" hidden="false" customHeight="false" outlineLevel="0" collapsed="false">
      <c r="A1179" s="126" t="n">
        <f aca="false">WEEKNUM(B1179,21)</f>
        <v>46</v>
      </c>
      <c r="B1179" s="135" t="n">
        <v>45245</v>
      </c>
      <c r="C1179" s="137" t="s">
        <v>75</v>
      </c>
      <c r="D1179" s="137" t="s">
        <v>86</v>
      </c>
      <c r="E1179" s="137" t="s">
        <v>75</v>
      </c>
      <c r="F1179" s="137" t="s">
        <v>75</v>
      </c>
      <c r="G1179" s="190" t="s">
        <v>86</v>
      </c>
      <c r="H1179" s="191"/>
      <c r="I1179" s="362" t="n">
        <f aca="false">IF(ISERROR(VLOOKUP(B1179,'Jour Fériés'!$A$19:$B$57,2,FALSE())),0,VLOOKUP(B1179,'Jour Fériés'!$A$19:$B$57,2,FALSE()))</f>
        <v>0</v>
      </c>
      <c r="K1179" s="61" t="e">
        <f aca="false">VLOOKUP(B1179,'Vacances solaires'!$B$2:$B$239,1,FALSE())</f>
        <v>#N/A</v>
      </c>
    </row>
    <row r="1180" customFormat="false" ht="15" hidden="false" customHeight="false" outlineLevel="0" collapsed="false">
      <c r="A1180" s="126" t="n">
        <f aca="false">WEEKNUM(B1180,21)</f>
        <v>46</v>
      </c>
      <c r="B1180" s="135" t="n">
        <v>45246</v>
      </c>
      <c r="C1180" s="137" t="s">
        <v>75</v>
      </c>
      <c r="D1180" s="137" t="s">
        <v>86</v>
      </c>
      <c r="E1180" s="137" t="s">
        <v>75</v>
      </c>
      <c r="F1180" s="137" t="s">
        <v>86</v>
      </c>
      <c r="G1180" s="190" t="s">
        <v>75</v>
      </c>
      <c r="H1180" s="191"/>
      <c r="I1180" s="362" t="n">
        <f aca="false">IF(ISERROR(VLOOKUP(B1180,'Jour Fériés'!$A$19:$B$57,2,FALSE())),0,VLOOKUP(B1180,'Jour Fériés'!$A$19:$B$57,2,FALSE()))</f>
        <v>0</v>
      </c>
      <c r="K1180" s="61" t="e">
        <f aca="false">VLOOKUP(B1180,'Vacances solaires'!$B$2:$B$239,1,FALSE())</f>
        <v>#N/A</v>
      </c>
    </row>
    <row r="1181" customFormat="false" ht="15" hidden="false" customHeight="false" outlineLevel="0" collapsed="false">
      <c r="A1181" s="126" t="n">
        <f aca="false">WEEKNUM(B1181,21)</f>
        <v>46</v>
      </c>
      <c r="B1181" s="135" t="n">
        <v>45247</v>
      </c>
      <c r="C1181" s="137" t="s">
        <v>75</v>
      </c>
      <c r="D1181" s="137" t="s">
        <v>75</v>
      </c>
      <c r="E1181" s="137" t="s">
        <v>86</v>
      </c>
      <c r="F1181" s="137" t="s">
        <v>86</v>
      </c>
      <c r="G1181" s="190" t="s">
        <v>75</v>
      </c>
      <c r="H1181" s="191"/>
      <c r="I1181" s="362" t="n">
        <f aca="false">IF(ISERROR(VLOOKUP(B1181,'Jour Fériés'!$A$19:$B$57,2,FALSE())),0,VLOOKUP(B1181,'Jour Fériés'!$A$19:$B$57,2,FALSE()))</f>
        <v>0</v>
      </c>
      <c r="K1181" s="61" t="e">
        <f aca="false">VLOOKUP(B1181,'Vacances solaires'!$B$2:$B$239,1,FALSE())</f>
        <v>#N/A</v>
      </c>
    </row>
    <row r="1182" customFormat="false" ht="15" hidden="false" customHeight="false" outlineLevel="0" collapsed="false">
      <c r="A1182" s="126" t="n">
        <f aca="false">WEEKNUM(B1182,21)</f>
        <v>46</v>
      </c>
      <c r="B1182" s="135" t="n">
        <v>45248</v>
      </c>
      <c r="C1182" s="137" t="s">
        <v>86</v>
      </c>
      <c r="D1182" s="137" t="s">
        <v>75</v>
      </c>
      <c r="E1182" s="137" t="s">
        <v>86</v>
      </c>
      <c r="F1182" s="137" t="s">
        <v>75</v>
      </c>
      <c r="G1182" s="190" t="s">
        <v>75</v>
      </c>
      <c r="H1182" s="191"/>
      <c r="I1182" s="362" t="n">
        <f aca="false">IF(ISERROR(VLOOKUP(B1182,'Jour Fériés'!$A$19:$B$57,2,FALSE())),0,VLOOKUP(B1182,'Jour Fériés'!$A$19:$B$57,2,FALSE()))</f>
        <v>0</v>
      </c>
      <c r="K1182" s="61" t="e">
        <f aca="false">VLOOKUP(B1182,'Vacances solaires'!$B$2:$B$239,1,FALSE())</f>
        <v>#N/A</v>
      </c>
    </row>
    <row r="1183" customFormat="false" ht="15.75" hidden="false" customHeight="false" outlineLevel="0" collapsed="false">
      <c r="A1183" s="139" t="n">
        <f aca="false">WEEKNUM(B1183,21)</f>
        <v>46</v>
      </c>
      <c r="B1183" s="140" t="n">
        <v>45249</v>
      </c>
      <c r="C1183" s="192" t="s">
        <v>86</v>
      </c>
      <c r="D1183" s="192" t="s">
        <v>86</v>
      </c>
      <c r="E1183" s="192" t="s">
        <v>86</v>
      </c>
      <c r="F1183" s="192" t="s">
        <v>75</v>
      </c>
      <c r="G1183" s="193" t="s">
        <v>86</v>
      </c>
      <c r="H1183" s="194"/>
      <c r="I1183" s="364" t="n">
        <f aca="false">IF(ISERROR(VLOOKUP(B1183,'Jour Fériés'!$A$19:$B$57,2,FALSE())),0,VLOOKUP(B1183,'Jour Fériés'!$A$19:$B$57,2,FALSE()))</f>
        <v>0</v>
      </c>
      <c r="K1183" s="61" t="e">
        <f aca="false">VLOOKUP(B1183,'Vacances solaires'!$B$2:$B$239,1,FALSE())</f>
        <v>#N/A</v>
      </c>
    </row>
    <row r="1184" customFormat="false" ht="15" hidden="false" customHeight="false" outlineLevel="0" collapsed="false">
      <c r="A1184" s="145" t="n">
        <f aca="false">WEEKNUM(B1184,21)</f>
        <v>47</v>
      </c>
      <c r="B1184" s="114" t="n">
        <v>45250</v>
      </c>
      <c r="C1184" s="187" t="s">
        <v>75</v>
      </c>
      <c r="D1184" s="187" t="s">
        <v>86</v>
      </c>
      <c r="E1184" s="187" t="s">
        <v>75</v>
      </c>
      <c r="F1184" s="187" t="s">
        <v>75</v>
      </c>
      <c r="G1184" s="188" t="s">
        <v>87</v>
      </c>
      <c r="H1184" s="189" t="n">
        <v>4</v>
      </c>
      <c r="I1184" s="361" t="n">
        <f aca="false">IF(ISERROR(VLOOKUP(B1184,'Jour Fériés'!$A$19:$B$57,2,FALSE())),0,VLOOKUP(B1184,'Jour Fériés'!$A$19:$B$57,2,FALSE()))</f>
        <v>0</v>
      </c>
      <c r="K1184" s="61" t="e">
        <f aca="false">VLOOKUP(B1184,'Vacances solaires'!$B$2:$B$239,1,FALSE())</f>
        <v>#N/A</v>
      </c>
    </row>
    <row r="1185" customFormat="false" ht="15" hidden="false" customHeight="false" outlineLevel="0" collapsed="false">
      <c r="A1185" s="126" t="n">
        <f aca="false">WEEKNUM(B1185,21)</f>
        <v>47</v>
      </c>
      <c r="B1185" s="135" t="n">
        <v>45251</v>
      </c>
      <c r="C1185" s="137" t="s">
        <v>75</v>
      </c>
      <c r="D1185" s="137" t="s">
        <v>75</v>
      </c>
      <c r="E1185" s="137" t="s">
        <v>75</v>
      </c>
      <c r="F1185" s="137" t="s">
        <v>86</v>
      </c>
      <c r="G1185" s="190" t="s">
        <v>86</v>
      </c>
      <c r="H1185" s="191"/>
      <c r="I1185" s="362" t="n">
        <f aca="false">IF(ISERROR(VLOOKUP(B1185,'Jour Fériés'!$A$19:$B$57,2,FALSE())),0,VLOOKUP(B1185,'Jour Fériés'!$A$19:$B$57,2,FALSE()))</f>
        <v>0</v>
      </c>
      <c r="K1185" s="61" t="e">
        <f aca="false">VLOOKUP(B1185,'Vacances solaires'!$B$2:$B$239,1,FALSE())</f>
        <v>#N/A</v>
      </c>
    </row>
    <row r="1186" customFormat="false" ht="15" hidden="false" customHeight="false" outlineLevel="0" collapsed="false">
      <c r="A1186" s="126" t="n">
        <f aca="false">WEEKNUM(B1186,21)</f>
        <v>47</v>
      </c>
      <c r="B1186" s="135" t="n">
        <v>45252</v>
      </c>
      <c r="C1186" s="137" t="s">
        <v>86</v>
      </c>
      <c r="D1186" s="137" t="s">
        <v>75</v>
      </c>
      <c r="E1186" s="137" t="s">
        <v>75</v>
      </c>
      <c r="F1186" s="137" t="s">
        <v>86</v>
      </c>
      <c r="G1186" s="190" t="s">
        <v>75</v>
      </c>
      <c r="H1186" s="191"/>
      <c r="I1186" s="362" t="n">
        <f aca="false">IF(ISERROR(VLOOKUP(B1186,'Jour Fériés'!$A$19:$B$57,2,FALSE())),0,VLOOKUP(B1186,'Jour Fériés'!$A$19:$B$57,2,FALSE()))</f>
        <v>0</v>
      </c>
      <c r="K1186" s="61" t="e">
        <f aca="false">VLOOKUP(B1186,'Vacances solaires'!$B$2:$B$239,1,FALSE())</f>
        <v>#N/A</v>
      </c>
    </row>
    <row r="1187" customFormat="false" ht="15" hidden="false" customHeight="false" outlineLevel="0" collapsed="false">
      <c r="A1187" s="126" t="n">
        <f aca="false">WEEKNUM(B1187,21)</f>
        <v>47</v>
      </c>
      <c r="B1187" s="135" t="n">
        <v>45253</v>
      </c>
      <c r="C1187" s="137" t="s">
        <v>86</v>
      </c>
      <c r="D1187" s="137" t="s">
        <v>75</v>
      </c>
      <c r="E1187" s="137" t="s">
        <v>86</v>
      </c>
      <c r="F1187" s="137" t="s">
        <v>75</v>
      </c>
      <c r="G1187" s="190" t="s">
        <v>75</v>
      </c>
      <c r="H1187" s="191"/>
      <c r="I1187" s="362" t="n">
        <f aca="false">IF(ISERROR(VLOOKUP(B1187,'Jour Fériés'!$A$19:$B$57,2,FALSE())),0,VLOOKUP(B1187,'Jour Fériés'!$A$19:$B$57,2,FALSE()))</f>
        <v>0</v>
      </c>
      <c r="K1187" s="61" t="e">
        <f aca="false">VLOOKUP(B1187,'Vacances solaires'!$B$2:$B$239,1,FALSE())</f>
        <v>#N/A</v>
      </c>
    </row>
    <row r="1188" customFormat="false" ht="15" hidden="false" customHeight="false" outlineLevel="0" collapsed="false">
      <c r="A1188" s="126" t="n">
        <f aca="false">WEEKNUM(B1188,21)</f>
        <v>47</v>
      </c>
      <c r="B1188" s="135" t="n">
        <v>45254</v>
      </c>
      <c r="C1188" s="137" t="s">
        <v>75</v>
      </c>
      <c r="D1188" s="137" t="s">
        <v>86</v>
      </c>
      <c r="E1188" s="137" t="s">
        <v>86</v>
      </c>
      <c r="F1188" s="137" t="s">
        <v>75</v>
      </c>
      <c r="G1188" s="190" t="s">
        <v>75</v>
      </c>
      <c r="H1188" s="191"/>
      <c r="I1188" s="362" t="n">
        <f aca="false">IF(ISERROR(VLOOKUP(B1188,'Jour Fériés'!$A$19:$B$57,2,FALSE())),0,VLOOKUP(B1188,'Jour Fériés'!$A$19:$B$57,2,FALSE()))</f>
        <v>0</v>
      </c>
      <c r="K1188" s="61" t="e">
        <f aca="false">VLOOKUP(B1188,'Vacances solaires'!$B$2:$B$239,1,FALSE())</f>
        <v>#N/A</v>
      </c>
    </row>
    <row r="1189" customFormat="false" ht="15" hidden="false" customHeight="false" outlineLevel="0" collapsed="false">
      <c r="A1189" s="126" t="n">
        <f aca="false">WEEKNUM(B1189,21)</f>
        <v>47</v>
      </c>
      <c r="B1189" s="135" t="n">
        <v>45255</v>
      </c>
      <c r="C1189" s="137" t="s">
        <v>75</v>
      </c>
      <c r="D1189" s="137" t="s">
        <v>86</v>
      </c>
      <c r="E1189" s="137" t="s">
        <v>75</v>
      </c>
      <c r="F1189" s="137" t="s">
        <v>75</v>
      </c>
      <c r="G1189" s="190" t="s">
        <v>86</v>
      </c>
      <c r="H1189" s="191"/>
      <c r="I1189" s="362" t="n">
        <f aca="false">IF(ISERROR(VLOOKUP(B1189,'Jour Fériés'!$A$19:$B$57,2,FALSE())),0,VLOOKUP(B1189,'Jour Fériés'!$A$19:$B$57,2,FALSE()))</f>
        <v>0</v>
      </c>
      <c r="K1189" s="61" t="e">
        <f aca="false">VLOOKUP(B1189,'Vacances solaires'!$B$2:$B$239,1,FALSE())</f>
        <v>#N/A</v>
      </c>
    </row>
    <row r="1190" customFormat="false" ht="15.75" hidden="false" customHeight="false" outlineLevel="0" collapsed="false">
      <c r="A1190" s="139" t="n">
        <f aca="false">WEEKNUM(B1190,21)</f>
        <v>47</v>
      </c>
      <c r="B1190" s="140" t="n">
        <v>45256</v>
      </c>
      <c r="C1190" s="192" t="s">
        <v>86</v>
      </c>
      <c r="D1190" s="192" t="s">
        <v>86</v>
      </c>
      <c r="E1190" s="192" t="s">
        <v>75</v>
      </c>
      <c r="F1190" s="192" t="s">
        <v>86</v>
      </c>
      <c r="G1190" s="193" t="s">
        <v>86</v>
      </c>
      <c r="H1190" s="194"/>
      <c r="I1190" s="364" t="n">
        <f aca="false">IF(ISERROR(VLOOKUP(B1190,'Jour Fériés'!$A$19:$B$57,2,FALSE())),0,VLOOKUP(B1190,'Jour Fériés'!$A$19:$B$57,2,FALSE()))</f>
        <v>0</v>
      </c>
      <c r="K1190" s="61" t="e">
        <f aca="false">VLOOKUP(B1190,'Vacances solaires'!$B$2:$B$239,1,FALSE())</f>
        <v>#N/A</v>
      </c>
    </row>
    <row r="1191" customFormat="false" ht="15" hidden="false" customHeight="false" outlineLevel="0" collapsed="false">
      <c r="A1191" s="145" t="n">
        <f aca="false">WEEKNUM(B1191,21)</f>
        <v>48</v>
      </c>
      <c r="B1191" s="114" t="n">
        <v>45257</v>
      </c>
      <c r="C1191" s="187" t="s">
        <v>86</v>
      </c>
      <c r="D1191" s="187" t="s">
        <v>75</v>
      </c>
      <c r="E1191" s="187" t="s">
        <v>75</v>
      </c>
      <c r="F1191" s="187" t="s">
        <v>87</v>
      </c>
      <c r="G1191" s="188" t="s">
        <v>75</v>
      </c>
      <c r="H1191" s="189" t="n">
        <v>5</v>
      </c>
      <c r="I1191" s="361" t="n">
        <f aca="false">IF(ISERROR(VLOOKUP(B1191,'Jour Fériés'!$A$19:$B$57,2,FALSE())),0,VLOOKUP(B1191,'Jour Fériés'!$A$19:$B$57,2,FALSE()))</f>
        <v>0</v>
      </c>
      <c r="K1191" s="61" t="e">
        <f aca="false">VLOOKUP(B1191,'Vacances solaires'!$B$2:$B$239,1,FALSE())</f>
        <v>#N/A</v>
      </c>
    </row>
    <row r="1192" customFormat="false" ht="15" hidden="false" customHeight="false" outlineLevel="0" collapsed="false">
      <c r="A1192" s="126" t="n">
        <f aca="false">WEEKNUM(B1192,21)</f>
        <v>48</v>
      </c>
      <c r="B1192" s="135" t="n">
        <v>45258</v>
      </c>
      <c r="C1192" s="137" t="s">
        <v>75</v>
      </c>
      <c r="D1192" s="137" t="s">
        <v>75</v>
      </c>
      <c r="E1192" s="137" t="s">
        <v>86</v>
      </c>
      <c r="F1192" s="137" t="s">
        <v>86</v>
      </c>
      <c r="G1192" s="190" t="s">
        <v>75</v>
      </c>
      <c r="H1192" s="191"/>
      <c r="I1192" s="362" t="n">
        <f aca="false">IF(ISERROR(VLOOKUP(B1192,'Jour Fériés'!$A$19:$B$57,2,FALSE())),0,VLOOKUP(B1192,'Jour Fériés'!$A$19:$B$57,2,FALSE()))</f>
        <v>0</v>
      </c>
      <c r="K1192" s="61" t="e">
        <f aca="false">VLOOKUP(B1192,'Vacances solaires'!$B$2:$B$239,1,FALSE())</f>
        <v>#N/A</v>
      </c>
    </row>
    <row r="1193" customFormat="false" ht="15" hidden="false" customHeight="false" outlineLevel="0" collapsed="false">
      <c r="A1193" s="126" t="n">
        <f aca="false">WEEKNUM(B1193,21)</f>
        <v>48</v>
      </c>
      <c r="B1193" s="135" t="n">
        <v>45259</v>
      </c>
      <c r="C1193" s="137" t="s">
        <v>75</v>
      </c>
      <c r="D1193" s="137" t="s">
        <v>75</v>
      </c>
      <c r="E1193" s="137" t="s">
        <v>86</v>
      </c>
      <c r="F1193" s="137" t="s">
        <v>75</v>
      </c>
      <c r="G1193" s="190" t="s">
        <v>86</v>
      </c>
      <c r="H1193" s="191"/>
      <c r="I1193" s="362" t="n">
        <f aca="false">IF(ISERROR(VLOOKUP(B1193,'Jour Fériés'!$A$19:$B$57,2,FALSE())),0,VLOOKUP(B1193,'Jour Fériés'!$A$19:$B$57,2,FALSE()))</f>
        <v>0</v>
      </c>
      <c r="K1193" s="61" t="e">
        <f aca="false">VLOOKUP(B1193,'Vacances solaires'!$B$2:$B$239,1,FALSE())</f>
        <v>#N/A</v>
      </c>
    </row>
    <row r="1194" customFormat="false" ht="15" hidden="false" customHeight="false" outlineLevel="0" collapsed="false">
      <c r="A1194" s="126" t="n">
        <f aca="false">WEEKNUM(B1194,21)</f>
        <v>48</v>
      </c>
      <c r="B1194" s="135" t="n">
        <v>45260</v>
      </c>
      <c r="C1194" s="137" t="s">
        <v>75</v>
      </c>
      <c r="D1194" s="137" t="s">
        <v>86</v>
      </c>
      <c r="E1194" s="137" t="s">
        <v>75</v>
      </c>
      <c r="F1194" s="137" t="s">
        <v>75</v>
      </c>
      <c r="G1194" s="190" t="s">
        <v>86</v>
      </c>
      <c r="H1194" s="191"/>
      <c r="I1194" s="362" t="n">
        <f aca="false">IF(ISERROR(VLOOKUP(B1194,'Jour Fériés'!$A$19:$B$57,2,FALSE())),0,VLOOKUP(B1194,'Jour Fériés'!$A$19:$B$57,2,FALSE()))</f>
        <v>0</v>
      </c>
      <c r="K1194" s="61" t="e">
        <f aca="false">VLOOKUP(B1194,'Vacances solaires'!$B$2:$B$239,1,FALSE())</f>
        <v>#N/A</v>
      </c>
    </row>
    <row r="1195" customFormat="false" ht="15" hidden="false" customHeight="false" outlineLevel="0" collapsed="false">
      <c r="A1195" s="126" t="n">
        <f aca="false">WEEKNUM(B1195,21)</f>
        <v>48</v>
      </c>
      <c r="B1195" s="135" t="n">
        <v>45261</v>
      </c>
      <c r="C1195" s="137" t="s">
        <v>86</v>
      </c>
      <c r="D1195" s="137" t="s">
        <v>86</v>
      </c>
      <c r="E1195" s="137" t="s">
        <v>75</v>
      </c>
      <c r="F1195" s="137" t="s">
        <v>75</v>
      </c>
      <c r="G1195" s="190" t="s">
        <v>75</v>
      </c>
      <c r="H1195" s="191"/>
      <c r="I1195" s="362" t="n">
        <f aca="false">IF(ISERROR(VLOOKUP(B1195,'Jour Fériés'!$A$19:$B$57,2,FALSE())),0,VLOOKUP(B1195,'Jour Fériés'!$A$19:$B$57,2,FALSE()))</f>
        <v>0</v>
      </c>
      <c r="K1195" s="61" t="e">
        <f aca="false">VLOOKUP(B1195,'Vacances solaires'!$B$2:$B$239,1,FALSE())</f>
        <v>#N/A</v>
      </c>
    </row>
    <row r="1196" customFormat="false" ht="15" hidden="false" customHeight="false" outlineLevel="0" collapsed="false">
      <c r="A1196" s="126" t="n">
        <f aca="false">WEEKNUM(B1196,21)</f>
        <v>48</v>
      </c>
      <c r="B1196" s="135" t="n">
        <v>45262</v>
      </c>
      <c r="C1196" s="137" t="s">
        <v>86</v>
      </c>
      <c r="D1196" s="137" t="s">
        <v>75</v>
      </c>
      <c r="E1196" s="137" t="s">
        <v>75</v>
      </c>
      <c r="F1196" s="137" t="s">
        <v>86</v>
      </c>
      <c r="G1196" s="190" t="s">
        <v>75</v>
      </c>
      <c r="H1196" s="191"/>
      <c r="I1196" s="362" t="n">
        <f aca="false">IF(ISERROR(VLOOKUP(B1196,'Jour Fériés'!$A$19:$B$57,2,FALSE())),0,VLOOKUP(B1196,'Jour Fériés'!$A$19:$B$57,2,FALSE()))</f>
        <v>0</v>
      </c>
      <c r="K1196" s="61" t="e">
        <f aca="false">VLOOKUP(B1196,'Vacances solaires'!$B$2:$B$239,1,FALSE())</f>
        <v>#N/A</v>
      </c>
    </row>
    <row r="1197" customFormat="false" ht="15.75" hidden="false" customHeight="false" outlineLevel="0" collapsed="false">
      <c r="A1197" s="139" t="n">
        <f aca="false">WEEKNUM(B1197,21)</f>
        <v>48</v>
      </c>
      <c r="B1197" s="140" t="n">
        <v>45263</v>
      </c>
      <c r="C1197" s="192" t="s">
        <v>86</v>
      </c>
      <c r="D1197" s="192" t="s">
        <v>75</v>
      </c>
      <c r="E1197" s="192" t="s">
        <v>86</v>
      </c>
      <c r="F1197" s="192" t="s">
        <v>86</v>
      </c>
      <c r="G1197" s="193" t="s">
        <v>86</v>
      </c>
      <c r="H1197" s="194"/>
      <c r="I1197" s="364" t="n">
        <f aca="false">IF(ISERROR(VLOOKUP(B1197,'Jour Fériés'!$A$19:$B$57,2,FALSE())),0,VLOOKUP(B1197,'Jour Fériés'!$A$19:$B$57,2,FALSE()))</f>
        <v>0</v>
      </c>
      <c r="K1197" s="61" t="e">
        <f aca="false">VLOOKUP(B1197,'Vacances solaires'!$B$2:$B$239,1,FALSE())</f>
        <v>#N/A</v>
      </c>
    </row>
    <row r="1198" customFormat="false" ht="15" hidden="false" customHeight="false" outlineLevel="0" collapsed="false">
      <c r="A1198" s="145" t="n">
        <f aca="false">WEEKNUM(B1198,21)</f>
        <v>49</v>
      </c>
      <c r="B1198" s="114" t="n">
        <v>45264</v>
      </c>
      <c r="C1198" s="187" t="s">
        <v>75</v>
      </c>
      <c r="D1198" s="187" t="s">
        <v>75</v>
      </c>
      <c r="E1198" s="187" t="s">
        <v>87</v>
      </c>
      <c r="F1198" s="187" t="s">
        <v>75</v>
      </c>
      <c r="G1198" s="188" t="s">
        <v>86</v>
      </c>
      <c r="H1198" s="189" t="n">
        <v>1</v>
      </c>
      <c r="I1198" s="361" t="n">
        <f aca="false">IF(ISERROR(VLOOKUP(B1198,'Jour Fériés'!$A$19:$B$57,2,FALSE())),0,VLOOKUP(B1198,'Jour Fériés'!$A$19:$B$57,2,FALSE()))</f>
        <v>0</v>
      </c>
      <c r="K1198" s="61" t="e">
        <f aca="false">VLOOKUP(B1198,'Vacances solaires'!$B$2:$B$239,1,FALSE())</f>
        <v>#N/A</v>
      </c>
    </row>
    <row r="1199" customFormat="false" ht="15" hidden="false" customHeight="false" outlineLevel="0" collapsed="false">
      <c r="A1199" s="126" t="n">
        <f aca="false">WEEKNUM(B1199,21)</f>
        <v>49</v>
      </c>
      <c r="B1199" s="135" t="n">
        <v>45265</v>
      </c>
      <c r="C1199" s="137" t="s">
        <v>75</v>
      </c>
      <c r="D1199" s="137" t="s">
        <v>86</v>
      </c>
      <c r="E1199" s="137" t="s">
        <v>86</v>
      </c>
      <c r="F1199" s="137" t="s">
        <v>75</v>
      </c>
      <c r="G1199" s="190" t="s">
        <v>75</v>
      </c>
      <c r="H1199" s="366"/>
      <c r="I1199" s="365" t="n">
        <f aca="false">IF(ISERROR(VLOOKUP(B1199,'Jour Fériés'!$A$19:$B$57,2,FALSE())),0,VLOOKUP(B1199,'Jour Fériés'!$A$19:$B$57,2,FALSE()))</f>
        <v>0</v>
      </c>
      <c r="K1199" s="61" t="e">
        <f aca="false">VLOOKUP(B1199,'Vacances solaires'!$B$2:$B$239,1,FALSE())</f>
        <v>#N/A</v>
      </c>
    </row>
    <row r="1200" customFormat="false" ht="15" hidden="false" customHeight="false" outlineLevel="0" collapsed="false">
      <c r="A1200" s="126" t="n">
        <f aca="false">WEEKNUM(B1200,21)</f>
        <v>49</v>
      </c>
      <c r="B1200" s="135" t="n">
        <v>45266</v>
      </c>
      <c r="C1200" s="137" t="s">
        <v>75</v>
      </c>
      <c r="D1200" s="137" t="s">
        <v>86</v>
      </c>
      <c r="E1200" s="137" t="s">
        <v>75</v>
      </c>
      <c r="F1200" s="137" t="s">
        <v>86</v>
      </c>
      <c r="G1200" s="190" t="s">
        <v>75</v>
      </c>
      <c r="H1200" s="191"/>
      <c r="I1200" s="362" t="n">
        <f aca="false">IF(ISERROR(VLOOKUP(B1200,'Jour Fériés'!$A$19:$B$57,2,FALSE())),0,VLOOKUP(B1200,'Jour Fériés'!$A$19:$B$57,2,FALSE()))</f>
        <v>0</v>
      </c>
      <c r="K1200" s="61" t="e">
        <f aca="false">VLOOKUP(B1200,'Vacances solaires'!$B$2:$B$239,1,FALSE())</f>
        <v>#N/A</v>
      </c>
    </row>
    <row r="1201" customFormat="false" ht="15" hidden="false" customHeight="false" outlineLevel="0" collapsed="false">
      <c r="A1201" s="126" t="n">
        <f aca="false">WEEKNUM(B1201,21)</f>
        <v>49</v>
      </c>
      <c r="B1201" s="135" t="n">
        <v>45267</v>
      </c>
      <c r="C1201" s="137" t="s">
        <v>86</v>
      </c>
      <c r="D1201" s="137" t="s">
        <v>75</v>
      </c>
      <c r="E1201" s="137" t="s">
        <v>75</v>
      </c>
      <c r="F1201" s="137" t="s">
        <v>86</v>
      </c>
      <c r="G1201" s="190" t="s">
        <v>75</v>
      </c>
      <c r="H1201" s="191"/>
      <c r="I1201" s="362" t="n">
        <f aca="false">IF(ISERROR(VLOOKUP(B1201,'Jour Fériés'!$A$19:$B$57,2,FALSE())),0,VLOOKUP(B1201,'Jour Fériés'!$A$19:$B$57,2,FALSE()))</f>
        <v>0</v>
      </c>
      <c r="K1201" s="61" t="e">
        <f aca="false">VLOOKUP(B1201,'Vacances solaires'!$B$2:$B$239,1,FALSE())</f>
        <v>#N/A</v>
      </c>
    </row>
    <row r="1202" customFormat="false" ht="15" hidden="false" customHeight="false" outlineLevel="0" collapsed="false">
      <c r="A1202" s="126" t="n">
        <f aca="false">WEEKNUM(B1202,21)</f>
        <v>49</v>
      </c>
      <c r="B1202" s="135" t="n">
        <v>45268</v>
      </c>
      <c r="C1202" s="137" t="s">
        <v>86</v>
      </c>
      <c r="D1202" s="137" t="s">
        <v>75</v>
      </c>
      <c r="E1202" s="137" t="s">
        <v>75</v>
      </c>
      <c r="F1202" s="137" t="s">
        <v>75</v>
      </c>
      <c r="G1202" s="190" t="s">
        <v>86</v>
      </c>
      <c r="H1202" s="191"/>
      <c r="I1202" s="362" t="n">
        <f aca="false">IF(ISERROR(VLOOKUP(B1202,'Jour Fériés'!$A$19:$B$57,2,FALSE())),0,VLOOKUP(B1202,'Jour Fériés'!$A$19:$B$57,2,FALSE()))</f>
        <v>0</v>
      </c>
      <c r="K1202" s="61" t="e">
        <f aca="false">VLOOKUP(B1202,'Vacances solaires'!$B$2:$B$239,1,FALSE())</f>
        <v>#N/A</v>
      </c>
    </row>
    <row r="1203" customFormat="false" ht="15" hidden="false" customHeight="false" outlineLevel="0" collapsed="false">
      <c r="A1203" s="126" t="n">
        <f aca="false">WEEKNUM(B1203,21)</f>
        <v>49</v>
      </c>
      <c r="B1203" s="135" t="n">
        <v>45269</v>
      </c>
      <c r="C1203" s="137" t="s">
        <v>75</v>
      </c>
      <c r="D1203" s="137" t="s">
        <v>75</v>
      </c>
      <c r="E1203" s="137" t="s">
        <v>86</v>
      </c>
      <c r="F1203" s="137" t="s">
        <v>75</v>
      </c>
      <c r="G1203" s="190" t="s">
        <v>86</v>
      </c>
      <c r="H1203" s="191"/>
      <c r="I1203" s="362" t="n">
        <f aca="false">IF(ISERROR(VLOOKUP(B1203,'Jour Fériés'!$A$19:$B$57,2,FALSE())),0,VLOOKUP(B1203,'Jour Fériés'!$A$19:$B$57,2,FALSE()))</f>
        <v>0</v>
      </c>
      <c r="K1203" s="61" t="e">
        <f aca="false">VLOOKUP(B1203,'Vacances solaires'!$B$2:$B$239,1,FALSE())</f>
        <v>#N/A</v>
      </c>
    </row>
    <row r="1204" customFormat="false" ht="15.75" hidden="false" customHeight="false" outlineLevel="0" collapsed="false">
      <c r="A1204" s="139" t="n">
        <f aca="false">WEEKNUM(B1204,21)</f>
        <v>49</v>
      </c>
      <c r="B1204" s="140" t="n">
        <v>45270</v>
      </c>
      <c r="C1204" s="192" t="s">
        <v>75</v>
      </c>
      <c r="D1204" s="192" t="s">
        <v>86</v>
      </c>
      <c r="E1204" s="192" t="s">
        <v>86</v>
      </c>
      <c r="F1204" s="192" t="s">
        <v>86</v>
      </c>
      <c r="G1204" s="193" t="s">
        <v>86</v>
      </c>
      <c r="H1204" s="194"/>
      <c r="I1204" s="364" t="n">
        <f aca="false">IF(ISERROR(VLOOKUP(B1204,'Jour Fériés'!$A$19:$B$57,2,FALSE())),0,VLOOKUP(B1204,'Jour Fériés'!$A$19:$B$57,2,FALSE()))</f>
        <v>0</v>
      </c>
      <c r="K1204" s="61" t="e">
        <f aca="false">VLOOKUP(B1204,'Vacances solaires'!$B$2:$B$239,1,FALSE())</f>
        <v>#N/A</v>
      </c>
    </row>
    <row r="1205" customFormat="false" ht="15" hidden="false" customHeight="false" outlineLevel="0" collapsed="false">
      <c r="A1205" s="145" t="n">
        <f aca="false">WEEKNUM(B1205,21)</f>
        <v>50</v>
      </c>
      <c r="B1205" s="114" t="n">
        <v>45271</v>
      </c>
      <c r="C1205" s="187" t="s">
        <v>75</v>
      </c>
      <c r="D1205" s="187" t="s">
        <v>87</v>
      </c>
      <c r="E1205" s="187" t="s">
        <v>75</v>
      </c>
      <c r="F1205" s="187" t="s">
        <v>86</v>
      </c>
      <c r="G1205" s="188" t="s">
        <v>75</v>
      </c>
      <c r="H1205" s="189" t="n">
        <v>2</v>
      </c>
      <c r="I1205" s="361" t="n">
        <f aca="false">IF(ISERROR(VLOOKUP(B1205,'Jour Fériés'!$A$19:$B$57,2,FALSE())),0,VLOOKUP(B1205,'Jour Fériés'!$A$19:$B$57,2,FALSE()))</f>
        <v>0</v>
      </c>
      <c r="K1205" s="61" t="e">
        <f aca="false">VLOOKUP(B1205,'Vacances solaires'!$B$2:$B$239,1,FALSE())</f>
        <v>#N/A</v>
      </c>
    </row>
    <row r="1206" customFormat="false" ht="15" hidden="false" customHeight="false" outlineLevel="0" collapsed="false">
      <c r="A1206" s="126" t="n">
        <f aca="false">WEEKNUM(B1206,21)</f>
        <v>50</v>
      </c>
      <c r="B1206" s="135" t="n">
        <v>45272</v>
      </c>
      <c r="C1206" s="137" t="s">
        <v>86</v>
      </c>
      <c r="D1206" s="137" t="s">
        <v>86</v>
      </c>
      <c r="E1206" s="137" t="s">
        <v>75</v>
      </c>
      <c r="F1206" s="137" t="s">
        <v>75</v>
      </c>
      <c r="G1206" s="190" t="s">
        <v>75</v>
      </c>
      <c r="H1206" s="191"/>
      <c r="I1206" s="362" t="n">
        <f aca="false">IF(ISERROR(VLOOKUP(B1206,'Jour Fériés'!$A$19:$B$57,2,FALSE())),0,VLOOKUP(B1206,'Jour Fériés'!$A$19:$B$57,2,FALSE()))</f>
        <v>0</v>
      </c>
      <c r="K1206" s="61" t="e">
        <f aca="false">VLOOKUP(B1206,'Vacances solaires'!$B$2:$B$239,1,FALSE())</f>
        <v>#N/A</v>
      </c>
    </row>
    <row r="1207" customFormat="false" ht="15" hidden="false" customHeight="false" outlineLevel="0" collapsed="false">
      <c r="A1207" s="126" t="n">
        <f aca="false">WEEKNUM(B1207,21)</f>
        <v>50</v>
      </c>
      <c r="B1207" s="135" t="n">
        <v>45273</v>
      </c>
      <c r="C1207" s="137" t="s">
        <v>86</v>
      </c>
      <c r="D1207" s="137" t="s">
        <v>75</v>
      </c>
      <c r="E1207" s="137" t="s">
        <v>86</v>
      </c>
      <c r="F1207" s="137" t="s">
        <v>75</v>
      </c>
      <c r="G1207" s="190" t="s">
        <v>75</v>
      </c>
      <c r="H1207" s="366"/>
      <c r="I1207" s="367" t="n">
        <f aca="false">IF(ISERROR(VLOOKUP(B1207,'Jour Fériés'!$A$19:$B$57,2,FALSE())),0,VLOOKUP(B1207,'Jour Fériés'!$A$19:$B$57,2,FALSE()))</f>
        <v>0</v>
      </c>
      <c r="K1207" s="61" t="e">
        <f aca="false">VLOOKUP(B1207,'Vacances solaires'!$B$2:$B$239,1,FALSE())</f>
        <v>#N/A</v>
      </c>
    </row>
    <row r="1208" customFormat="false" ht="15" hidden="false" customHeight="false" outlineLevel="0" collapsed="false">
      <c r="A1208" s="126" t="n">
        <f aca="false">WEEKNUM(B1208,21)</f>
        <v>50</v>
      </c>
      <c r="B1208" s="135" t="n">
        <v>45274</v>
      </c>
      <c r="C1208" s="137" t="s">
        <v>75</v>
      </c>
      <c r="D1208" s="137" t="s">
        <v>75</v>
      </c>
      <c r="E1208" s="137" t="s">
        <v>86</v>
      </c>
      <c r="F1208" s="137" t="s">
        <v>75</v>
      </c>
      <c r="G1208" s="190" t="s">
        <v>86</v>
      </c>
      <c r="H1208" s="191"/>
      <c r="I1208" s="362" t="n">
        <f aca="false">IF(ISERROR(VLOOKUP(B1208,'Jour Fériés'!$A$19:$B$57,2,FALSE())),0,VLOOKUP(B1208,'Jour Fériés'!$A$19:$B$57,2,FALSE()))</f>
        <v>0</v>
      </c>
      <c r="K1208" s="61" t="e">
        <f aca="false">VLOOKUP(B1208,'Vacances solaires'!$B$2:$B$239,1,FALSE())</f>
        <v>#N/A</v>
      </c>
    </row>
    <row r="1209" customFormat="false" ht="15" hidden="false" customHeight="false" outlineLevel="0" collapsed="false">
      <c r="A1209" s="126" t="n">
        <f aca="false">WEEKNUM(B1209,21)</f>
        <v>50</v>
      </c>
      <c r="B1209" s="135" t="n">
        <v>45275</v>
      </c>
      <c r="C1209" s="137" t="s">
        <v>75</v>
      </c>
      <c r="D1209" s="137" t="s">
        <v>75</v>
      </c>
      <c r="E1209" s="137" t="s">
        <v>75</v>
      </c>
      <c r="F1209" s="137" t="s">
        <v>86</v>
      </c>
      <c r="G1209" s="190" t="s">
        <v>86</v>
      </c>
      <c r="H1209" s="191"/>
      <c r="I1209" s="362" t="n">
        <f aca="false">IF(ISERROR(VLOOKUP(B1209,'Jour Fériés'!$A$19:$B$57,2,FALSE())),0,VLOOKUP(B1209,'Jour Fériés'!$A$19:$B$57,2,FALSE()))</f>
        <v>0</v>
      </c>
      <c r="K1209" s="61" t="e">
        <f aca="false">VLOOKUP(B1209,'Vacances solaires'!$B$2:$B$239,1,FALSE())</f>
        <v>#N/A</v>
      </c>
    </row>
    <row r="1210" customFormat="false" ht="15" hidden="false" customHeight="false" outlineLevel="0" collapsed="false">
      <c r="A1210" s="126" t="n">
        <f aca="false">WEEKNUM(B1210,21)</f>
        <v>50</v>
      </c>
      <c r="B1210" s="135" t="n">
        <v>45276</v>
      </c>
      <c r="C1210" s="137" t="s">
        <v>75</v>
      </c>
      <c r="D1210" s="137" t="s">
        <v>86</v>
      </c>
      <c r="E1210" s="137" t="s">
        <v>75</v>
      </c>
      <c r="F1210" s="137" t="s">
        <v>86</v>
      </c>
      <c r="G1210" s="190" t="s">
        <v>75</v>
      </c>
      <c r="H1210" s="191"/>
      <c r="I1210" s="362" t="n">
        <f aca="false">IF(ISERROR(VLOOKUP(B1210,'Jour Fériés'!$A$19:$B$57,2,FALSE())),0,VLOOKUP(B1210,'Jour Fériés'!$A$19:$B$57,2,FALSE()))</f>
        <v>0</v>
      </c>
      <c r="K1210" s="61" t="e">
        <f aca="false">VLOOKUP(B1210,'Vacances solaires'!$B$2:$B$239,1,FALSE())</f>
        <v>#N/A</v>
      </c>
    </row>
    <row r="1211" customFormat="false" ht="15.75" hidden="false" customHeight="false" outlineLevel="0" collapsed="false">
      <c r="A1211" s="139" t="n">
        <f aca="false">WEEKNUM(B1211,21)</f>
        <v>50</v>
      </c>
      <c r="B1211" s="140" t="n">
        <v>45277</v>
      </c>
      <c r="C1211" s="192" t="s">
        <v>86</v>
      </c>
      <c r="D1211" s="192" t="s">
        <v>86</v>
      </c>
      <c r="E1211" s="192" t="s">
        <v>86</v>
      </c>
      <c r="F1211" s="192" t="s">
        <v>86</v>
      </c>
      <c r="G1211" s="193" t="s">
        <v>75</v>
      </c>
      <c r="H1211" s="194"/>
      <c r="I1211" s="364" t="n">
        <f aca="false">IF(ISERROR(VLOOKUP(B1211,'Jour Fériés'!$A$19:$B$57,2,FALSE())),0,VLOOKUP(B1211,'Jour Fériés'!$A$19:$B$57,2,FALSE()))</f>
        <v>0</v>
      </c>
      <c r="K1211" s="61" t="e">
        <f aca="false">VLOOKUP(B1211,'Vacances solaires'!$B$2:$B$239,1,FALSE())</f>
        <v>#N/A</v>
      </c>
    </row>
    <row r="1212" customFormat="false" ht="15" hidden="false" customHeight="false" outlineLevel="0" collapsed="false">
      <c r="A1212" s="145" t="n">
        <f aca="false">WEEKNUM(B1212,21)</f>
        <v>51</v>
      </c>
      <c r="B1212" s="114" t="n">
        <v>45278</v>
      </c>
      <c r="C1212" s="187" t="s">
        <v>87</v>
      </c>
      <c r="D1212" s="187" t="s">
        <v>75</v>
      </c>
      <c r="E1212" s="187" t="s">
        <v>86</v>
      </c>
      <c r="F1212" s="187" t="s">
        <v>75</v>
      </c>
      <c r="G1212" s="188" t="s">
        <v>75</v>
      </c>
      <c r="H1212" s="189" t="n">
        <v>3</v>
      </c>
      <c r="I1212" s="361" t="n">
        <f aca="false">IF(ISERROR(VLOOKUP(B1212,'Jour Fériés'!$A$19:$B$57,2,FALSE())),0,VLOOKUP(B1212,'Jour Fériés'!$A$19:$B$57,2,FALSE()))</f>
        <v>0</v>
      </c>
      <c r="K1212" s="61" t="e">
        <f aca="false">VLOOKUP(B1212,'Vacances solaires'!$B$2:$B$239,1,FALSE())</f>
        <v>#N/A</v>
      </c>
    </row>
    <row r="1213" customFormat="false" ht="15" hidden="false" customHeight="false" outlineLevel="0" collapsed="false">
      <c r="A1213" s="126" t="n">
        <f aca="false">WEEKNUM(B1213,21)</f>
        <v>51</v>
      </c>
      <c r="B1213" s="135" t="n">
        <v>45279</v>
      </c>
      <c r="C1213" s="137" t="s">
        <v>86</v>
      </c>
      <c r="D1213" s="137" t="s">
        <v>75</v>
      </c>
      <c r="E1213" s="137" t="s">
        <v>75</v>
      </c>
      <c r="F1213" s="137" t="s">
        <v>75</v>
      </c>
      <c r="G1213" s="190" t="s">
        <v>86</v>
      </c>
      <c r="H1213" s="191"/>
      <c r="I1213" s="362" t="n">
        <f aca="false">IF(ISERROR(VLOOKUP(B1213,'Jour Fériés'!$A$19:$B$57,2,FALSE())),0,VLOOKUP(B1213,'Jour Fériés'!$A$19:$B$57,2,FALSE()))</f>
        <v>0</v>
      </c>
      <c r="K1213" s="61" t="e">
        <f aca="false">VLOOKUP(B1213,'Vacances solaires'!$B$2:$B$239,1,FALSE())</f>
        <v>#N/A</v>
      </c>
    </row>
    <row r="1214" customFormat="false" ht="15" hidden="false" customHeight="false" outlineLevel="0" collapsed="false">
      <c r="A1214" s="126" t="n">
        <f aca="false">WEEKNUM(B1214,21)</f>
        <v>51</v>
      </c>
      <c r="B1214" s="135" t="n">
        <v>45280</v>
      </c>
      <c r="C1214" s="137" t="s">
        <v>75</v>
      </c>
      <c r="D1214" s="137" t="s">
        <v>86</v>
      </c>
      <c r="E1214" s="137" t="s">
        <v>75</v>
      </c>
      <c r="F1214" s="137" t="s">
        <v>75</v>
      </c>
      <c r="G1214" s="190" t="s">
        <v>86</v>
      </c>
      <c r="H1214" s="191"/>
      <c r="I1214" s="362" t="n">
        <f aca="false">IF(ISERROR(VLOOKUP(B1214,'Jour Fériés'!$A$19:$B$57,2,FALSE())),0,VLOOKUP(B1214,'Jour Fériés'!$A$19:$B$57,2,FALSE()))</f>
        <v>0</v>
      </c>
      <c r="K1214" s="61" t="e">
        <f aca="false">VLOOKUP(B1214,'Vacances solaires'!$B$2:$B$239,1,FALSE())</f>
        <v>#N/A</v>
      </c>
    </row>
    <row r="1215" customFormat="false" ht="15" hidden="false" customHeight="false" outlineLevel="0" collapsed="false">
      <c r="A1215" s="126" t="n">
        <f aca="false">WEEKNUM(B1215,21)</f>
        <v>51</v>
      </c>
      <c r="B1215" s="135" t="n">
        <v>45281</v>
      </c>
      <c r="C1215" s="137" t="s">
        <v>75</v>
      </c>
      <c r="D1215" s="137" t="s">
        <v>86</v>
      </c>
      <c r="E1215" s="137" t="s">
        <v>75</v>
      </c>
      <c r="F1215" s="137" t="s">
        <v>86</v>
      </c>
      <c r="G1215" s="190" t="s">
        <v>75</v>
      </c>
      <c r="H1215" s="191"/>
      <c r="I1215" s="362" t="n">
        <f aca="false">IF(ISERROR(VLOOKUP(B1215,'Jour Fériés'!$A$19:$B$57,2,FALSE())),0,VLOOKUP(B1215,'Jour Fériés'!$A$19:$B$57,2,FALSE()))</f>
        <v>0</v>
      </c>
      <c r="K1215" s="61" t="e">
        <f aca="false">VLOOKUP(B1215,'Vacances solaires'!$B$2:$B$239,1,FALSE())</f>
        <v>#N/A</v>
      </c>
    </row>
    <row r="1216" customFormat="false" ht="15" hidden="false" customHeight="false" outlineLevel="0" collapsed="false">
      <c r="A1216" s="126" t="n">
        <f aca="false">WEEKNUM(B1216,21)</f>
        <v>51</v>
      </c>
      <c r="B1216" s="135" t="n">
        <v>45282</v>
      </c>
      <c r="C1216" s="137" t="s">
        <v>75</v>
      </c>
      <c r="D1216" s="137" t="s">
        <v>75</v>
      </c>
      <c r="E1216" s="137" t="s">
        <v>86</v>
      </c>
      <c r="F1216" s="137" t="s">
        <v>86</v>
      </c>
      <c r="G1216" s="190" t="s">
        <v>75</v>
      </c>
      <c r="H1216" s="191"/>
      <c r="I1216" s="362" t="n">
        <f aca="false">IF(ISERROR(VLOOKUP(B1216,'Jour Fériés'!$A$19:$B$57,2,FALSE())),0,VLOOKUP(B1216,'Jour Fériés'!$A$19:$B$57,2,FALSE()))</f>
        <v>0</v>
      </c>
      <c r="K1216" s="61" t="e">
        <f aca="false">VLOOKUP(B1216,'Vacances solaires'!$B$2:$B$239,1,FALSE())</f>
        <v>#N/A</v>
      </c>
    </row>
    <row r="1217" customFormat="false" ht="15" hidden="false" customHeight="false" outlineLevel="0" collapsed="false">
      <c r="A1217" s="126" t="n">
        <f aca="false">WEEKNUM(B1217,21)</f>
        <v>51</v>
      </c>
      <c r="B1217" s="135" t="n">
        <v>45283</v>
      </c>
      <c r="C1217" s="137" t="s">
        <v>86</v>
      </c>
      <c r="D1217" s="137" t="s">
        <v>75</v>
      </c>
      <c r="E1217" s="137" t="s">
        <v>86</v>
      </c>
      <c r="F1217" s="137" t="s">
        <v>75</v>
      </c>
      <c r="G1217" s="190" t="s">
        <v>75</v>
      </c>
      <c r="H1217" s="191"/>
      <c r="I1217" s="362" t="n">
        <f aca="false">IF(ISERROR(VLOOKUP(B1217,'Jour Fériés'!$A$19:$B$57,2,FALSE())),0,VLOOKUP(B1217,'Jour Fériés'!$A$19:$B$57,2,FALSE()))</f>
        <v>0</v>
      </c>
      <c r="K1217" s="61" t="e">
        <f aca="false">VLOOKUP(B1217,'Vacances solaires'!$B$2:$B$239,1,FALSE())</f>
        <v>#N/A</v>
      </c>
    </row>
    <row r="1218" customFormat="false" ht="15.75" hidden="false" customHeight="false" outlineLevel="0" collapsed="false">
      <c r="A1218" s="139" t="n">
        <f aca="false">WEEKNUM(B1218,21)</f>
        <v>51</v>
      </c>
      <c r="B1218" s="140" t="n">
        <v>45284</v>
      </c>
      <c r="C1218" s="192" t="s">
        <v>86</v>
      </c>
      <c r="D1218" s="192" t="s">
        <v>86</v>
      </c>
      <c r="E1218" s="192" t="s">
        <v>86</v>
      </c>
      <c r="F1218" s="192" t="s">
        <v>75</v>
      </c>
      <c r="G1218" s="193" t="s">
        <v>86</v>
      </c>
      <c r="H1218" s="194"/>
      <c r="I1218" s="364" t="n">
        <f aca="false">IF(ISERROR(VLOOKUP(B1218,'Jour Fériés'!$A$19:$B$57,2,FALSE())),0,VLOOKUP(B1218,'Jour Fériés'!$A$19:$B$57,2,FALSE()))</f>
        <v>0</v>
      </c>
      <c r="K1218" s="61" t="e">
        <f aca="false">VLOOKUP(B1218,'Vacances solaires'!$B$2:$B$239,1,FALSE())</f>
        <v>#N/A</v>
      </c>
    </row>
    <row r="1219" customFormat="false" ht="15" hidden="false" customHeight="false" outlineLevel="0" collapsed="false">
      <c r="A1219" s="145" t="n">
        <f aca="false">WEEKNUM(B1219,21)</f>
        <v>52</v>
      </c>
      <c r="B1219" s="114" t="n">
        <v>45285</v>
      </c>
      <c r="C1219" s="187" t="s">
        <v>75</v>
      </c>
      <c r="D1219" s="187" t="s">
        <v>86</v>
      </c>
      <c r="E1219" s="187" t="s">
        <v>75</v>
      </c>
      <c r="F1219" s="187" t="s">
        <v>75</v>
      </c>
      <c r="G1219" s="188" t="s">
        <v>87</v>
      </c>
      <c r="H1219" s="189" t="n">
        <v>4</v>
      </c>
      <c r="I1219" s="361" t="str">
        <f aca="false">IF(ISERROR(VLOOKUP(B1219,'Jour Fériés'!$A$19:$B$57,2,FALSE())),0,VLOOKUP(B1219,'Jour Fériés'!$A$19:$B$57,2,FALSE()))</f>
        <v>Noel</v>
      </c>
      <c r="K1219" s="61" t="e">
        <f aca="false">VLOOKUP(B1219,'Vacances solaires'!$B$2:$B$239,1,FALSE())</f>
        <v>#N/A</v>
      </c>
    </row>
    <row r="1220" customFormat="false" ht="15" hidden="false" customHeight="false" outlineLevel="0" collapsed="false">
      <c r="A1220" s="126" t="n">
        <f aca="false">WEEKNUM(B1220,21)</f>
        <v>52</v>
      </c>
      <c r="B1220" s="135" t="n">
        <v>45286</v>
      </c>
      <c r="C1220" s="137" t="s">
        <v>75</v>
      </c>
      <c r="D1220" s="137" t="s">
        <v>75</v>
      </c>
      <c r="E1220" s="137" t="s">
        <v>75</v>
      </c>
      <c r="F1220" s="137" t="s">
        <v>86</v>
      </c>
      <c r="G1220" s="190" t="s">
        <v>86</v>
      </c>
      <c r="H1220" s="191"/>
      <c r="I1220" s="362" t="n">
        <f aca="false">IF(ISERROR(VLOOKUP(B1220,'Jour Fériés'!$A$19:$B$57,2,FALSE())),0,VLOOKUP(B1220,'Jour Fériés'!$A$19:$B$57,2,FALSE()))</f>
        <v>0</v>
      </c>
      <c r="K1220" s="61" t="e">
        <f aca="false">VLOOKUP(B1220,'Vacances solaires'!$B$2:$B$239,1,FALSE())</f>
        <v>#N/A</v>
      </c>
    </row>
    <row r="1221" customFormat="false" ht="15" hidden="false" customHeight="false" outlineLevel="0" collapsed="false">
      <c r="A1221" s="126" t="n">
        <f aca="false">WEEKNUM(B1221,21)</f>
        <v>52</v>
      </c>
      <c r="B1221" s="135" t="n">
        <v>45287</v>
      </c>
      <c r="C1221" s="137" t="s">
        <v>86</v>
      </c>
      <c r="D1221" s="137" t="s">
        <v>75</v>
      </c>
      <c r="E1221" s="137" t="s">
        <v>75</v>
      </c>
      <c r="F1221" s="137" t="s">
        <v>86</v>
      </c>
      <c r="G1221" s="190" t="s">
        <v>75</v>
      </c>
      <c r="H1221" s="191"/>
      <c r="I1221" s="362" t="n">
        <f aca="false">IF(ISERROR(VLOOKUP(B1221,'Jour Fériés'!$A$19:$B$57,2,FALSE())),0,VLOOKUP(B1221,'Jour Fériés'!$A$19:$B$57,2,FALSE()))</f>
        <v>0</v>
      </c>
      <c r="K1221" s="61" t="e">
        <f aca="false">VLOOKUP(B1221,'Vacances solaires'!$B$2:$B$239,1,FALSE())</f>
        <v>#N/A</v>
      </c>
    </row>
    <row r="1222" customFormat="false" ht="15" hidden="false" customHeight="false" outlineLevel="0" collapsed="false">
      <c r="A1222" s="126" t="n">
        <f aca="false">WEEKNUM(B1222,21)</f>
        <v>52</v>
      </c>
      <c r="B1222" s="135" t="n">
        <v>45288</v>
      </c>
      <c r="C1222" s="137" t="s">
        <v>86</v>
      </c>
      <c r="D1222" s="137" t="s">
        <v>75</v>
      </c>
      <c r="E1222" s="137" t="s">
        <v>86</v>
      </c>
      <c r="F1222" s="137" t="s">
        <v>75</v>
      </c>
      <c r="G1222" s="190" t="s">
        <v>75</v>
      </c>
      <c r="H1222" s="191"/>
      <c r="I1222" s="362" t="n">
        <f aca="false">IF(ISERROR(VLOOKUP(B1222,'Jour Fériés'!$A$19:$B$57,2,FALSE())),0,VLOOKUP(B1222,'Jour Fériés'!$A$19:$B$57,2,FALSE()))</f>
        <v>0</v>
      </c>
      <c r="K1222" s="61" t="e">
        <f aca="false">VLOOKUP(B1222,'Vacances solaires'!$B$2:$B$239,1,FALSE())</f>
        <v>#N/A</v>
      </c>
    </row>
    <row r="1223" customFormat="false" ht="15" hidden="false" customHeight="false" outlineLevel="0" collapsed="false">
      <c r="A1223" s="126" t="n">
        <f aca="false">WEEKNUM(B1223,21)</f>
        <v>52</v>
      </c>
      <c r="B1223" s="135" t="n">
        <v>45289</v>
      </c>
      <c r="C1223" s="137" t="s">
        <v>75</v>
      </c>
      <c r="D1223" s="137" t="s">
        <v>86</v>
      </c>
      <c r="E1223" s="137" t="s">
        <v>86</v>
      </c>
      <c r="F1223" s="137" t="s">
        <v>75</v>
      </c>
      <c r="G1223" s="190" t="s">
        <v>75</v>
      </c>
      <c r="H1223" s="191"/>
      <c r="I1223" s="362" t="n">
        <f aca="false">IF(ISERROR(VLOOKUP(B1223,'Jour Fériés'!$A$19:$B$57,2,FALSE())),0,VLOOKUP(B1223,'Jour Fériés'!$A$19:$B$57,2,FALSE()))</f>
        <v>0</v>
      </c>
      <c r="K1223" s="61" t="e">
        <f aca="false">VLOOKUP(B1223,'Vacances solaires'!$B$2:$B$239,1,FALSE())</f>
        <v>#N/A</v>
      </c>
    </row>
    <row r="1224" customFormat="false" ht="15" hidden="false" customHeight="false" outlineLevel="0" collapsed="false">
      <c r="A1224" s="126" t="n">
        <f aca="false">WEEKNUM(B1224,21)</f>
        <v>52</v>
      </c>
      <c r="B1224" s="135" t="n">
        <v>45290</v>
      </c>
      <c r="C1224" s="137" t="s">
        <v>75</v>
      </c>
      <c r="D1224" s="137" t="s">
        <v>86</v>
      </c>
      <c r="E1224" s="137" t="s">
        <v>75</v>
      </c>
      <c r="F1224" s="137" t="s">
        <v>75</v>
      </c>
      <c r="G1224" s="190" t="s">
        <v>86</v>
      </c>
      <c r="H1224" s="191"/>
      <c r="I1224" s="362" t="n">
        <f aca="false">IF(ISERROR(VLOOKUP(B1224,'Jour Fériés'!$A$19:$B$57,2,FALSE())),0,VLOOKUP(B1224,'Jour Fériés'!$A$19:$B$57,2,FALSE()))</f>
        <v>0</v>
      </c>
      <c r="K1224" s="61" t="e">
        <f aca="false">VLOOKUP(B1224,'Vacances solaires'!$B$2:$B$239,1,FALSE())</f>
        <v>#N/A</v>
      </c>
    </row>
    <row r="1225" customFormat="false" ht="15.75" hidden="false" customHeight="false" outlineLevel="0" collapsed="false">
      <c r="A1225" s="139" t="n">
        <f aca="false">WEEKNUM(B1225,21)</f>
        <v>52</v>
      </c>
      <c r="B1225" s="140" t="n">
        <v>45291</v>
      </c>
      <c r="C1225" s="192" t="s">
        <v>86</v>
      </c>
      <c r="D1225" s="192" t="s">
        <v>86</v>
      </c>
      <c r="E1225" s="192" t="s">
        <v>75</v>
      </c>
      <c r="F1225" s="192" t="s">
        <v>86</v>
      </c>
      <c r="G1225" s="193" t="s">
        <v>86</v>
      </c>
      <c r="H1225" s="194"/>
      <c r="I1225" s="364" t="n">
        <f aca="false">IF(ISERROR(VLOOKUP(B1225,'Jour Fériés'!$A$19:$B$57,2,FALSE())),0,VLOOKUP(B1225,'Jour Fériés'!$A$19:$B$57,2,FALSE()))</f>
        <v>0</v>
      </c>
      <c r="K1225" s="61" t="e">
        <f aca="false">VLOOKUP(B1225,'Vacances solaires'!$B$2:$B$239,1,FALSE())</f>
        <v>#N/A</v>
      </c>
    </row>
    <row r="1226" customFormat="false" ht="15" hidden="false" customHeight="false" outlineLevel="0" collapsed="false">
      <c r="A1226" s="145" t="n">
        <f aca="false">WEEKNUM(B1226,21)</f>
        <v>1</v>
      </c>
      <c r="B1226" s="114" t="n">
        <v>45292</v>
      </c>
      <c r="C1226" s="187" t="s">
        <v>86</v>
      </c>
      <c r="D1226" s="187" t="s">
        <v>75</v>
      </c>
      <c r="E1226" s="187" t="s">
        <v>75</v>
      </c>
      <c r="F1226" s="187" t="s">
        <v>87</v>
      </c>
      <c r="G1226" s="188" t="s">
        <v>75</v>
      </c>
      <c r="H1226" s="189" t="n">
        <v>5</v>
      </c>
      <c r="I1226" s="361" t="str">
        <f aca="false">IF(ISERROR(VLOOKUP(B1226,'Jour Fériés'!$A$19:$B$57,2,FALSE())),0,VLOOKUP(B1226,'Jour Fériés'!$A$19:$B$57,2,FALSE()))</f>
        <v>Premier de l'an</v>
      </c>
      <c r="K1226" s="61" t="e">
        <f aca="false">VLOOKUP(B1226,'Vacances solaires'!$B$2:$B$239,1,FALSE())</f>
        <v>#N/A</v>
      </c>
    </row>
    <row r="1227" customFormat="false" ht="15" hidden="false" customHeight="false" outlineLevel="0" collapsed="false">
      <c r="A1227" s="126" t="n">
        <f aca="false">WEEKNUM(B1227,21)</f>
        <v>1</v>
      </c>
      <c r="B1227" s="135" t="n">
        <v>45293</v>
      </c>
      <c r="C1227" s="137" t="s">
        <v>75</v>
      </c>
      <c r="D1227" s="137" t="s">
        <v>75</v>
      </c>
      <c r="E1227" s="137" t="s">
        <v>86</v>
      </c>
      <c r="F1227" s="137" t="s">
        <v>86</v>
      </c>
      <c r="G1227" s="190" t="s">
        <v>75</v>
      </c>
      <c r="H1227" s="191"/>
      <c r="I1227" s="362" t="n">
        <f aca="false">IF(ISERROR(VLOOKUP(B1227,'Jour Fériés'!$A$19:$B$57,2,FALSE())),0,VLOOKUP(B1227,'Jour Fériés'!$A$19:$B$57,2,FALSE()))</f>
        <v>0</v>
      </c>
      <c r="K1227" s="61" t="e">
        <f aca="false">VLOOKUP(B1227,'Vacances solaires'!$B$2:$B$239,1,FALSE())</f>
        <v>#N/A</v>
      </c>
    </row>
    <row r="1228" customFormat="false" ht="15" hidden="false" customHeight="false" outlineLevel="0" collapsed="false">
      <c r="A1228" s="126" t="n">
        <f aca="false">WEEKNUM(B1228,21)</f>
        <v>1</v>
      </c>
      <c r="B1228" s="135" t="n">
        <v>45294</v>
      </c>
      <c r="C1228" s="137" t="s">
        <v>75</v>
      </c>
      <c r="D1228" s="137" t="s">
        <v>75</v>
      </c>
      <c r="E1228" s="137" t="s">
        <v>86</v>
      </c>
      <c r="F1228" s="137" t="s">
        <v>75</v>
      </c>
      <c r="G1228" s="190" t="s">
        <v>86</v>
      </c>
      <c r="H1228" s="191"/>
      <c r="I1228" s="362" t="n">
        <f aca="false">IF(ISERROR(VLOOKUP(B1228,'Jour Fériés'!$A$19:$B$57,2,FALSE())),0,VLOOKUP(B1228,'Jour Fériés'!$A$19:$B$57,2,FALSE()))</f>
        <v>0</v>
      </c>
      <c r="K1228" s="61" t="e">
        <f aca="false">VLOOKUP(B1228,'Vacances solaires'!$B$2:$B$239,1,FALSE())</f>
        <v>#N/A</v>
      </c>
    </row>
    <row r="1229" customFormat="false" ht="15" hidden="false" customHeight="false" outlineLevel="0" collapsed="false">
      <c r="A1229" s="126" t="n">
        <f aca="false">WEEKNUM(B1229,21)</f>
        <v>1</v>
      </c>
      <c r="B1229" s="135" t="n">
        <v>45295</v>
      </c>
      <c r="C1229" s="137" t="s">
        <v>75</v>
      </c>
      <c r="D1229" s="137" t="s">
        <v>86</v>
      </c>
      <c r="E1229" s="137" t="s">
        <v>75</v>
      </c>
      <c r="F1229" s="137" t="s">
        <v>75</v>
      </c>
      <c r="G1229" s="190" t="s">
        <v>86</v>
      </c>
      <c r="H1229" s="191"/>
      <c r="I1229" s="362" t="n">
        <f aca="false">IF(ISERROR(VLOOKUP(B1229,'Jour Fériés'!$A$19:$B$57,2,FALSE())),0,VLOOKUP(B1229,'Jour Fériés'!$A$19:$B$57,2,FALSE()))</f>
        <v>0</v>
      </c>
      <c r="K1229" s="61" t="e">
        <f aca="false">VLOOKUP(B1229,'Vacances solaires'!$B$2:$B$239,1,FALSE())</f>
        <v>#N/A</v>
      </c>
    </row>
    <row r="1230" customFormat="false" ht="15" hidden="false" customHeight="false" outlineLevel="0" collapsed="false">
      <c r="A1230" s="126" t="n">
        <f aca="false">WEEKNUM(B1230,21)</f>
        <v>1</v>
      </c>
      <c r="B1230" s="135" t="n">
        <v>45296</v>
      </c>
      <c r="C1230" s="137" t="s">
        <v>86</v>
      </c>
      <c r="D1230" s="137" t="s">
        <v>86</v>
      </c>
      <c r="E1230" s="137" t="s">
        <v>75</v>
      </c>
      <c r="F1230" s="137" t="s">
        <v>75</v>
      </c>
      <c r="G1230" s="190" t="s">
        <v>75</v>
      </c>
      <c r="H1230" s="191"/>
      <c r="I1230" s="362" t="n">
        <f aca="false">IF(ISERROR(VLOOKUP(B1230,'Jour Fériés'!$A$19:$B$57,2,FALSE())),0,VLOOKUP(B1230,'Jour Fériés'!$A$19:$B$57,2,FALSE()))</f>
        <v>0</v>
      </c>
      <c r="K1230" s="61" t="e">
        <f aca="false">VLOOKUP(B1230,'Vacances solaires'!$B$2:$B$239,1,FALSE())</f>
        <v>#N/A</v>
      </c>
    </row>
    <row r="1231" customFormat="false" ht="15" hidden="false" customHeight="false" outlineLevel="0" collapsed="false">
      <c r="A1231" s="126" t="n">
        <f aca="false">WEEKNUM(B1231,21)</f>
        <v>1</v>
      </c>
      <c r="B1231" s="135" t="n">
        <v>45297</v>
      </c>
      <c r="C1231" s="137" t="s">
        <v>86</v>
      </c>
      <c r="D1231" s="137" t="s">
        <v>75</v>
      </c>
      <c r="E1231" s="137" t="s">
        <v>75</v>
      </c>
      <c r="F1231" s="137" t="s">
        <v>86</v>
      </c>
      <c r="G1231" s="190" t="s">
        <v>75</v>
      </c>
      <c r="H1231" s="191"/>
      <c r="I1231" s="362" t="n">
        <f aca="false">IF(ISERROR(VLOOKUP(B1231,'Jour Fériés'!$A$19:$B$57,2,FALSE())),0,VLOOKUP(B1231,'Jour Fériés'!$A$19:$B$57,2,FALSE()))</f>
        <v>0</v>
      </c>
      <c r="K1231" s="61" t="e">
        <f aca="false">VLOOKUP(B1231,'Vacances solaires'!$B$2:$B$239,1,FALSE())</f>
        <v>#N/A</v>
      </c>
    </row>
    <row r="1232" customFormat="false" ht="15.75" hidden="false" customHeight="false" outlineLevel="0" collapsed="false">
      <c r="A1232" s="139" t="n">
        <f aca="false">WEEKNUM(B1232,21)</f>
        <v>1</v>
      </c>
      <c r="B1232" s="140" t="n">
        <v>45298</v>
      </c>
      <c r="C1232" s="192" t="s">
        <v>86</v>
      </c>
      <c r="D1232" s="192" t="s">
        <v>75</v>
      </c>
      <c r="E1232" s="192" t="s">
        <v>86</v>
      </c>
      <c r="F1232" s="192" t="s">
        <v>86</v>
      </c>
      <c r="G1232" s="193" t="s">
        <v>86</v>
      </c>
      <c r="H1232" s="194"/>
      <c r="I1232" s="364" t="n">
        <f aca="false">IF(ISERROR(VLOOKUP(B1232,'Jour Fériés'!$A$19:$B$57,2,FALSE())),0,VLOOKUP(B1232,'Jour Fériés'!$A$19:$B$57,2,FALSE()))</f>
        <v>0</v>
      </c>
      <c r="K1232" s="61" t="e">
        <f aca="false">VLOOKUP(B1232,'Vacances solaires'!$B$2:$B$239,1,FALSE())</f>
        <v>#N/A</v>
      </c>
    </row>
    <row r="1233" customFormat="false" ht="15" hidden="false" customHeight="false" outlineLevel="0" collapsed="false">
      <c r="A1233" s="145" t="n">
        <f aca="false">WEEKNUM(B1233,21)</f>
        <v>2</v>
      </c>
      <c r="B1233" s="114" t="n">
        <v>45299</v>
      </c>
      <c r="C1233" s="187" t="s">
        <v>75</v>
      </c>
      <c r="D1233" s="187" t="s">
        <v>75</v>
      </c>
      <c r="E1233" s="187" t="s">
        <v>87</v>
      </c>
      <c r="F1233" s="187" t="s">
        <v>75</v>
      </c>
      <c r="G1233" s="188" t="s">
        <v>86</v>
      </c>
      <c r="H1233" s="189" t="n">
        <v>1</v>
      </c>
      <c r="I1233" s="361" t="n">
        <f aca="false">IF(ISERROR(VLOOKUP(B1233,'Jour Fériés'!$A$19:$B$57,2,FALSE())),0,VLOOKUP(B1233,'Jour Fériés'!$A$19:$B$57,2,FALSE()))</f>
        <v>0</v>
      </c>
      <c r="K1233" s="61" t="e">
        <f aca="false">VLOOKUP(B1233,'Vacances solaires'!$B$2:$B$239,1,FALSE())</f>
        <v>#N/A</v>
      </c>
    </row>
    <row r="1234" customFormat="false" ht="15" hidden="false" customHeight="false" outlineLevel="0" collapsed="false">
      <c r="A1234" s="126" t="n">
        <f aca="false">WEEKNUM(B1234,21)</f>
        <v>2</v>
      </c>
      <c r="B1234" s="135" t="n">
        <v>45300</v>
      </c>
      <c r="C1234" s="137" t="s">
        <v>75</v>
      </c>
      <c r="D1234" s="137" t="s">
        <v>86</v>
      </c>
      <c r="E1234" s="137" t="s">
        <v>86</v>
      </c>
      <c r="F1234" s="137" t="s">
        <v>75</v>
      </c>
      <c r="G1234" s="190" t="s">
        <v>75</v>
      </c>
      <c r="H1234" s="366"/>
      <c r="I1234" s="365" t="n">
        <f aca="false">IF(ISERROR(VLOOKUP(B1234,'Jour Fériés'!$A$19:$B$57,2,FALSE())),0,VLOOKUP(B1234,'Jour Fériés'!$A$19:$B$57,2,FALSE()))</f>
        <v>0</v>
      </c>
      <c r="K1234" s="61" t="e">
        <f aca="false">VLOOKUP(B1234,'Vacances solaires'!$B$2:$B$239,1,FALSE())</f>
        <v>#N/A</v>
      </c>
    </row>
    <row r="1235" customFormat="false" ht="15" hidden="false" customHeight="false" outlineLevel="0" collapsed="false">
      <c r="A1235" s="126" t="n">
        <f aca="false">WEEKNUM(B1235,21)</f>
        <v>2</v>
      </c>
      <c r="B1235" s="135" t="n">
        <v>45301</v>
      </c>
      <c r="C1235" s="137" t="s">
        <v>75</v>
      </c>
      <c r="D1235" s="137" t="s">
        <v>86</v>
      </c>
      <c r="E1235" s="137" t="s">
        <v>75</v>
      </c>
      <c r="F1235" s="137" t="s">
        <v>86</v>
      </c>
      <c r="G1235" s="190" t="s">
        <v>75</v>
      </c>
      <c r="H1235" s="191"/>
      <c r="I1235" s="362" t="n">
        <f aca="false">IF(ISERROR(VLOOKUP(B1235,'Jour Fériés'!$A$19:$B$57,2,FALSE())),0,VLOOKUP(B1235,'Jour Fériés'!$A$19:$B$57,2,FALSE()))</f>
        <v>0</v>
      </c>
      <c r="K1235" s="61" t="e">
        <f aca="false">VLOOKUP(B1235,'Vacances solaires'!$B$2:$B$239,1,FALSE())</f>
        <v>#N/A</v>
      </c>
    </row>
    <row r="1236" customFormat="false" ht="15" hidden="false" customHeight="false" outlineLevel="0" collapsed="false">
      <c r="A1236" s="126" t="n">
        <f aca="false">WEEKNUM(B1236,21)</f>
        <v>2</v>
      </c>
      <c r="B1236" s="135" t="n">
        <v>45302</v>
      </c>
      <c r="C1236" s="137" t="s">
        <v>86</v>
      </c>
      <c r="D1236" s="137" t="s">
        <v>75</v>
      </c>
      <c r="E1236" s="137" t="s">
        <v>75</v>
      </c>
      <c r="F1236" s="137" t="s">
        <v>86</v>
      </c>
      <c r="G1236" s="190" t="s">
        <v>75</v>
      </c>
      <c r="H1236" s="191"/>
      <c r="I1236" s="362" t="n">
        <f aca="false">IF(ISERROR(VLOOKUP(B1236,'Jour Fériés'!$A$19:$B$57,2,FALSE())),0,VLOOKUP(B1236,'Jour Fériés'!$A$19:$B$57,2,FALSE()))</f>
        <v>0</v>
      </c>
      <c r="K1236" s="61" t="e">
        <f aca="false">VLOOKUP(B1236,'Vacances solaires'!$B$2:$B$239,1,FALSE())</f>
        <v>#N/A</v>
      </c>
    </row>
    <row r="1237" customFormat="false" ht="15" hidden="false" customHeight="false" outlineLevel="0" collapsed="false">
      <c r="A1237" s="126" t="n">
        <f aca="false">WEEKNUM(B1237,21)</f>
        <v>2</v>
      </c>
      <c r="B1237" s="135" t="n">
        <v>45303</v>
      </c>
      <c r="C1237" s="137" t="s">
        <v>86</v>
      </c>
      <c r="D1237" s="137" t="s">
        <v>75</v>
      </c>
      <c r="E1237" s="137" t="s">
        <v>75</v>
      </c>
      <c r="F1237" s="137" t="s">
        <v>75</v>
      </c>
      <c r="G1237" s="190" t="s">
        <v>86</v>
      </c>
      <c r="H1237" s="191"/>
      <c r="I1237" s="362" t="n">
        <f aca="false">IF(ISERROR(VLOOKUP(B1237,'Jour Fériés'!$A$19:$B$57,2,FALSE())),0,VLOOKUP(B1237,'Jour Fériés'!$A$19:$B$57,2,FALSE()))</f>
        <v>0</v>
      </c>
      <c r="K1237" s="61" t="e">
        <f aca="false">VLOOKUP(B1237,'Vacances solaires'!$B$2:$B$239,1,FALSE())</f>
        <v>#N/A</v>
      </c>
    </row>
    <row r="1238" customFormat="false" ht="15" hidden="false" customHeight="false" outlineLevel="0" collapsed="false">
      <c r="A1238" s="126" t="n">
        <f aca="false">WEEKNUM(B1238,21)</f>
        <v>2</v>
      </c>
      <c r="B1238" s="135" t="n">
        <v>45304</v>
      </c>
      <c r="C1238" s="137" t="s">
        <v>75</v>
      </c>
      <c r="D1238" s="137" t="s">
        <v>75</v>
      </c>
      <c r="E1238" s="137" t="s">
        <v>86</v>
      </c>
      <c r="F1238" s="137" t="s">
        <v>75</v>
      </c>
      <c r="G1238" s="190" t="s">
        <v>86</v>
      </c>
      <c r="H1238" s="191"/>
      <c r="I1238" s="362" t="n">
        <f aca="false">IF(ISERROR(VLOOKUP(B1238,'Jour Fériés'!$A$19:$B$57,2,FALSE())),0,VLOOKUP(B1238,'Jour Fériés'!$A$19:$B$57,2,FALSE()))</f>
        <v>0</v>
      </c>
      <c r="K1238" s="61" t="e">
        <f aca="false">VLOOKUP(B1238,'Vacances solaires'!$B$2:$B$239,1,FALSE())</f>
        <v>#N/A</v>
      </c>
    </row>
    <row r="1239" customFormat="false" ht="15.75" hidden="false" customHeight="false" outlineLevel="0" collapsed="false">
      <c r="A1239" s="139" t="n">
        <f aca="false">WEEKNUM(B1239,21)</f>
        <v>2</v>
      </c>
      <c r="B1239" s="140" t="n">
        <v>45305</v>
      </c>
      <c r="C1239" s="192" t="s">
        <v>75</v>
      </c>
      <c r="D1239" s="192" t="s">
        <v>86</v>
      </c>
      <c r="E1239" s="192" t="s">
        <v>86</v>
      </c>
      <c r="F1239" s="192" t="s">
        <v>86</v>
      </c>
      <c r="G1239" s="193" t="s">
        <v>86</v>
      </c>
      <c r="H1239" s="194"/>
      <c r="I1239" s="364" t="n">
        <f aca="false">IF(ISERROR(VLOOKUP(B1239,'Jour Fériés'!$A$19:$B$57,2,FALSE())),0,VLOOKUP(B1239,'Jour Fériés'!$A$19:$B$57,2,FALSE()))</f>
        <v>0</v>
      </c>
      <c r="K1239" s="61" t="e">
        <f aca="false">VLOOKUP(B1239,'Vacances solaires'!$B$2:$B$239,1,FALSE())</f>
        <v>#N/A</v>
      </c>
    </row>
    <row r="1240" customFormat="false" ht="15" hidden="false" customHeight="false" outlineLevel="0" collapsed="false">
      <c r="A1240" s="145" t="n">
        <f aca="false">WEEKNUM(B1240,21)</f>
        <v>3</v>
      </c>
      <c r="B1240" s="114" t="n">
        <v>45306</v>
      </c>
      <c r="C1240" s="187" t="s">
        <v>75</v>
      </c>
      <c r="D1240" s="187" t="s">
        <v>87</v>
      </c>
      <c r="E1240" s="187" t="s">
        <v>75</v>
      </c>
      <c r="F1240" s="187" t="s">
        <v>86</v>
      </c>
      <c r="G1240" s="188" t="s">
        <v>75</v>
      </c>
      <c r="H1240" s="189" t="n">
        <v>2</v>
      </c>
      <c r="I1240" s="361" t="n">
        <f aca="false">IF(ISERROR(VLOOKUP(B1240,'Jour Fériés'!$A$19:$B$57,2,FALSE())),0,VLOOKUP(B1240,'Jour Fériés'!$A$19:$B$57,2,FALSE()))</f>
        <v>0</v>
      </c>
      <c r="K1240" s="61" t="e">
        <f aca="false">VLOOKUP(B1240,'Vacances solaires'!$B$2:$B$239,1,FALSE())</f>
        <v>#N/A</v>
      </c>
    </row>
    <row r="1241" customFormat="false" ht="15" hidden="false" customHeight="false" outlineLevel="0" collapsed="false">
      <c r="A1241" s="126" t="n">
        <f aca="false">WEEKNUM(B1241,21)</f>
        <v>3</v>
      </c>
      <c r="B1241" s="135" t="n">
        <v>45307</v>
      </c>
      <c r="C1241" s="137" t="s">
        <v>86</v>
      </c>
      <c r="D1241" s="137" t="s">
        <v>86</v>
      </c>
      <c r="E1241" s="137" t="s">
        <v>75</v>
      </c>
      <c r="F1241" s="137" t="s">
        <v>75</v>
      </c>
      <c r="G1241" s="190" t="s">
        <v>75</v>
      </c>
      <c r="H1241" s="191"/>
      <c r="I1241" s="362" t="n">
        <f aca="false">IF(ISERROR(VLOOKUP(B1241,'Jour Fériés'!$A$19:$B$57,2,FALSE())),0,VLOOKUP(B1241,'Jour Fériés'!$A$19:$B$57,2,FALSE()))</f>
        <v>0</v>
      </c>
      <c r="K1241" s="61" t="e">
        <f aca="false">VLOOKUP(B1241,'Vacances solaires'!$B$2:$B$239,1,FALSE())</f>
        <v>#N/A</v>
      </c>
    </row>
    <row r="1242" customFormat="false" ht="15" hidden="false" customHeight="false" outlineLevel="0" collapsed="false">
      <c r="A1242" s="126" t="n">
        <f aca="false">WEEKNUM(B1242,21)</f>
        <v>3</v>
      </c>
      <c r="B1242" s="135" t="n">
        <v>45308</v>
      </c>
      <c r="C1242" s="137" t="s">
        <v>86</v>
      </c>
      <c r="D1242" s="137" t="s">
        <v>75</v>
      </c>
      <c r="E1242" s="137" t="s">
        <v>86</v>
      </c>
      <c r="F1242" s="137" t="s">
        <v>75</v>
      </c>
      <c r="G1242" s="190" t="s">
        <v>75</v>
      </c>
      <c r="H1242" s="366"/>
      <c r="I1242" s="367" t="n">
        <f aca="false">IF(ISERROR(VLOOKUP(B1242,'Jour Fériés'!$A$19:$B$57,2,FALSE())),0,VLOOKUP(B1242,'Jour Fériés'!$A$19:$B$57,2,FALSE()))</f>
        <v>0</v>
      </c>
      <c r="K1242" s="61" t="e">
        <f aca="false">VLOOKUP(B1242,'Vacances solaires'!$B$2:$B$239,1,FALSE())</f>
        <v>#N/A</v>
      </c>
    </row>
    <row r="1243" customFormat="false" ht="15" hidden="false" customHeight="false" outlineLevel="0" collapsed="false">
      <c r="A1243" s="126" t="n">
        <f aca="false">WEEKNUM(B1243,21)</f>
        <v>3</v>
      </c>
      <c r="B1243" s="135" t="n">
        <v>45309</v>
      </c>
      <c r="C1243" s="137" t="s">
        <v>75</v>
      </c>
      <c r="D1243" s="137" t="s">
        <v>75</v>
      </c>
      <c r="E1243" s="137" t="s">
        <v>86</v>
      </c>
      <c r="F1243" s="137" t="s">
        <v>75</v>
      </c>
      <c r="G1243" s="190" t="s">
        <v>86</v>
      </c>
      <c r="H1243" s="191"/>
      <c r="I1243" s="362" t="n">
        <f aca="false">IF(ISERROR(VLOOKUP(B1243,'Jour Fériés'!$A$19:$B$57,2,FALSE())),0,VLOOKUP(B1243,'Jour Fériés'!$A$19:$B$57,2,FALSE()))</f>
        <v>0</v>
      </c>
      <c r="K1243" s="61" t="e">
        <f aca="false">VLOOKUP(B1243,'Vacances solaires'!$B$2:$B$239,1,FALSE())</f>
        <v>#N/A</v>
      </c>
    </row>
    <row r="1244" customFormat="false" ht="15" hidden="false" customHeight="false" outlineLevel="0" collapsed="false">
      <c r="A1244" s="126" t="n">
        <f aca="false">WEEKNUM(B1244,21)</f>
        <v>3</v>
      </c>
      <c r="B1244" s="135" t="n">
        <v>45310</v>
      </c>
      <c r="C1244" s="137" t="s">
        <v>75</v>
      </c>
      <c r="D1244" s="137" t="s">
        <v>75</v>
      </c>
      <c r="E1244" s="137" t="s">
        <v>75</v>
      </c>
      <c r="F1244" s="137" t="s">
        <v>86</v>
      </c>
      <c r="G1244" s="190" t="s">
        <v>86</v>
      </c>
      <c r="H1244" s="191"/>
      <c r="I1244" s="362" t="n">
        <f aca="false">IF(ISERROR(VLOOKUP(B1244,'Jour Fériés'!$A$19:$B$57,2,FALSE())),0,VLOOKUP(B1244,'Jour Fériés'!$A$19:$B$57,2,FALSE()))</f>
        <v>0</v>
      </c>
      <c r="K1244" s="61" t="e">
        <f aca="false">VLOOKUP(B1244,'Vacances solaires'!$B$2:$B$239,1,FALSE())</f>
        <v>#N/A</v>
      </c>
    </row>
    <row r="1245" customFormat="false" ht="15" hidden="false" customHeight="false" outlineLevel="0" collapsed="false">
      <c r="A1245" s="126" t="n">
        <f aca="false">WEEKNUM(B1245,21)</f>
        <v>3</v>
      </c>
      <c r="B1245" s="135" t="n">
        <v>45311</v>
      </c>
      <c r="C1245" s="137" t="s">
        <v>75</v>
      </c>
      <c r="D1245" s="137" t="s">
        <v>86</v>
      </c>
      <c r="E1245" s="137" t="s">
        <v>75</v>
      </c>
      <c r="F1245" s="137" t="s">
        <v>86</v>
      </c>
      <c r="G1245" s="190" t="s">
        <v>75</v>
      </c>
      <c r="H1245" s="191"/>
      <c r="I1245" s="362" t="n">
        <f aca="false">IF(ISERROR(VLOOKUP(B1245,'Jour Fériés'!$A$19:$B$57,2,FALSE())),0,VLOOKUP(B1245,'Jour Fériés'!$A$19:$B$57,2,FALSE()))</f>
        <v>0</v>
      </c>
      <c r="K1245" s="61" t="e">
        <f aca="false">VLOOKUP(B1245,'Vacances solaires'!$B$2:$B$239,1,FALSE())</f>
        <v>#N/A</v>
      </c>
    </row>
    <row r="1246" customFormat="false" ht="15.75" hidden="false" customHeight="false" outlineLevel="0" collapsed="false">
      <c r="A1246" s="139" t="n">
        <f aca="false">WEEKNUM(B1246,21)</f>
        <v>3</v>
      </c>
      <c r="B1246" s="140" t="n">
        <v>45312</v>
      </c>
      <c r="C1246" s="192" t="s">
        <v>86</v>
      </c>
      <c r="D1246" s="192" t="s">
        <v>86</v>
      </c>
      <c r="E1246" s="192" t="s">
        <v>86</v>
      </c>
      <c r="F1246" s="192" t="s">
        <v>86</v>
      </c>
      <c r="G1246" s="193" t="s">
        <v>75</v>
      </c>
      <c r="H1246" s="194"/>
      <c r="I1246" s="364" t="n">
        <f aca="false">IF(ISERROR(VLOOKUP(B1246,'Jour Fériés'!$A$19:$B$57,2,FALSE())),0,VLOOKUP(B1246,'Jour Fériés'!$A$19:$B$57,2,FALSE()))</f>
        <v>0</v>
      </c>
      <c r="K1246" s="61" t="e">
        <f aca="false">VLOOKUP(B1246,'Vacances solaires'!$B$2:$B$239,1,FALSE())</f>
        <v>#N/A</v>
      </c>
    </row>
    <row r="1247" customFormat="false" ht="15" hidden="false" customHeight="false" outlineLevel="0" collapsed="false">
      <c r="A1247" s="145" t="n">
        <f aca="false">WEEKNUM(B1247,21)</f>
        <v>4</v>
      </c>
      <c r="B1247" s="114" t="n">
        <v>45313</v>
      </c>
      <c r="C1247" s="187" t="s">
        <v>87</v>
      </c>
      <c r="D1247" s="187" t="s">
        <v>75</v>
      </c>
      <c r="E1247" s="187" t="s">
        <v>86</v>
      </c>
      <c r="F1247" s="187" t="s">
        <v>75</v>
      </c>
      <c r="G1247" s="188" t="s">
        <v>75</v>
      </c>
      <c r="H1247" s="189" t="n">
        <v>3</v>
      </c>
      <c r="I1247" s="361" t="n">
        <f aca="false">IF(ISERROR(VLOOKUP(B1247,'Jour Fériés'!$A$19:$B$57,2,FALSE())),0,VLOOKUP(B1247,'Jour Fériés'!$A$19:$B$57,2,FALSE()))</f>
        <v>0</v>
      </c>
      <c r="K1247" s="61" t="e">
        <f aca="false">VLOOKUP(B1247,'Vacances solaires'!$B$2:$B$239,1,FALSE())</f>
        <v>#N/A</v>
      </c>
    </row>
    <row r="1248" customFormat="false" ht="15" hidden="false" customHeight="false" outlineLevel="0" collapsed="false">
      <c r="A1248" s="126" t="n">
        <f aca="false">WEEKNUM(B1248,21)</f>
        <v>4</v>
      </c>
      <c r="B1248" s="135" t="n">
        <v>45314</v>
      </c>
      <c r="C1248" s="137" t="s">
        <v>86</v>
      </c>
      <c r="D1248" s="137" t="s">
        <v>75</v>
      </c>
      <c r="E1248" s="137" t="s">
        <v>75</v>
      </c>
      <c r="F1248" s="137" t="s">
        <v>75</v>
      </c>
      <c r="G1248" s="190" t="s">
        <v>86</v>
      </c>
      <c r="H1248" s="191"/>
      <c r="I1248" s="362" t="n">
        <f aca="false">IF(ISERROR(VLOOKUP(B1248,'Jour Fériés'!$A$19:$B$57,2,FALSE())),0,VLOOKUP(B1248,'Jour Fériés'!$A$19:$B$57,2,FALSE()))</f>
        <v>0</v>
      </c>
      <c r="K1248" s="61" t="e">
        <f aca="false">VLOOKUP(B1248,'Vacances solaires'!$B$2:$B$239,1,FALSE())</f>
        <v>#N/A</v>
      </c>
    </row>
    <row r="1249" customFormat="false" ht="15" hidden="false" customHeight="false" outlineLevel="0" collapsed="false">
      <c r="A1249" s="126" t="n">
        <f aca="false">WEEKNUM(B1249,21)</f>
        <v>4</v>
      </c>
      <c r="B1249" s="135" t="n">
        <v>45315</v>
      </c>
      <c r="C1249" s="137" t="s">
        <v>75</v>
      </c>
      <c r="D1249" s="137" t="s">
        <v>86</v>
      </c>
      <c r="E1249" s="137" t="s">
        <v>75</v>
      </c>
      <c r="F1249" s="137" t="s">
        <v>75</v>
      </c>
      <c r="G1249" s="190" t="s">
        <v>86</v>
      </c>
      <c r="H1249" s="191"/>
      <c r="I1249" s="362" t="n">
        <f aca="false">IF(ISERROR(VLOOKUP(B1249,'Jour Fériés'!$A$19:$B$57,2,FALSE())),0,VLOOKUP(B1249,'Jour Fériés'!$A$19:$B$57,2,FALSE()))</f>
        <v>0</v>
      </c>
      <c r="K1249" s="61" t="e">
        <f aca="false">VLOOKUP(B1249,'Vacances solaires'!$B$2:$B$239,1,FALSE())</f>
        <v>#N/A</v>
      </c>
    </row>
    <row r="1250" customFormat="false" ht="15" hidden="false" customHeight="false" outlineLevel="0" collapsed="false">
      <c r="A1250" s="126" t="n">
        <f aca="false">WEEKNUM(B1250,21)</f>
        <v>4</v>
      </c>
      <c r="B1250" s="135" t="n">
        <v>45316</v>
      </c>
      <c r="C1250" s="137" t="s">
        <v>75</v>
      </c>
      <c r="D1250" s="137" t="s">
        <v>86</v>
      </c>
      <c r="E1250" s="137" t="s">
        <v>75</v>
      </c>
      <c r="F1250" s="137" t="s">
        <v>86</v>
      </c>
      <c r="G1250" s="190" t="s">
        <v>75</v>
      </c>
      <c r="H1250" s="191"/>
      <c r="I1250" s="362" t="n">
        <f aca="false">IF(ISERROR(VLOOKUP(B1250,'Jour Fériés'!$A$19:$B$57,2,FALSE())),0,VLOOKUP(B1250,'Jour Fériés'!$A$19:$B$57,2,FALSE()))</f>
        <v>0</v>
      </c>
      <c r="K1250" s="61" t="e">
        <f aca="false">VLOOKUP(B1250,'Vacances solaires'!$B$2:$B$239,1,FALSE())</f>
        <v>#N/A</v>
      </c>
    </row>
    <row r="1251" customFormat="false" ht="15" hidden="false" customHeight="false" outlineLevel="0" collapsed="false">
      <c r="A1251" s="126" t="n">
        <f aca="false">WEEKNUM(B1251,21)</f>
        <v>4</v>
      </c>
      <c r="B1251" s="135" t="n">
        <v>45317</v>
      </c>
      <c r="C1251" s="137" t="s">
        <v>75</v>
      </c>
      <c r="D1251" s="137" t="s">
        <v>75</v>
      </c>
      <c r="E1251" s="137" t="s">
        <v>86</v>
      </c>
      <c r="F1251" s="137" t="s">
        <v>86</v>
      </c>
      <c r="G1251" s="190" t="s">
        <v>75</v>
      </c>
      <c r="H1251" s="191"/>
      <c r="I1251" s="362" t="n">
        <f aca="false">IF(ISERROR(VLOOKUP(B1251,'Jour Fériés'!$A$19:$B$57,2,FALSE())),0,VLOOKUP(B1251,'Jour Fériés'!$A$19:$B$57,2,FALSE()))</f>
        <v>0</v>
      </c>
      <c r="K1251" s="61" t="e">
        <f aca="false">VLOOKUP(B1251,'Vacances solaires'!$B$2:$B$239,1,FALSE())</f>
        <v>#N/A</v>
      </c>
    </row>
    <row r="1252" customFormat="false" ht="15" hidden="false" customHeight="false" outlineLevel="0" collapsed="false">
      <c r="A1252" s="126" t="n">
        <f aca="false">WEEKNUM(B1252,21)</f>
        <v>4</v>
      </c>
      <c r="B1252" s="135" t="n">
        <v>45318</v>
      </c>
      <c r="C1252" s="137" t="s">
        <v>86</v>
      </c>
      <c r="D1252" s="137" t="s">
        <v>75</v>
      </c>
      <c r="E1252" s="137" t="s">
        <v>86</v>
      </c>
      <c r="F1252" s="137" t="s">
        <v>75</v>
      </c>
      <c r="G1252" s="190" t="s">
        <v>75</v>
      </c>
      <c r="H1252" s="191"/>
      <c r="I1252" s="362" t="n">
        <f aca="false">IF(ISERROR(VLOOKUP(B1252,'Jour Fériés'!$A$19:$B$57,2,FALSE())),0,VLOOKUP(B1252,'Jour Fériés'!$A$19:$B$57,2,FALSE()))</f>
        <v>0</v>
      </c>
      <c r="K1252" s="61" t="e">
        <f aca="false">VLOOKUP(B1252,'Vacances solaires'!$B$2:$B$239,1,FALSE())</f>
        <v>#N/A</v>
      </c>
    </row>
    <row r="1253" customFormat="false" ht="15.75" hidden="false" customHeight="false" outlineLevel="0" collapsed="false">
      <c r="A1253" s="139" t="n">
        <f aca="false">WEEKNUM(B1253,21)</f>
        <v>4</v>
      </c>
      <c r="B1253" s="140" t="n">
        <v>45319</v>
      </c>
      <c r="C1253" s="192" t="s">
        <v>86</v>
      </c>
      <c r="D1253" s="192" t="s">
        <v>86</v>
      </c>
      <c r="E1253" s="192" t="s">
        <v>86</v>
      </c>
      <c r="F1253" s="192" t="s">
        <v>75</v>
      </c>
      <c r="G1253" s="193" t="s">
        <v>86</v>
      </c>
      <c r="H1253" s="194"/>
      <c r="I1253" s="364" t="n">
        <f aca="false">IF(ISERROR(VLOOKUP(B1253,'Jour Fériés'!$A$19:$B$57,2,FALSE())),0,VLOOKUP(B1253,'Jour Fériés'!$A$19:$B$57,2,FALSE()))</f>
        <v>0</v>
      </c>
      <c r="K1253" s="61" t="e">
        <f aca="false">VLOOKUP(B1253,'Vacances solaires'!$B$2:$B$239,1,FALSE())</f>
        <v>#N/A</v>
      </c>
    </row>
    <row r="1254" customFormat="false" ht="15" hidden="false" customHeight="false" outlineLevel="0" collapsed="false">
      <c r="A1254" s="145" t="n">
        <f aca="false">WEEKNUM(B1254,21)</f>
        <v>5</v>
      </c>
      <c r="B1254" s="114" t="n">
        <v>45320</v>
      </c>
      <c r="C1254" s="187" t="s">
        <v>75</v>
      </c>
      <c r="D1254" s="187" t="s">
        <v>86</v>
      </c>
      <c r="E1254" s="187" t="s">
        <v>75</v>
      </c>
      <c r="F1254" s="187" t="s">
        <v>75</v>
      </c>
      <c r="G1254" s="188" t="s">
        <v>87</v>
      </c>
      <c r="H1254" s="189" t="n">
        <v>4</v>
      </c>
      <c r="I1254" s="361" t="n">
        <f aca="false">IF(ISERROR(VLOOKUP(B1254,'Jour Fériés'!$A$19:$B$57,2,FALSE())),0,VLOOKUP(B1254,'Jour Fériés'!$A$19:$B$57,2,FALSE()))</f>
        <v>0</v>
      </c>
      <c r="K1254" s="61" t="e">
        <f aca="false">VLOOKUP(B1254,'Vacances solaires'!$B$2:$B$239,1,FALSE())</f>
        <v>#N/A</v>
      </c>
    </row>
    <row r="1255" customFormat="false" ht="15" hidden="false" customHeight="false" outlineLevel="0" collapsed="false">
      <c r="A1255" s="126" t="n">
        <f aca="false">WEEKNUM(B1255,21)</f>
        <v>5</v>
      </c>
      <c r="B1255" s="135" t="n">
        <v>45321</v>
      </c>
      <c r="C1255" s="137" t="s">
        <v>75</v>
      </c>
      <c r="D1255" s="137" t="s">
        <v>75</v>
      </c>
      <c r="E1255" s="137" t="s">
        <v>75</v>
      </c>
      <c r="F1255" s="137" t="s">
        <v>86</v>
      </c>
      <c r="G1255" s="190" t="s">
        <v>86</v>
      </c>
      <c r="H1255" s="191"/>
      <c r="I1255" s="362" t="n">
        <f aca="false">IF(ISERROR(VLOOKUP(B1255,'Jour Fériés'!$A$19:$B$57,2,FALSE())),0,VLOOKUP(B1255,'Jour Fériés'!$A$19:$B$57,2,FALSE()))</f>
        <v>0</v>
      </c>
      <c r="K1255" s="61" t="e">
        <f aca="false">VLOOKUP(B1255,'Vacances solaires'!$B$2:$B$239,1,FALSE())</f>
        <v>#N/A</v>
      </c>
    </row>
    <row r="1256" customFormat="false" ht="15" hidden="false" customHeight="false" outlineLevel="0" collapsed="false">
      <c r="A1256" s="126" t="n">
        <f aca="false">WEEKNUM(B1256,21)</f>
        <v>5</v>
      </c>
      <c r="B1256" s="135" t="n">
        <v>45322</v>
      </c>
      <c r="C1256" s="137" t="s">
        <v>86</v>
      </c>
      <c r="D1256" s="137" t="s">
        <v>75</v>
      </c>
      <c r="E1256" s="137" t="s">
        <v>75</v>
      </c>
      <c r="F1256" s="137" t="s">
        <v>86</v>
      </c>
      <c r="G1256" s="190" t="s">
        <v>75</v>
      </c>
      <c r="H1256" s="191"/>
      <c r="I1256" s="362" t="n">
        <f aca="false">IF(ISERROR(VLOOKUP(B1256,'Jour Fériés'!$A$19:$B$57,2,FALSE())),0,VLOOKUP(B1256,'Jour Fériés'!$A$19:$B$57,2,FALSE()))</f>
        <v>0</v>
      </c>
      <c r="K1256" s="61" t="e">
        <f aca="false">VLOOKUP(B1256,'Vacances solaires'!$B$2:$B$239,1,FALSE())</f>
        <v>#N/A</v>
      </c>
    </row>
    <row r="1257" customFormat="false" ht="15" hidden="false" customHeight="false" outlineLevel="0" collapsed="false">
      <c r="A1257" s="126" t="n">
        <f aca="false">WEEKNUM(B1257,21)</f>
        <v>5</v>
      </c>
      <c r="B1257" s="135" t="n">
        <v>45323</v>
      </c>
      <c r="C1257" s="137" t="s">
        <v>86</v>
      </c>
      <c r="D1257" s="137" t="s">
        <v>75</v>
      </c>
      <c r="E1257" s="137" t="s">
        <v>86</v>
      </c>
      <c r="F1257" s="137" t="s">
        <v>75</v>
      </c>
      <c r="G1257" s="190" t="s">
        <v>75</v>
      </c>
      <c r="H1257" s="191"/>
      <c r="I1257" s="362" t="n">
        <f aca="false">IF(ISERROR(VLOOKUP(B1257,'Jour Fériés'!$A$19:$B$57,2,FALSE())),0,VLOOKUP(B1257,'Jour Fériés'!$A$19:$B$57,2,FALSE()))</f>
        <v>0</v>
      </c>
      <c r="K1257" s="61" t="e">
        <f aca="false">VLOOKUP(B1257,'Vacances solaires'!$B$2:$B$239,1,FALSE())</f>
        <v>#N/A</v>
      </c>
    </row>
    <row r="1258" customFormat="false" ht="15" hidden="false" customHeight="false" outlineLevel="0" collapsed="false">
      <c r="A1258" s="126" t="n">
        <f aca="false">WEEKNUM(B1258,21)</f>
        <v>5</v>
      </c>
      <c r="B1258" s="135" t="n">
        <v>45324</v>
      </c>
      <c r="C1258" s="137" t="s">
        <v>75</v>
      </c>
      <c r="D1258" s="137" t="s">
        <v>86</v>
      </c>
      <c r="E1258" s="137" t="s">
        <v>86</v>
      </c>
      <c r="F1258" s="137" t="s">
        <v>75</v>
      </c>
      <c r="G1258" s="190" t="s">
        <v>75</v>
      </c>
      <c r="H1258" s="191"/>
      <c r="I1258" s="362" t="n">
        <f aca="false">IF(ISERROR(VLOOKUP(B1258,'Jour Fériés'!$A$19:$B$57,2,FALSE())),0,VLOOKUP(B1258,'Jour Fériés'!$A$19:$B$57,2,FALSE()))</f>
        <v>0</v>
      </c>
      <c r="K1258" s="61" t="e">
        <f aca="false">VLOOKUP(B1258,'Vacances solaires'!$B$2:$B$239,1,FALSE())</f>
        <v>#N/A</v>
      </c>
    </row>
    <row r="1259" customFormat="false" ht="15" hidden="false" customHeight="false" outlineLevel="0" collapsed="false">
      <c r="A1259" s="126" t="n">
        <f aca="false">WEEKNUM(B1259,21)</f>
        <v>5</v>
      </c>
      <c r="B1259" s="135" t="n">
        <v>45325</v>
      </c>
      <c r="C1259" s="137" t="s">
        <v>75</v>
      </c>
      <c r="D1259" s="137" t="s">
        <v>86</v>
      </c>
      <c r="E1259" s="137" t="s">
        <v>75</v>
      </c>
      <c r="F1259" s="137" t="s">
        <v>75</v>
      </c>
      <c r="G1259" s="190" t="s">
        <v>86</v>
      </c>
      <c r="H1259" s="191"/>
      <c r="I1259" s="362" t="n">
        <f aca="false">IF(ISERROR(VLOOKUP(B1259,'Jour Fériés'!$A$19:$B$57,2,FALSE())),0,VLOOKUP(B1259,'Jour Fériés'!$A$19:$B$57,2,FALSE()))</f>
        <v>0</v>
      </c>
      <c r="K1259" s="61" t="e">
        <f aca="false">VLOOKUP(B1259,'Vacances solaires'!$B$2:$B$239,1,FALSE())</f>
        <v>#N/A</v>
      </c>
    </row>
    <row r="1260" customFormat="false" ht="15.75" hidden="false" customHeight="false" outlineLevel="0" collapsed="false">
      <c r="A1260" s="139" t="n">
        <f aca="false">WEEKNUM(B1260,21)</f>
        <v>5</v>
      </c>
      <c r="B1260" s="140" t="n">
        <v>45326</v>
      </c>
      <c r="C1260" s="192" t="s">
        <v>86</v>
      </c>
      <c r="D1260" s="192" t="s">
        <v>86</v>
      </c>
      <c r="E1260" s="192" t="s">
        <v>75</v>
      </c>
      <c r="F1260" s="192" t="s">
        <v>86</v>
      </c>
      <c r="G1260" s="193" t="s">
        <v>86</v>
      </c>
      <c r="H1260" s="194"/>
      <c r="I1260" s="364" t="n">
        <f aca="false">IF(ISERROR(VLOOKUP(B1260,'Jour Fériés'!$A$19:$B$57,2,FALSE())),0,VLOOKUP(B1260,'Jour Fériés'!$A$19:$B$57,2,FALSE()))</f>
        <v>0</v>
      </c>
      <c r="K1260" s="61" t="e">
        <f aca="false">VLOOKUP(B1260,'Vacances solaires'!$B$2:$B$239,1,FALSE())</f>
        <v>#N/A</v>
      </c>
    </row>
    <row r="1261" customFormat="false" ht="15" hidden="false" customHeight="false" outlineLevel="0" collapsed="false">
      <c r="A1261" s="145" t="n">
        <f aca="false">WEEKNUM(B1261,21)</f>
        <v>6</v>
      </c>
      <c r="B1261" s="114" t="n">
        <v>45327</v>
      </c>
      <c r="C1261" s="187" t="s">
        <v>86</v>
      </c>
      <c r="D1261" s="187" t="s">
        <v>75</v>
      </c>
      <c r="E1261" s="187" t="s">
        <v>75</v>
      </c>
      <c r="F1261" s="187" t="s">
        <v>87</v>
      </c>
      <c r="G1261" s="188" t="s">
        <v>75</v>
      </c>
      <c r="H1261" s="189" t="n">
        <v>5</v>
      </c>
      <c r="I1261" s="361" t="n">
        <f aca="false">IF(ISERROR(VLOOKUP(B1261,'Jour Fériés'!$A$19:$B$57,2,FALSE())),0,VLOOKUP(B1261,'Jour Fériés'!$A$19:$B$57,2,FALSE()))</f>
        <v>0</v>
      </c>
      <c r="K1261" s="61" t="e">
        <f aca="false">VLOOKUP(B1261,'Vacances solaires'!$B$2:$B$239,1,FALSE())</f>
        <v>#N/A</v>
      </c>
    </row>
    <row r="1262" customFormat="false" ht="15" hidden="false" customHeight="false" outlineLevel="0" collapsed="false">
      <c r="A1262" s="126" t="n">
        <f aca="false">WEEKNUM(B1262,21)</f>
        <v>6</v>
      </c>
      <c r="B1262" s="135" t="n">
        <v>45328</v>
      </c>
      <c r="C1262" s="137" t="s">
        <v>75</v>
      </c>
      <c r="D1262" s="137" t="s">
        <v>75</v>
      </c>
      <c r="E1262" s="137" t="s">
        <v>86</v>
      </c>
      <c r="F1262" s="137" t="s">
        <v>86</v>
      </c>
      <c r="G1262" s="190" t="s">
        <v>75</v>
      </c>
      <c r="H1262" s="191"/>
      <c r="I1262" s="362" t="n">
        <f aca="false">IF(ISERROR(VLOOKUP(B1262,'Jour Fériés'!$A$19:$B$57,2,FALSE())),0,VLOOKUP(B1262,'Jour Fériés'!$A$19:$B$57,2,FALSE()))</f>
        <v>0</v>
      </c>
      <c r="K1262" s="61" t="e">
        <f aca="false">VLOOKUP(B1262,'Vacances solaires'!$B$2:$B$239,1,FALSE())</f>
        <v>#N/A</v>
      </c>
    </row>
    <row r="1263" customFormat="false" ht="15" hidden="false" customHeight="false" outlineLevel="0" collapsed="false">
      <c r="A1263" s="126" t="n">
        <f aca="false">WEEKNUM(B1263,21)</f>
        <v>6</v>
      </c>
      <c r="B1263" s="135" t="n">
        <v>45329</v>
      </c>
      <c r="C1263" s="137" t="s">
        <v>75</v>
      </c>
      <c r="D1263" s="137" t="s">
        <v>75</v>
      </c>
      <c r="E1263" s="137" t="s">
        <v>86</v>
      </c>
      <c r="F1263" s="137" t="s">
        <v>75</v>
      </c>
      <c r="G1263" s="190" t="s">
        <v>86</v>
      </c>
      <c r="H1263" s="191"/>
      <c r="I1263" s="362" t="n">
        <f aca="false">IF(ISERROR(VLOOKUP(B1263,'Jour Fériés'!$A$19:$B$57,2,FALSE())),0,VLOOKUP(B1263,'Jour Fériés'!$A$19:$B$57,2,FALSE()))</f>
        <v>0</v>
      </c>
      <c r="K1263" s="61" t="e">
        <f aca="false">VLOOKUP(B1263,'Vacances solaires'!$B$2:$B$239,1,FALSE())</f>
        <v>#N/A</v>
      </c>
    </row>
    <row r="1264" customFormat="false" ht="15" hidden="false" customHeight="false" outlineLevel="0" collapsed="false">
      <c r="A1264" s="126" t="n">
        <f aca="false">WEEKNUM(B1264,21)</f>
        <v>6</v>
      </c>
      <c r="B1264" s="135" t="n">
        <v>45330</v>
      </c>
      <c r="C1264" s="137" t="s">
        <v>75</v>
      </c>
      <c r="D1264" s="137" t="s">
        <v>86</v>
      </c>
      <c r="E1264" s="137" t="s">
        <v>75</v>
      </c>
      <c r="F1264" s="137" t="s">
        <v>75</v>
      </c>
      <c r="G1264" s="190" t="s">
        <v>86</v>
      </c>
      <c r="H1264" s="191"/>
      <c r="I1264" s="362" t="n">
        <f aca="false">IF(ISERROR(VLOOKUP(B1264,'Jour Fériés'!$A$19:$B$57,2,FALSE())),0,VLOOKUP(B1264,'Jour Fériés'!$A$19:$B$57,2,FALSE()))</f>
        <v>0</v>
      </c>
      <c r="K1264" s="61" t="e">
        <f aca="false">VLOOKUP(B1264,'Vacances solaires'!$B$2:$B$239,1,FALSE())</f>
        <v>#N/A</v>
      </c>
    </row>
    <row r="1265" customFormat="false" ht="15" hidden="false" customHeight="false" outlineLevel="0" collapsed="false">
      <c r="A1265" s="126" t="n">
        <f aca="false">WEEKNUM(B1265,21)</f>
        <v>6</v>
      </c>
      <c r="B1265" s="135" t="n">
        <v>45331</v>
      </c>
      <c r="C1265" s="137" t="s">
        <v>86</v>
      </c>
      <c r="D1265" s="137" t="s">
        <v>86</v>
      </c>
      <c r="E1265" s="137" t="s">
        <v>75</v>
      </c>
      <c r="F1265" s="137" t="s">
        <v>75</v>
      </c>
      <c r="G1265" s="190" t="s">
        <v>75</v>
      </c>
      <c r="H1265" s="191"/>
      <c r="I1265" s="362" t="n">
        <f aca="false">IF(ISERROR(VLOOKUP(B1265,'Jour Fériés'!$A$19:$B$57,2,FALSE())),0,VLOOKUP(B1265,'Jour Fériés'!$A$19:$B$57,2,FALSE()))</f>
        <v>0</v>
      </c>
      <c r="K1265" s="61" t="e">
        <f aca="false">VLOOKUP(B1265,'Vacances solaires'!$B$2:$B$239,1,FALSE())</f>
        <v>#N/A</v>
      </c>
    </row>
    <row r="1266" customFormat="false" ht="15" hidden="false" customHeight="false" outlineLevel="0" collapsed="false">
      <c r="A1266" s="126" t="n">
        <f aca="false">WEEKNUM(B1266,21)</f>
        <v>6</v>
      </c>
      <c r="B1266" s="135" t="n">
        <v>45332</v>
      </c>
      <c r="C1266" s="137" t="s">
        <v>86</v>
      </c>
      <c r="D1266" s="137" t="s">
        <v>75</v>
      </c>
      <c r="E1266" s="137" t="s">
        <v>75</v>
      </c>
      <c r="F1266" s="137" t="s">
        <v>86</v>
      </c>
      <c r="G1266" s="190" t="s">
        <v>75</v>
      </c>
      <c r="H1266" s="191"/>
      <c r="I1266" s="362" t="n">
        <f aca="false">IF(ISERROR(VLOOKUP(B1266,'Jour Fériés'!$A$19:$B$57,2,FALSE())),0,VLOOKUP(B1266,'Jour Fériés'!$A$19:$B$57,2,FALSE()))</f>
        <v>0</v>
      </c>
      <c r="K1266" s="61" t="e">
        <f aca="false">VLOOKUP(B1266,'Vacances solaires'!$B$2:$B$239,1,FALSE())</f>
        <v>#N/A</v>
      </c>
    </row>
    <row r="1267" customFormat="false" ht="15.75" hidden="false" customHeight="false" outlineLevel="0" collapsed="false">
      <c r="A1267" s="139" t="n">
        <f aca="false">WEEKNUM(B1267,21)</f>
        <v>6</v>
      </c>
      <c r="B1267" s="140" t="n">
        <v>45333</v>
      </c>
      <c r="C1267" s="192" t="s">
        <v>86</v>
      </c>
      <c r="D1267" s="192" t="s">
        <v>75</v>
      </c>
      <c r="E1267" s="192" t="s">
        <v>86</v>
      </c>
      <c r="F1267" s="192" t="s">
        <v>86</v>
      </c>
      <c r="G1267" s="193" t="s">
        <v>86</v>
      </c>
      <c r="H1267" s="194"/>
      <c r="I1267" s="364" t="n">
        <f aca="false">IF(ISERROR(VLOOKUP(B1267,'Jour Fériés'!$A$19:$B$57,2,FALSE())),0,VLOOKUP(B1267,'Jour Fériés'!$A$19:$B$57,2,FALSE()))</f>
        <v>0</v>
      </c>
      <c r="K1267" s="61" t="e">
        <f aca="false">VLOOKUP(B1267,'Vacances solaires'!$B$2:$B$239,1,FALSE())</f>
        <v>#N/A</v>
      </c>
    </row>
    <row r="1268" customFormat="false" ht="15" hidden="false" customHeight="false" outlineLevel="0" collapsed="false">
      <c r="A1268" s="145" t="n">
        <f aca="false">WEEKNUM(B1268,21)</f>
        <v>7</v>
      </c>
      <c r="B1268" s="114" t="n">
        <v>45334</v>
      </c>
      <c r="C1268" s="187" t="s">
        <v>75</v>
      </c>
      <c r="D1268" s="187" t="s">
        <v>75</v>
      </c>
      <c r="E1268" s="187" t="s">
        <v>87</v>
      </c>
      <c r="F1268" s="187" t="s">
        <v>75</v>
      </c>
      <c r="G1268" s="188" t="s">
        <v>86</v>
      </c>
      <c r="H1268" s="189" t="n">
        <v>1</v>
      </c>
      <c r="I1268" s="361" t="n">
        <f aca="false">IF(ISERROR(VLOOKUP(B1268,'Jour Fériés'!$A$19:$B$57,2,FALSE())),0,VLOOKUP(B1268,'Jour Fériés'!$A$19:$B$57,2,FALSE()))</f>
        <v>0</v>
      </c>
      <c r="K1268" s="61" t="e">
        <f aca="false">VLOOKUP(B1268,'Vacances solaires'!$B$2:$B$239,1,FALSE())</f>
        <v>#N/A</v>
      </c>
    </row>
    <row r="1269" customFormat="false" ht="15" hidden="false" customHeight="false" outlineLevel="0" collapsed="false">
      <c r="A1269" s="126" t="n">
        <f aca="false">WEEKNUM(B1269,21)</f>
        <v>7</v>
      </c>
      <c r="B1269" s="135" t="n">
        <v>45335</v>
      </c>
      <c r="C1269" s="137" t="s">
        <v>75</v>
      </c>
      <c r="D1269" s="137" t="s">
        <v>86</v>
      </c>
      <c r="E1269" s="137" t="s">
        <v>86</v>
      </c>
      <c r="F1269" s="137" t="s">
        <v>75</v>
      </c>
      <c r="G1269" s="190" t="s">
        <v>75</v>
      </c>
      <c r="H1269" s="366"/>
      <c r="I1269" s="365" t="n">
        <f aca="false">IF(ISERROR(VLOOKUP(B1269,'Jour Fériés'!$A$19:$B$57,2,FALSE())),0,VLOOKUP(B1269,'Jour Fériés'!$A$19:$B$57,2,FALSE()))</f>
        <v>0</v>
      </c>
      <c r="K1269" s="61" t="e">
        <f aca="false">VLOOKUP(B1269,'Vacances solaires'!$B$2:$B$239,1,FALSE())</f>
        <v>#N/A</v>
      </c>
    </row>
    <row r="1270" customFormat="false" ht="15" hidden="false" customHeight="false" outlineLevel="0" collapsed="false">
      <c r="A1270" s="126" t="n">
        <f aca="false">WEEKNUM(B1270,21)</f>
        <v>7</v>
      </c>
      <c r="B1270" s="135" t="n">
        <v>45336</v>
      </c>
      <c r="C1270" s="137" t="s">
        <v>75</v>
      </c>
      <c r="D1270" s="137" t="s">
        <v>86</v>
      </c>
      <c r="E1270" s="137" t="s">
        <v>75</v>
      </c>
      <c r="F1270" s="137" t="s">
        <v>86</v>
      </c>
      <c r="G1270" s="190" t="s">
        <v>75</v>
      </c>
      <c r="H1270" s="191"/>
      <c r="I1270" s="362" t="n">
        <f aca="false">IF(ISERROR(VLOOKUP(B1270,'Jour Fériés'!$A$19:$B$57,2,FALSE())),0,VLOOKUP(B1270,'Jour Fériés'!$A$19:$B$57,2,FALSE()))</f>
        <v>0</v>
      </c>
      <c r="K1270" s="61" t="e">
        <f aca="false">VLOOKUP(B1270,'Vacances solaires'!$B$2:$B$239,1,FALSE())</f>
        <v>#N/A</v>
      </c>
    </row>
    <row r="1271" customFormat="false" ht="15" hidden="false" customHeight="false" outlineLevel="0" collapsed="false">
      <c r="A1271" s="126" t="n">
        <f aca="false">WEEKNUM(B1271,21)</f>
        <v>7</v>
      </c>
      <c r="B1271" s="135" t="n">
        <v>45337</v>
      </c>
      <c r="C1271" s="137" t="s">
        <v>86</v>
      </c>
      <c r="D1271" s="137" t="s">
        <v>75</v>
      </c>
      <c r="E1271" s="137" t="s">
        <v>75</v>
      </c>
      <c r="F1271" s="137" t="s">
        <v>86</v>
      </c>
      <c r="G1271" s="190" t="s">
        <v>75</v>
      </c>
      <c r="H1271" s="191"/>
      <c r="I1271" s="362" t="n">
        <f aca="false">IF(ISERROR(VLOOKUP(B1271,'Jour Fériés'!$A$19:$B$57,2,FALSE())),0,VLOOKUP(B1271,'Jour Fériés'!$A$19:$B$57,2,FALSE()))</f>
        <v>0</v>
      </c>
      <c r="K1271" s="61" t="e">
        <f aca="false">VLOOKUP(B1271,'Vacances solaires'!$B$2:$B$239,1,FALSE())</f>
        <v>#N/A</v>
      </c>
    </row>
    <row r="1272" customFormat="false" ht="15" hidden="false" customHeight="false" outlineLevel="0" collapsed="false">
      <c r="A1272" s="126" t="n">
        <f aca="false">WEEKNUM(B1272,21)</f>
        <v>7</v>
      </c>
      <c r="B1272" s="135" t="n">
        <v>45338</v>
      </c>
      <c r="C1272" s="137" t="s">
        <v>86</v>
      </c>
      <c r="D1272" s="137" t="s">
        <v>75</v>
      </c>
      <c r="E1272" s="137" t="s">
        <v>75</v>
      </c>
      <c r="F1272" s="137" t="s">
        <v>75</v>
      </c>
      <c r="G1272" s="190" t="s">
        <v>86</v>
      </c>
      <c r="H1272" s="191"/>
      <c r="I1272" s="362" t="n">
        <f aca="false">IF(ISERROR(VLOOKUP(B1272,'Jour Fériés'!$A$19:$B$57,2,FALSE())),0,VLOOKUP(B1272,'Jour Fériés'!$A$19:$B$57,2,FALSE()))</f>
        <v>0</v>
      </c>
      <c r="K1272" s="61" t="e">
        <f aca="false">VLOOKUP(B1272,'Vacances solaires'!$B$2:$B$239,1,FALSE())</f>
        <v>#N/A</v>
      </c>
    </row>
    <row r="1273" customFormat="false" ht="15" hidden="false" customHeight="false" outlineLevel="0" collapsed="false">
      <c r="A1273" s="126" t="n">
        <f aca="false">WEEKNUM(B1273,21)</f>
        <v>7</v>
      </c>
      <c r="B1273" s="135" t="n">
        <v>45339</v>
      </c>
      <c r="C1273" s="137" t="s">
        <v>75</v>
      </c>
      <c r="D1273" s="137" t="s">
        <v>75</v>
      </c>
      <c r="E1273" s="137" t="s">
        <v>86</v>
      </c>
      <c r="F1273" s="137" t="s">
        <v>75</v>
      </c>
      <c r="G1273" s="190" t="s">
        <v>86</v>
      </c>
      <c r="H1273" s="191"/>
      <c r="I1273" s="362" t="n">
        <f aca="false">IF(ISERROR(VLOOKUP(B1273,'Jour Fériés'!$A$19:$B$57,2,FALSE())),0,VLOOKUP(B1273,'Jour Fériés'!$A$19:$B$57,2,FALSE()))</f>
        <v>0</v>
      </c>
      <c r="K1273" s="61" t="e">
        <f aca="false">VLOOKUP(B1273,'Vacances solaires'!$B$2:$B$239,1,FALSE())</f>
        <v>#N/A</v>
      </c>
    </row>
    <row r="1274" customFormat="false" ht="15.75" hidden="false" customHeight="false" outlineLevel="0" collapsed="false">
      <c r="A1274" s="139" t="n">
        <f aca="false">WEEKNUM(B1274,21)</f>
        <v>7</v>
      </c>
      <c r="B1274" s="140" t="n">
        <v>45340</v>
      </c>
      <c r="C1274" s="192" t="s">
        <v>75</v>
      </c>
      <c r="D1274" s="192" t="s">
        <v>86</v>
      </c>
      <c r="E1274" s="192" t="s">
        <v>86</v>
      </c>
      <c r="F1274" s="192" t="s">
        <v>86</v>
      </c>
      <c r="G1274" s="193" t="s">
        <v>86</v>
      </c>
      <c r="H1274" s="194"/>
      <c r="I1274" s="364" t="n">
        <f aca="false">IF(ISERROR(VLOOKUP(B1274,'Jour Fériés'!$A$19:$B$57,2,FALSE())),0,VLOOKUP(B1274,'Jour Fériés'!$A$19:$B$57,2,FALSE()))</f>
        <v>0</v>
      </c>
      <c r="K1274" s="61" t="e">
        <f aca="false">VLOOKUP(B1274,'Vacances solaires'!$B$2:$B$239,1,FALSE())</f>
        <v>#N/A</v>
      </c>
    </row>
    <row r="1275" customFormat="false" ht="15" hidden="false" customHeight="false" outlineLevel="0" collapsed="false">
      <c r="A1275" s="145" t="n">
        <f aca="false">WEEKNUM(B1275,21)</f>
        <v>8</v>
      </c>
      <c r="B1275" s="114" t="n">
        <v>45341</v>
      </c>
      <c r="C1275" s="187" t="s">
        <v>75</v>
      </c>
      <c r="D1275" s="187" t="s">
        <v>87</v>
      </c>
      <c r="E1275" s="187" t="s">
        <v>75</v>
      </c>
      <c r="F1275" s="187" t="s">
        <v>86</v>
      </c>
      <c r="G1275" s="188" t="s">
        <v>75</v>
      </c>
      <c r="H1275" s="189" t="n">
        <v>2</v>
      </c>
      <c r="I1275" s="361" t="n">
        <f aca="false">IF(ISERROR(VLOOKUP(B1275,'Jour Fériés'!$A$19:$B$57,2,FALSE())),0,VLOOKUP(B1275,'Jour Fériés'!$A$19:$B$57,2,FALSE()))</f>
        <v>0</v>
      </c>
      <c r="K1275" s="61" t="e">
        <f aca="false">VLOOKUP(B1275,'Vacances solaires'!$B$2:$B$239,1,FALSE())</f>
        <v>#N/A</v>
      </c>
    </row>
    <row r="1276" customFormat="false" ht="15" hidden="false" customHeight="false" outlineLevel="0" collapsed="false">
      <c r="A1276" s="126" t="n">
        <f aca="false">WEEKNUM(B1276,21)</f>
        <v>8</v>
      </c>
      <c r="B1276" s="135" t="n">
        <v>45342</v>
      </c>
      <c r="C1276" s="137" t="s">
        <v>86</v>
      </c>
      <c r="D1276" s="137" t="s">
        <v>86</v>
      </c>
      <c r="E1276" s="137" t="s">
        <v>75</v>
      </c>
      <c r="F1276" s="137" t="s">
        <v>75</v>
      </c>
      <c r="G1276" s="190" t="s">
        <v>75</v>
      </c>
      <c r="H1276" s="191"/>
      <c r="I1276" s="362" t="n">
        <f aca="false">IF(ISERROR(VLOOKUP(B1276,'Jour Fériés'!$A$19:$B$57,2,FALSE())),0,VLOOKUP(B1276,'Jour Fériés'!$A$19:$B$57,2,FALSE()))</f>
        <v>0</v>
      </c>
      <c r="K1276" s="61" t="e">
        <f aca="false">VLOOKUP(B1276,'Vacances solaires'!$B$2:$B$239,1,FALSE())</f>
        <v>#N/A</v>
      </c>
    </row>
    <row r="1277" customFormat="false" ht="15" hidden="false" customHeight="false" outlineLevel="0" collapsed="false">
      <c r="A1277" s="126" t="n">
        <f aca="false">WEEKNUM(B1277,21)</f>
        <v>8</v>
      </c>
      <c r="B1277" s="135" t="n">
        <v>45343</v>
      </c>
      <c r="C1277" s="137" t="s">
        <v>86</v>
      </c>
      <c r="D1277" s="137" t="s">
        <v>75</v>
      </c>
      <c r="E1277" s="137" t="s">
        <v>86</v>
      </c>
      <c r="F1277" s="137" t="s">
        <v>75</v>
      </c>
      <c r="G1277" s="190" t="s">
        <v>75</v>
      </c>
      <c r="H1277" s="366"/>
      <c r="I1277" s="367" t="n">
        <f aca="false">IF(ISERROR(VLOOKUP(B1277,'Jour Fériés'!$A$19:$B$57,2,FALSE())),0,VLOOKUP(B1277,'Jour Fériés'!$A$19:$B$57,2,FALSE()))</f>
        <v>0</v>
      </c>
      <c r="K1277" s="61" t="e">
        <f aca="false">VLOOKUP(B1277,'Vacances solaires'!$B$2:$B$239,1,FALSE())</f>
        <v>#N/A</v>
      </c>
    </row>
    <row r="1278" customFormat="false" ht="15" hidden="false" customHeight="false" outlineLevel="0" collapsed="false">
      <c r="A1278" s="126" t="n">
        <f aca="false">WEEKNUM(B1278,21)</f>
        <v>8</v>
      </c>
      <c r="B1278" s="135" t="n">
        <v>45344</v>
      </c>
      <c r="C1278" s="137" t="s">
        <v>75</v>
      </c>
      <c r="D1278" s="137" t="s">
        <v>75</v>
      </c>
      <c r="E1278" s="137" t="s">
        <v>86</v>
      </c>
      <c r="F1278" s="137" t="s">
        <v>75</v>
      </c>
      <c r="G1278" s="190" t="s">
        <v>86</v>
      </c>
      <c r="H1278" s="191"/>
      <c r="I1278" s="362" t="n">
        <f aca="false">IF(ISERROR(VLOOKUP(B1278,'Jour Fériés'!$A$19:$B$57,2,FALSE())),0,VLOOKUP(B1278,'Jour Fériés'!$A$19:$B$57,2,FALSE()))</f>
        <v>0</v>
      </c>
      <c r="K1278" s="61" t="e">
        <f aca="false">VLOOKUP(B1278,'Vacances solaires'!$B$2:$B$239,1,FALSE())</f>
        <v>#N/A</v>
      </c>
    </row>
    <row r="1279" customFormat="false" ht="15" hidden="false" customHeight="false" outlineLevel="0" collapsed="false">
      <c r="A1279" s="126" t="n">
        <f aca="false">WEEKNUM(B1279,21)</f>
        <v>8</v>
      </c>
      <c r="B1279" s="135" t="n">
        <v>45345</v>
      </c>
      <c r="C1279" s="137" t="s">
        <v>75</v>
      </c>
      <c r="D1279" s="137" t="s">
        <v>75</v>
      </c>
      <c r="E1279" s="137" t="s">
        <v>75</v>
      </c>
      <c r="F1279" s="137" t="s">
        <v>86</v>
      </c>
      <c r="G1279" s="190" t="s">
        <v>86</v>
      </c>
      <c r="H1279" s="191"/>
      <c r="I1279" s="362" t="n">
        <f aca="false">IF(ISERROR(VLOOKUP(B1279,'Jour Fériés'!$A$19:$B$57,2,FALSE())),0,VLOOKUP(B1279,'Jour Fériés'!$A$19:$B$57,2,FALSE()))</f>
        <v>0</v>
      </c>
      <c r="K1279" s="61" t="e">
        <f aca="false">VLOOKUP(B1279,'Vacances solaires'!$B$2:$B$239,1,FALSE())</f>
        <v>#N/A</v>
      </c>
    </row>
    <row r="1280" customFormat="false" ht="15" hidden="false" customHeight="false" outlineLevel="0" collapsed="false">
      <c r="A1280" s="126" t="n">
        <f aca="false">WEEKNUM(B1280,21)</f>
        <v>8</v>
      </c>
      <c r="B1280" s="135" t="n">
        <v>45346</v>
      </c>
      <c r="C1280" s="137" t="s">
        <v>75</v>
      </c>
      <c r="D1280" s="137" t="s">
        <v>86</v>
      </c>
      <c r="E1280" s="137" t="s">
        <v>75</v>
      </c>
      <c r="F1280" s="137" t="s">
        <v>86</v>
      </c>
      <c r="G1280" s="190" t="s">
        <v>75</v>
      </c>
      <c r="H1280" s="191"/>
      <c r="I1280" s="362" t="n">
        <f aca="false">IF(ISERROR(VLOOKUP(B1280,'Jour Fériés'!$A$19:$B$57,2,FALSE())),0,VLOOKUP(B1280,'Jour Fériés'!$A$19:$B$57,2,FALSE()))</f>
        <v>0</v>
      </c>
      <c r="K1280" s="61" t="e">
        <f aca="false">VLOOKUP(B1280,'Vacances solaires'!$B$2:$B$239,1,FALSE())</f>
        <v>#N/A</v>
      </c>
    </row>
    <row r="1281" customFormat="false" ht="15.75" hidden="false" customHeight="false" outlineLevel="0" collapsed="false">
      <c r="A1281" s="139" t="n">
        <f aca="false">WEEKNUM(B1281,21)</f>
        <v>8</v>
      </c>
      <c r="B1281" s="140" t="n">
        <v>45347</v>
      </c>
      <c r="C1281" s="192" t="s">
        <v>86</v>
      </c>
      <c r="D1281" s="192" t="s">
        <v>86</v>
      </c>
      <c r="E1281" s="192" t="s">
        <v>86</v>
      </c>
      <c r="F1281" s="192" t="s">
        <v>86</v>
      </c>
      <c r="G1281" s="193" t="s">
        <v>75</v>
      </c>
      <c r="H1281" s="194"/>
      <c r="I1281" s="364" t="n">
        <f aca="false">IF(ISERROR(VLOOKUP(B1281,'Jour Fériés'!$A$19:$B$57,2,FALSE())),0,VLOOKUP(B1281,'Jour Fériés'!$A$19:$B$57,2,FALSE()))</f>
        <v>0</v>
      </c>
      <c r="K1281" s="61" t="e">
        <f aca="false">VLOOKUP(B1281,'Vacances solaires'!$B$2:$B$239,1,FALSE())</f>
        <v>#N/A</v>
      </c>
    </row>
    <row r="1282" customFormat="false" ht="15" hidden="false" customHeight="false" outlineLevel="0" collapsed="false">
      <c r="A1282" s="145" t="n">
        <f aca="false">WEEKNUM(B1282,21)</f>
        <v>9</v>
      </c>
      <c r="B1282" s="114" t="n">
        <v>45348</v>
      </c>
      <c r="C1282" s="187" t="s">
        <v>87</v>
      </c>
      <c r="D1282" s="187" t="s">
        <v>75</v>
      </c>
      <c r="E1282" s="187" t="s">
        <v>86</v>
      </c>
      <c r="F1282" s="187" t="s">
        <v>75</v>
      </c>
      <c r="G1282" s="188" t="s">
        <v>75</v>
      </c>
      <c r="H1282" s="189" t="n">
        <v>3</v>
      </c>
      <c r="I1282" s="361" t="n">
        <f aca="false">IF(ISERROR(VLOOKUP(B1282,'Jour Fériés'!$A$19:$B$57,2,FALSE())),0,VLOOKUP(B1282,'Jour Fériés'!$A$19:$B$57,2,FALSE()))</f>
        <v>0</v>
      </c>
      <c r="K1282" s="61" t="e">
        <f aca="false">VLOOKUP(B1282,'Vacances solaires'!$B$2:$B$239,1,FALSE())</f>
        <v>#N/A</v>
      </c>
    </row>
    <row r="1283" customFormat="false" ht="15" hidden="false" customHeight="false" outlineLevel="0" collapsed="false">
      <c r="A1283" s="126" t="n">
        <f aca="false">WEEKNUM(B1283,21)</f>
        <v>9</v>
      </c>
      <c r="B1283" s="135" t="n">
        <v>45349</v>
      </c>
      <c r="C1283" s="137" t="s">
        <v>86</v>
      </c>
      <c r="D1283" s="137" t="s">
        <v>75</v>
      </c>
      <c r="E1283" s="137" t="s">
        <v>75</v>
      </c>
      <c r="F1283" s="137" t="s">
        <v>75</v>
      </c>
      <c r="G1283" s="190" t="s">
        <v>86</v>
      </c>
      <c r="H1283" s="191"/>
      <c r="I1283" s="362" t="n">
        <f aca="false">IF(ISERROR(VLOOKUP(B1283,'Jour Fériés'!$A$19:$B$57,2,FALSE())),0,VLOOKUP(B1283,'Jour Fériés'!$A$19:$B$57,2,FALSE()))</f>
        <v>0</v>
      </c>
      <c r="K1283" s="61" t="e">
        <f aca="false">VLOOKUP(B1283,'Vacances solaires'!$B$2:$B$239,1,FALSE())</f>
        <v>#N/A</v>
      </c>
    </row>
    <row r="1284" customFormat="false" ht="15" hidden="false" customHeight="false" outlineLevel="0" collapsed="false">
      <c r="A1284" s="126" t="n">
        <f aca="false">WEEKNUM(B1284,21)</f>
        <v>9</v>
      </c>
      <c r="B1284" s="135" t="n">
        <v>45350</v>
      </c>
      <c r="C1284" s="137" t="s">
        <v>75</v>
      </c>
      <c r="D1284" s="137" t="s">
        <v>86</v>
      </c>
      <c r="E1284" s="137" t="s">
        <v>75</v>
      </c>
      <c r="F1284" s="137" t="s">
        <v>75</v>
      </c>
      <c r="G1284" s="190" t="s">
        <v>86</v>
      </c>
      <c r="H1284" s="191"/>
      <c r="I1284" s="362" t="n">
        <f aca="false">IF(ISERROR(VLOOKUP(B1284,'Jour Fériés'!$A$19:$B$57,2,FALSE())),0,VLOOKUP(B1284,'Jour Fériés'!$A$19:$B$57,2,FALSE()))</f>
        <v>0</v>
      </c>
      <c r="K1284" s="61" t="e">
        <f aca="false">VLOOKUP(B1284,'Vacances solaires'!$B$2:$B$239,1,FALSE())</f>
        <v>#N/A</v>
      </c>
    </row>
    <row r="1285" customFormat="false" ht="15" hidden="false" customHeight="false" outlineLevel="0" collapsed="false">
      <c r="A1285" s="126" t="n">
        <f aca="false">WEEKNUM(B1285,21)</f>
        <v>9</v>
      </c>
      <c r="B1285" s="135" t="n">
        <v>45351</v>
      </c>
      <c r="C1285" s="137" t="s">
        <v>75</v>
      </c>
      <c r="D1285" s="137" t="s">
        <v>86</v>
      </c>
      <c r="E1285" s="137" t="s">
        <v>75</v>
      </c>
      <c r="F1285" s="137" t="s">
        <v>86</v>
      </c>
      <c r="G1285" s="190" t="s">
        <v>75</v>
      </c>
      <c r="H1285" s="191"/>
      <c r="I1285" s="362" t="n">
        <f aca="false">IF(ISERROR(VLOOKUP(B1285,'Jour Fériés'!$A$19:$B$57,2,FALSE())),0,VLOOKUP(B1285,'Jour Fériés'!$A$19:$B$57,2,FALSE()))</f>
        <v>0</v>
      </c>
      <c r="K1285" s="61" t="e">
        <f aca="false">VLOOKUP(B1285,'Vacances solaires'!$B$2:$B$239,1,FALSE())</f>
        <v>#N/A</v>
      </c>
    </row>
    <row r="1286" customFormat="false" ht="15" hidden="false" customHeight="false" outlineLevel="0" collapsed="false">
      <c r="A1286" s="126" t="n">
        <f aca="false">WEEKNUM(B1286,21)</f>
        <v>9</v>
      </c>
      <c r="B1286" s="135" t="n">
        <v>45352</v>
      </c>
      <c r="C1286" s="137" t="s">
        <v>75</v>
      </c>
      <c r="D1286" s="137" t="s">
        <v>75</v>
      </c>
      <c r="E1286" s="137" t="s">
        <v>86</v>
      </c>
      <c r="F1286" s="137" t="s">
        <v>86</v>
      </c>
      <c r="G1286" s="190" t="s">
        <v>75</v>
      </c>
      <c r="H1286" s="191"/>
      <c r="I1286" s="362" t="n">
        <f aca="false">IF(ISERROR(VLOOKUP(B1286,'Jour Fériés'!$A$19:$B$57,2,FALSE())),0,VLOOKUP(B1286,'Jour Fériés'!$A$19:$B$57,2,FALSE()))</f>
        <v>0</v>
      </c>
      <c r="K1286" s="61" t="e">
        <f aca="false">VLOOKUP(B1286,'Vacances solaires'!$B$2:$B$239,1,FALSE())</f>
        <v>#N/A</v>
      </c>
    </row>
    <row r="1287" customFormat="false" ht="15" hidden="false" customHeight="false" outlineLevel="0" collapsed="false">
      <c r="A1287" s="126" t="n">
        <f aca="false">WEEKNUM(B1287,21)</f>
        <v>9</v>
      </c>
      <c r="B1287" s="135" t="n">
        <v>45353</v>
      </c>
      <c r="C1287" s="137" t="s">
        <v>86</v>
      </c>
      <c r="D1287" s="137" t="s">
        <v>75</v>
      </c>
      <c r="E1287" s="137" t="s">
        <v>86</v>
      </c>
      <c r="F1287" s="137" t="s">
        <v>75</v>
      </c>
      <c r="G1287" s="190" t="s">
        <v>75</v>
      </c>
      <c r="H1287" s="191"/>
      <c r="I1287" s="362" t="n">
        <f aca="false">IF(ISERROR(VLOOKUP(B1287,'Jour Fériés'!$A$19:$B$57,2,FALSE())),0,VLOOKUP(B1287,'Jour Fériés'!$A$19:$B$57,2,FALSE()))</f>
        <v>0</v>
      </c>
      <c r="K1287" s="61" t="e">
        <f aca="false">VLOOKUP(B1287,'Vacances solaires'!$B$2:$B$239,1,FALSE())</f>
        <v>#N/A</v>
      </c>
    </row>
    <row r="1288" customFormat="false" ht="15.75" hidden="false" customHeight="false" outlineLevel="0" collapsed="false">
      <c r="A1288" s="139" t="n">
        <f aca="false">WEEKNUM(B1288,21)</f>
        <v>9</v>
      </c>
      <c r="B1288" s="140" t="n">
        <v>45354</v>
      </c>
      <c r="C1288" s="192" t="s">
        <v>86</v>
      </c>
      <c r="D1288" s="192" t="s">
        <v>86</v>
      </c>
      <c r="E1288" s="192" t="s">
        <v>86</v>
      </c>
      <c r="F1288" s="192" t="s">
        <v>75</v>
      </c>
      <c r="G1288" s="193" t="s">
        <v>86</v>
      </c>
      <c r="H1288" s="194"/>
      <c r="I1288" s="364" t="n">
        <f aca="false">IF(ISERROR(VLOOKUP(B1288,'Jour Fériés'!$A$19:$B$57,2,FALSE())),0,VLOOKUP(B1288,'Jour Fériés'!$A$19:$B$57,2,FALSE()))</f>
        <v>0</v>
      </c>
      <c r="K1288" s="61" t="e">
        <f aca="false">VLOOKUP(B1288,'Vacances solaires'!$B$2:$B$239,1,FALSE())</f>
        <v>#N/A</v>
      </c>
    </row>
    <row r="1289" customFormat="false" ht="15" hidden="false" customHeight="false" outlineLevel="0" collapsed="false">
      <c r="A1289" s="145" t="n">
        <f aca="false">WEEKNUM(B1289,21)</f>
        <v>10</v>
      </c>
      <c r="B1289" s="114" t="n">
        <v>45355</v>
      </c>
      <c r="C1289" s="187" t="s">
        <v>75</v>
      </c>
      <c r="D1289" s="187" t="s">
        <v>86</v>
      </c>
      <c r="E1289" s="187" t="s">
        <v>75</v>
      </c>
      <c r="F1289" s="187" t="s">
        <v>75</v>
      </c>
      <c r="G1289" s="188" t="s">
        <v>87</v>
      </c>
      <c r="H1289" s="189" t="n">
        <v>4</v>
      </c>
      <c r="I1289" s="361" t="n">
        <f aca="false">IF(ISERROR(VLOOKUP(B1289,'Jour Fériés'!$A$19:$B$57,2,FALSE())),0,VLOOKUP(B1289,'Jour Fériés'!$A$19:$B$57,2,FALSE()))</f>
        <v>0</v>
      </c>
      <c r="K1289" s="61" t="e">
        <f aca="false">VLOOKUP(B1289,'Vacances solaires'!$B$2:$B$239,1,FALSE())</f>
        <v>#N/A</v>
      </c>
    </row>
    <row r="1290" customFormat="false" ht="15" hidden="false" customHeight="false" outlineLevel="0" collapsed="false">
      <c r="A1290" s="126" t="n">
        <f aca="false">WEEKNUM(B1290,21)</f>
        <v>10</v>
      </c>
      <c r="B1290" s="135" t="n">
        <v>45356</v>
      </c>
      <c r="C1290" s="137" t="s">
        <v>75</v>
      </c>
      <c r="D1290" s="137" t="s">
        <v>75</v>
      </c>
      <c r="E1290" s="137" t="s">
        <v>75</v>
      </c>
      <c r="F1290" s="137" t="s">
        <v>86</v>
      </c>
      <c r="G1290" s="190" t="s">
        <v>86</v>
      </c>
      <c r="H1290" s="191"/>
      <c r="I1290" s="362" t="n">
        <f aca="false">IF(ISERROR(VLOOKUP(B1290,'Jour Fériés'!$A$19:$B$57,2,FALSE())),0,VLOOKUP(B1290,'Jour Fériés'!$A$19:$B$57,2,FALSE()))</f>
        <v>0</v>
      </c>
      <c r="K1290" s="61" t="e">
        <f aca="false">VLOOKUP(B1290,'Vacances solaires'!$B$2:$B$239,1,FALSE())</f>
        <v>#N/A</v>
      </c>
    </row>
    <row r="1291" customFormat="false" ht="15" hidden="false" customHeight="false" outlineLevel="0" collapsed="false">
      <c r="A1291" s="126" t="n">
        <f aca="false">WEEKNUM(B1291,21)</f>
        <v>10</v>
      </c>
      <c r="B1291" s="135" t="n">
        <v>45357</v>
      </c>
      <c r="C1291" s="137" t="s">
        <v>86</v>
      </c>
      <c r="D1291" s="137" t="s">
        <v>75</v>
      </c>
      <c r="E1291" s="137" t="s">
        <v>75</v>
      </c>
      <c r="F1291" s="137" t="s">
        <v>86</v>
      </c>
      <c r="G1291" s="190" t="s">
        <v>75</v>
      </c>
      <c r="H1291" s="191"/>
      <c r="I1291" s="362" t="n">
        <f aca="false">IF(ISERROR(VLOOKUP(B1291,'Jour Fériés'!$A$19:$B$57,2,FALSE())),0,VLOOKUP(B1291,'Jour Fériés'!$A$19:$B$57,2,FALSE()))</f>
        <v>0</v>
      </c>
      <c r="K1291" s="61" t="e">
        <f aca="false">VLOOKUP(B1291,'Vacances solaires'!$B$2:$B$239,1,FALSE())</f>
        <v>#N/A</v>
      </c>
    </row>
    <row r="1292" customFormat="false" ht="15" hidden="false" customHeight="false" outlineLevel="0" collapsed="false">
      <c r="A1292" s="126" t="n">
        <f aca="false">WEEKNUM(B1292,21)</f>
        <v>10</v>
      </c>
      <c r="B1292" s="135" t="n">
        <v>45358</v>
      </c>
      <c r="C1292" s="137" t="s">
        <v>86</v>
      </c>
      <c r="D1292" s="137" t="s">
        <v>75</v>
      </c>
      <c r="E1292" s="137" t="s">
        <v>86</v>
      </c>
      <c r="F1292" s="137" t="s">
        <v>75</v>
      </c>
      <c r="G1292" s="190" t="s">
        <v>75</v>
      </c>
      <c r="H1292" s="191"/>
      <c r="I1292" s="362" t="n">
        <f aca="false">IF(ISERROR(VLOOKUP(B1292,'Jour Fériés'!$A$19:$B$57,2,FALSE())),0,VLOOKUP(B1292,'Jour Fériés'!$A$19:$B$57,2,FALSE()))</f>
        <v>0</v>
      </c>
      <c r="K1292" s="61" t="e">
        <f aca="false">VLOOKUP(B1292,'Vacances solaires'!$B$2:$B$239,1,FALSE())</f>
        <v>#N/A</v>
      </c>
    </row>
    <row r="1293" customFormat="false" ht="15" hidden="false" customHeight="false" outlineLevel="0" collapsed="false">
      <c r="A1293" s="126" t="n">
        <f aca="false">WEEKNUM(B1293,21)</f>
        <v>10</v>
      </c>
      <c r="B1293" s="135" t="n">
        <v>45359</v>
      </c>
      <c r="C1293" s="137" t="s">
        <v>75</v>
      </c>
      <c r="D1293" s="137" t="s">
        <v>86</v>
      </c>
      <c r="E1293" s="137" t="s">
        <v>86</v>
      </c>
      <c r="F1293" s="137" t="s">
        <v>75</v>
      </c>
      <c r="G1293" s="190" t="s">
        <v>75</v>
      </c>
      <c r="H1293" s="191"/>
      <c r="I1293" s="362" t="n">
        <f aca="false">IF(ISERROR(VLOOKUP(B1293,'Jour Fériés'!$A$19:$B$57,2,FALSE())),0,VLOOKUP(B1293,'Jour Fériés'!$A$19:$B$57,2,FALSE()))</f>
        <v>0</v>
      </c>
      <c r="K1293" s="61" t="e">
        <f aca="false">VLOOKUP(B1293,'Vacances solaires'!$B$2:$B$239,1,FALSE())</f>
        <v>#N/A</v>
      </c>
    </row>
    <row r="1294" customFormat="false" ht="15" hidden="false" customHeight="false" outlineLevel="0" collapsed="false">
      <c r="A1294" s="126" t="n">
        <f aca="false">WEEKNUM(B1294,21)</f>
        <v>10</v>
      </c>
      <c r="B1294" s="135" t="n">
        <v>45360</v>
      </c>
      <c r="C1294" s="137" t="s">
        <v>75</v>
      </c>
      <c r="D1294" s="137" t="s">
        <v>86</v>
      </c>
      <c r="E1294" s="137" t="s">
        <v>75</v>
      </c>
      <c r="F1294" s="137" t="s">
        <v>75</v>
      </c>
      <c r="G1294" s="190" t="s">
        <v>86</v>
      </c>
      <c r="H1294" s="191"/>
      <c r="I1294" s="362" t="n">
        <f aca="false">IF(ISERROR(VLOOKUP(B1294,'Jour Fériés'!$A$19:$B$57,2,FALSE())),0,VLOOKUP(B1294,'Jour Fériés'!$A$19:$B$57,2,FALSE()))</f>
        <v>0</v>
      </c>
      <c r="K1294" s="61" t="e">
        <f aca="false">VLOOKUP(B1294,'Vacances solaires'!$B$2:$B$239,1,FALSE())</f>
        <v>#N/A</v>
      </c>
    </row>
    <row r="1295" customFormat="false" ht="15.75" hidden="false" customHeight="false" outlineLevel="0" collapsed="false">
      <c r="A1295" s="139" t="n">
        <f aca="false">WEEKNUM(B1295,21)</f>
        <v>10</v>
      </c>
      <c r="B1295" s="140" t="n">
        <v>45361</v>
      </c>
      <c r="C1295" s="192" t="s">
        <v>86</v>
      </c>
      <c r="D1295" s="192" t="s">
        <v>86</v>
      </c>
      <c r="E1295" s="192" t="s">
        <v>75</v>
      </c>
      <c r="F1295" s="192" t="s">
        <v>86</v>
      </c>
      <c r="G1295" s="193" t="s">
        <v>86</v>
      </c>
      <c r="H1295" s="194"/>
      <c r="I1295" s="364" t="n">
        <f aca="false">IF(ISERROR(VLOOKUP(B1295,'Jour Fériés'!$A$19:$B$57,2,FALSE())),0,VLOOKUP(B1295,'Jour Fériés'!$A$19:$B$57,2,FALSE()))</f>
        <v>0</v>
      </c>
      <c r="K1295" s="61" t="e">
        <f aca="false">VLOOKUP(B1295,'Vacances solaires'!$B$2:$B$239,1,FALSE())</f>
        <v>#N/A</v>
      </c>
    </row>
    <row r="1296" customFormat="false" ht="15" hidden="false" customHeight="false" outlineLevel="0" collapsed="false">
      <c r="A1296" s="145" t="n">
        <f aca="false">WEEKNUM(B1296,21)</f>
        <v>11</v>
      </c>
      <c r="B1296" s="114" t="n">
        <v>45362</v>
      </c>
      <c r="C1296" s="187" t="s">
        <v>86</v>
      </c>
      <c r="D1296" s="187" t="s">
        <v>75</v>
      </c>
      <c r="E1296" s="187" t="s">
        <v>75</v>
      </c>
      <c r="F1296" s="187" t="s">
        <v>87</v>
      </c>
      <c r="G1296" s="188" t="s">
        <v>75</v>
      </c>
      <c r="H1296" s="189" t="n">
        <v>5</v>
      </c>
      <c r="I1296" s="361" t="n">
        <f aca="false">IF(ISERROR(VLOOKUP(B1296,'Jour Fériés'!$A$19:$B$57,2,FALSE())),0,VLOOKUP(B1296,'Jour Fériés'!$A$19:$B$57,2,FALSE()))</f>
        <v>0</v>
      </c>
      <c r="K1296" s="61" t="e">
        <f aca="false">VLOOKUP(B1296,'Vacances solaires'!$B$2:$B$239,1,FALSE())</f>
        <v>#N/A</v>
      </c>
    </row>
    <row r="1297" customFormat="false" ht="15" hidden="false" customHeight="false" outlineLevel="0" collapsed="false">
      <c r="A1297" s="126" t="n">
        <f aca="false">WEEKNUM(B1297,21)</f>
        <v>11</v>
      </c>
      <c r="B1297" s="135" t="n">
        <v>45363</v>
      </c>
      <c r="C1297" s="137" t="s">
        <v>75</v>
      </c>
      <c r="D1297" s="137" t="s">
        <v>75</v>
      </c>
      <c r="E1297" s="137" t="s">
        <v>86</v>
      </c>
      <c r="F1297" s="137" t="s">
        <v>86</v>
      </c>
      <c r="G1297" s="190" t="s">
        <v>75</v>
      </c>
      <c r="H1297" s="191"/>
      <c r="I1297" s="362" t="n">
        <f aca="false">IF(ISERROR(VLOOKUP(B1297,'Jour Fériés'!$A$19:$B$57,2,FALSE())),0,VLOOKUP(B1297,'Jour Fériés'!$A$19:$B$57,2,FALSE()))</f>
        <v>0</v>
      </c>
      <c r="K1297" s="61" t="e">
        <f aca="false">VLOOKUP(B1297,'Vacances solaires'!$B$2:$B$239,1,FALSE())</f>
        <v>#N/A</v>
      </c>
    </row>
    <row r="1298" customFormat="false" ht="15" hidden="false" customHeight="false" outlineLevel="0" collapsed="false">
      <c r="A1298" s="126" t="n">
        <f aca="false">WEEKNUM(B1298,21)</f>
        <v>11</v>
      </c>
      <c r="B1298" s="135" t="n">
        <v>45364</v>
      </c>
      <c r="C1298" s="137" t="s">
        <v>75</v>
      </c>
      <c r="D1298" s="137" t="s">
        <v>75</v>
      </c>
      <c r="E1298" s="137" t="s">
        <v>86</v>
      </c>
      <c r="F1298" s="137" t="s">
        <v>75</v>
      </c>
      <c r="G1298" s="190" t="s">
        <v>86</v>
      </c>
      <c r="H1298" s="191"/>
      <c r="I1298" s="362" t="n">
        <f aca="false">IF(ISERROR(VLOOKUP(B1298,'Jour Fériés'!$A$19:$B$57,2,FALSE())),0,VLOOKUP(B1298,'Jour Fériés'!$A$19:$B$57,2,FALSE()))</f>
        <v>0</v>
      </c>
      <c r="K1298" s="61" t="e">
        <f aca="false">VLOOKUP(B1298,'Vacances solaires'!$B$2:$B$239,1,FALSE())</f>
        <v>#N/A</v>
      </c>
    </row>
    <row r="1299" customFormat="false" ht="15" hidden="false" customHeight="false" outlineLevel="0" collapsed="false">
      <c r="A1299" s="126" t="n">
        <f aca="false">WEEKNUM(B1299,21)</f>
        <v>11</v>
      </c>
      <c r="B1299" s="135" t="n">
        <v>45365</v>
      </c>
      <c r="C1299" s="137" t="s">
        <v>75</v>
      </c>
      <c r="D1299" s="137" t="s">
        <v>86</v>
      </c>
      <c r="E1299" s="137" t="s">
        <v>75</v>
      </c>
      <c r="F1299" s="137" t="s">
        <v>75</v>
      </c>
      <c r="G1299" s="190" t="s">
        <v>86</v>
      </c>
      <c r="H1299" s="191"/>
      <c r="I1299" s="362" t="n">
        <f aca="false">IF(ISERROR(VLOOKUP(B1299,'Jour Fériés'!$A$19:$B$57,2,FALSE())),0,VLOOKUP(B1299,'Jour Fériés'!$A$19:$B$57,2,FALSE()))</f>
        <v>0</v>
      </c>
      <c r="K1299" s="61" t="e">
        <f aca="false">VLOOKUP(B1299,'Vacances solaires'!$B$2:$B$239,1,FALSE())</f>
        <v>#N/A</v>
      </c>
    </row>
    <row r="1300" customFormat="false" ht="15" hidden="false" customHeight="false" outlineLevel="0" collapsed="false">
      <c r="A1300" s="126" t="n">
        <f aca="false">WEEKNUM(B1300,21)</f>
        <v>11</v>
      </c>
      <c r="B1300" s="135" t="n">
        <v>45366</v>
      </c>
      <c r="C1300" s="137" t="s">
        <v>86</v>
      </c>
      <c r="D1300" s="137" t="s">
        <v>86</v>
      </c>
      <c r="E1300" s="137" t="s">
        <v>75</v>
      </c>
      <c r="F1300" s="137" t="s">
        <v>75</v>
      </c>
      <c r="G1300" s="190" t="s">
        <v>75</v>
      </c>
      <c r="H1300" s="191"/>
      <c r="I1300" s="362" t="n">
        <f aca="false">IF(ISERROR(VLOOKUP(B1300,'Jour Fériés'!$A$19:$B$57,2,FALSE())),0,VLOOKUP(B1300,'Jour Fériés'!$A$19:$B$57,2,FALSE()))</f>
        <v>0</v>
      </c>
      <c r="K1300" s="61" t="e">
        <f aca="false">VLOOKUP(B1300,'Vacances solaires'!$B$2:$B$239,1,FALSE())</f>
        <v>#N/A</v>
      </c>
    </row>
    <row r="1301" customFormat="false" ht="15" hidden="false" customHeight="false" outlineLevel="0" collapsed="false">
      <c r="A1301" s="126" t="n">
        <f aca="false">WEEKNUM(B1301,21)</f>
        <v>11</v>
      </c>
      <c r="B1301" s="135" t="n">
        <v>45367</v>
      </c>
      <c r="C1301" s="137" t="s">
        <v>86</v>
      </c>
      <c r="D1301" s="137" t="s">
        <v>75</v>
      </c>
      <c r="E1301" s="137" t="s">
        <v>75</v>
      </c>
      <c r="F1301" s="137" t="s">
        <v>86</v>
      </c>
      <c r="G1301" s="190" t="s">
        <v>75</v>
      </c>
      <c r="H1301" s="191"/>
      <c r="I1301" s="362" t="n">
        <f aca="false">IF(ISERROR(VLOOKUP(B1301,'Jour Fériés'!$A$19:$B$57,2,FALSE())),0,VLOOKUP(B1301,'Jour Fériés'!$A$19:$B$57,2,FALSE()))</f>
        <v>0</v>
      </c>
      <c r="K1301" s="61" t="e">
        <f aca="false">VLOOKUP(B1301,'Vacances solaires'!$B$2:$B$239,1,FALSE())</f>
        <v>#N/A</v>
      </c>
    </row>
    <row r="1302" customFormat="false" ht="15.75" hidden="false" customHeight="false" outlineLevel="0" collapsed="false">
      <c r="A1302" s="139" t="n">
        <f aca="false">WEEKNUM(B1302,21)</f>
        <v>11</v>
      </c>
      <c r="B1302" s="140" t="n">
        <v>45368</v>
      </c>
      <c r="C1302" s="192" t="s">
        <v>86</v>
      </c>
      <c r="D1302" s="192" t="s">
        <v>75</v>
      </c>
      <c r="E1302" s="192" t="s">
        <v>86</v>
      </c>
      <c r="F1302" s="192" t="s">
        <v>86</v>
      </c>
      <c r="G1302" s="193" t="s">
        <v>86</v>
      </c>
      <c r="H1302" s="194"/>
      <c r="I1302" s="364" t="n">
        <f aca="false">IF(ISERROR(VLOOKUP(B1302,'Jour Fériés'!$A$19:$B$57,2,FALSE())),0,VLOOKUP(B1302,'Jour Fériés'!$A$19:$B$57,2,FALSE()))</f>
        <v>0</v>
      </c>
      <c r="K1302" s="61" t="e">
        <f aca="false">VLOOKUP(B1302,'Vacances solaires'!$B$2:$B$239,1,FALSE())</f>
        <v>#N/A</v>
      </c>
    </row>
    <row r="1303" customFormat="false" ht="15" hidden="false" customHeight="false" outlineLevel="0" collapsed="false">
      <c r="A1303" s="145" t="n">
        <f aca="false">WEEKNUM(B1303,21)</f>
        <v>12</v>
      </c>
      <c r="B1303" s="114" t="n">
        <v>45369</v>
      </c>
      <c r="C1303" s="187" t="s">
        <v>75</v>
      </c>
      <c r="D1303" s="187" t="s">
        <v>75</v>
      </c>
      <c r="E1303" s="187" t="s">
        <v>87</v>
      </c>
      <c r="F1303" s="187" t="s">
        <v>75</v>
      </c>
      <c r="G1303" s="188" t="s">
        <v>86</v>
      </c>
      <c r="H1303" s="189" t="n">
        <v>1</v>
      </c>
      <c r="I1303" s="361" t="n">
        <f aca="false">IF(ISERROR(VLOOKUP(B1303,'Jour Fériés'!$A$19:$B$57,2,FALSE())),0,VLOOKUP(B1303,'Jour Fériés'!$A$19:$B$57,2,FALSE()))</f>
        <v>0</v>
      </c>
      <c r="K1303" s="61" t="e">
        <f aca="false">VLOOKUP(B1303,'Vacances solaires'!$B$2:$B$239,1,FALSE())</f>
        <v>#N/A</v>
      </c>
    </row>
    <row r="1304" customFormat="false" ht="15" hidden="false" customHeight="false" outlineLevel="0" collapsed="false">
      <c r="A1304" s="126" t="n">
        <f aca="false">WEEKNUM(B1304,21)</f>
        <v>12</v>
      </c>
      <c r="B1304" s="135" t="n">
        <v>45370</v>
      </c>
      <c r="C1304" s="137" t="s">
        <v>75</v>
      </c>
      <c r="D1304" s="137" t="s">
        <v>86</v>
      </c>
      <c r="E1304" s="137" t="s">
        <v>86</v>
      </c>
      <c r="F1304" s="137" t="s">
        <v>75</v>
      </c>
      <c r="G1304" s="190" t="s">
        <v>75</v>
      </c>
      <c r="H1304" s="366"/>
      <c r="I1304" s="365" t="n">
        <f aca="false">IF(ISERROR(VLOOKUP(B1304,'Jour Fériés'!$A$19:$B$57,2,FALSE())),0,VLOOKUP(B1304,'Jour Fériés'!$A$19:$B$57,2,FALSE()))</f>
        <v>0</v>
      </c>
      <c r="K1304" s="61" t="e">
        <f aca="false">VLOOKUP(B1304,'Vacances solaires'!$B$2:$B$239,1,FALSE())</f>
        <v>#N/A</v>
      </c>
    </row>
    <row r="1305" customFormat="false" ht="15" hidden="false" customHeight="false" outlineLevel="0" collapsed="false">
      <c r="A1305" s="126" t="n">
        <f aca="false">WEEKNUM(B1305,21)</f>
        <v>12</v>
      </c>
      <c r="B1305" s="135" t="n">
        <v>45371</v>
      </c>
      <c r="C1305" s="137" t="s">
        <v>75</v>
      </c>
      <c r="D1305" s="137" t="s">
        <v>86</v>
      </c>
      <c r="E1305" s="137" t="s">
        <v>75</v>
      </c>
      <c r="F1305" s="137" t="s">
        <v>86</v>
      </c>
      <c r="G1305" s="190" t="s">
        <v>75</v>
      </c>
      <c r="H1305" s="191"/>
      <c r="I1305" s="362" t="n">
        <f aca="false">IF(ISERROR(VLOOKUP(B1305,'Jour Fériés'!$A$19:$B$57,2,FALSE())),0,VLOOKUP(B1305,'Jour Fériés'!$A$19:$B$57,2,FALSE()))</f>
        <v>0</v>
      </c>
      <c r="K1305" s="61" t="e">
        <f aca="false">VLOOKUP(B1305,'Vacances solaires'!$B$2:$B$239,1,FALSE())</f>
        <v>#N/A</v>
      </c>
    </row>
    <row r="1306" customFormat="false" ht="15" hidden="false" customHeight="false" outlineLevel="0" collapsed="false">
      <c r="A1306" s="126" t="n">
        <f aca="false">WEEKNUM(B1306,21)</f>
        <v>12</v>
      </c>
      <c r="B1306" s="135" t="n">
        <v>45372</v>
      </c>
      <c r="C1306" s="137" t="s">
        <v>86</v>
      </c>
      <c r="D1306" s="137" t="s">
        <v>75</v>
      </c>
      <c r="E1306" s="137" t="s">
        <v>75</v>
      </c>
      <c r="F1306" s="137" t="s">
        <v>86</v>
      </c>
      <c r="G1306" s="190" t="s">
        <v>75</v>
      </c>
      <c r="H1306" s="191"/>
      <c r="I1306" s="362" t="n">
        <f aca="false">IF(ISERROR(VLOOKUP(B1306,'Jour Fériés'!$A$19:$B$57,2,FALSE())),0,VLOOKUP(B1306,'Jour Fériés'!$A$19:$B$57,2,FALSE()))</f>
        <v>0</v>
      </c>
      <c r="K1306" s="61" t="e">
        <f aca="false">VLOOKUP(B1306,'Vacances solaires'!$B$2:$B$239,1,FALSE())</f>
        <v>#N/A</v>
      </c>
    </row>
    <row r="1307" customFormat="false" ht="15" hidden="false" customHeight="false" outlineLevel="0" collapsed="false">
      <c r="A1307" s="126" t="n">
        <f aca="false">WEEKNUM(B1307,21)</f>
        <v>12</v>
      </c>
      <c r="B1307" s="135" t="n">
        <v>45373</v>
      </c>
      <c r="C1307" s="137" t="s">
        <v>86</v>
      </c>
      <c r="D1307" s="137" t="s">
        <v>75</v>
      </c>
      <c r="E1307" s="137" t="s">
        <v>75</v>
      </c>
      <c r="F1307" s="137" t="s">
        <v>75</v>
      </c>
      <c r="G1307" s="190" t="s">
        <v>86</v>
      </c>
      <c r="H1307" s="191"/>
      <c r="I1307" s="362" t="n">
        <f aca="false">IF(ISERROR(VLOOKUP(B1307,'Jour Fériés'!$A$19:$B$57,2,FALSE())),0,VLOOKUP(B1307,'Jour Fériés'!$A$19:$B$57,2,FALSE()))</f>
        <v>0</v>
      </c>
      <c r="K1307" s="61" t="e">
        <f aca="false">VLOOKUP(B1307,'Vacances solaires'!$B$2:$B$239,1,FALSE())</f>
        <v>#N/A</v>
      </c>
    </row>
    <row r="1308" customFormat="false" ht="15" hidden="false" customHeight="false" outlineLevel="0" collapsed="false">
      <c r="A1308" s="126" t="n">
        <f aca="false">WEEKNUM(B1308,21)</f>
        <v>12</v>
      </c>
      <c r="B1308" s="135" t="n">
        <v>45374</v>
      </c>
      <c r="C1308" s="137" t="s">
        <v>75</v>
      </c>
      <c r="D1308" s="137" t="s">
        <v>75</v>
      </c>
      <c r="E1308" s="137" t="s">
        <v>86</v>
      </c>
      <c r="F1308" s="137" t="s">
        <v>75</v>
      </c>
      <c r="G1308" s="190" t="s">
        <v>86</v>
      </c>
      <c r="H1308" s="191"/>
      <c r="I1308" s="362" t="n">
        <f aca="false">IF(ISERROR(VLOOKUP(B1308,'Jour Fériés'!$A$19:$B$57,2,FALSE())),0,VLOOKUP(B1308,'Jour Fériés'!$A$19:$B$57,2,FALSE()))</f>
        <v>0</v>
      </c>
      <c r="K1308" s="61" t="e">
        <f aca="false">VLOOKUP(B1308,'Vacances solaires'!$B$2:$B$239,1,FALSE())</f>
        <v>#N/A</v>
      </c>
    </row>
    <row r="1309" customFormat="false" ht="15.75" hidden="false" customHeight="false" outlineLevel="0" collapsed="false">
      <c r="A1309" s="139" t="n">
        <f aca="false">WEEKNUM(B1309,21)</f>
        <v>12</v>
      </c>
      <c r="B1309" s="140" t="n">
        <v>45375</v>
      </c>
      <c r="C1309" s="192" t="s">
        <v>75</v>
      </c>
      <c r="D1309" s="192" t="s">
        <v>86</v>
      </c>
      <c r="E1309" s="192" t="s">
        <v>86</v>
      </c>
      <c r="F1309" s="192" t="s">
        <v>86</v>
      </c>
      <c r="G1309" s="193" t="s">
        <v>86</v>
      </c>
      <c r="H1309" s="194"/>
      <c r="I1309" s="364" t="n">
        <f aca="false">IF(ISERROR(VLOOKUP(B1309,'Jour Fériés'!$A$19:$B$57,2,FALSE())),0,VLOOKUP(B1309,'Jour Fériés'!$A$19:$B$57,2,FALSE()))</f>
        <v>0</v>
      </c>
      <c r="K1309" s="61" t="e">
        <f aca="false">VLOOKUP(B1309,'Vacances solaires'!$B$2:$B$239,1,FALSE())</f>
        <v>#N/A</v>
      </c>
    </row>
    <row r="1310" customFormat="false" ht="15" hidden="false" customHeight="false" outlineLevel="0" collapsed="false">
      <c r="A1310" s="145" t="n">
        <f aca="false">WEEKNUM(B1310,21)</f>
        <v>13</v>
      </c>
      <c r="B1310" s="114" t="n">
        <v>45376</v>
      </c>
      <c r="C1310" s="187" t="s">
        <v>75</v>
      </c>
      <c r="D1310" s="187" t="s">
        <v>87</v>
      </c>
      <c r="E1310" s="187" t="s">
        <v>75</v>
      </c>
      <c r="F1310" s="187" t="s">
        <v>86</v>
      </c>
      <c r="G1310" s="188" t="s">
        <v>75</v>
      </c>
      <c r="H1310" s="189" t="n">
        <v>2</v>
      </c>
      <c r="I1310" s="361" t="n">
        <f aca="false">IF(ISERROR(VLOOKUP(B1310,'Jour Fériés'!$A$19:$B$57,2,FALSE())),0,VLOOKUP(B1310,'Jour Fériés'!$A$19:$B$57,2,FALSE()))</f>
        <v>0</v>
      </c>
      <c r="K1310" s="61" t="e">
        <f aca="false">VLOOKUP(B1310,'Vacances solaires'!$B$2:$B$239,1,FALSE())</f>
        <v>#N/A</v>
      </c>
    </row>
    <row r="1311" customFormat="false" ht="15" hidden="false" customHeight="false" outlineLevel="0" collapsed="false">
      <c r="A1311" s="126" t="n">
        <f aca="false">WEEKNUM(B1311,21)</f>
        <v>13</v>
      </c>
      <c r="B1311" s="135" t="n">
        <v>45377</v>
      </c>
      <c r="C1311" s="137" t="s">
        <v>86</v>
      </c>
      <c r="D1311" s="137" t="s">
        <v>86</v>
      </c>
      <c r="E1311" s="137" t="s">
        <v>75</v>
      </c>
      <c r="F1311" s="137" t="s">
        <v>75</v>
      </c>
      <c r="G1311" s="190" t="s">
        <v>75</v>
      </c>
      <c r="H1311" s="191"/>
      <c r="I1311" s="362" t="n">
        <f aca="false">IF(ISERROR(VLOOKUP(B1311,'Jour Fériés'!$A$19:$B$57,2,FALSE())),0,VLOOKUP(B1311,'Jour Fériés'!$A$19:$B$57,2,FALSE()))</f>
        <v>0</v>
      </c>
      <c r="K1311" s="61" t="e">
        <f aca="false">VLOOKUP(B1311,'Vacances solaires'!$B$2:$B$239,1,FALSE())</f>
        <v>#N/A</v>
      </c>
    </row>
    <row r="1312" customFormat="false" ht="15" hidden="false" customHeight="false" outlineLevel="0" collapsed="false">
      <c r="A1312" s="126" t="n">
        <f aca="false">WEEKNUM(B1312,21)</f>
        <v>13</v>
      </c>
      <c r="B1312" s="135" t="n">
        <v>45378</v>
      </c>
      <c r="C1312" s="137" t="s">
        <v>86</v>
      </c>
      <c r="D1312" s="137" t="s">
        <v>75</v>
      </c>
      <c r="E1312" s="137" t="s">
        <v>86</v>
      </c>
      <c r="F1312" s="137" t="s">
        <v>75</v>
      </c>
      <c r="G1312" s="190" t="s">
        <v>75</v>
      </c>
      <c r="H1312" s="366"/>
      <c r="I1312" s="367" t="n">
        <f aca="false">IF(ISERROR(VLOOKUP(B1312,'Jour Fériés'!$A$19:$B$57,2,FALSE())),0,VLOOKUP(B1312,'Jour Fériés'!$A$19:$B$57,2,FALSE()))</f>
        <v>0</v>
      </c>
      <c r="K1312" s="61" t="e">
        <f aca="false">VLOOKUP(B1312,'Vacances solaires'!$B$2:$B$239,1,FALSE())</f>
        <v>#N/A</v>
      </c>
    </row>
    <row r="1313" customFormat="false" ht="15" hidden="false" customHeight="false" outlineLevel="0" collapsed="false">
      <c r="A1313" s="126" t="n">
        <f aca="false">WEEKNUM(B1313,21)</f>
        <v>13</v>
      </c>
      <c r="B1313" s="135" t="n">
        <v>45379</v>
      </c>
      <c r="C1313" s="137" t="s">
        <v>75</v>
      </c>
      <c r="D1313" s="137" t="s">
        <v>75</v>
      </c>
      <c r="E1313" s="137" t="s">
        <v>86</v>
      </c>
      <c r="F1313" s="137" t="s">
        <v>75</v>
      </c>
      <c r="G1313" s="190" t="s">
        <v>86</v>
      </c>
      <c r="H1313" s="191"/>
      <c r="I1313" s="362" t="n">
        <f aca="false">IF(ISERROR(VLOOKUP(B1313,'Jour Fériés'!$A$19:$B$57,2,FALSE())),0,VLOOKUP(B1313,'Jour Fériés'!$A$19:$B$57,2,FALSE()))</f>
        <v>0</v>
      </c>
      <c r="K1313" s="61" t="e">
        <f aca="false">VLOOKUP(B1313,'Vacances solaires'!$B$2:$B$239,1,FALSE())</f>
        <v>#N/A</v>
      </c>
    </row>
    <row r="1314" customFormat="false" ht="15" hidden="false" customHeight="false" outlineLevel="0" collapsed="false">
      <c r="A1314" s="126" t="n">
        <f aca="false">WEEKNUM(B1314,21)</f>
        <v>13</v>
      </c>
      <c r="B1314" s="135" t="n">
        <v>45380</v>
      </c>
      <c r="C1314" s="137" t="s">
        <v>75</v>
      </c>
      <c r="D1314" s="137" t="s">
        <v>75</v>
      </c>
      <c r="E1314" s="137" t="s">
        <v>75</v>
      </c>
      <c r="F1314" s="137" t="s">
        <v>86</v>
      </c>
      <c r="G1314" s="190" t="s">
        <v>86</v>
      </c>
      <c r="H1314" s="191"/>
      <c r="I1314" s="362" t="n">
        <f aca="false">IF(ISERROR(VLOOKUP(B1314,'Jour Fériés'!$A$19:$B$57,2,FALSE())),0,VLOOKUP(B1314,'Jour Fériés'!$A$19:$B$57,2,FALSE()))</f>
        <v>0</v>
      </c>
      <c r="K1314" s="61" t="e">
        <f aca="false">VLOOKUP(B1314,'Vacances solaires'!$B$2:$B$239,1,FALSE())</f>
        <v>#N/A</v>
      </c>
    </row>
    <row r="1315" customFormat="false" ht="15" hidden="false" customHeight="false" outlineLevel="0" collapsed="false">
      <c r="A1315" s="126" t="n">
        <f aca="false">WEEKNUM(B1315,21)</f>
        <v>13</v>
      </c>
      <c r="B1315" s="135" t="n">
        <v>45381</v>
      </c>
      <c r="C1315" s="137" t="s">
        <v>75</v>
      </c>
      <c r="D1315" s="137" t="s">
        <v>86</v>
      </c>
      <c r="E1315" s="137" t="s">
        <v>75</v>
      </c>
      <c r="F1315" s="137" t="s">
        <v>86</v>
      </c>
      <c r="G1315" s="190" t="s">
        <v>75</v>
      </c>
      <c r="H1315" s="191"/>
      <c r="I1315" s="362" t="n">
        <f aca="false">IF(ISERROR(VLOOKUP(B1315,'Jour Fériés'!$A$19:$B$57,2,FALSE())),0,VLOOKUP(B1315,'Jour Fériés'!$A$19:$B$57,2,FALSE()))</f>
        <v>0</v>
      </c>
      <c r="K1315" s="61" t="e">
        <f aca="false">VLOOKUP(B1315,'Vacances solaires'!$B$2:$B$239,1,FALSE())</f>
        <v>#N/A</v>
      </c>
    </row>
    <row r="1316" customFormat="false" ht="15.75" hidden="false" customHeight="false" outlineLevel="0" collapsed="false">
      <c r="A1316" s="139" t="n">
        <f aca="false">WEEKNUM(B1316,21)</f>
        <v>13</v>
      </c>
      <c r="B1316" s="140" t="n">
        <v>45382</v>
      </c>
      <c r="C1316" s="192" t="s">
        <v>86</v>
      </c>
      <c r="D1316" s="192" t="s">
        <v>86</v>
      </c>
      <c r="E1316" s="192" t="s">
        <v>86</v>
      </c>
      <c r="F1316" s="192" t="s">
        <v>86</v>
      </c>
      <c r="G1316" s="193" t="s">
        <v>75</v>
      </c>
      <c r="H1316" s="194"/>
      <c r="I1316" s="364" t="str">
        <f aca="false">IF(ISERROR(VLOOKUP(B1316,'Jour Fériés'!$A$19:$B$57,2,FALSE())),0,VLOOKUP(B1316,'Jour Fériés'!$A$19:$B$57,2,FALSE()))</f>
        <v>Pâques</v>
      </c>
      <c r="K1316" s="61" t="e">
        <f aca="false">VLOOKUP(B1316,'Vacances solaires'!$B$2:$B$239,1,FALSE())</f>
        <v>#N/A</v>
      </c>
    </row>
    <row r="1317" customFormat="false" ht="15" hidden="false" customHeight="false" outlineLevel="0" collapsed="false">
      <c r="A1317" s="145" t="n">
        <f aca="false">WEEKNUM(B1317,21)</f>
        <v>14</v>
      </c>
      <c r="B1317" s="114" t="n">
        <v>45383</v>
      </c>
      <c r="C1317" s="187" t="s">
        <v>87</v>
      </c>
      <c r="D1317" s="187" t="s">
        <v>75</v>
      </c>
      <c r="E1317" s="187" t="s">
        <v>86</v>
      </c>
      <c r="F1317" s="187" t="s">
        <v>75</v>
      </c>
      <c r="G1317" s="188" t="s">
        <v>75</v>
      </c>
      <c r="H1317" s="189" t="n">
        <v>3</v>
      </c>
      <c r="I1317" s="361" t="str">
        <f aca="false">IF(ISERROR(VLOOKUP(B1317,'Jour Fériés'!$A$19:$B$57,2,FALSE())),0,VLOOKUP(B1317,'Jour Fériés'!$A$19:$B$57,2,FALSE()))</f>
        <v>Lundi de Pâques</v>
      </c>
      <c r="K1317" s="61" t="e">
        <f aca="false">VLOOKUP(B1317,'Vacances solaires'!$B$2:$B$239,1,FALSE())</f>
        <v>#N/A</v>
      </c>
    </row>
    <row r="1318" customFormat="false" ht="15" hidden="false" customHeight="false" outlineLevel="0" collapsed="false">
      <c r="A1318" s="126" t="n">
        <f aca="false">WEEKNUM(B1318,21)</f>
        <v>14</v>
      </c>
      <c r="B1318" s="135" t="n">
        <v>45384</v>
      </c>
      <c r="C1318" s="137" t="s">
        <v>86</v>
      </c>
      <c r="D1318" s="137" t="s">
        <v>75</v>
      </c>
      <c r="E1318" s="137" t="s">
        <v>75</v>
      </c>
      <c r="F1318" s="137" t="s">
        <v>75</v>
      </c>
      <c r="G1318" s="190" t="s">
        <v>86</v>
      </c>
      <c r="H1318" s="191"/>
      <c r="I1318" s="362" t="n">
        <f aca="false">IF(ISERROR(VLOOKUP(B1318,'Jour Fériés'!$A$19:$B$57,2,FALSE())),0,VLOOKUP(B1318,'Jour Fériés'!$A$19:$B$57,2,FALSE()))</f>
        <v>0</v>
      </c>
      <c r="K1318" s="61" t="e">
        <f aca="false">VLOOKUP(B1318,'Vacances solaires'!$B$2:$B$239,1,FALSE())</f>
        <v>#N/A</v>
      </c>
    </row>
    <row r="1319" customFormat="false" ht="15" hidden="false" customHeight="false" outlineLevel="0" collapsed="false">
      <c r="A1319" s="126" t="n">
        <f aca="false">WEEKNUM(B1319,21)</f>
        <v>14</v>
      </c>
      <c r="B1319" s="135" t="n">
        <v>45385</v>
      </c>
      <c r="C1319" s="137" t="s">
        <v>75</v>
      </c>
      <c r="D1319" s="137" t="s">
        <v>86</v>
      </c>
      <c r="E1319" s="137" t="s">
        <v>75</v>
      </c>
      <c r="F1319" s="137" t="s">
        <v>75</v>
      </c>
      <c r="G1319" s="190" t="s">
        <v>86</v>
      </c>
      <c r="H1319" s="191"/>
      <c r="I1319" s="362" t="n">
        <f aca="false">IF(ISERROR(VLOOKUP(B1319,'Jour Fériés'!$A$19:$B$57,2,FALSE())),0,VLOOKUP(B1319,'Jour Fériés'!$A$19:$B$57,2,FALSE()))</f>
        <v>0</v>
      </c>
      <c r="K1319" s="61" t="e">
        <f aca="false">VLOOKUP(B1319,'Vacances solaires'!$B$2:$B$239,1,FALSE())</f>
        <v>#N/A</v>
      </c>
    </row>
    <row r="1320" customFormat="false" ht="15" hidden="false" customHeight="false" outlineLevel="0" collapsed="false">
      <c r="A1320" s="126" t="n">
        <f aca="false">WEEKNUM(B1320,21)</f>
        <v>14</v>
      </c>
      <c r="B1320" s="135" t="n">
        <v>45386</v>
      </c>
      <c r="C1320" s="137" t="s">
        <v>75</v>
      </c>
      <c r="D1320" s="137" t="s">
        <v>86</v>
      </c>
      <c r="E1320" s="137" t="s">
        <v>75</v>
      </c>
      <c r="F1320" s="137" t="s">
        <v>86</v>
      </c>
      <c r="G1320" s="190" t="s">
        <v>75</v>
      </c>
      <c r="H1320" s="191"/>
      <c r="I1320" s="362" t="n">
        <f aca="false">IF(ISERROR(VLOOKUP(B1320,'Jour Fériés'!$A$19:$B$57,2,FALSE())),0,VLOOKUP(B1320,'Jour Fériés'!$A$19:$B$57,2,FALSE()))</f>
        <v>0</v>
      </c>
      <c r="K1320" s="61" t="e">
        <f aca="false">VLOOKUP(B1320,'Vacances solaires'!$B$2:$B$239,1,FALSE())</f>
        <v>#N/A</v>
      </c>
    </row>
    <row r="1321" customFormat="false" ht="15" hidden="false" customHeight="false" outlineLevel="0" collapsed="false">
      <c r="A1321" s="126" t="n">
        <f aca="false">WEEKNUM(B1321,21)</f>
        <v>14</v>
      </c>
      <c r="B1321" s="135" t="n">
        <v>45387</v>
      </c>
      <c r="C1321" s="137" t="s">
        <v>75</v>
      </c>
      <c r="D1321" s="137" t="s">
        <v>75</v>
      </c>
      <c r="E1321" s="137" t="s">
        <v>86</v>
      </c>
      <c r="F1321" s="137" t="s">
        <v>86</v>
      </c>
      <c r="G1321" s="190" t="s">
        <v>75</v>
      </c>
      <c r="H1321" s="191"/>
      <c r="I1321" s="362" t="n">
        <f aca="false">IF(ISERROR(VLOOKUP(B1321,'Jour Fériés'!$A$19:$B$57,2,FALSE())),0,VLOOKUP(B1321,'Jour Fériés'!$A$19:$B$57,2,FALSE()))</f>
        <v>0</v>
      </c>
      <c r="K1321" s="61" t="e">
        <f aca="false">VLOOKUP(B1321,'Vacances solaires'!$B$2:$B$239,1,FALSE())</f>
        <v>#N/A</v>
      </c>
    </row>
    <row r="1322" customFormat="false" ht="15" hidden="false" customHeight="false" outlineLevel="0" collapsed="false">
      <c r="A1322" s="126" t="n">
        <f aca="false">WEEKNUM(B1322,21)</f>
        <v>14</v>
      </c>
      <c r="B1322" s="135" t="n">
        <v>45388</v>
      </c>
      <c r="C1322" s="137" t="s">
        <v>86</v>
      </c>
      <c r="D1322" s="137" t="s">
        <v>75</v>
      </c>
      <c r="E1322" s="137" t="s">
        <v>86</v>
      </c>
      <c r="F1322" s="137" t="s">
        <v>75</v>
      </c>
      <c r="G1322" s="190" t="s">
        <v>75</v>
      </c>
      <c r="H1322" s="191"/>
      <c r="I1322" s="362" t="n">
        <f aca="false">IF(ISERROR(VLOOKUP(B1322,'Jour Fériés'!$A$19:$B$57,2,FALSE())),0,VLOOKUP(B1322,'Jour Fériés'!$A$19:$B$57,2,FALSE()))</f>
        <v>0</v>
      </c>
      <c r="K1322" s="61" t="e">
        <f aca="false">VLOOKUP(B1322,'Vacances solaires'!$B$2:$B$239,1,FALSE())</f>
        <v>#N/A</v>
      </c>
    </row>
    <row r="1323" customFormat="false" ht="15.75" hidden="false" customHeight="false" outlineLevel="0" collapsed="false">
      <c r="A1323" s="139" t="n">
        <f aca="false">WEEKNUM(B1323,21)</f>
        <v>14</v>
      </c>
      <c r="B1323" s="140" t="n">
        <v>45389</v>
      </c>
      <c r="C1323" s="192" t="s">
        <v>86</v>
      </c>
      <c r="D1323" s="192" t="s">
        <v>86</v>
      </c>
      <c r="E1323" s="192" t="s">
        <v>86</v>
      </c>
      <c r="F1323" s="192" t="s">
        <v>75</v>
      </c>
      <c r="G1323" s="193" t="s">
        <v>86</v>
      </c>
      <c r="H1323" s="194"/>
      <c r="I1323" s="364" t="n">
        <f aca="false">IF(ISERROR(VLOOKUP(B1323,'Jour Fériés'!$A$19:$B$57,2,FALSE())),0,VLOOKUP(B1323,'Jour Fériés'!$A$19:$B$57,2,FALSE()))</f>
        <v>0</v>
      </c>
      <c r="K1323" s="61" t="e">
        <f aca="false">VLOOKUP(B1323,'Vacances solaires'!$B$2:$B$239,1,FALSE())</f>
        <v>#N/A</v>
      </c>
    </row>
    <row r="1324" customFormat="false" ht="15" hidden="false" customHeight="false" outlineLevel="0" collapsed="false">
      <c r="A1324" s="145" t="n">
        <f aca="false">WEEKNUM(B1324,21)</f>
        <v>15</v>
      </c>
      <c r="B1324" s="114" t="n">
        <v>45390</v>
      </c>
      <c r="C1324" s="187" t="s">
        <v>75</v>
      </c>
      <c r="D1324" s="187" t="s">
        <v>86</v>
      </c>
      <c r="E1324" s="187" t="s">
        <v>75</v>
      </c>
      <c r="F1324" s="187" t="s">
        <v>75</v>
      </c>
      <c r="G1324" s="188" t="s">
        <v>87</v>
      </c>
      <c r="H1324" s="189" t="n">
        <v>4</v>
      </c>
      <c r="I1324" s="361" t="n">
        <f aca="false">IF(ISERROR(VLOOKUP(B1324,'Jour Fériés'!$A$19:$B$57,2,FALSE())),0,VLOOKUP(B1324,'Jour Fériés'!$A$19:$B$57,2,FALSE()))</f>
        <v>0</v>
      </c>
      <c r="K1324" s="61" t="e">
        <f aca="false">VLOOKUP(B1324,'Vacances solaires'!$B$2:$B$239,1,FALSE())</f>
        <v>#N/A</v>
      </c>
    </row>
    <row r="1325" customFormat="false" ht="15" hidden="false" customHeight="false" outlineLevel="0" collapsed="false">
      <c r="A1325" s="126" t="n">
        <f aca="false">WEEKNUM(B1325,21)</f>
        <v>15</v>
      </c>
      <c r="B1325" s="135" t="n">
        <v>45391</v>
      </c>
      <c r="C1325" s="137" t="s">
        <v>75</v>
      </c>
      <c r="D1325" s="137" t="s">
        <v>75</v>
      </c>
      <c r="E1325" s="137" t="s">
        <v>75</v>
      </c>
      <c r="F1325" s="137" t="s">
        <v>86</v>
      </c>
      <c r="G1325" s="190" t="s">
        <v>86</v>
      </c>
      <c r="H1325" s="191"/>
      <c r="I1325" s="362" t="n">
        <f aca="false">IF(ISERROR(VLOOKUP(B1325,'Jour Fériés'!$A$19:$B$57,2,FALSE())),0,VLOOKUP(B1325,'Jour Fériés'!$A$19:$B$57,2,FALSE()))</f>
        <v>0</v>
      </c>
      <c r="K1325" s="61" t="e">
        <f aca="false">VLOOKUP(B1325,'Vacances solaires'!$B$2:$B$239,1,FALSE())</f>
        <v>#N/A</v>
      </c>
    </row>
    <row r="1326" customFormat="false" ht="15" hidden="false" customHeight="false" outlineLevel="0" collapsed="false">
      <c r="A1326" s="126" t="n">
        <f aca="false">WEEKNUM(B1326,21)</f>
        <v>15</v>
      </c>
      <c r="B1326" s="135" t="n">
        <v>45392</v>
      </c>
      <c r="C1326" s="137" t="s">
        <v>86</v>
      </c>
      <c r="D1326" s="137" t="s">
        <v>75</v>
      </c>
      <c r="E1326" s="137" t="s">
        <v>75</v>
      </c>
      <c r="F1326" s="137" t="s">
        <v>86</v>
      </c>
      <c r="G1326" s="190" t="s">
        <v>75</v>
      </c>
      <c r="H1326" s="191"/>
      <c r="I1326" s="362" t="n">
        <f aca="false">IF(ISERROR(VLOOKUP(B1326,'Jour Fériés'!$A$19:$B$57,2,FALSE())),0,VLOOKUP(B1326,'Jour Fériés'!$A$19:$B$57,2,FALSE()))</f>
        <v>0</v>
      </c>
      <c r="K1326" s="61" t="e">
        <f aca="false">VLOOKUP(B1326,'Vacances solaires'!$B$2:$B$239,1,FALSE())</f>
        <v>#N/A</v>
      </c>
    </row>
    <row r="1327" customFormat="false" ht="15" hidden="false" customHeight="false" outlineLevel="0" collapsed="false">
      <c r="A1327" s="126" t="n">
        <f aca="false">WEEKNUM(B1327,21)</f>
        <v>15</v>
      </c>
      <c r="B1327" s="135" t="n">
        <v>45393</v>
      </c>
      <c r="C1327" s="137" t="s">
        <v>86</v>
      </c>
      <c r="D1327" s="137" t="s">
        <v>75</v>
      </c>
      <c r="E1327" s="137" t="s">
        <v>86</v>
      </c>
      <c r="F1327" s="137" t="s">
        <v>75</v>
      </c>
      <c r="G1327" s="190" t="s">
        <v>75</v>
      </c>
      <c r="H1327" s="191"/>
      <c r="I1327" s="362" t="n">
        <f aca="false">IF(ISERROR(VLOOKUP(B1327,'Jour Fériés'!$A$19:$B$57,2,FALSE())),0,VLOOKUP(B1327,'Jour Fériés'!$A$19:$B$57,2,FALSE()))</f>
        <v>0</v>
      </c>
      <c r="K1327" s="61" t="e">
        <f aca="false">VLOOKUP(B1327,'Vacances solaires'!$B$2:$B$239,1,FALSE())</f>
        <v>#N/A</v>
      </c>
    </row>
    <row r="1328" customFormat="false" ht="15" hidden="false" customHeight="false" outlineLevel="0" collapsed="false">
      <c r="A1328" s="126" t="n">
        <f aca="false">WEEKNUM(B1328,21)</f>
        <v>15</v>
      </c>
      <c r="B1328" s="135" t="n">
        <v>45394</v>
      </c>
      <c r="C1328" s="137" t="s">
        <v>75</v>
      </c>
      <c r="D1328" s="137" t="s">
        <v>86</v>
      </c>
      <c r="E1328" s="137" t="s">
        <v>86</v>
      </c>
      <c r="F1328" s="137" t="s">
        <v>75</v>
      </c>
      <c r="G1328" s="190" t="s">
        <v>75</v>
      </c>
      <c r="H1328" s="191"/>
      <c r="I1328" s="362" t="n">
        <f aca="false">IF(ISERROR(VLOOKUP(B1328,'Jour Fériés'!$A$19:$B$57,2,FALSE())),0,VLOOKUP(B1328,'Jour Fériés'!$A$19:$B$57,2,FALSE()))</f>
        <v>0</v>
      </c>
      <c r="K1328" s="61" t="e">
        <f aca="false">VLOOKUP(B1328,'Vacances solaires'!$B$2:$B$239,1,FALSE())</f>
        <v>#N/A</v>
      </c>
    </row>
    <row r="1329" customFormat="false" ht="15" hidden="false" customHeight="false" outlineLevel="0" collapsed="false">
      <c r="A1329" s="126" t="n">
        <f aca="false">WEEKNUM(B1329,21)</f>
        <v>15</v>
      </c>
      <c r="B1329" s="135" t="n">
        <v>45395</v>
      </c>
      <c r="C1329" s="137" t="s">
        <v>75</v>
      </c>
      <c r="D1329" s="137" t="s">
        <v>86</v>
      </c>
      <c r="E1329" s="137" t="s">
        <v>75</v>
      </c>
      <c r="F1329" s="137" t="s">
        <v>75</v>
      </c>
      <c r="G1329" s="190" t="s">
        <v>86</v>
      </c>
      <c r="H1329" s="191"/>
      <c r="I1329" s="362" t="n">
        <f aca="false">IF(ISERROR(VLOOKUP(B1329,'Jour Fériés'!$A$19:$B$57,2,FALSE())),0,VLOOKUP(B1329,'Jour Fériés'!$A$19:$B$57,2,FALSE()))</f>
        <v>0</v>
      </c>
      <c r="K1329" s="61" t="e">
        <f aca="false">VLOOKUP(B1329,'Vacances solaires'!$B$2:$B$239,1,FALSE())</f>
        <v>#N/A</v>
      </c>
    </row>
    <row r="1330" customFormat="false" ht="15.75" hidden="false" customHeight="false" outlineLevel="0" collapsed="false">
      <c r="A1330" s="139" t="n">
        <f aca="false">WEEKNUM(B1330,21)</f>
        <v>15</v>
      </c>
      <c r="B1330" s="140" t="n">
        <v>45396</v>
      </c>
      <c r="C1330" s="192" t="s">
        <v>86</v>
      </c>
      <c r="D1330" s="192" t="s">
        <v>86</v>
      </c>
      <c r="E1330" s="192" t="s">
        <v>75</v>
      </c>
      <c r="F1330" s="192" t="s">
        <v>86</v>
      </c>
      <c r="G1330" s="193" t="s">
        <v>86</v>
      </c>
      <c r="H1330" s="194"/>
      <c r="I1330" s="364" t="n">
        <f aca="false">IF(ISERROR(VLOOKUP(B1330,'Jour Fériés'!$A$19:$B$57,2,FALSE())),0,VLOOKUP(B1330,'Jour Fériés'!$A$19:$B$57,2,FALSE()))</f>
        <v>0</v>
      </c>
      <c r="K1330" s="61" t="e">
        <f aca="false">VLOOKUP(B1330,'Vacances solaires'!$B$2:$B$239,1,FALSE())</f>
        <v>#N/A</v>
      </c>
    </row>
    <row r="1331" customFormat="false" ht="15" hidden="false" customHeight="false" outlineLevel="0" collapsed="false">
      <c r="A1331" s="145" t="n">
        <f aca="false">WEEKNUM(B1331,21)</f>
        <v>16</v>
      </c>
      <c r="B1331" s="114" t="n">
        <v>45397</v>
      </c>
      <c r="C1331" s="187" t="s">
        <v>86</v>
      </c>
      <c r="D1331" s="187" t="s">
        <v>75</v>
      </c>
      <c r="E1331" s="187" t="s">
        <v>75</v>
      </c>
      <c r="F1331" s="187" t="s">
        <v>87</v>
      </c>
      <c r="G1331" s="188" t="s">
        <v>75</v>
      </c>
      <c r="H1331" s="189" t="n">
        <v>5</v>
      </c>
      <c r="I1331" s="361" t="n">
        <f aca="false">IF(ISERROR(VLOOKUP(B1331,'Jour Fériés'!$A$19:$B$57,2,FALSE())),0,VLOOKUP(B1331,'Jour Fériés'!$A$19:$B$57,2,FALSE()))</f>
        <v>0</v>
      </c>
      <c r="K1331" s="61" t="e">
        <f aca="false">VLOOKUP(B1331,'Vacances solaires'!$B$2:$B$239,1,FALSE())</f>
        <v>#N/A</v>
      </c>
    </row>
    <row r="1332" customFormat="false" ht="15" hidden="false" customHeight="false" outlineLevel="0" collapsed="false">
      <c r="A1332" s="126" t="n">
        <f aca="false">WEEKNUM(B1332,21)</f>
        <v>16</v>
      </c>
      <c r="B1332" s="135" t="n">
        <v>45398</v>
      </c>
      <c r="C1332" s="137" t="s">
        <v>75</v>
      </c>
      <c r="D1332" s="137" t="s">
        <v>75</v>
      </c>
      <c r="E1332" s="137" t="s">
        <v>86</v>
      </c>
      <c r="F1332" s="137" t="s">
        <v>86</v>
      </c>
      <c r="G1332" s="190" t="s">
        <v>75</v>
      </c>
      <c r="H1332" s="191"/>
      <c r="I1332" s="362" t="n">
        <f aca="false">IF(ISERROR(VLOOKUP(B1332,'Jour Fériés'!$A$19:$B$57,2,FALSE())),0,VLOOKUP(B1332,'Jour Fériés'!$A$19:$B$57,2,FALSE()))</f>
        <v>0</v>
      </c>
      <c r="K1332" s="61" t="e">
        <f aca="false">VLOOKUP(B1332,'Vacances solaires'!$B$2:$B$239,1,FALSE())</f>
        <v>#N/A</v>
      </c>
    </row>
    <row r="1333" customFormat="false" ht="15" hidden="false" customHeight="false" outlineLevel="0" collapsed="false">
      <c r="A1333" s="126" t="n">
        <f aca="false">WEEKNUM(B1333,21)</f>
        <v>16</v>
      </c>
      <c r="B1333" s="135" t="n">
        <v>45399</v>
      </c>
      <c r="C1333" s="137" t="s">
        <v>75</v>
      </c>
      <c r="D1333" s="137" t="s">
        <v>75</v>
      </c>
      <c r="E1333" s="137" t="s">
        <v>86</v>
      </c>
      <c r="F1333" s="137" t="s">
        <v>75</v>
      </c>
      <c r="G1333" s="190" t="s">
        <v>86</v>
      </c>
      <c r="H1333" s="191"/>
      <c r="I1333" s="362" t="n">
        <f aca="false">IF(ISERROR(VLOOKUP(B1333,'Jour Fériés'!$A$19:$B$57,2,FALSE())),0,VLOOKUP(B1333,'Jour Fériés'!$A$19:$B$57,2,FALSE()))</f>
        <v>0</v>
      </c>
      <c r="K1333" s="61" t="e">
        <f aca="false">VLOOKUP(B1333,'Vacances solaires'!$B$2:$B$239,1,FALSE())</f>
        <v>#N/A</v>
      </c>
    </row>
    <row r="1334" customFormat="false" ht="15" hidden="false" customHeight="false" outlineLevel="0" collapsed="false">
      <c r="A1334" s="126" t="n">
        <f aca="false">WEEKNUM(B1334,21)</f>
        <v>16</v>
      </c>
      <c r="B1334" s="135" t="n">
        <v>45400</v>
      </c>
      <c r="C1334" s="137" t="s">
        <v>75</v>
      </c>
      <c r="D1334" s="137" t="s">
        <v>86</v>
      </c>
      <c r="E1334" s="137" t="s">
        <v>75</v>
      </c>
      <c r="F1334" s="137" t="s">
        <v>75</v>
      </c>
      <c r="G1334" s="190" t="s">
        <v>86</v>
      </c>
      <c r="H1334" s="191"/>
      <c r="I1334" s="362" t="n">
        <f aca="false">IF(ISERROR(VLOOKUP(B1334,'Jour Fériés'!$A$19:$B$57,2,FALSE())),0,VLOOKUP(B1334,'Jour Fériés'!$A$19:$B$57,2,FALSE()))</f>
        <v>0</v>
      </c>
      <c r="K1334" s="61" t="e">
        <f aca="false">VLOOKUP(B1334,'Vacances solaires'!$B$2:$B$239,1,FALSE())</f>
        <v>#N/A</v>
      </c>
    </row>
    <row r="1335" customFormat="false" ht="15" hidden="false" customHeight="false" outlineLevel="0" collapsed="false">
      <c r="A1335" s="126" t="n">
        <f aca="false">WEEKNUM(B1335,21)</f>
        <v>16</v>
      </c>
      <c r="B1335" s="135" t="n">
        <v>45401</v>
      </c>
      <c r="C1335" s="137" t="s">
        <v>86</v>
      </c>
      <c r="D1335" s="137" t="s">
        <v>86</v>
      </c>
      <c r="E1335" s="137" t="s">
        <v>75</v>
      </c>
      <c r="F1335" s="137" t="s">
        <v>75</v>
      </c>
      <c r="G1335" s="190" t="s">
        <v>75</v>
      </c>
      <c r="H1335" s="191"/>
      <c r="I1335" s="362" t="n">
        <f aca="false">IF(ISERROR(VLOOKUP(B1335,'Jour Fériés'!$A$19:$B$57,2,FALSE())),0,VLOOKUP(B1335,'Jour Fériés'!$A$19:$B$57,2,FALSE()))</f>
        <v>0</v>
      </c>
      <c r="K1335" s="61" t="e">
        <f aca="false">VLOOKUP(B1335,'Vacances solaires'!$B$2:$B$239,1,FALSE())</f>
        <v>#N/A</v>
      </c>
    </row>
    <row r="1336" customFormat="false" ht="15" hidden="false" customHeight="false" outlineLevel="0" collapsed="false">
      <c r="A1336" s="126" t="n">
        <f aca="false">WEEKNUM(B1336,21)</f>
        <v>16</v>
      </c>
      <c r="B1336" s="135" t="n">
        <v>45402</v>
      </c>
      <c r="C1336" s="137" t="s">
        <v>86</v>
      </c>
      <c r="D1336" s="137" t="s">
        <v>75</v>
      </c>
      <c r="E1336" s="137" t="s">
        <v>75</v>
      </c>
      <c r="F1336" s="137" t="s">
        <v>86</v>
      </c>
      <c r="G1336" s="190" t="s">
        <v>75</v>
      </c>
      <c r="H1336" s="191"/>
      <c r="I1336" s="362" t="n">
        <f aca="false">IF(ISERROR(VLOOKUP(B1336,'Jour Fériés'!$A$19:$B$57,2,FALSE())),0,VLOOKUP(B1336,'Jour Fériés'!$A$19:$B$57,2,FALSE()))</f>
        <v>0</v>
      </c>
      <c r="K1336" s="61" t="e">
        <f aca="false">VLOOKUP(B1336,'Vacances solaires'!$B$2:$B$239,1,FALSE())</f>
        <v>#N/A</v>
      </c>
    </row>
    <row r="1337" customFormat="false" ht="15.75" hidden="false" customHeight="false" outlineLevel="0" collapsed="false">
      <c r="A1337" s="139" t="n">
        <f aca="false">WEEKNUM(B1337,21)</f>
        <v>16</v>
      </c>
      <c r="B1337" s="140" t="n">
        <v>45403</v>
      </c>
      <c r="C1337" s="192" t="s">
        <v>86</v>
      </c>
      <c r="D1337" s="192" t="s">
        <v>75</v>
      </c>
      <c r="E1337" s="192" t="s">
        <v>86</v>
      </c>
      <c r="F1337" s="192" t="s">
        <v>86</v>
      </c>
      <c r="G1337" s="193" t="s">
        <v>86</v>
      </c>
      <c r="H1337" s="194"/>
      <c r="I1337" s="364" t="n">
        <f aca="false">IF(ISERROR(VLOOKUP(B1337,'Jour Fériés'!$A$19:$B$57,2,FALSE())),0,VLOOKUP(B1337,'Jour Fériés'!$A$19:$B$57,2,FALSE()))</f>
        <v>0</v>
      </c>
      <c r="K1337" s="61" t="e">
        <f aca="false">VLOOKUP(B1337,'Vacances solaires'!$B$2:$B$239,1,FALSE())</f>
        <v>#N/A</v>
      </c>
    </row>
    <row r="1338" customFormat="false" ht="15" hidden="false" customHeight="false" outlineLevel="0" collapsed="false">
      <c r="A1338" s="145" t="n">
        <f aca="false">WEEKNUM(B1338,21)</f>
        <v>17</v>
      </c>
      <c r="B1338" s="114" t="n">
        <v>45404</v>
      </c>
      <c r="C1338" s="187" t="s">
        <v>75</v>
      </c>
      <c r="D1338" s="187" t="s">
        <v>75</v>
      </c>
      <c r="E1338" s="187" t="s">
        <v>87</v>
      </c>
      <c r="F1338" s="187" t="s">
        <v>75</v>
      </c>
      <c r="G1338" s="188" t="s">
        <v>86</v>
      </c>
      <c r="H1338" s="189" t="n">
        <v>1</v>
      </c>
      <c r="I1338" s="361" t="n">
        <f aca="false">IF(ISERROR(VLOOKUP(B1338,'Jour Fériés'!$A$19:$B$57,2,FALSE())),0,VLOOKUP(B1338,'Jour Fériés'!$A$19:$B$57,2,FALSE()))</f>
        <v>0</v>
      </c>
      <c r="K1338" s="61" t="e">
        <f aca="false">VLOOKUP(B1338,'Vacances solaires'!$B$2:$B$239,1,FALSE())</f>
        <v>#N/A</v>
      </c>
    </row>
    <row r="1339" customFormat="false" ht="15" hidden="false" customHeight="false" outlineLevel="0" collapsed="false">
      <c r="A1339" s="126" t="n">
        <f aca="false">WEEKNUM(B1339,21)</f>
        <v>17</v>
      </c>
      <c r="B1339" s="135" t="n">
        <v>45405</v>
      </c>
      <c r="C1339" s="137" t="s">
        <v>75</v>
      </c>
      <c r="D1339" s="137" t="s">
        <v>86</v>
      </c>
      <c r="E1339" s="137" t="s">
        <v>86</v>
      </c>
      <c r="F1339" s="137" t="s">
        <v>75</v>
      </c>
      <c r="G1339" s="190" t="s">
        <v>75</v>
      </c>
      <c r="H1339" s="366"/>
      <c r="I1339" s="365" t="n">
        <f aca="false">IF(ISERROR(VLOOKUP(B1339,'Jour Fériés'!$A$19:$B$57,2,FALSE())),0,VLOOKUP(B1339,'Jour Fériés'!$A$19:$B$57,2,FALSE()))</f>
        <v>0</v>
      </c>
      <c r="K1339" s="61" t="e">
        <f aca="false">VLOOKUP(B1339,'Vacances solaires'!$B$2:$B$239,1,FALSE())</f>
        <v>#N/A</v>
      </c>
    </row>
    <row r="1340" customFormat="false" ht="15" hidden="false" customHeight="false" outlineLevel="0" collapsed="false">
      <c r="A1340" s="126" t="n">
        <f aca="false">WEEKNUM(B1340,21)</f>
        <v>17</v>
      </c>
      <c r="B1340" s="135" t="n">
        <v>45406</v>
      </c>
      <c r="C1340" s="137" t="s">
        <v>75</v>
      </c>
      <c r="D1340" s="137" t="s">
        <v>86</v>
      </c>
      <c r="E1340" s="137" t="s">
        <v>75</v>
      </c>
      <c r="F1340" s="137" t="s">
        <v>86</v>
      </c>
      <c r="G1340" s="190" t="s">
        <v>75</v>
      </c>
      <c r="H1340" s="191"/>
      <c r="I1340" s="362" t="n">
        <f aca="false">IF(ISERROR(VLOOKUP(B1340,'Jour Fériés'!$A$19:$B$57,2,FALSE())),0,VLOOKUP(B1340,'Jour Fériés'!$A$19:$B$57,2,FALSE()))</f>
        <v>0</v>
      </c>
      <c r="K1340" s="61" t="e">
        <f aca="false">VLOOKUP(B1340,'Vacances solaires'!$B$2:$B$239,1,FALSE())</f>
        <v>#N/A</v>
      </c>
    </row>
    <row r="1341" customFormat="false" ht="15" hidden="false" customHeight="false" outlineLevel="0" collapsed="false">
      <c r="A1341" s="126" t="n">
        <f aca="false">WEEKNUM(B1341,21)</f>
        <v>17</v>
      </c>
      <c r="B1341" s="135" t="n">
        <v>45407</v>
      </c>
      <c r="C1341" s="137" t="s">
        <v>86</v>
      </c>
      <c r="D1341" s="137" t="s">
        <v>75</v>
      </c>
      <c r="E1341" s="137" t="s">
        <v>75</v>
      </c>
      <c r="F1341" s="137" t="s">
        <v>86</v>
      </c>
      <c r="G1341" s="190" t="s">
        <v>75</v>
      </c>
      <c r="H1341" s="191"/>
      <c r="I1341" s="362" t="n">
        <f aca="false">IF(ISERROR(VLOOKUP(B1341,'Jour Fériés'!$A$19:$B$57,2,FALSE())),0,VLOOKUP(B1341,'Jour Fériés'!$A$19:$B$57,2,FALSE()))</f>
        <v>0</v>
      </c>
      <c r="K1341" s="61" t="e">
        <f aca="false">VLOOKUP(B1341,'Vacances solaires'!$B$2:$B$239,1,FALSE())</f>
        <v>#N/A</v>
      </c>
    </row>
    <row r="1342" customFormat="false" ht="15" hidden="false" customHeight="false" outlineLevel="0" collapsed="false">
      <c r="A1342" s="126" t="n">
        <f aca="false">WEEKNUM(B1342,21)</f>
        <v>17</v>
      </c>
      <c r="B1342" s="135" t="n">
        <v>45408</v>
      </c>
      <c r="C1342" s="137" t="s">
        <v>86</v>
      </c>
      <c r="D1342" s="137" t="s">
        <v>75</v>
      </c>
      <c r="E1342" s="137" t="s">
        <v>75</v>
      </c>
      <c r="F1342" s="137" t="s">
        <v>75</v>
      </c>
      <c r="G1342" s="190" t="s">
        <v>86</v>
      </c>
      <c r="H1342" s="191"/>
      <c r="I1342" s="362" t="n">
        <f aca="false">IF(ISERROR(VLOOKUP(B1342,'Jour Fériés'!$A$19:$B$57,2,FALSE())),0,VLOOKUP(B1342,'Jour Fériés'!$A$19:$B$57,2,FALSE()))</f>
        <v>0</v>
      </c>
      <c r="K1342" s="61" t="e">
        <f aca="false">VLOOKUP(B1342,'Vacances solaires'!$B$2:$B$239,1,FALSE())</f>
        <v>#N/A</v>
      </c>
    </row>
    <row r="1343" customFormat="false" ht="15" hidden="false" customHeight="false" outlineLevel="0" collapsed="false">
      <c r="A1343" s="126" t="n">
        <f aca="false">WEEKNUM(B1343,21)</f>
        <v>17</v>
      </c>
      <c r="B1343" s="135" t="n">
        <v>45409</v>
      </c>
      <c r="C1343" s="137" t="s">
        <v>75</v>
      </c>
      <c r="D1343" s="137" t="s">
        <v>75</v>
      </c>
      <c r="E1343" s="137" t="s">
        <v>86</v>
      </c>
      <c r="F1343" s="137" t="s">
        <v>75</v>
      </c>
      <c r="G1343" s="190" t="s">
        <v>86</v>
      </c>
      <c r="H1343" s="191"/>
      <c r="I1343" s="362" t="n">
        <f aca="false">IF(ISERROR(VLOOKUP(B1343,'Jour Fériés'!$A$19:$B$57,2,FALSE())),0,VLOOKUP(B1343,'Jour Fériés'!$A$19:$B$57,2,FALSE()))</f>
        <v>0</v>
      </c>
      <c r="K1343" s="61" t="e">
        <f aca="false">VLOOKUP(B1343,'Vacances solaires'!$B$2:$B$239,1,FALSE())</f>
        <v>#N/A</v>
      </c>
    </row>
    <row r="1344" customFormat="false" ht="15.75" hidden="false" customHeight="false" outlineLevel="0" collapsed="false">
      <c r="A1344" s="139" t="n">
        <f aca="false">WEEKNUM(B1344,21)</f>
        <v>17</v>
      </c>
      <c r="B1344" s="140" t="n">
        <v>45410</v>
      </c>
      <c r="C1344" s="192" t="s">
        <v>75</v>
      </c>
      <c r="D1344" s="192" t="s">
        <v>86</v>
      </c>
      <c r="E1344" s="192" t="s">
        <v>86</v>
      </c>
      <c r="F1344" s="192" t="s">
        <v>86</v>
      </c>
      <c r="G1344" s="193" t="s">
        <v>86</v>
      </c>
      <c r="H1344" s="194"/>
      <c r="I1344" s="364" t="n">
        <f aca="false">IF(ISERROR(VLOOKUP(B1344,'Jour Fériés'!$A$19:$B$57,2,FALSE())),0,VLOOKUP(B1344,'Jour Fériés'!$A$19:$B$57,2,FALSE()))</f>
        <v>0</v>
      </c>
      <c r="K1344" s="61" t="e">
        <f aca="false">VLOOKUP(B1344,'Vacances solaires'!$B$2:$B$239,1,FALSE())</f>
        <v>#N/A</v>
      </c>
    </row>
    <row r="1345" customFormat="false" ht="15" hidden="false" customHeight="false" outlineLevel="0" collapsed="false">
      <c r="A1345" s="145" t="n">
        <f aca="false">WEEKNUM(B1345,21)</f>
        <v>18</v>
      </c>
      <c r="B1345" s="114" t="n">
        <v>45411</v>
      </c>
      <c r="C1345" s="187" t="s">
        <v>75</v>
      </c>
      <c r="D1345" s="187" t="s">
        <v>87</v>
      </c>
      <c r="E1345" s="187" t="s">
        <v>75</v>
      </c>
      <c r="F1345" s="187" t="s">
        <v>86</v>
      </c>
      <c r="G1345" s="188" t="s">
        <v>75</v>
      </c>
      <c r="H1345" s="189" t="n">
        <v>2</v>
      </c>
      <c r="I1345" s="361" t="n">
        <f aca="false">IF(ISERROR(VLOOKUP(B1345,'Jour Fériés'!$A$19:$B$57,2,FALSE())),0,VLOOKUP(B1345,'Jour Fériés'!$A$19:$B$57,2,FALSE()))</f>
        <v>0</v>
      </c>
      <c r="K1345" s="61" t="e">
        <f aca="false">VLOOKUP(B1345,'Vacances solaires'!$B$2:$B$239,1,FALSE())</f>
        <v>#N/A</v>
      </c>
    </row>
    <row r="1346" customFormat="false" ht="15" hidden="false" customHeight="false" outlineLevel="0" collapsed="false">
      <c r="A1346" s="126" t="n">
        <f aca="false">WEEKNUM(B1346,21)</f>
        <v>18</v>
      </c>
      <c r="B1346" s="135" t="n">
        <v>45412</v>
      </c>
      <c r="C1346" s="137" t="s">
        <v>86</v>
      </c>
      <c r="D1346" s="137" t="s">
        <v>86</v>
      </c>
      <c r="E1346" s="137" t="s">
        <v>75</v>
      </c>
      <c r="F1346" s="137" t="s">
        <v>75</v>
      </c>
      <c r="G1346" s="190" t="s">
        <v>75</v>
      </c>
      <c r="H1346" s="191"/>
      <c r="I1346" s="362" t="n">
        <f aca="false">IF(ISERROR(VLOOKUP(B1346,'Jour Fériés'!$A$19:$B$57,2,FALSE())),0,VLOOKUP(B1346,'Jour Fériés'!$A$19:$B$57,2,FALSE()))</f>
        <v>0</v>
      </c>
      <c r="K1346" s="61" t="e">
        <f aca="false">VLOOKUP(B1346,'Vacances solaires'!$B$2:$B$239,1,FALSE())</f>
        <v>#N/A</v>
      </c>
    </row>
    <row r="1347" customFormat="false" ht="15" hidden="false" customHeight="false" outlineLevel="0" collapsed="false">
      <c r="A1347" s="126" t="n">
        <f aca="false">WEEKNUM(B1347,21)</f>
        <v>18</v>
      </c>
      <c r="B1347" s="135" t="n">
        <v>45413</v>
      </c>
      <c r="C1347" s="137" t="s">
        <v>86</v>
      </c>
      <c r="D1347" s="137" t="s">
        <v>75</v>
      </c>
      <c r="E1347" s="137" t="s">
        <v>86</v>
      </c>
      <c r="F1347" s="137" t="s">
        <v>75</v>
      </c>
      <c r="G1347" s="190" t="s">
        <v>75</v>
      </c>
      <c r="H1347" s="366"/>
      <c r="I1347" s="367" t="str">
        <f aca="false">IF(ISERROR(VLOOKUP(B1347,'Jour Fériés'!$A$19:$B$57,2,FALSE())),0,VLOOKUP(B1347,'Jour Fériés'!$A$19:$B$57,2,FALSE()))</f>
        <v>Fête du travail</v>
      </c>
      <c r="K1347" s="61" t="e">
        <f aca="false">VLOOKUP(B1347,'Vacances solaires'!$B$2:$B$239,1,FALSE())</f>
        <v>#N/A</v>
      </c>
    </row>
    <row r="1348" customFormat="false" ht="15" hidden="false" customHeight="false" outlineLevel="0" collapsed="false">
      <c r="A1348" s="126" t="n">
        <f aca="false">WEEKNUM(B1348,21)</f>
        <v>18</v>
      </c>
      <c r="B1348" s="135" t="n">
        <v>45414</v>
      </c>
      <c r="C1348" s="137" t="s">
        <v>75</v>
      </c>
      <c r="D1348" s="137" t="s">
        <v>75</v>
      </c>
      <c r="E1348" s="137" t="s">
        <v>86</v>
      </c>
      <c r="F1348" s="137" t="s">
        <v>75</v>
      </c>
      <c r="G1348" s="190" t="s">
        <v>86</v>
      </c>
      <c r="H1348" s="191"/>
      <c r="I1348" s="362" t="n">
        <f aca="false">IF(ISERROR(VLOOKUP(B1348,'Jour Fériés'!$A$19:$B$57,2,FALSE())),0,VLOOKUP(B1348,'Jour Fériés'!$A$19:$B$57,2,FALSE()))</f>
        <v>0</v>
      </c>
      <c r="K1348" s="61" t="e">
        <f aca="false">VLOOKUP(B1348,'Vacances solaires'!$B$2:$B$239,1,FALSE())</f>
        <v>#N/A</v>
      </c>
    </row>
    <row r="1349" customFormat="false" ht="15" hidden="false" customHeight="false" outlineLevel="0" collapsed="false">
      <c r="A1349" s="126" t="n">
        <f aca="false">WEEKNUM(B1349,21)</f>
        <v>18</v>
      </c>
      <c r="B1349" s="135" t="n">
        <v>45415</v>
      </c>
      <c r="C1349" s="137" t="s">
        <v>75</v>
      </c>
      <c r="D1349" s="137" t="s">
        <v>75</v>
      </c>
      <c r="E1349" s="137" t="s">
        <v>75</v>
      </c>
      <c r="F1349" s="137" t="s">
        <v>86</v>
      </c>
      <c r="G1349" s="190" t="s">
        <v>86</v>
      </c>
      <c r="H1349" s="191"/>
      <c r="I1349" s="362" t="n">
        <f aca="false">IF(ISERROR(VLOOKUP(B1349,'Jour Fériés'!$A$19:$B$57,2,FALSE())),0,VLOOKUP(B1349,'Jour Fériés'!$A$19:$B$57,2,FALSE()))</f>
        <v>0</v>
      </c>
      <c r="K1349" s="61" t="e">
        <f aca="false">VLOOKUP(B1349,'Vacances solaires'!$B$2:$B$239,1,FALSE())</f>
        <v>#N/A</v>
      </c>
    </row>
    <row r="1350" customFormat="false" ht="15" hidden="false" customHeight="false" outlineLevel="0" collapsed="false">
      <c r="A1350" s="126" t="n">
        <f aca="false">WEEKNUM(B1350,21)</f>
        <v>18</v>
      </c>
      <c r="B1350" s="135" t="n">
        <v>45416</v>
      </c>
      <c r="C1350" s="137" t="s">
        <v>75</v>
      </c>
      <c r="D1350" s="137" t="s">
        <v>86</v>
      </c>
      <c r="E1350" s="137" t="s">
        <v>75</v>
      </c>
      <c r="F1350" s="137" t="s">
        <v>86</v>
      </c>
      <c r="G1350" s="190" t="s">
        <v>75</v>
      </c>
      <c r="H1350" s="191"/>
      <c r="I1350" s="362" t="n">
        <f aca="false">IF(ISERROR(VLOOKUP(B1350,'Jour Fériés'!$A$19:$B$57,2,FALSE())),0,VLOOKUP(B1350,'Jour Fériés'!$A$19:$B$57,2,FALSE()))</f>
        <v>0</v>
      </c>
      <c r="K1350" s="61" t="e">
        <f aca="false">VLOOKUP(B1350,'Vacances solaires'!$B$2:$B$239,1,FALSE())</f>
        <v>#N/A</v>
      </c>
    </row>
    <row r="1351" customFormat="false" ht="15.75" hidden="false" customHeight="false" outlineLevel="0" collapsed="false">
      <c r="A1351" s="139" t="n">
        <f aca="false">WEEKNUM(B1351,21)</f>
        <v>18</v>
      </c>
      <c r="B1351" s="140" t="n">
        <v>45417</v>
      </c>
      <c r="C1351" s="192" t="s">
        <v>86</v>
      </c>
      <c r="D1351" s="192" t="s">
        <v>86</v>
      </c>
      <c r="E1351" s="192" t="s">
        <v>86</v>
      </c>
      <c r="F1351" s="192" t="s">
        <v>86</v>
      </c>
      <c r="G1351" s="193" t="s">
        <v>75</v>
      </c>
      <c r="H1351" s="194"/>
      <c r="I1351" s="364" t="n">
        <f aca="false">IF(ISERROR(VLOOKUP(B1351,'Jour Fériés'!$A$19:$B$57,2,FALSE())),0,VLOOKUP(B1351,'Jour Fériés'!$A$19:$B$57,2,FALSE()))</f>
        <v>0</v>
      </c>
      <c r="K1351" s="61" t="e">
        <f aca="false">VLOOKUP(B1351,'Vacances solaires'!$B$2:$B$239,1,FALSE())</f>
        <v>#N/A</v>
      </c>
    </row>
    <row r="1352" customFormat="false" ht="15" hidden="false" customHeight="false" outlineLevel="0" collapsed="false">
      <c r="A1352" s="145" t="n">
        <f aca="false">WEEKNUM(B1352,21)</f>
        <v>19</v>
      </c>
      <c r="B1352" s="114" t="n">
        <v>45418</v>
      </c>
      <c r="C1352" s="187" t="s">
        <v>87</v>
      </c>
      <c r="D1352" s="187" t="s">
        <v>75</v>
      </c>
      <c r="E1352" s="187" t="s">
        <v>86</v>
      </c>
      <c r="F1352" s="187" t="s">
        <v>75</v>
      </c>
      <c r="G1352" s="188" t="s">
        <v>75</v>
      </c>
      <c r="H1352" s="189" t="n">
        <v>3</v>
      </c>
      <c r="I1352" s="361" t="n">
        <f aca="false">IF(ISERROR(VLOOKUP(B1352,'Jour Fériés'!$A$19:$B$57,2,FALSE())),0,VLOOKUP(B1352,'Jour Fériés'!$A$19:$B$57,2,FALSE()))</f>
        <v>0</v>
      </c>
      <c r="K1352" s="61" t="e">
        <f aca="false">VLOOKUP(B1352,'Vacances solaires'!$B$2:$B$239,1,FALSE())</f>
        <v>#N/A</v>
      </c>
    </row>
    <row r="1353" customFormat="false" ht="15" hidden="false" customHeight="false" outlineLevel="0" collapsed="false">
      <c r="A1353" s="126" t="n">
        <f aca="false">WEEKNUM(B1353,21)</f>
        <v>19</v>
      </c>
      <c r="B1353" s="135" t="n">
        <v>45419</v>
      </c>
      <c r="C1353" s="137" t="s">
        <v>86</v>
      </c>
      <c r="D1353" s="137" t="s">
        <v>75</v>
      </c>
      <c r="E1353" s="137" t="s">
        <v>75</v>
      </c>
      <c r="F1353" s="137" t="s">
        <v>75</v>
      </c>
      <c r="G1353" s="190" t="s">
        <v>86</v>
      </c>
      <c r="H1353" s="191"/>
      <c r="I1353" s="362" t="n">
        <f aca="false">IF(ISERROR(VLOOKUP(B1353,'Jour Fériés'!$A$19:$B$57,2,FALSE())),0,VLOOKUP(B1353,'Jour Fériés'!$A$19:$B$57,2,FALSE()))</f>
        <v>0</v>
      </c>
      <c r="K1353" s="61" t="e">
        <f aca="false">VLOOKUP(B1353,'Vacances solaires'!$B$2:$B$239,1,FALSE())</f>
        <v>#N/A</v>
      </c>
    </row>
    <row r="1354" customFormat="false" ht="15" hidden="false" customHeight="false" outlineLevel="0" collapsed="false">
      <c r="A1354" s="126" t="n">
        <f aca="false">WEEKNUM(B1354,21)</f>
        <v>19</v>
      </c>
      <c r="B1354" s="135" t="n">
        <v>45420</v>
      </c>
      <c r="C1354" s="137" t="s">
        <v>75</v>
      </c>
      <c r="D1354" s="137" t="s">
        <v>86</v>
      </c>
      <c r="E1354" s="137" t="s">
        <v>75</v>
      </c>
      <c r="F1354" s="137" t="s">
        <v>75</v>
      </c>
      <c r="G1354" s="190" t="s">
        <v>86</v>
      </c>
      <c r="H1354" s="191"/>
      <c r="I1354" s="362" t="str">
        <f aca="false">IF(ISERROR(VLOOKUP(B1354,'Jour Fériés'!$A$19:$B$57,2,FALSE())),0,VLOOKUP(B1354,'Jour Fériés'!$A$19:$B$57,2,FALSE()))</f>
        <v>Victoire 1945</v>
      </c>
      <c r="K1354" s="61" t="e">
        <f aca="false">VLOOKUP(B1354,'Vacances solaires'!$B$2:$B$239,1,FALSE())</f>
        <v>#N/A</v>
      </c>
    </row>
    <row r="1355" customFormat="false" ht="15" hidden="false" customHeight="false" outlineLevel="0" collapsed="false">
      <c r="A1355" s="126" t="n">
        <f aca="false">WEEKNUM(B1355,21)</f>
        <v>19</v>
      </c>
      <c r="B1355" s="135" t="n">
        <v>45421</v>
      </c>
      <c r="C1355" s="137" t="s">
        <v>75</v>
      </c>
      <c r="D1355" s="137" t="s">
        <v>86</v>
      </c>
      <c r="E1355" s="137" t="s">
        <v>75</v>
      </c>
      <c r="F1355" s="137" t="s">
        <v>86</v>
      </c>
      <c r="G1355" s="190" t="s">
        <v>75</v>
      </c>
      <c r="H1355" s="191"/>
      <c r="I1355" s="362" t="str">
        <f aca="false">IF(ISERROR(VLOOKUP(B1355,'Jour Fériés'!$A$19:$B$57,2,FALSE())),0,VLOOKUP(B1355,'Jour Fériés'!$A$19:$B$57,2,FALSE()))</f>
        <v>Ascension</v>
      </c>
      <c r="K1355" s="61" t="e">
        <f aca="false">VLOOKUP(B1355,'Vacances solaires'!$B$2:$B$239,1,FALSE())</f>
        <v>#N/A</v>
      </c>
    </row>
    <row r="1356" customFormat="false" ht="15" hidden="false" customHeight="false" outlineLevel="0" collapsed="false">
      <c r="A1356" s="126" t="n">
        <f aca="false">WEEKNUM(B1356,21)</f>
        <v>19</v>
      </c>
      <c r="B1356" s="135" t="n">
        <v>45422</v>
      </c>
      <c r="C1356" s="137" t="s">
        <v>75</v>
      </c>
      <c r="D1356" s="137" t="s">
        <v>75</v>
      </c>
      <c r="E1356" s="137" t="s">
        <v>86</v>
      </c>
      <c r="F1356" s="137" t="s">
        <v>86</v>
      </c>
      <c r="G1356" s="190" t="s">
        <v>75</v>
      </c>
      <c r="H1356" s="191"/>
      <c r="I1356" s="362" t="n">
        <f aca="false">IF(ISERROR(VLOOKUP(B1356,'Jour Fériés'!$A$19:$B$57,2,FALSE())),0,VLOOKUP(B1356,'Jour Fériés'!$A$19:$B$57,2,FALSE()))</f>
        <v>0</v>
      </c>
      <c r="K1356" s="61" t="e">
        <f aca="false">VLOOKUP(B1356,'Vacances solaires'!$B$2:$B$239,1,FALSE())</f>
        <v>#N/A</v>
      </c>
    </row>
    <row r="1357" customFormat="false" ht="15" hidden="false" customHeight="false" outlineLevel="0" collapsed="false">
      <c r="A1357" s="126" t="n">
        <f aca="false">WEEKNUM(B1357,21)</f>
        <v>19</v>
      </c>
      <c r="B1357" s="135" t="n">
        <v>45423</v>
      </c>
      <c r="C1357" s="137" t="s">
        <v>86</v>
      </c>
      <c r="D1357" s="137" t="s">
        <v>75</v>
      </c>
      <c r="E1357" s="137" t="s">
        <v>86</v>
      </c>
      <c r="F1357" s="137" t="s">
        <v>75</v>
      </c>
      <c r="G1357" s="190" t="s">
        <v>75</v>
      </c>
      <c r="H1357" s="191"/>
      <c r="I1357" s="362" t="n">
        <f aca="false">IF(ISERROR(VLOOKUP(B1357,'Jour Fériés'!$A$19:$B$57,2,FALSE())),0,VLOOKUP(B1357,'Jour Fériés'!$A$19:$B$57,2,FALSE()))</f>
        <v>0</v>
      </c>
      <c r="K1357" s="61" t="e">
        <f aca="false">VLOOKUP(B1357,'Vacances solaires'!$B$2:$B$239,1,FALSE())</f>
        <v>#N/A</v>
      </c>
    </row>
    <row r="1358" customFormat="false" ht="15.75" hidden="false" customHeight="false" outlineLevel="0" collapsed="false">
      <c r="A1358" s="139" t="n">
        <f aca="false">WEEKNUM(B1358,21)</f>
        <v>19</v>
      </c>
      <c r="B1358" s="140" t="n">
        <v>45424</v>
      </c>
      <c r="C1358" s="192" t="s">
        <v>86</v>
      </c>
      <c r="D1358" s="192" t="s">
        <v>86</v>
      </c>
      <c r="E1358" s="192" t="s">
        <v>86</v>
      </c>
      <c r="F1358" s="192" t="s">
        <v>75</v>
      </c>
      <c r="G1358" s="193" t="s">
        <v>86</v>
      </c>
      <c r="H1358" s="194"/>
      <c r="I1358" s="364" t="n">
        <f aca="false">IF(ISERROR(VLOOKUP(B1358,'Jour Fériés'!$A$19:$B$57,2,FALSE())),0,VLOOKUP(B1358,'Jour Fériés'!$A$19:$B$57,2,FALSE()))</f>
        <v>0</v>
      </c>
      <c r="K1358" s="61" t="e">
        <f aca="false">VLOOKUP(B1358,'Vacances solaires'!$B$2:$B$239,1,FALSE())</f>
        <v>#N/A</v>
      </c>
    </row>
    <row r="1359" customFormat="false" ht="15" hidden="false" customHeight="false" outlineLevel="0" collapsed="false">
      <c r="A1359" s="145" t="n">
        <f aca="false">WEEKNUM(B1359,21)</f>
        <v>20</v>
      </c>
      <c r="B1359" s="114" t="n">
        <v>45425</v>
      </c>
      <c r="C1359" s="187" t="s">
        <v>75</v>
      </c>
      <c r="D1359" s="187" t="s">
        <v>86</v>
      </c>
      <c r="E1359" s="187" t="s">
        <v>75</v>
      </c>
      <c r="F1359" s="187" t="s">
        <v>75</v>
      </c>
      <c r="G1359" s="188" t="s">
        <v>87</v>
      </c>
      <c r="H1359" s="189" t="n">
        <v>4</v>
      </c>
      <c r="I1359" s="361" t="n">
        <f aca="false">IF(ISERROR(VLOOKUP(B1359,'Jour Fériés'!$A$19:$B$57,2,FALSE())),0,VLOOKUP(B1359,'Jour Fériés'!$A$19:$B$57,2,FALSE()))</f>
        <v>0</v>
      </c>
      <c r="K1359" s="61" t="e">
        <f aca="false">VLOOKUP(B1359,'Vacances solaires'!$B$2:$B$239,1,FALSE())</f>
        <v>#N/A</v>
      </c>
    </row>
    <row r="1360" customFormat="false" ht="15" hidden="false" customHeight="false" outlineLevel="0" collapsed="false">
      <c r="A1360" s="126" t="n">
        <f aca="false">WEEKNUM(B1360,21)</f>
        <v>20</v>
      </c>
      <c r="B1360" s="135" t="n">
        <v>45426</v>
      </c>
      <c r="C1360" s="137" t="s">
        <v>75</v>
      </c>
      <c r="D1360" s="137" t="s">
        <v>75</v>
      </c>
      <c r="E1360" s="137" t="s">
        <v>75</v>
      </c>
      <c r="F1360" s="137" t="s">
        <v>86</v>
      </c>
      <c r="G1360" s="190" t="s">
        <v>86</v>
      </c>
      <c r="H1360" s="191"/>
      <c r="I1360" s="362" t="n">
        <f aca="false">IF(ISERROR(VLOOKUP(B1360,'Jour Fériés'!$A$19:$B$57,2,FALSE())),0,VLOOKUP(B1360,'Jour Fériés'!$A$19:$B$57,2,FALSE()))</f>
        <v>0</v>
      </c>
      <c r="K1360" s="61" t="e">
        <f aca="false">VLOOKUP(B1360,'Vacances solaires'!$B$2:$B$239,1,FALSE())</f>
        <v>#N/A</v>
      </c>
    </row>
    <row r="1361" customFormat="false" ht="15" hidden="false" customHeight="false" outlineLevel="0" collapsed="false">
      <c r="A1361" s="126" t="n">
        <f aca="false">WEEKNUM(B1361,21)</f>
        <v>20</v>
      </c>
      <c r="B1361" s="135" t="n">
        <v>45427</v>
      </c>
      <c r="C1361" s="137" t="s">
        <v>86</v>
      </c>
      <c r="D1361" s="137" t="s">
        <v>75</v>
      </c>
      <c r="E1361" s="137" t="s">
        <v>75</v>
      </c>
      <c r="F1361" s="137" t="s">
        <v>86</v>
      </c>
      <c r="G1361" s="190" t="s">
        <v>75</v>
      </c>
      <c r="H1361" s="191"/>
      <c r="I1361" s="362" t="n">
        <f aca="false">IF(ISERROR(VLOOKUP(B1361,'Jour Fériés'!$A$19:$B$57,2,FALSE())),0,VLOOKUP(B1361,'Jour Fériés'!$A$19:$B$57,2,FALSE()))</f>
        <v>0</v>
      </c>
      <c r="K1361" s="61" t="e">
        <f aca="false">VLOOKUP(B1361,'Vacances solaires'!$B$2:$B$239,1,FALSE())</f>
        <v>#N/A</v>
      </c>
    </row>
    <row r="1362" customFormat="false" ht="15" hidden="false" customHeight="false" outlineLevel="0" collapsed="false">
      <c r="A1362" s="126" t="n">
        <f aca="false">WEEKNUM(B1362,21)</f>
        <v>20</v>
      </c>
      <c r="B1362" s="135" t="n">
        <v>45428</v>
      </c>
      <c r="C1362" s="137" t="s">
        <v>86</v>
      </c>
      <c r="D1362" s="137" t="s">
        <v>75</v>
      </c>
      <c r="E1362" s="137" t="s">
        <v>86</v>
      </c>
      <c r="F1362" s="137" t="s">
        <v>75</v>
      </c>
      <c r="G1362" s="190" t="s">
        <v>75</v>
      </c>
      <c r="H1362" s="191"/>
      <c r="I1362" s="362" t="n">
        <f aca="false">IF(ISERROR(VLOOKUP(B1362,'Jour Fériés'!$A$19:$B$57,2,FALSE())),0,VLOOKUP(B1362,'Jour Fériés'!$A$19:$B$57,2,FALSE()))</f>
        <v>0</v>
      </c>
      <c r="K1362" s="61" t="e">
        <f aca="false">VLOOKUP(B1362,'Vacances solaires'!$B$2:$B$239,1,FALSE())</f>
        <v>#N/A</v>
      </c>
    </row>
    <row r="1363" customFormat="false" ht="15" hidden="false" customHeight="false" outlineLevel="0" collapsed="false">
      <c r="A1363" s="126" t="n">
        <f aca="false">WEEKNUM(B1363,21)</f>
        <v>20</v>
      </c>
      <c r="B1363" s="135" t="n">
        <v>45429</v>
      </c>
      <c r="C1363" s="137" t="s">
        <v>75</v>
      </c>
      <c r="D1363" s="137" t="s">
        <v>86</v>
      </c>
      <c r="E1363" s="137" t="s">
        <v>86</v>
      </c>
      <c r="F1363" s="137" t="s">
        <v>75</v>
      </c>
      <c r="G1363" s="190" t="s">
        <v>75</v>
      </c>
      <c r="H1363" s="191"/>
      <c r="I1363" s="362" t="n">
        <f aca="false">IF(ISERROR(VLOOKUP(B1363,'Jour Fériés'!$A$19:$B$57,2,FALSE())),0,VLOOKUP(B1363,'Jour Fériés'!$A$19:$B$57,2,FALSE()))</f>
        <v>0</v>
      </c>
      <c r="K1363" s="61" t="e">
        <f aca="false">VLOOKUP(B1363,'Vacances solaires'!$B$2:$B$239,1,FALSE())</f>
        <v>#N/A</v>
      </c>
    </row>
    <row r="1364" customFormat="false" ht="15" hidden="false" customHeight="false" outlineLevel="0" collapsed="false">
      <c r="A1364" s="126" t="n">
        <f aca="false">WEEKNUM(B1364,21)</f>
        <v>20</v>
      </c>
      <c r="B1364" s="135" t="n">
        <v>45430</v>
      </c>
      <c r="C1364" s="137" t="s">
        <v>75</v>
      </c>
      <c r="D1364" s="137" t="s">
        <v>86</v>
      </c>
      <c r="E1364" s="137" t="s">
        <v>75</v>
      </c>
      <c r="F1364" s="137" t="s">
        <v>75</v>
      </c>
      <c r="G1364" s="190" t="s">
        <v>86</v>
      </c>
      <c r="H1364" s="191"/>
      <c r="I1364" s="362" t="n">
        <f aca="false">IF(ISERROR(VLOOKUP(B1364,'Jour Fériés'!$A$19:$B$57,2,FALSE())),0,VLOOKUP(B1364,'Jour Fériés'!$A$19:$B$57,2,FALSE()))</f>
        <v>0</v>
      </c>
      <c r="K1364" s="61" t="e">
        <f aca="false">VLOOKUP(B1364,'Vacances solaires'!$B$2:$B$239,1,FALSE())</f>
        <v>#N/A</v>
      </c>
    </row>
    <row r="1365" customFormat="false" ht="15.75" hidden="false" customHeight="false" outlineLevel="0" collapsed="false">
      <c r="A1365" s="139" t="n">
        <f aca="false">WEEKNUM(B1365,21)</f>
        <v>20</v>
      </c>
      <c r="B1365" s="140" t="n">
        <v>45431</v>
      </c>
      <c r="C1365" s="192" t="s">
        <v>86</v>
      </c>
      <c r="D1365" s="192" t="s">
        <v>86</v>
      </c>
      <c r="E1365" s="192" t="s">
        <v>75</v>
      </c>
      <c r="F1365" s="192" t="s">
        <v>86</v>
      </c>
      <c r="G1365" s="193" t="s">
        <v>86</v>
      </c>
      <c r="H1365" s="194"/>
      <c r="I1365" s="364" t="str">
        <f aca="false">IF(ISERROR(VLOOKUP(B1365,'Jour Fériés'!$A$19:$B$57,2,FALSE())),0,VLOOKUP(B1365,'Jour Fériés'!$A$19:$B$57,2,FALSE()))</f>
        <v>Pentecôte</v>
      </c>
      <c r="K1365" s="61" t="e">
        <f aca="false">VLOOKUP(B1365,'Vacances solaires'!$B$2:$B$239,1,FALSE())</f>
        <v>#N/A</v>
      </c>
    </row>
    <row r="1366" customFormat="false" ht="15" hidden="false" customHeight="false" outlineLevel="0" collapsed="false">
      <c r="A1366" s="145" t="n">
        <f aca="false">WEEKNUM(B1366,21)</f>
        <v>21</v>
      </c>
      <c r="B1366" s="114" t="n">
        <v>45432</v>
      </c>
      <c r="C1366" s="187" t="s">
        <v>86</v>
      </c>
      <c r="D1366" s="187" t="s">
        <v>75</v>
      </c>
      <c r="E1366" s="187" t="s">
        <v>75</v>
      </c>
      <c r="F1366" s="187" t="s">
        <v>87</v>
      </c>
      <c r="G1366" s="188" t="s">
        <v>75</v>
      </c>
      <c r="H1366" s="189" t="n">
        <v>5</v>
      </c>
      <c r="I1366" s="361" t="str">
        <f aca="false">IF(ISERROR(VLOOKUP(B1366,'Jour Fériés'!$A$19:$B$57,2,FALSE())),0,VLOOKUP(B1366,'Jour Fériés'!$A$19:$B$57,2,FALSE()))</f>
        <v>Lundi de Pentecôte</v>
      </c>
      <c r="K1366" s="61" t="e">
        <f aca="false">VLOOKUP(B1366,'Vacances solaires'!$B$2:$B$239,1,FALSE())</f>
        <v>#N/A</v>
      </c>
    </row>
    <row r="1367" customFormat="false" ht="15" hidden="false" customHeight="false" outlineLevel="0" collapsed="false">
      <c r="A1367" s="126" t="n">
        <f aca="false">WEEKNUM(B1367,21)</f>
        <v>21</v>
      </c>
      <c r="B1367" s="135" t="n">
        <v>45433</v>
      </c>
      <c r="C1367" s="137" t="s">
        <v>75</v>
      </c>
      <c r="D1367" s="137" t="s">
        <v>75</v>
      </c>
      <c r="E1367" s="137" t="s">
        <v>86</v>
      </c>
      <c r="F1367" s="137" t="s">
        <v>86</v>
      </c>
      <c r="G1367" s="190" t="s">
        <v>75</v>
      </c>
      <c r="H1367" s="191"/>
      <c r="I1367" s="362" t="n">
        <f aca="false">IF(ISERROR(VLOOKUP(B1367,'Jour Fériés'!$A$19:$B$57,2,FALSE())),0,VLOOKUP(B1367,'Jour Fériés'!$A$19:$B$57,2,FALSE()))</f>
        <v>0</v>
      </c>
      <c r="K1367" s="61" t="e">
        <f aca="false">VLOOKUP(B1367,'Vacances solaires'!$B$2:$B$239,1,FALSE())</f>
        <v>#N/A</v>
      </c>
    </row>
    <row r="1368" customFormat="false" ht="15" hidden="false" customHeight="false" outlineLevel="0" collapsed="false">
      <c r="A1368" s="126" t="n">
        <f aca="false">WEEKNUM(B1368,21)</f>
        <v>21</v>
      </c>
      <c r="B1368" s="135" t="n">
        <v>45434</v>
      </c>
      <c r="C1368" s="137" t="s">
        <v>75</v>
      </c>
      <c r="D1368" s="137" t="s">
        <v>75</v>
      </c>
      <c r="E1368" s="137" t="s">
        <v>86</v>
      </c>
      <c r="F1368" s="137" t="s">
        <v>75</v>
      </c>
      <c r="G1368" s="190" t="s">
        <v>86</v>
      </c>
      <c r="H1368" s="191"/>
      <c r="I1368" s="362" t="n">
        <f aca="false">IF(ISERROR(VLOOKUP(B1368,'Jour Fériés'!$A$19:$B$57,2,FALSE())),0,VLOOKUP(B1368,'Jour Fériés'!$A$19:$B$57,2,FALSE()))</f>
        <v>0</v>
      </c>
      <c r="K1368" s="61" t="e">
        <f aca="false">VLOOKUP(B1368,'Vacances solaires'!$B$2:$B$239,1,FALSE())</f>
        <v>#N/A</v>
      </c>
    </row>
    <row r="1369" customFormat="false" ht="15" hidden="false" customHeight="false" outlineLevel="0" collapsed="false">
      <c r="A1369" s="126" t="n">
        <f aca="false">WEEKNUM(B1369,21)</f>
        <v>21</v>
      </c>
      <c r="B1369" s="135" t="n">
        <v>45435</v>
      </c>
      <c r="C1369" s="137" t="s">
        <v>75</v>
      </c>
      <c r="D1369" s="137" t="s">
        <v>86</v>
      </c>
      <c r="E1369" s="137" t="s">
        <v>75</v>
      </c>
      <c r="F1369" s="137" t="s">
        <v>75</v>
      </c>
      <c r="G1369" s="190" t="s">
        <v>86</v>
      </c>
      <c r="H1369" s="191"/>
      <c r="I1369" s="362" t="n">
        <f aca="false">IF(ISERROR(VLOOKUP(B1369,'Jour Fériés'!$A$19:$B$57,2,FALSE())),0,VLOOKUP(B1369,'Jour Fériés'!$A$19:$B$57,2,FALSE()))</f>
        <v>0</v>
      </c>
      <c r="K1369" s="61" t="e">
        <f aca="false">VLOOKUP(B1369,'Vacances solaires'!$B$2:$B$239,1,FALSE())</f>
        <v>#N/A</v>
      </c>
    </row>
    <row r="1370" customFormat="false" ht="15" hidden="false" customHeight="false" outlineLevel="0" collapsed="false">
      <c r="A1370" s="126" t="n">
        <f aca="false">WEEKNUM(B1370,21)</f>
        <v>21</v>
      </c>
      <c r="B1370" s="135" t="n">
        <v>45436</v>
      </c>
      <c r="C1370" s="137" t="s">
        <v>86</v>
      </c>
      <c r="D1370" s="137" t="s">
        <v>86</v>
      </c>
      <c r="E1370" s="137" t="s">
        <v>75</v>
      </c>
      <c r="F1370" s="137" t="s">
        <v>75</v>
      </c>
      <c r="G1370" s="190" t="s">
        <v>75</v>
      </c>
      <c r="H1370" s="191"/>
      <c r="I1370" s="362" t="n">
        <f aca="false">IF(ISERROR(VLOOKUP(B1370,'Jour Fériés'!$A$19:$B$57,2,FALSE())),0,VLOOKUP(B1370,'Jour Fériés'!$A$19:$B$57,2,FALSE()))</f>
        <v>0</v>
      </c>
      <c r="K1370" s="61" t="e">
        <f aca="false">VLOOKUP(B1370,'Vacances solaires'!$B$2:$B$239,1,FALSE())</f>
        <v>#N/A</v>
      </c>
    </row>
    <row r="1371" customFormat="false" ht="15" hidden="false" customHeight="false" outlineLevel="0" collapsed="false">
      <c r="A1371" s="126" t="n">
        <f aca="false">WEEKNUM(B1371,21)</f>
        <v>21</v>
      </c>
      <c r="B1371" s="135" t="n">
        <v>45437</v>
      </c>
      <c r="C1371" s="137" t="s">
        <v>86</v>
      </c>
      <c r="D1371" s="137" t="s">
        <v>75</v>
      </c>
      <c r="E1371" s="137" t="s">
        <v>75</v>
      </c>
      <c r="F1371" s="137" t="s">
        <v>86</v>
      </c>
      <c r="G1371" s="190" t="s">
        <v>75</v>
      </c>
      <c r="H1371" s="191"/>
      <c r="I1371" s="362" t="n">
        <f aca="false">IF(ISERROR(VLOOKUP(B1371,'Jour Fériés'!$A$19:$B$57,2,FALSE())),0,VLOOKUP(B1371,'Jour Fériés'!$A$19:$B$57,2,FALSE()))</f>
        <v>0</v>
      </c>
      <c r="K1371" s="61" t="e">
        <f aca="false">VLOOKUP(B1371,'Vacances solaires'!$B$2:$B$239,1,FALSE())</f>
        <v>#N/A</v>
      </c>
    </row>
    <row r="1372" customFormat="false" ht="15.75" hidden="false" customHeight="false" outlineLevel="0" collapsed="false">
      <c r="A1372" s="139" t="n">
        <f aca="false">WEEKNUM(B1372,21)</f>
        <v>21</v>
      </c>
      <c r="B1372" s="140" t="n">
        <v>45438</v>
      </c>
      <c r="C1372" s="192" t="s">
        <v>86</v>
      </c>
      <c r="D1372" s="192" t="s">
        <v>75</v>
      </c>
      <c r="E1372" s="192" t="s">
        <v>86</v>
      </c>
      <c r="F1372" s="192" t="s">
        <v>86</v>
      </c>
      <c r="G1372" s="193" t="s">
        <v>86</v>
      </c>
      <c r="H1372" s="194"/>
      <c r="I1372" s="364" t="n">
        <f aca="false">IF(ISERROR(VLOOKUP(B1372,'Jour Fériés'!$A$19:$B$57,2,FALSE())),0,VLOOKUP(B1372,'Jour Fériés'!$A$19:$B$57,2,FALSE()))</f>
        <v>0</v>
      </c>
      <c r="K1372" s="61" t="e">
        <f aca="false">VLOOKUP(B1372,'Vacances solaires'!$B$2:$B$239,1,FALSE())</f>
        <v>#N/A</v>
      </c>
    </row>
    <row r="1373" customFormat="false" ht="15" hidden="false" customHeight="false" outlineLevel="0" collapsed="false">
      <c r="A1373" s="145" t="n">
        <f aca="false">WEEKNUM(B1373,21)</f>
        <v>22</v>
      </c>
      <c r="B1373" s="114" t="n">
        <v>45439</v>
      </c>
      <c r="C1373" s="187" t="s">
        <v>75</v>
      </c>
      <c r="D1373" s="187" t="s">
        <v>75</v>
      </c>
      <c r="E1373" s="187" t="s">
        <v>87</v>
      </c>
      <c r="F1373" s="187" t="s">
        <v>75</v>
      </c>
      <c r="G1373" s="188" t="s">
        <v>86</v>
      </c>
      <c r="H1373" s="189" t="n">
        <v>1</v>
      </c>
      <c r="I1373" s="361" t="n">
        <f aca="false">IF(ISERROR(VLOOKUP(B1373,'Jour Fériés'!$A$19:$B$57,2,FALSE())),0,VLOOKUP(B1373,'Jour Fériés'!$A$19:$B$57,2,FALSE()))</f>
        <v>0</v>
      </c>
      <c r="K1373" s="61" t="e">
        <f aca="false">VLOOKUP(B1373,'Vacances solaires'!$B$2:$B$239,1,FALSE())</f>
        <v>#N/A</v>
      </c>
    </row>
    <row r="1374" customFormat="false" ht="15" hidden="false" customHeight="false" outlineLevel="0" collapsed="false">
      <c r="A1374" s="126" t="n">
        <f aca="false">WEEKNUM(B1374,21)</f>
        <v>22</v>
      </c>
      <c r="B1374" s="135" t="n">
        <v>45440</v>
      </c>
      <c r="C1374" s="137" t="s">
        <v>75</v>
      </c>
      <c r="D1374" s="137" t="s">
        <v>86</v>
      </c>
      <c r="E1374" s="137" t="s">
        <v>86</v>
      </c>
      <c r="F1374" s="137" t="s">
        <v>75</v>
      </c>
      <c r="G1374" s="190" t="s">
        <v>75</v>
      </c>
      <c r="H1374" s="366"/>
      <c r="I1374" s="365" t="n">
        <f aca="false">IF(ISERROR(VLOOKUP(B1374,'Jour Fériés'!$A$19:$B$57,2,FALSE())),0,VLOOKUP(B1374,'Jour Fériés'!$A$19:$B$57,2,FALSE()))</f>
        <v>0</v>
      </c>
      <c r="K1374" s="61" t="e">
        <f aca="false">VLOOKUP(B1374,'Vacances solaires'!$B$2:$B$239,1,FALSE())</f>
        <v>#N/A</v>
      </c>
    </row>
    <row r="1375" customFormat="false" ht="15" hidden="false" customHeight="false" outlineLevel="0" collapsed="false">
      <c r="A1375" s="126" t="n">
        <f aca="false">WEEKNUM(B1375,21)</f>
        <v>22</v>
      </c>
      <c r="B1375" s="135" t="n">
        <v>45441</v>
      </c>
      <c r="C1375" s="137" t="s">
        <v>75</v>
      </c>
      <c r="D1375" s="137" t="s">
        <v>86</v>
      </c>
      <c r="E1375" s="137" t="s">
        <v>75</v>
      </c>
      <c r="F1375" s="137" t="s">
        <v>86</v>
      </c>
      <c r="G1375" s="190" t="s">
        <v>75</v>
      </c>
      <c r="H1375" s="191"/>
      <c r="I1375" s="362" t="n">
        <f aca="false">IF(ISERROR(VLOOKUP(B1375,'Jour Fériés'!$A$19:$B$57,2,FALSE())),0,VLOOKUP(B1375,'Jour Fériés'!$A$19:$B$57,2,FALSE()))</f>
        <v>0</v>
      </c>
      <c r="K1375" s="61" t="e">
        <f aca="false">VLOOKUP(B1375,'Vacances solaires'!$B$2:$B$239,1,FALSE())</f>
        <v>#N/A</v>
      </c>
    </row>
    <row r="1376" customFormat="false" ht="15" hidden="false" customHeight="false" outlineLevel="0" collapsed="false">
      <c r="A1376" s="126" t="n">
        <f aca="false">WEEKNUM(B1376,21)</f>
        <v>22</v>
      </c>
      <c r="B1376" s="135" t="n">
        <v>45442</v>
      </c>
      <c r="C1376" s="137" t="s">
        <v>86</v>
      </c>
      <c r="D1376" s="137" t="s">
        <v>75</v>
      </c>
      <c r="E1376" s="137" t="s">
        <v>75</v>
      </c>
      <c r="F1376" s="137" t="s">
        <v>86</v>
      </c>
      <c r="G1376" s="190" t="s">
        <v>75</v>
      </c>
      <c r="H1376" s="191"/>
      <c r="I1376" s="362" t="n">
        <f aca="false">IF(ISERROR(VLOOKUP(B1376,'Jour Fériés'!$A$19:$B$57,2,FALSE())),0,VLOOKUP(B1376,'Jour Fériés'!$A$19:$B$57,2,FALSE()))</f>
        <v>0</v>
      </c>
      <c r="K1376" s="61" t="e">
        <f aca="false">VLOOKUP(B1376,'Vacances solaires'!$B$2:$B$239,1,FALSE())</f>
        <v>#N/A</v>
      </c>
    </row>
    <row r="1377" customFormat="false" ht="15" hidden="false" customHeight="false" outlineLevel="0" collapsed="false">
      <c r="A1377" s="126" t="n">
        <f aca="false">WEEKNUM(B1377,21)</f>
        <v>22</v>
      </c>
      <c r="B1377" s="135" t="n">
        <v>45443</v>
      </c>
      <c r="C1377" s="137" t="s">
        <v>86</v>
      </c>
      <c r="D1377" s="137" t="s">
        <v>75</v>
      </c>
      <c r="E1377" s="137" t="s">
        <v>75</v>
      </c>
      <c r="F1377" s="137" t="s">
        <v>75</v>
      </c>
      <c r="G1377" s="190" t="s">
        <v>86</v>
      </c>
      <c r="H1377" s="191"/>
      <c r="I1377" s="362" t="n">
        <f aca="false">IF(ISERROR(VLOOKUP(B1377,'Jour Fériés'!$A$19:$B$57,2,FALSE())),0,VLOOKUP(B1377,'Jour Fériés'!$A$19:$B$57,2,FALSE()))</f>
        <v>0</v>
      </c>
      <c r="K1377" s="61" t="e">
        <f aca="false">VLOOKUP(B1377,'Vacances solaires'!$B$2:$B$239,1,FALSE())</f>
        <v>#N/A</v>
      </c>
    </row>
    <row r="1378" customFormat="false" ht="15" hidden="false" customHeight="false" outlineLevel="0" collapsed="false">
      <c r="A1378" s="126" t="n">
        <f aca="false">WEEKNUM(B1378,21)</f>
        <v>22</v>
      </c>
      <c r="B1378" s="135" t="n">
        <v>45444</v>
      </c>
      <c r="C1378" s="137" t="s">
        <v>75</v>
      </c>
      <c r="D1378" s="137" t="s">
        <v>75</v>
      </c>
      <c r="E1378" s="137" t="s">
        <v>86</v>
      </c>
      <c r="F1378" s="137" t="s">
        <v>75</v>
      </c>
      <c r="G1378" s="190" t="s">
        <v>86</v>
      </c>
      <c r="H1378" s="191"/>
      <c r="I1378" s="362" t="n">
        <f aca="false">IF(ISERROR(VLOOKUP(B1378,'Jour Fériés'!$A$19:$B$57,2,FALSE())),0,VLOOKUP(B1378,'Jour Fériés'!$A$19:$B$57,2,FALSE()))</f>
        <v>0</v>
      </c>
      <c r="K1378" s="61" t="e">
        <f aca="false">VLOOKUP(B1378,'Vacances solaires'!$B$2:$B$239,1,FALSE())</f>
        <v>#N/A</v>
      </c>
    </row>
    <row r="1379" customFormat="false" ht="15.75" hidden="false" customHeight="false" outlineLevel="0" collapsed="false">
      <c r="A1379" s="139" t="n">
        <f aca="false">WEEKNUM(B1379,21)</f>
        <v>22</v>
      </c>
      <c r="B1379" s="140" t="n">
        <v>45445</v>
      </c>
      <c r="C1379" s="192" t="s">
        <v>75</v>
      </c>
      <c r="D1379" s="192" t="s">
        <v>86</v>
      </c>
      <c r="E1379" s="192" t="s">
        <v>86</v>
      </c>
      <c r="F1379" s="192" t="s">
        <v>86</v>
      </c>
      <c r="G1379" s="193" t="s">
        <v>86</v>
      </c>
      <c r="H1379" s="194"/>
      <c r="I1379" s="364" t="n">
        <f aca="false">IF(ISERROR(VLOOKUP(B1379,'Jour Fériés'!$A$19:$B$57,2,FALSE())),0,VLOOKUP(B1379,'Jour Fériés'!$A$19:$B$57,2,FALSE()))</f>
        <v>0</v>
      </c>
      <c r="K1379" s="61" t="e">
        <f aca="false">VLOOKUP(B1379,'Vacances solaires'!$B$2:$B$239,1,FALSE())</f>
        <v>#N/A</v>
      </c>
    </row>
    <row r="1380" customFormat="false" ht="15" hidden="false" customHeight="false" outlineLevel="0" collapsed="false">
      <c r="A1380" s="145" t="n">
        <f aca="false">WEEKNUM(B1380,21)</f>
        <v>23</v>
      </c>
      <c r="B1380" s="114" t="n">
        <v>45446</v>
      </c>
      <c r="C1380" s="187" t="s">
        <v>75</v>
      </c>
      <c r="D1380" s="187" t="s">
        <v>87</v>
      </c>
      <c r="E1380" s="187" t="s">
        <v>75</v>
      </c>
      <c r="F1380" s="187" t="s">
        <v>86</v>
      </c>
      <c r="G1380" s="188" t="s">
        <v>75</v>
      </c>
      <c r="H1380" s="189" t="n">
        <v>2</v>
      </c>
      <c r="I1380" s="361" t="n">
        <f aca="false">IF(ISERROR(VLOOKUP(B1380,'Jour Fériés'!$A$19:$B$57,2,FALSE())),0,VLOOKUP(B1380,'Jour Fériés'!$A$19:$B$57,2,FALSE()))</f>
        <v>0</v>
      </c>
      <c r="K1380" s="61" t="e">
        <f aca="false">VLOOKUP(B1380,'Vacances solaires'!$B$2:$B$239,1,FALSE())</f>
        <v>#N/A</v>
      </c>
    </row>
    <row r="1381" customFormat="false" ht="15" hidden="false" customHeight="false" outlineLevel="0" collapsed="false">
      <c r="A1381" s="126" t="n">
        <f aca="false">WEEKNUM(B1381,21)</f>
        <v>23</v>
      </c>
      <c r="B1381" s="135" t="n">
        <v>45447</v>
      </c>
      <c r="C1381" s="137" t="s">
        <v>86</v>
      </c>
      <c r="D1381" s="137" t="s">
        <v>86</v>
      </c>
      <c r="E1381" s="137" t="s">
        <v>75</v>
      </c>
      <c r="F1381" s="137" t="s">
        <v>75</v>
      </c>
      <c r="G1381" s="190" t="s">
        <v>75</v>
      </c>
      <c r="H1381" s="191"/>
      <c r="I1381" s="362" t="n">
        <f aca="false">IF(ISERROR(VLOOKUP(B1381,'Jour Fériés'!$A$19:$B$57,2,FALSE())),0,VLOOKUP(B1381,'Jour Fériés'!$A$19:$B$57,2,FALSE()))</f>
        <v>0</v>
      </c>
      <c r="K1381" s="61" t="e">
        <f aca="false">VLOOKUP(B1381,'Vacances solaires'!$B$2:$B$239,1,FALSE())</f>
        <v>#N/A</v>
      </c>
    </row>
    <row r="1382" customFormat="false" ht="15" hidden="false" customHeight="false" outlineLevel="0" collapsed="false">
      <c r="A1382" s="126" t="n">
        <f aca="false">WEEKNUM(B1382,21)</f>
        <v>23</v>
      </c>
      <c r="B1382" s="135" t="n">
        <v>45448</v>
      </c>
      <c r="C1382" s="137" t="s">
        <v>86</v>
      </c>
      <c r="D1382" s="137" t="s">
        <v>75</v>
      </c>
      <c r="E1382" s="137" t="s">
        <v>86</v>
      </c>
      <c r="F1382" s="137" t="s">
        <v>75</v>
      </c>
      <c r="G1382" s="190" t="s">
        <v>75</v>
      </c>
      <c r="H1382" s="366"/>
      <c r="I1382" s="367" t="n">
        <f aca="false">IF(ISERROR(VLOOKUP(B1382,'Jour Fériés'!$A$19:$B$57,2,FALSE())),0,VLOOKUP(B1382,'Jour Fériés'!$A$19:$B$57,2,FALSE()))</f>
        <v>0</v>
      </c>
      <c r="K1382" s="61" t="e">
        <f aca="false">VLOOKUP(B1382,'Vacances solaires'!$B$2:$B$239,1,FALSE())</f>
        <v>#N/A</v>
      </c>
    </row>
    <row r="1383" customFormat="false" ht="15" hidden="false" customHeight="false" outlineLevel="0" collapsed="false">
      <c r="A1383" s="126" t="n">
        <f aca="false">WEEKNUM(B1383,21)</f>
        <v>23</v>
      </c>
      <c r="B1383" s="135" t="n">
        <v>45449</v>
      </c>
      <c r="C1383" s="137" t="s">
        <v>75</v>
      </c>
      <c r="D1383" s="137" t="s">
        <v>75</v>
      </c>
      <c r="E1383" s="137" t="s">
        <v>86</v>
      </c>
      <c r="F1383" s="137" t="s">
        <v>75</v>
      </c>
      <c r="G1383" s="190" t="s">
        <v>86</v>
      </c>
      <c r="H1383" s="191"/>
      <c r="I1383" s="362" t="n">
        <f aca="false">IF(ISERROR(VLOOKUP(B1383,'Jour Fériés'!$A$19:$B$57,2,FALSE())),0,VLOOKUP(B1383,'Jour Fériés'!$A$19:$B$57,2,FALSE()))</f>
        <v>0</v>
      </c>
      <c r="K1383" s="61" t="e">
        <f aca="false">VLOOKUP(B1383,'Vacances solaires'!$B$2:$B$239,1,FALSE())</f>
        <v>#N/A</v>
      </c>
    </row>
    <row r="1384" customFormat="false" ht="15" hidden="false" customHeight="false" outlineLevel="0" collapsed="false">
      <c r="A1384" s="126" t="n">
        <f aca="false">WEEKNUM(B1384,21)</f>
        <v>23</v>
      </c>
      <c r="B1384" s="135" t="n">
        <v>45450</v>
      </c>
      <c r="C1384" s="137" t="s">
        <v>75</v>
      </c>
      <c r="D1384" s="137" t="s">
        <v>75</v>
      </c>
      <c r="E1384" s="137" t="s">
        <v>75</v>
      </c>
      <c r="F1384" s="137" t="s">
        <v>86</v>
      </c>
      <c r="G1384" s="190" t="s">
        <v>86</v>
      </c>
      <c r="H1384" s="191"/>
      <c r="I1384" s="362" t="n">
        <f aca="false">IF(ISERROR(VLOOKUP(B1384,'Jour Fériés'!$A$19:$B$57,2,FALSE())),0,VLOOKUP(B1384,'Jour Fériés'!$A$19:$B$57,2,FALSE()))</f>
        <v>0</v>
      </c>
      <c r="K1384" s="61" t="e">
        <f aca="false">VLOOKUP(B1384,'Vacances solaires'!$B$2:$B$239,1,FALSE())</f>
        <v>#N/A</v>
      </c>
    </row>
    <row r="1385" customFormat="false" ht="15" hidden="false" customHeight="false" outlineLevel="0" collapsed="false">
      <c r="A1385" s="126" t="n">
        <f aca="false">WEEKNUM(B1385,21)</f>
        <v>23</v>
      </c>
      <c r="B1385" s="135" t="n">
        <v>45451</v>
      </c>
      <c r="C1385" s="137" t="s">
        <v>75</v>
      </c>
      <c r="D1385" s="137" t="s">
        <v>86</v>
      </c>
      <c r="E1385" s="137" t="s">
        <v>75</v>
      </c>
      <c r="F1385" s="137" t="s">
        <v>86</v>
      </c>
      <c r="G1385" s="190" t="s">
        <v>75</v>
      </c>
      <c r="H1385" s="191"/>
      <c r="I1385" s="362" t="n">
        <f aca="false">IF(ISERROR(VLOOKUP(B1385,'Jour Fériés'!$A$19:$B$57,2,FALSE())),0,VLOOKUP(B1385,'Jour Fériés'!$A$19:$B$57,2,FALSE()))</f>
        <v>0</v>
      </c>
      <c r="K1385" s="61" t="e">
        <f aca="false">VLOOKUP(B1385,'Vacances solaires'!$B$2:$B$239,1,FALSE())</f>
        <v>#N/A</v>
      </c>
    </row>
    <row r="1386" customFormat="false" ht="15.75" hidden="false" customHeight="false" outlineLevel="0" collapsed="false">
      <c r="A1386" s="139" t="n">
        <f aca="false">WEEKNUM(B1386,21)</f>
        <v>23</v>
      </c>
      <c r="B1386" s="140" t="n">
        <v>45452</v>
      </c>
      <c r="C1386" s="192" t="s">
        <v>86</v>
      </c>
      <c r="D1386" s="192" t="s">
        <v>86</v>
      </c>
      <c r="E1386" s="192" t="s">
        <v>86</v>
      </c>
      <c r="F1386" s="192" t="s">
        <v>86</v>
      </c>
      <c r="G1386" s="193" t="s">
        <v>75</v>
      </c>
      <c r="H1386" s="194"/>
      <c r="I1386" s="364" t="n">
        <f aca="false">IF(ISERROR(VLOOKUP(B1386,'Jour Fériés'!$A$19:$B$57,2,FALSE())),0,VLOOKUP(B1386,'Jour Fériés'!$A$19:$B$57,2,FALSE()))</f>
        <v>0</v>
      </c>
      <c r="K1386" s="61" t="e">
        <f aca="false">VLOOKUP(B1386,'Vacances solaires'!$B$2:$B$239,1,FALSE())</f>
        <v>#N/A</v>
      </c>
    </row>
    <row r="1387" customFormat="false" ht="15" hidden="false" customHeight="false" outlineLevel="0" collapsed="false">
      <c r="A1387" s="145" t="n">
        <f aca="false">WEEKNUM(B1387,21)</f>
        <v>24</v>
      </c>
      <c r="B1387" s="114" t="n">
        <v>45453</v>
      </c>
      <c r="C1387" s="187" t="s">
        <v>87</v>
      </c>
      <c r="D1387" s="187" t="s">
        <v>75</v>
      </c>
      <c r="E1387" s="187" t="s">
        <v>86</v>
      </c>
      <c r="F1387" s="187" t="s">
        <v>75</v>
      </c>
      <c r="G1387" s="188" t="s">
        <v>75</v>
      </c>
      <c r="H1387" s="189" t="n">
        <v>3</v>
      </c>
      <c r="I1387" s="361" t="n">
        <f aca="false">IF(ISERROR(VLOOKUP(B1387,'Jour Fériés'!$A$19:$B$57,2,FALSE())),0,VLOOKUP(B1387,'Jour Fériés'!$A$19:$B$57,2,FALSE()))</f>
        <v>0</v>
      </c>
      <c r="K1387" s="61" t="e">
        <f aca="false">VLOOKUP(B1387,'Vacances solaires'!$B$2:$B$239,1,FALSE())</f>
        <v>#N/A</v>
      </c>
    </row>
    <row r="1388" customFormat="false" ht="15" hidden="false" customHeight="false" outlineLevel="0" collapsed="false">
      <c r="A1388" s="126" t="n">
        <f aca="false">WEEKNUM(B1388,21)</f>
        <v>24</v>
      </c>
      <c r="B1388" s="135" t="n">
        <v>45454</v>
      </c>
      <c r="C1388" s="137" t="s">
        <v>86</v>
      </c>
      <c r="D1388" s="137" t="s">
        <v>75</v>
      </c>
      <c r="E1388" s="137" t="s">
        <v>75</v>
      </c>
      <c r="F1388" s="137" t="s">
        <v>75</v>
      </c>
      <c r="G1388" s="190" t="s">
        <v>86</v>
      </c>
      <c r="H1388" s="191"/>
      <c r="I1388" s="362" t="n">
        <f aca="false">IF(ISERROR(VLOOKUP(B1388,'Jour Fériés'!$A$19:$B$57,2,FALSE())),0,VLOOKUP(B1388,'Jour Fériés'!$A$19:$B$57,2,FALSE()))</f>
        <v>0</v>
      </c>
      <c r="K1388" s="61" t="e">
        <f aca="false">VLOOKUP(B1388,'Vacances solaires'!$B$2:$B$239,1,FALSE())</f>
        <v>#N/A</v>
      </c>
    </row>
    <row r="1389" customFormat="false" ht="15" hidden="false" customHeight="false" outlineLevel="0" collapsed="false">
      <c r="A1389" s="126" t="n">
        <f aca="false">WEEKNUM(B1389,21)</f>
        <v>24</v>
      </c>
      <c r="B1389" s="135" t="n">
        <v>45455</v>
      </c>
      <c r="C1389" s="137" t="s">
        <v>75</v>
      </c>
      <c r="D1389" s="137" t="s">
        <v>86</v>
      </c>
      <c r="E1389" s="137" t="s">
        <v>75</v>
      </c>
      <c r="F1389" s="137" t="s">
        <v>75</v>
      </c>
      <c r="G1389" s="190" t="s">
        <v>86</v>
      </c>
      <c r="H1389" s="191"/>
      <c r="I1389" s="362" t="n">
        <f aca="false">IF(ISERROR(VLOOKUP(B1389,'Jour Fériés'!$A$19:$B$57,2,FALSE())),0,VLOOKUP(B1389,'Jour Fériés'!$A$19:$B$57,2,FALSE()))</f>
        <v>0</v>
      </c>
      <c r="K1389" s="61" t="e">
        <f aca="false">VLOOKUP(B1389,'Vacances solaires'!$B$2:$B$239,1,FALSE())</f>
        <v>#N/A</v>
      </c>
    </row>
    <row r="1390" customFormat="false" ht="15" hidden="false" customHeight="false" outlineLevel="0" collapsed="false">
      <c r="A1390" s="126" t="n">
        <f aca="false">WEEKNUM(B1390,21)</f>
        <v>24</v>
      </c>
      <c r="B1390" s="135" t="n">
        <v>45456</v>
      </c>
      <c r="C1390" s="137" t="s">
        <v>75</v>
      </c>
      <c r="D1390" s="137" t="s">
        <v>86</v>
      </c>
      <c r="E1390" s="137" t="s">
        <v>75</v>
      </c>
      <c r="F1390" s="137" t="s">
        <v>86</v>
      </c>
      <c r="G1390" s="190" t="s">
        <v>75</v>
      </c>
      <c r="H1390" s="191"/>
      <c r="I1390" s="362" t="n">
        <f aca="false">IF(ISERROR(VLOOKUP(B1390,'Jour Fériés'!$A$19:$B$57,2,FALSE())),0,VLOOKUP(B1390,'Jour Fériés'!$A$19:$B$57,2,FALSE()))</f>
        <v>0</v>
      </c>
      <c r="K1390" s="61" t="e">
        <f aca="false">VLOOKUP(B1390,'Vacances solaires'!$B$2:$B$239,1,FALSE())</f>
        <v>#N/A</v>
      </c>
    </row>
    <row r="1391" customFormat="false" ht="15" hidden="false" customHeight="false" outlineLevel="0" collapsed="false">
      <c r="A1391" s="126" t="n">
        <f aca="false">WEEKNUM(B1391,21)</f>
        <v>24</v>
      </c>
      <c r="B1391" s="135" t="n">
        <v>45457</v>
      </c>
      <c r="C1391" s="137" t="s">
        <v>75</v>
      </c>
      <c r="D1391" s="137" t="s">
        <v>75</v>
      </c>
      <c r="E1391" s="137" t="s">
        <v>86</v>
      </c>
      <c r="F1391" s="137" t="s">
        <v>86</v>
      </c>
      <c r="G1391" s="190" t="s">
        <v>75</v>
      </c>
      <c r="H1391" s="191"/>
      <c r="I1391" s="362" t="n">
        <f aca="false">IF(ISERROR(VLOOKUP(B1391,'Jour Fériés'!$A$19:$B$57,2,FALSE())),0,VLOOKUP(B1391,'Jour Fériés'!$A$19:$B$57,2,FALSE()))</f>
        <v>0</v>
      </c>
      <c r="K1391" s="61" t="e">
        <f aca="false">VLOOKUP(B1391,'Vacances solaires'!$B$2:$B$239,1,FALSE())</f>
        <v>#N/A</v>
      </c>
    </row>
    <row r="1392" customFormat="false" ht="15" hidden="false" customHeight="false" outlineLevel="0" collapsed="false">
      <c r="A1392" s="126" t="n">
        <f aca="false">WEEKNUM(B1392,21)</f>
        <v>24</v>
      </c>
      <c r="B1392" s="135" t="n">
        <v>45458</v>
      </c>
      <c r="C1392" s="137" t="s">
        <v>86</v>
      </c>
      <c r="D1392" s="137" t="s">
        <v>75</v>
      </c>
      <c r="E1392" s="137" t="s">
        <v>86</v>
      </c>
      <c r="F1392" s="137" t="s">
        <v>75</v>
      </c>
      <c r="G1392" s="190" t="s">
        <v>75</v>
      </c>
      <c r="H1392" s="191"/>
      <c r="I1392" s="362" t="n">
        <f aca="false">IF(ISERROR(VLOOKUP(B1392,'Jour Fériés'!$A$19:$B$57,2,FALSE())),0,VLOOKUP(B1392,'Jour Fériés'!$A$19:$B$57,2,FALSE()))</f>
        <v>0</v>
      </c>
      <c r="K1392" s="61" t="e">
        <f aca="false">VLOOKUP(B1392,'Vacances solaires'!$B$2:$B$239,1,FALSE())</f>
        <v>#N/A</v>
      </c>
    </row>
    <row r="1393" customFormat="false" ht="15.75" hidden="false" customHeight="false" outlineLevel="0" collapsed="false">
      <c r="A1393" s="139" t="n">
        <f aca="false">WEEKNUM(B1393,21)</f>
        <v>24</v>
      </c>
      <c r="B1393" s="140" t="n">
        <v>45459</v>
      </c>
      <c r="C1393" s="192" t="s">
        <v>86</v>
      </c>
      <c r="D1393" s="192" t="s">
        <v>86</v>
      </c>
      <c r="E1393" s="192" t="s">
        <v>86</v>
      </c>
      <c r="F1393" s="192" t="s">
        <v>75</v>
      </c>
      <c r="G1393" s="193" t="s">
        <v>86</v>
      </c>
      <c r="H1393" s="194"/>
      <c r="I1393" s="364" t="n">
        <f aca="false">IF(ISERROR(VLOOKUP(B1393,'Jour Fériés'!$A$19:$B$57,2,FALSE())),0,VLOOKUP(B1393,'Jour Fériés'!$A$19:$B$57,2,FALSE()))</f>
        <v>0</v>
      </c>
      <c r="K1393" s="61" t="e">
        <f aca="false">VLOOKUP(B1393,'Vacances solaires'!$B$2:$B$239,1,FALSE())</f>
        <v>#N/A</v>
      </c>
    </row>
    <row r="1394" customFormat="false" ht="15" hidden="false" customHeight="false" outlineLevel="0" collapsed="false">
      <c r="A1394" s="145" t="n">
        <f aca="false">WEEKNUM(B1394,21)</f>
        <v>25</v>
      </c>
      <c r="B1394" s="114" t="n">
        <v>45460</v>
      </c>
      <c r="C1394" s="187" t="s">
        <v>75</v>
      </c>
      <c r="D1394" s="187" t="s">
        <v>86</v>
      </c>
      <c r="E1394" s="187" t="s">
        <v>75</v>
      </c>
      <c r="F1394" s="187" t="s">
        <v>75</v>
      </c>
      <c r="G1394" s="188" t="s">
        <v>87</v>
      </c>
      <c r="H1394" s="189" t="n">
        <v>4</v>
      </c>
      <c r="I1394" s="361" t="n">
        <f aca="false">IF(ISERROR(VLOOKUP(B1394,'Jour Fériés'!$A$19:$B$57,2,FALSE())),0,VLOOKUP(B1394,'Jour Fériés'!$A$19:$B$57,2,FALSE()))</f>
        <v>0</v>
      </c>
      <c r="K1394" s="61" t="e">
        <f aca="false">VLOOKUP(B1394,'Vacances solaires'!$B$2:$B$239,1,FALSE())</f>
        <v>#N/A</v>
      </c>
    </row>
    <row r="1395" customFormat="false" ht="15" hidden="false" customHeight="false" outlineLevel="0" collapsed="false">
      <c r="A1395" s="126" t="n">
        <f aca="false">WEEKNUM(B1395,21)</f>
        <v>25</v>
      </c>
      <c r="B1395" s="135" t="n">
        <v>45461</v>
      </c>
      <c r="C1395" s="137" t="s">
        <v>75</v>
      </c>
      <c r="D1395" s="137" t="s">
        <v>75</v>
      </c>
      <c r="E1395" s="137" t="s">
        <v>75</v>
      </c>
      <c r="F1395" s="137" t="s">
        <v>86</v>
      </c>
      <c r="G1395" s="190" t="s">
        <v>86</v>
      </c>
      <c r="H1395" s="191"/>
      <c r="I1395" s="362" t="n">
        <f aca="false">IF(ISERROR(VLOOKUP(B1395,'Jour Fériés'!$A$19:$B$57,2,FALSE())),0,VLOOKUP(B1395,'Jour Fériés'!$A$19:$B$57,2,FALSE()))</f>
        <v>0</v>
      </c>
      <c r="K1395" s="61" t="e">
        <f aca="false">VLOOKUP(B1395,'Vacances solaires'!$B$2:$B$239,1,FALSE())</f>
        <v>#N/A</v>
      </c>
    </row>
    <row r="1396" customFormat="false" ht="15" hidden="false" customHeight="false" outlineLevel="0" collapsed="false">
      <c r="A1396" s="126" t="n">
        <f aca="false">WEEKNUM(B1396,21)</f>
        <v>25</v>
      </c>
      <c r="B1396" s="135" t="n">
        <v>45462</v>
      </c>
      <c r="C1396" s="137" t="s">
        <v>86</v>
      </c>
      <c r="D1396" s="137" t="s">
        <v>75</v>
      </c>
      <c r="E1396" s="137" t="s">
        <v>75</v>
      </c>
      <c r="F1396" s="137" t="s">
        <v>86</v>
      </c>
      <c r="G1396" s="190" t="s">
        <v>75</v>
      </c>
      <c r="H1396" s="191"/>
      <c r="I1396" s="362" t="n">
        <f aca="false">IF(ISERROR(VLOOKUP(B1396,'Jour Fériés'!$A$19:$B$57,2,FALSE())),0,VLOOKUP(B1396,'Jour Fériés'!$A$19:$B$57,2,FALSE()))</f>
        <v>0</v>
      </c>
      <c r="K1396" s="61" t="e">
        <f aca="false">VLOOKUP(B1396,'Vacances solaires'!$B$2:$B$239,1,FALSE())</f>
        <v>#N/A</v>
      </c>
    </row>
    <row r="1397" customFormat="false" ht="15" hidden="false" customHeight="false" outlineLevel="0" collapsed="false">
      <c r="A1397" s="126" t="n">
        <f aca="false">WEEKNUM(B1397,21)</f>
        <v>25</v>
      </c>
      <c r="B1397" s="135" t="n">
        <v>45463</v>
      </c>
      <c r="C1397" s="137" t="s">
        <v>86</v>
      </c>
      <c r="D1397" s="137" t="s">
        <v>75</v>
      </c>
      <c r="E1397" s="137" t="s">
        <v>86</v>
      </c>
      <c r="F1397" s="137" t="s">
        <v>75</v>
      </c>
      <c r="G1397" s="190" t="s">
        <v>75</v>
      </c>
      <c r="H1397" s="191"/>
      <c r="I1397" s="362" t="n">
        <f aca="false">IF(ISERROR(VLOOKUP(B1397,'Jour Fériés'!$A$19:$B$57,2,FALSE())),0,VLOOKUP(B1397,'Jour Fériés'!$A$19:$B$57,2,FALSE()))</f>
        <v>0</v>
      </c>
      <c r="K1397" s="61" t="e">
        <f aca="false">VLOOKUP(B1397,'Vacances solaires'!$B$2:$B$239,1,FALSE())</f>
        <v>#N/A</v>
      </c>
    </row>
    <row r="1398" customFormat="false" ht="15" hidden="false" customHeight="false" outlineLevel="0" collapsed="false">
      <c r="A1398" s="126" t="n">
        <f aca="false">WEEKNUM(B1398,21)</f>
        <v>25</v>
      </c>
      <c r="B1398" s="135" t="n">
        <v>45464</v>
      </c>
      <c r="C1398" s="137" t="s">
        <v>75</v>
      </c>
      <c r="D1398" s="137" t="s">
        <v>86</v>
      </c>
      <c r="E1398" s="137" t="s">
        <v>86</v>
      </c>
      <c r="F1398" s="137" t="s">
        <v>75</v>
      </c>
      <c r="G1398" s="190" t="s">
        <v>75</v>
      </c>
      <c r="H1398" s="191"/>
      <c r="I1398" s="362" t="n">
        <f aca="false">IF(ISERROR(VLOOKUP(B1398,'Jour Fériés'!$A$19:$B$57,2,FALSE())),0,VLOOKUP(B1398,'Jour Fériés'!$A$19:$B$57,2,FALSE()))</f>
        <v>0</v>
      </c>
      <c r="K1398" s="61" t="e">
        <f aca="false">VLOOKUP(B1398,'Vacances solaires'!$B$2:$B$239,1,FALSE())</f>
        <v>#N/A</v>
      </c>
    </row>
    <row r="1399" customFormat="false" ht="15" hidden="false" customHeight="false" outlineLevel="0" collapsed="false">
      <c r="A1399" s="126" t="n">
        <f aca="false">WEEKNUM(B1399,21)</f>
        <v>25</v>
      </c>
      <c r="B1399" s="135" t="n">
        <v>45465</v>
      </c>
      <c r="C1399" s="137" t="s">
        <v>75</v>
      </c>
      <c r="D1399" s="137" t="s">
        <v>86</v>
      </c>
      <c r="E1399" s="137" t="s">
        <v>75</v>
      </c>
      <c r="F1399" s="137" t="s">
        <v>75</v>
      </c>
      <c r="G1399" s="190" t="s">
        <v>86</v>
      </c>
      <c r="H1399" s="191"/>
      <c r="I1399" s="362" t="n">
        <f aca="false">IF(ISERROR(VLOOKUP(B1399,'Jour Fériés'!$A$19:$B$57,2,FALSE())),0,VLOOKUP(B1399,'Jour Fériés'!$A$19:$B$57,2,FALSE()))</f>
        <v>0</v>
      </c>
      <c r="K1399" s="61" t="e">
        <f aca="false">VLOOKUP(B1399,'Vacances solaires'!$B$2:$B$239,1,FALSE())</f>
        <v>#N/A</v>
      </c>
    </row>
    <row r="1400" customFormat="false" ht="15.75" hidden="false" customHeight="false" outlineLevel="0" collapsed="false">
      <c r="A1400" s="139" t="n">
        <f aca="false">WEEKNUM(B1400,21)</f>
        <v>25</v>
      </c>
      <c r="B1400" s="140" t="n">
        <v>45466</v>
      </c>
      <c r="C1400" s="192" t="s">
        <v>86</v>
      </c>
      <c r="D1400" s="192" t="s">
        <v>86</v>
      </c>
      <c r="E1400" s="192" t="s">
        <v>75</v>
      </c>
      <c r="F1400" s="192" t="s">
        <v>86</v>
      </c>
      <c r="G1400" s="193" t="s">
        <v>86</v>
      </c>
      <c r="H1400" s="194"/>
      <c r="I1400" s="364" t="n">
        <f aca="false">IF(ISERROR(VLOOKUP(B1400,'Jour Fériés'!$A$19:$B$57,2,FALSE())),0,VLOOKUP(B1400,'Jour Fériés'!$A$19:$B$57,2,FALSE()))</f>
        <v>0</v>
      </c>
      <c r="K1400" s="61" t="e">
        <f aca="false">VLOOKUP(B1400,'Vacances solaires'!$B$2:$B$239,1,FALSE())</f>
        <v>#N/A</v>
      </c>
    </row>
    <row r="1401" customFormat="false" ht="15" hidden="false" customHeight="false" outlineLevel="0" collapsed="false">
      <c r="A1401" s="145" t="n">
        <f aca="false">WEEKNUM(B1401,21)</f>
        <v>26</v>
      </c>
      <c r="B1401" s="114" t="n">
        <v>45467</v>
      </c>
      <c r="C1401" s="187" t="s">
        <v>86</v>
      </c>
      <c r="D1401" s="187" t="s">
        <v>75</v>
      </c>
      <c r="E1401" s="187" t="s">
        <v>75</v>
      </c>
      <c r="F1401" s="187" t="s">
        <v>87</v>
      </c>
      <c r="G1401" s="188" t="s">
        <v>75</v>
      </c>
      <c r="H1401" s="189" t="n">
        <v>5</v>
      </c>
      <c r="I1401" s="361" t="n">
        <f aca="false">IF(ISERROR(VLOOKUP(B1401,'Jour Fériés'!$A$19:$B$57,2,FALSE())),0,VLOOKUP(B1401,'Jour Fériés'!$A$19:$B$57,2,FALSE()))</f>
        <v>0</v>
      </c>
      <c r="K1401" s="61" t="e">
        <f aca="false">VLOOKUP(B1401,'Vacances solaires'!$B$2:$B$239,1,FALSE())</f>
        <v>#N/A</v>
      </c>
    </row>
    <row r="1402" customFormat="false" ht="15" hidden="false" customHeight="false" outlineLevel="0" collapsed="false">
      <c r="A1402" s="126" t="n">
        <f aca="false">WEEKNUM(B1402,21)</f>
        <v>26</v>
      </c>
      <c r="B1402" s="135" t="n">
        <v>45468</v>
      </c>
      <c r="C1402" s="137" t="s">
        <v>75</v>
      </c>
      <c r="D1402" s="137" t="s">
        <v>75</v>
      </c>
      <c r="E1402" s="137" t="s">
        <v>86</v>
      </c>
      <c r="F1402" s="137" t="s">
        <v>86</v>
      </c>
      <c r="G1402" s="190" t="s">
        <v>75</v>
      </c>
      <c r="H1402" s="191"/>
      <c r="I1402" s="362" t="n">
        <f aca="false">IF(ISERROR(VLOOKUP(B1402,'Jour Fériés'!$A$19:$B$57,2,FALSE())),0,VLOOKUP(B1402,'Jour Fériés'!$A$19:$B$57,2,FALSE()))</f>
        <v>0</v>
      </c>
      <c r="K1402" s="61" t="e">
        <f aca="false">VLOOKUP(B1402,'Vacances solaires'!$B$2:$B$239,1,FALSE())</f>
        <v>#N/A</v>
      </c>
    </row>
    <row r="1403" customFormat="false" ht="15" hidden="false" customHeight="false" outlineLevel="0" collapsed="false">
      <c r="A1403" s="126" t="n">
        <f aca="false">WEEKNUM(B1403,21)</f>
        <v>26</v>
      </c>
      <c r="B1403" s="135" t="n">
        <v>45469</v>
      </c>
      <c r="C1403" s="137" t="s">
        <v>75</v>
      </c>
      <c r="D1403" s="137" t="s">
        <v>75</v>
      </c>
      <c r="E1403" s="137" t="s">
        <v>86</v>
      </c>
      <c r="F1403" s="137" t="s">
        <v>75</v>
      </c>
      <c r="G1403" s="190" t="s">
        <v>86</v>
      </c>
      <c r="H1403" s="191"/>
      <c r="I1403" s="362" t="n">
        <f aca="false">IF(ISERROR(VLOOKUP(B1403,'Jour Fériés'!$A$19:$B$57,2,FALSE())),0,VLOOKUP(B1403,'Jour Fériés'!$A$19:$B$57,2,FALSE()))</f>
        <v>0</v>
      </c>
      <c r="K1403" s="61" t="e">
        <f aca="false">VLOOKUP(B1403,'Vacances solaires'!$B$2:$B$239,1,FALSE())</f>
        <v>#N/A</v>
      </c>
    </row>
    <row r="1404" customFormat="false" ht="15" hidden="false" customHeight="false" outlineLevel="0" collapsed="false">
      <c r="A1404" s="126" t="n">
        <f aca="false">WEEKNUM(B1404,21)</f>
        <v>26</v>
      </c>
      <c r="B1404" s="135" t="n">
        <v>45470</v>
      </c>
      <c r="C1404" s="137" t="s">
        <v>75</v>
      </c>
      <c r="D1404" s="137" t="s">
        <v>86</v>
      </c>
      <c r="E1404" s="137" t="s">
        <v>75</v>
      </c>
      <c r="F1404" s="137" t="s">
        <v>75</v>
      </c>
      <c r="G1404" s="190" t="s">
        <v>86</v>
      </c>
      <c r="H1404" s="191"/>
      <c r="I1404" s="362" t="n">
        <f aca="false">IF(ISERROR(VLOOKUP(B1404,'Jour Fériés'!$A$19:$B$57,2,FALSE())),0,VLOOKUP(B1404,'Jour Fériés'!$A$19:$B$57,2,FALSE()))</f>
        <v>0</v>
      </c>
      <c r="K1404" s="61" t="e">
        <f aca="false">VLOOKUP(B1404,'Vacances solaires'!$B$2:$B$239,1,FALSE())</f>
        <v>#N/A</v>
      </c>
    </row>
    <row r="1405" customFormat="false" ht="15" hidden="false" customHeight="false" outlineLevel="0" collapsed="false">
      <c r="A1405" s="126" t="n">
        <f aca="false">WEEKNUM(B1405,21)</f>
        <v>26</v>
      </c>
      <c r="B1405" s="135" t="n">
        <v>45471</v>
      </c>
      <c r="C1405" s="137" t="s">
        <v>86</v>
      </c>
      <c r="D1405" s="137" t="s">
        <v>86</v>
      </c>
      <c r="E1405" s="137" t="s">
        <v>75</v>
      </c>
      <c r="F1405" s="137" t="s">
        <v>75</v>
      </c>
      <c r="G1405" s="190" t="s">
        <v>75</v>
      </c>
      <c r="H1405" s="191"/>
      <c r="I1405" s="362" t="n">
        <f aca="false">IF(ISERROR(VLOOKUP(B1405,'Jour Fériés'!$A$19:$B$57,2,FALSE())),0,VLOOKUP(B1405,'Jour Fériés'!$A$19:$B$57,2,FALSE()))</f>
        <v>0</v>
      </c>
      <c r="K1405" s="61" t="e">
        <f aca="false">VLOOKUP(B1405,'Vacances solaires'!$B$2:$B$239,1,FALSE())</f>
        <v>#N/A</v>
      </c>
    </row>
    <row r="1406" customFormat="false" ht="15" hidden="false" customHeight="false" outlineLevel="0" collapsed="false">
      <c r="A1406" s="126" t="n">
        <f aca="false">WEEKNUM(B1406,21)</f>
        <v>26</v>
      </c>
      <c r="B1406" s="135" t="n">
        <v>45472</v>
      </c>
      <c r="C1406" s="137" t="s">
        <v>86</v>
      </c>
      <c r="D1406" s="137" t="s">
        <v>75</v>
      </c>
      <c r="E1406" s="137" t="s">
        <v>75</v>
      </c>
      <c r="F1406" s="137" t="s">
        <v>86</v>
      </c>
      <c r="G1406" s="190" t="s">
        <v>75</v>
      </c>
      <c r="H1406" s="191"/>
      <c r="I1406" s="362" t="n">
        <f aca="false">IF(ISERROR(VLOOKUP(B1406,'Jour Fériés'!$A$19:$B$57,2,FALSE())),0,VLOOKUP(B1406,'Jour Fériés'!$A$19:$B$57,2,FALSE()))</f>
        <v>0</v>
      </c>
      <c r="K1406" s="61" t="e">
        <f aca="false">VLOOKUP(B1406,'Vacances solaires'!$B$2:$B$239,1,FALSE())</f>
        <v>#N/A</v>
      </c>
    </row>
    <row r="1407" customFormat="false" ht="15.75" hidden="false" customHeight="false" outlineLevel="0" collapsed="false">
      <c r="A1407" s="139" t="n">
        <f aca="false">WEEKNUM(B1407,21)</f>
        <v>26</v>
      </c>
      <c r="B1407" s="140" t="n">
        <v>45473</v>
      </c>
      <c r="C1407" s="192" t="s">
        <v>86</v>
      </c>
      <c r="D1407" s="192" t="s">
        <v>75</v>
      </c>
      <c r="E1407" s="192" t="s">
        <v>86</v>
      </c>
      <c r="F1407" s="192" t="s">
        <v>86</v>
      </c>
      <c r="G1407" s="193" t="s">
        <v>86</v>
      </c>
      <c r="H1407" s="194"/>
      <c r="I1407" s="364" t="n">
        <f aca="false">IF(ISERROR(VLOOKUP(B1407,'Jour Fériés'!$A$19:$B$57,2,FALSE())),0,VLOOKUP(B1407,'Jour Fériés'!$A$19:$B$57,2,FALSE()))</f>
        <v>0</v>
      </c>
      <c r="K1407" s="61" t="e">
        <f aca="false">VLOOKUP(B1407,'Vacances solaires'!$B$2:$B$239,1,FALSE())</f>
        <v>#N/A</v>
      </c>
    </row>
    <row r="1408" customFormat="false" ht="15" hidden="false" customHeight="false" outlineLevel="0" collapsed="false">
      <c r="A1408" s="145" t="n">
        <f aca="false">WEEKNUM(B1408,21)</f>
        <v>27</v>
      </c>
      <c r="B1408" s="114" t="n">
        <v>45474</v>
      </c>
      <c r="C1408" s="187" t="s">
        <v>75</v>
      </c>
      <c r="D1408" s="187" t="s">
        <v>75</v>
      </c>
      <c r="E1408" s="187" t="s">
        <v>87</v>
      </c>
      <c r="F1408" s="187" t="s">
        <v>75</v>
      </c>
      <c r="G1408" s="188" t="s">
        <v>86</v>
      </c>
      <c r="H1408" s="189" t="n">
        <v>1</v>
      </c>
      <c r="I1408" s="361" t="n">
        <f aca="false">IF(ISERROR(VLOOKUP(B1408,'Jour Fériés'!$A$19:$B$57,2,FALSE())),0,VLOOKUP(B1408,'Jour Fériés'!$A$19:$B$57,2,FALSE()))</f>
        <v>0</v>
      </c>
      <c r="K1408" s="61" t="e">
        <f aca="false">VLOOKUP(B1408,'Vacances solaires'!$B$2:$B$239,1,FALSE())</f>
        <v>#N/A</v>
      </c>
    </row>
    <row r="1409" customFormat="false" ht="15" hidden="false" customHeight="false" outlineLevel="0" collapsed="false">
      <c r="A1409" s="126" t="n">
        <f aca="false">WEEKNUM(B1409,21)</f>
        <v>27</v>
      </c>
      <c r="B1409" s="135" t="n">
        <v>45475</v>
      </c>
      <c r="C1409" s="137" t="s">
        <v>75</v>
      </c>
      <c r="D1409" s="137" t="s">
        <v>86</v>
      </c>
      <c r="E1409" s="137" t="s">
        <v>86</v>
      </c>
      <c r="F1409" s="137" t="s">
        <v>75</v>
      </c>
      <c r="G1409" s="190" t="s">
        <v>75</v>
      </c>
      <c r="H1409" s="366"/>
      <c r="I1409" s="365" t="n">
        <f aca="false">IF(ISERROR(VLOOKUP(B1409,'Jour Fériés'!$A$19:$B$57,2,FALSE())),0,VLOOKUP(B1409,'Jour Fériés'!$A$19:$B$57,2,FALSE()))</f>
        <v>0</v>
      </c>
      <c r="K1409" s="61" t="e">
        <f aca="false">VLOOKUP(B1409,'Vacances solaires'!$B$2:$B$239,1,FALSE())</f>
        <v>#N/A</v>
      </c>
    </row>
    <row r="1410" customFormat="false" ht="15" hidden="false" customHeight="false" outlineLevel="0" collapsed="false">
      <c r="A1410" s="126" t="n">
        <f aca="false">WEEKNUM(B1410,21)</f>
        <v>27</v>
      </c>
      <c r="B1410" s="135" t="n">
        <v>45476</v>
      </c>
      <c r="C1410" s="137" t="s">
        <v>75</v>
      </c>
      <c r="D1410" s="137" t="s">
        <v>86</v>
      </c>
      <c r="E1410" s="137" t="s">
        <v>75</v>
      </c>
      <c r="F1410" s="137" t="s">
        <v>86</v>
      </c>
      <c r="G1410" s="190" t="s">
        <v>75</v>
      </c>
      <c r="H1410" s="191"/>
      <c r="I1410" s="362" t="n">
        <f aca="false">IF(ISERROR(VLOOKUP(B1410,'Jour Fériés'!$A$19:$B$57,2,FALSE())),0,VLOOKUP(B1410,'Jour Fériés'!$A$19:$B$57,2,FALSE()))</f>
        <v>0</v>
      </c>
      <c r="K1410" s="61" t="e">
        <f aca="false">VLOOKUP(B1410,'Vacances solaires'!$B$2:$B$239,1,FALSE())</f>
        <v>#N/A</v>
      </c>
    </row>
    <row r="1411" customFormat="false" ht="15" hidden="false" customHeight="false" outlineLevel="0" collapsed="false">
      <c r="A1411" s="126" t="n">
        <f aca="false">WEEKNUM(B1411,21)</f>
        <v>27</v>
      </c>
      <c r="B1411" s="135" t="n">
        <v>45477</v>
      </c>
      <c r="C1411" s="137" t="s">
        <v>86</v>
      </c>
      <c r="D1411" s="137" t="s">
        <v>75</v>
      </c>
      <c r="E1411" s="137" t="s">
        <v>75</v>
      </c>
      <c r="F1411" s="137" t="s">
        <v>86</v>
      </c>
      <c r="G1411" s="190" t="s">
        <v>75</v>
      </c>
      <c r="H1411" s="191"/>
      <c r="I1411" s="362" t="n">
        <f aca="false">IF(ISERROR(VLOOKUP(B1411,'Jour Fériés'!$A$19:$B$57,2,FALSE())),0,VLOOKUP(B1411,'Jour Fériés'!$A$19:$B$57,2,FALSE()))</f>
        <v>0</v>
      </c>
      <c r="K1411" s="61" t="e">
        <f aca="false">VLOOKUP(B1411,'Vacances solaires'!$B$2:$B$239,1,FALSE())</f>
        <v>#N/A</v>
      </c>
    </row>
    <row r="1412" customFormat="false" ht="15" hidden="false" customHeight="false" outlineLevel="0" collapsed="false">
      <c r="A1412" s="126" t="n">
        <f aca="false">WEEKNUM(B1412,21)</f>
        <v>27</v>
      </c>
      <c r="B1412" s="135" t="n">
        <v>45478</v>
      </c>
      <c r="C1412" s="137" t="s">
        <v>86</v>
      </c>
      <c r="D1412" s="137" t="s">
        <v>75</v>
      </c>
      <c r="E1412" s="137" t="s">
        <v>75</v>
      </c>
      <c r="F1412" s="137" t="s">
        <v>75</v>
      </c>
      <c r="G1412" s="190" t="s">
        <v>86</v>
      </c>
      <c r="H1412" s="191"/>
      <c r="I1412" s="362" t="n">
        <f aca="false">IF(ISERROR(VLOOKUP(B1412,'Jour Fériés'!$A$19:$B$57,2,FALSE())),0,VLOOKUP(B1412,'Jour Fériés'!$A$19:$B$57,2,FALSE()))</f>
        <v>0</v>
      </c>
      <c r="K1412" s="61" t="e">
        <f aca="false">VLOOKUP(B1412,'Vacances solaires'!$B$2:$B$239,1,FALSE())</f>
        <v>#N/A</v>
      </c>
    </row>
    <row r="1413" customFormat="false" ht="15" hidden="false" customHeight="false" outlineLevel="0" collapsed="false">
      <c r="A1413" s="126" t="n">
        <f aca="false">WEEKNUM(B1413,21)</f>
        <v>27</v>
      </c>
      <c r="B1413" s="135" t="n">
        <v>45479</v>
      </c>
      <c r="C1413" s="137" t="s">
        <v>75</v>
      </c>
      <c r="D1413" s="137" t="s">
        <v>75</v>
      </c>
      <c r="E1413" s="137" t="s">
        <v>86</v>
      </c>
      <c r="F1413" s="137" t="s">
        <v>75</v>
      </c>
      <c r="G1413" s="190" t="s">
        <v>86</v>
      </c>
      <c r="H1413" s="191"/>
      <c r="I1413" s="362" t="n">
        <f aca="false">IF(ISERROR(VLOOKUP(B1413,'Jour Fériés'!$A$19:$B$57,2,FALSE())),0,VLOOKUP(B1413,'Jour Fériés'!$A$19:$B$57,2,FALSE()))</f>
        <v>0</v>
      </c>
      <c r="K1413" s="61" t="e">
        <f aca="false">VLOOKUP(B1413,'Vacances solaires'!$B$2:$B$239,1,FALSE())</f>
        <v>#N/A</v>
      </c>
    </row>
    <row r="1414" customFormat="false" ht="15.75" hidden="false" customHeight="false" outlineLevel="0" collapsed="false">
      <c r="A1414" s="139" t="n">
        <f aca="false">WEEKNUM(B1414,21)</f>
        <v>27</v>
      </c>
      <c r="B1414" s="140" t="n">
        <v>45480</v>
      </c>
      <c r="C1414" s="192" t="s">
        <v>75</v>
      </c>
      <c r="D1414" s="192" t="s">
        <v>86</v>
      </c>
      <c r="E1414" s="192" t="s">
        <v>86</v>
      </c>
      <c r="F1414" s="192" t="s">
        <v>86</v>
      </c>
      <c r="G1414" s="193" t="s">
        <v>86</v>
      </c>
      <c r="H1414" s="194"/>
      <c r="I1414" s="364" t="n">
        <f aca="false">IF(ISERROR(VLOOKUP(B1414,'Jour Fériés'!$A$19:$B$57,2,FALSE())),0,VLOOKUP(B1414,'Jour Fériés'!$A$19:$B$57,2,FALSE()))</f>
        <v>0</v>
      </c>
      <c r="K1414" s="61" t="e">
        <f aca="false">VLOOKUP(B1414,'Vacances solaires'!$B$2:$B$239,1,FALSE())</f>
        <v>#N/A</v>
      </c>
    </row>
    <row r="1415" customFormat="false" ht="15" hidden="false" customHeight="false" outlineLevel="0" collapsed="false">
      <c r="A1415" s="145" t="n">
        <f aca="false">WEEKNUM(B1415,21)</f>
        <v>28</v>
      </c>
      <c r="B1415" s="114" t="n">
        <v>45481</v>
      </c>
      <c r="C1415" s="187" t="s">
        <v>75</v>
      </c>
      <c r="D1415" s="187" t="s">
        <v>87</v>
      </c>
      <c r="E1415" s="187" t="s">
        <v>75</v>
      </c>
      <c r="F1415" s="187" t="s">
        <v>86</v>
      </c>
      <c r="G1415" s="188" t="s">
        <v>75</v>
      </c>
      <c r="H1415" s="189" t="n">
        <v>2</v>
      </c>
      <c r="I1415" s="361" t="n">
        <f aca="false">IF(ISERROR(VLOOKUP(B1415,'Jour Fériés'!$A$19:$B$57,2,FALSE())),0,VLOOKUP(B1415,'Jour Fériés'!$A$19:$B$57,2,FALSE()))</f>
        <v>0</v>
      </c>
      <c r="K1415" s="61" t="e">
        <f aca="false">VLOOKUP(B1415,'Vacances solaires'!$B$2:$B$239,1,FALSE())</f>
        <v>#N/A</v>
      </c>
    </row>
    <row r="1416" customFormat="false" ht="15" hidden="false" customHeight="false" outlineLevel="0" collapsed="false">
      <c r="A1416" s="126" t="n">
        <f aca="false">WEEKNUM(B1416,21)</f>
        <v>28</v>
      </c>
      <c r="B1416" s="135" t="n">
        <v>45482</v>
      </c>
      <c r="C1416" s="137" t="s">
        <v>86</v>
      </c>
      <c r="D1416" s="137" t="s">
        <v>86</v>
      </c>
      <c r="E1416" s="137" t="s">
        <v>75</v>
      </c>
      <c r="F1416" s="137" t="s">
        <v>75</v>
      </c>
      <c r="G1416" s="190" t="s">
        <v>75</v>
      </c>
      <c r="H1416" s="191"/>
      <c r="I1416" s="362" t="n">
        <f aca="false">IF(ISERROR(VLOOKUP(B1416,'Jour Fériés'!$A$19:$B$57,2,FALSE())),0,VLOOKUP(B1416,'Jour Fériés'!$A$19:$B$57,2,FALSE()))</f>
        <v>0</v>
      </c>
      <c r="K1416" s="61" t="e">
        <f aca="false">VLOOKUP(B1416,'Vacances solaires'!$B$2:$B$239,1,FALSE())</f>
        <v>#N/A</v>
      </c>
    </row>
    <row r="1417" customFormat="false" ht="15" hidden="false" customHeight="false" outlineLevel="0" collapsed="false">
      <c r="A1417" s="126" t="n">
        <f aca="false">WEEKNUM(B1417,21)</f>
        <v>28</v>
      </c>
      <c r="B1417" s="135" t="n">
        <v>45483</v>
      </c>
      <c r="C1417" s="137" t="s">
        <v>86</v>
      </c>
      <c r="D1417" s="137" t="s">
        <v>75</v>
      </c>
      <c r="E1417" s="137" t="s">
        <v>86</v>
      </c>
      <c r="F1417" s="137" t="s">
        <v>75</v>
      </c>
      <c r="G1417" s="190" t="s">
        <v>75</v>
      </c>
      <c r="H1417" s="366"/>
      <c r="I1417" s="367" t="n">
        <f aca="false">IF(ISERROR(VLOOKUP(B1417,'Jour Fériés'!$A$19:$B$57,2,FALSE())),0,VLOOKUP(B1417,'Jour Fériés'!$A$19:$B$57,2,FALSE()))</f>
        <v>0</v>
      </c>
      <c r="K1417" s="61" t="e">
        <f aca="false">VLOOKUP(B1417,'Vacances solaires'!$B$2:$B$239,1,FALSE())</f>
        <v>#N/A</v>
      </c>
    </row>
    <row r="1418" customFormat="false" ht="15" hidden="false" customHeight="false" outlineLevel="0" collapsed="false">
      <c r="A1418" s="126" t="n">
        <f aca="false">WEEKNUM(B1418,21)</f>
        <v>28</v>
      </c>
      <c r="B1418" s="135" t="n">
        <v>45484</v>
      </c>
      <c r="C1418" s="137" t="s">
        <v>75</v>
      </c>
      <c r="D1418" s="137" t="s">
        <v>75</v>
      </c>
      <c r="E1418" s="137" t="s">
        <v>86</v>
      </c>
      <c r="F1418" s="137" t="s">
        <v>75</v>
      </c>
      <c r="G1418" s="190" t="s">
        <v>86</v>
      </c>
      <c r="H1418" s="191"/>
      <c r="I1418" s="362" t="n">
        <f aca="false">IF(ISERROR(VLOOKUP(B1418,'Jour Fériés'!$A$19:$B$57,2,FALSE())),0,VLOOKUP(B1418,'Jour Fériés'!$A$19:$B$57,2,FALSE()))</f>
        <v>0</v>
      </c>
      <c r="K1418" s="61" t="e">
        <f aca="false">VLOOKUP(B1418,'Vacances solaires'!$B$2:$B$239,1,FALSE())</f>
        <v>#N/A</v>
      </c>
    </row>
    <row r="1419" customFormat="false" ht="15" hidden="false" customHeight="false" outlineLevel="0" collapsed="false">
      <c r="A1419" s="126" t="n">
        <f aca="false">WEEKNUM(B1419,21)</f>
        <v>28</v>
      </c>
      <c r="B1419" s="135" t="n">
        <v>45485</v>
      </c>
      <c r="C1419" s="137" t="s">
        <v>75</v>
      </c>
      <c r="D1419" s="137" t="s">
        <v>75</v>
      </c>
      <c r="E1419" s="137" t="s">
        <v>75</v>
      </c>
      <c r="F1419" s="137" t="s">
        <v>86</v>
      </c>
      <c r="G1419" s="190" t="s">
        <v>86</v>
      </c>
      <c r="H1419" s="191"/>
      <c r="I1419" s="362" t="n">
        <f aca="false">IF(ISERROR(VLOOKUP(B1419,'Jour Fériés'!$A$19:$B$57,2,FALSE())),0,VLOOKUP(B1419,'Jour Fériés'!$A$19:$B$57,2,FALSE()))</f>
        <v>0</v>
      </c>
      <c r="K1419" s="61" t="e">
        <f aca="false">VLOOKUP(B1419,'Vacances solaires'!$B$2:$B$239,1,FALSE())</f>
        <v>#N/A</v>
      </c>
    </row>
    <row r="1420" customFormat="false" ht="15" hidden="false" customHeight="false" outlineLevel="0" collapsed="false">
      <c r="A1420" s="126" t="n">
        <f aca="false">WEEKNUM(B1420,21)</f>
        <v>28</v>
      </c>
      <c r="B1420" s="135" t="n">
        <v>45486</v>
      </c>
      <c r="C1420" s="137" t="s">
        <v>75</v>
      </c>
      <c r="D1420" s="137" t="s">
        <v>86</v>
      </c>
      <c r="E1420" s="137" t="s">
        <v>75</v>
      </c>
      <c r="F1420" s="137" t="s">
        <v>86</v>
      </c>
      <c r="G1420" s="190" t="s">
        <v>75</v>
      </c>
      <c r="H1420" s="191"/>
      <c r="I1420" s="362" t="n">
        <f aca="false">IF(ISERROR(VLOOKUP(B1420,'Jour Fériés'!$A$19:$B$57,2,FALSE())),0,VLOOKUP(B1420,'Jour Fériés'!$A$19:$B$57,2,FALSE()))</f>
        <v>0</v>
      </c>
      <c r="K1420" s="61" t="e">
        <f aca="false">VLOOKUP(B1420,'Vacances solaires'!$B$2:$B$239,1,FALSE())</f>
        <v>#N/A</v>
      </c>
    </row>
    <row r="1421" customFormat="false" ht="15.75" hidden="false" customHeight="false" outlineLevel="0" collapsed="false">
      <c r="A1421" s="139" t="n">
        <f aca="false">WEEKNUM(B1421,21)</f>
        <v>28</v>
      </c>
      <c r="B1421" s="140" t="n">
        <v>45487</v>
      </c>
      <c r="C1421" s="192" t="s">
        <v>86</v>
      </c>
      <c r="D1421" s="192" t="s">
        <v>86</v>
      </c>
      <c r="E1421" s="192" t="s">
        <v>86</v>
      </c>
      <c r="F1421" s="192" t="s">
        <v>86</v>
      </c>
      <c r="G1421" s="193" t="s">
        <v>75</v>
      </c>
      <c r="H1421" s="194"/>
      <c r="I1421" s="364" t="str">
        <f aca="false">IF(ISERROR(VLOOKUP(B1421,'Jour Fériés'!$A$19:$B$57,2,FALSE())),0,VLOOKUP(B1421,'Jour Fériés'!$A$19:$B$57,2,FALSE()))</f>
        <v>Fête Nationale</v>
      </c>
      <c r="K1421" s="61" t="e">
        <f aca="false">VLOOKUP(B1421,'Vacances solaires'!$B$2:$B$239,1,FALSE())</f>
        <v>#N/A</v>
      </c>
    </row>
    <row r="1422" customFormat="false" ht="15" hidden="false" customHeight="false" outlineLevel="0" collapsed="false">
      <c r="A1422" s="145" t="n">
        <f aca="false">WEEKNUM(B1422,21)</f>
        <v>29</v>
      </c>
      <c r="B1422" s="114" t="n">
        <v>45488</v>
      </c>
      <c r="C1422" s="187" t="s">
        <v>87</v>
      </c>
      <c r="D1422" s="187" t="s">
        <v>75</v>
      </c>
      <c r="E1422" s="187" t="s">
        <v>86</v>
      </c>
      <c r="F1422" s="187" t="s">
        <v>75</v>
      </c>
      <c r="G1422" s="188" t="s">
        <v>75</v>
      </c>
      <c r="H1422" s="189" t="n">
        <v>3</v>
      </c>
      <c r="I1422" s="361" t="n">
        <f aca="false">IF(ISERROR(VLOOKUP(B1422,'Jour Fériés'!$A$19:$B$57,2,FALSE())),0,VLOOKUP(B1422,'Jour Fériés'!$A$19:$B$57,2,FALSE()))</f>
        <v>0</v>
      </c>
      <c r="K1422" s="61" t="e">
        <f aca="false">VLOOKUP(B1422,'Vacances solaires'!$B$2:$B$239,1,FALSE())</f>
        <v>#N/A</v>
      </c>
    </row>
    <row r="1423" customFormat="false" ht="15" hidden="false" customHeight="false" outlineLevel="0" collapsed="false">
      <c r="A1423" s="126" t="n">
        <f aca="false">WEEKNUM(B1423,21)</f>
        <v>29</v>
      </c>
      <c r="B1423" s="135" t="n">
        <v>45489</v>
      </c>
      <c r="C1423" s="137" t="s">
        <v>86</v>
      </c>
      <c r="D1423" s="137" t="s">
        <v>75</v>
      </c>
      <c r="E1423" s="137" t="s">
        <v>75</v>
      </c>
      <c r="F1423" s="137" t="s">
        <v>75</v>
      </c>
      <c r="G1423" s="190" t="s">
        <v>86</v>
      </c>
      <c r="H1423" s="191"/>
      <c r="I1423" s="362" t="n">
        <f aca="false">IF(ISERROR(VLOOKUP(B1423,'Jour Fériés'!$A$19:$B$57,2,FALSE())),0,VLOOKUP(B1423,'Jour Fériés'!$A$19:$B$57,2,FALSE()))</f>
        <v>0</v>
      </c>
      <c r="K1423" s="61" t="e">
        <f aca="false">VLOOKUP(B1423,'Vacances solaires'!$B$2:$B$239,1,FALSE())</f>
        <v>#N/A</v>
      </c>
    </row>
    <row r="1424" customFormat="false" ht="15" hidden="false" customHeight="false" outlineLevel="0" collapsed="false">
      <c r="A1424" s="126" t="n">
        <f aca="false">WEEKNUM(B1424,21)</f>
        <v>29</v>
      </c>
      <c r="B1424" s="135" t="n">
        <v>45490</v>
      </c>
      <c r="C1424" s="137" t="s">
        <v>75</v>
      </c>
      <c r="D1424" s="137" t="s">
        <v>86</v>
      </c>
      <c r="E1424" s="137" t="s">
        <v>75</v>
      </c>
      <c r="F1424" s="137" t="s">
        <v>75</v>
      </c>
      <c r="G1424" s="190" t="s">
        <v>86</v>
      </c>
      <c r="H1424" s="191"/>
      <c r="I1424" s="362" t="n">
        <f aca="false">IF(ISERROR(VLOOKUP(B1424,'Jour Fériés'!$A$19:$B$57,2,FALSE())),0,VLOOKUP(B1424,'Jour Fériés'!$A$19:$B$57,2,FALSE()))</f>
        <v>0</v>
      </c>
      <c r="K1424" s="61" t="e">
        <f aca="false">VLOOKUP(B1424,'Vacances solaires'!$B$2:$B$239,1,FALSE())</f>
        <v>#N/A</v>
      </c>
    </row>
    <row r="1425" customFormat="false" ht="15" hidden="false" customHeight="false" outlineLevel="0" collapsed="false">
      <c r="A1425" s="126" t="n">
        <f aca="false">WEEKNUM(B1425,21)</f>
        <v>29</v>
      </c>
      <c r="B1425" s="135" t="n">
        <v>45491</v>
      </c>
      <c r="C1425" s="137" t="s">
        <v>75</v>
      </c>
      <c r="D1425" s="137" t="s">
        <v>86</v>
      </c>
      <c r="E1425" s="137" t="s">
        <v>75</v>
      </c>
      <c r="F1425" s="137" t="s">
        <v>86</v>
      </c>
      <c r="G1425" s="190" t="s">
        <v>75</v>
      </c>
      <c r="H1425" s="191"/>
      <c r="I1425" s="362" t="n">
        <f aca="false">IF(ISERROR(VLOOKUP(B1425,'Jour Fériés'!$A$19:$B$57,2,FALSE())),0,VLOOKUP(B1425,'Jour Fériés'!$A$19:$B$57,2,FALSE()))</f>
        <v>0</v>
      </c>
      <c r="K1425" s="61" t="e">
        <f aca="false">VLOOKUP(B1425,'Vacances solaires'!$B$2:$B$239,1,FALSE())</f>
        <v>#N/A</v>
      </c>
    </row>
    <row r="1426" customFormat="false" ht="15" hidden="false" customHeight="false" outlineLevel="0" collapsed="false">
      <c r="A1426" s="126" t="n">
        <f aca="false">WEEKNUM(B1426,21)</f>
        <v>29</v>
      </c>
      <c r="B1426" s="135" t="n">
        <v>45492</v>
      </c>
      <c r="C1426" s="137" t="s">
        <v>75</v>
      </c>
      <c r="D1426" s="137" t="s">
        <v>75</v>
      </c>
      <c r="E1426" s="137" t="s">
        <v>86</v>
      </c>
      <c r="F1426" s="137" t="s">
        <v>86</v>
      </c>
      <c r="G1426" s="190" t="s">
        <v>75</v>
      </c>
      <c r="H1426" s="191"/>
      <c r="I1426" s="362" t="n">
        <f aca="false">IF(ISERROR(VLOOKUP(B1426,'Jour Fériés'!$A$19:$B$57,2,FALSE())),0,VLOOKUP(B1426,'Jour Fériés'!$A$19:$B$57,2,FALSE()))</f>
        <v>0</v>
      </c>
      <c r="K1426" s="61" t="e">
        <f aca="false">VLOOKUP(B1426,'Vacances solaires'!$B$2:$B$239,1,FALSE())</f>
        <v>#N/A</v>
      </c>
    </row>
    <row r="1427" customFormat="false" ht="15" hidden="false" customHeight="false" outlineLevel="0" collapsed="false">
      <c r="A1427" s="126" t="n">
        <f aca="false">WEEKNUM(B1427,21)</f>
        <v>29</v>
      </c>
      <c r="B1427" s="135" t="n">
        <v>45493</v>
      </c>
      <c r="C1427" s="137" t="s">
        <v>86</v>
      </c>
      <c r="D1427" s="137" t="s">
        <v>75</v>
      </c>
      <c r="E1427" s="137" t="s">
        <v>86</v>
      </c>
      <c r="F1427" s="137" t="s">
        <v>75</v>
      </c>
      <c r="G1427" s="190" t="s">
        <v>75</v>
      </c>
      <c r="H1427" s="191"/>
      <c r="I1427" s="362" t="n">
        <f aca="false">IF(ISERROR(VLOOKUP(B1427,'Jour Fériés'!$A$19:$B$57,2,FALSE())),0,VLOOKUP(B1427,'Jour Fériés'!$A$19:$B$57,2,FALSE()))</f>
        <v>0</v>
      </c>
      <c r="K1427" s="61" t="e">
        <f aca="false">VLOOKUP(B1427,'Vacances solaires'!$B$2:$B$239,1,FALSE())</f>
        <v>#N/A</v>
      </c>
    </row>
    <row r="1428" customFormat="false" ht="15.75" hidden="false" customHeight="false" outlineLevel="0" collapsed="false">
      <c r="A1428" s="139" t="n">
        <f aca="false">WEEKNUM(B1428,21)</f>
        <v>29</v>
      </c>
      <c r="B1428" s="140" t="n">
        <v>45494</v>
      </c>
      <c r="C1428" s="192" t="s">
        <v>86</v>
      </c>
      <c r="D1428" s="192" t="s">
        <v>86</v>
      </c>
      <c r="E1428" s="192" t="s">
        <v>86</v>
      </c>
      <c r="F1428" s="192" t="s">
        <v>75</v>
      </c>
      <c r="G1428" s="193" t="s">
        <v>86</v>
      </c>
      <c r="H1428" s="194"/>
      <c r="I1428" s="364" t="n">
        <f aca="false">IF(ISERROR(VLOOKUP(B1428,'Jour Fériés'!$A$19:$B$57,2,FALSE())),0,VLOOKUP(B1428,'Jour Fériés'!$A$19:$B$57,2,FALSE()))</f>
        <v>0</v>
      </c>
      <c r="K1428" s="61" t="e">
        <f aca="false">VLOOKUP(B1428,'Vacances solaires'!$B$2:$B$239,1,FALSE())</f>
        <v>#N/A</v>
      </c>
    </row>
    <row r="1429" customFormat="false" ht="15" hidden="false" customHeight="false" outlineLevel="0" collapsed="false">
      <c r="A1429" s="145" t="n">
        <f aca="false">WEEKNUM(B1429,21)</f>
        <v>30</v>
      </c>
      <c r="B1429" s="114" t="n">
        <v>45495</v>
      </c>
      <c r="C1429" s="187" t="s">
        <v>75</v>
      </c>
      <c r="D1429" s="187" t="s">
        <v>86</v>
      </c>
      <c r="E1429" s="187" t="s">
        <v>75</v>
      </c>
      <c r="F1429" s="187" t="s">
        <v>75</v>
      </c>
      <c r="G1429" s="188" t="s">
        <v>87</v>
      </c>
      <c r="H1429" s="189" t="n">
        <v>4</v>
      </c>
      <c r="I1429" s="361" t="n">
        <f aca="false">IF(ISERROR(VLOOKUP(B1429,'Jour Fériés'!$A$19:$B$57,2,FALSE())),0,VLOOKUP(B1429,'Jour Fériés'!$A$19:$B$57,2,FALSE()))</f>
        <v>0</v>
      </c>
      <c r="K1429" s="61" t="e">
        <f aca="false">VLOOKUP(B1429,'Vacances solaires'!$B$2:$B$239,1,FALSE())</f>
        <v>#N/A</v>
      </c>
    </row>
    <row r="1430" customFormat="false" ht="15" hidden="false" customHeight="false" outlineLevel="0" collapsed="false">
      <c r="A1430" s="126" t="n">
        <f aca="false">WEEKNUM(B1430,21)</f>
        <v>30</v>
      </c>
      <c r="B1430" s="135" t="n">
        <v>45496</v>
      </c>
      <c r="C1430" s="137" t="s">
        <v>75</v>
      </c>
      <c r="D1430" s="137" t="s">
        <v>75</v>
      </c>
      <c r="E1430" s="137" t="s">
        <v>75</v>
      </c>
      <c r="F1430" s="137" t="s">
        <v>86</v>
      </c>
      <c r="G1430" s="190" t="s">
        <v>86</v>
      </c>
      <c r="H1430" s="191"/>
      <c r="I1430" s="362" t="n">
        <f aca="false">IF(ISERROR(VLOOKUP(B1430,'Jour Fériés'!$A$19:$B$57,2,FALSE())),0,VLOOKUP(B1430,'Jour Fériés'!$A$19:$B$57,2,FALSE()))</f>
        <v>0</v>
      </c>
      <c r="K1430" s="61" t="e">
        <f aca="false">VLOOKUP(B1430,'Vacances solaires'!$B$2:$B$239,1,FALSE())</f>
        <v>#N/A</v>
      </c>
    </row>
    <row r="1431" customFormat="false" ht="15" hidden="false" customHeight="false" outlineLevel="0" collapsed="false">
      <c r="A1431" s="126" t="n">
        <f aca="false">WEEKNUM(B1431,21)</f>
        <v>30</v>
      </c>
      <c r="B1431" s="135" t="n">
        <v>45497</v>
      </c>
      <c r="C1431" s="137" t="s">
        <v>86</v>
      </c>
      <c r="D1431" s="137" t="s">
        <v>75</v>
      </c>
      <c r="E1431" s="137" t="s">
        <v>75</v>
      </c>
      <c r="F1431" s="137" t="s">
        <v>86</v>
      </c>
      <c r="G1431" s="190" t="s">
        <v>75</v>
      </c>
      <c r="H1431" s="191"/>
      <c r="I1431" s="362" t="n">
        <f aca="false">IF(ISERROR(VLOOKUP(B1431,'Jour Fériés'!$A$19:$B$57,2,FALSE())),0,VLOOKUP(B1431,'Jour Fériés'!$A$19:$B$57,2,FALSE()))</f>
        <v>0</v>
      </c>
      <c r="K1431" s="61" t="e">
        <f aca="false">VLOOKUP(B1431,'Vacances solaires'!$B$2:$B$239,1,FALSE())</f>
        <v>#N/A</v>
      </c>
    </row>
    <row r="1432" customFormat="false" ht="15" hidden="false" customHeight="false" outlineLevel="0" collapsed="false">
      <c r="A1432" s="126" t="n">
        <f aca="false">WEEKNUM(B1432,21)</f>
        <v>30</v>
      </c>
      <c r="B1432" s="135" t="n">
        <v>45498</v>
      </c>
      <c r="C1432" s="137" t="s">
        <v>86</v>
      </c>
      <c r="D1432" s="137" t="s">
        <v>75</v>
      </c>
      <c r="E1432" s="137" t="s">
        <v>86</v>
      </c>
      <c r="F1432" s="137" t="s">
        <v>75</v>
      </c>
      <c r="G1432" s="190" t="s">
        <v>75</v>
      </c>
      <c r="H1432" s="191"/>
      <c r="I1432" s="362" t="n">
        <f aca="false">IF(ISERROR(VLOOKUP(B1432,'Jour Fériés'!$A$19:$B$57,2,FALSE())),0,VLOOKUP(B1432,'Jour Fériés'!$A$19:$B$57,2,FALSE()))</f>
        <v>0</v>
      </c>
      <c r="K1432" s="61" t="e">
        <f aca="false">VLOOKUP(B1432,'Vacances solaires'!$B$2:$B$239,1,FALSE())</f>
        <v>#N/A</v>
      </c>
    </row>
    <row r="1433" customFormat="false" ht="15" hidden="false" customHeight="false" outlineLevel="0" collapsed="false">
      <c r="A1433" s="126" t="n">
        <f aca="false">WEEKNUM(B1433,21)</f>
        <v>30</v>
      </c>
      <c r="B1433" s="135" t="n">
        <v>45499</v>
      </c>
      <c r="C1433" s="137" t="s">
        <v>75</v>
      </c>
      <c r="D1433" s="137" t="s">
        <v>86</v>
      </c>
      <c r="E1433" s="137" t="s">
        <v>86</v>
      </c>
      <c r="F1433" s="137" t="s">
        <v>75</v>
      </c>
      <c r="G1433" s="190" t="s">
        <v>75</v>
      </c>
      <c r="H1433" s="191"/>
      <c r="I1433" s="362" t="n">
        <f aca="false">IF(ISERROR(VLOOKUP(B1433,'Jour Fériés'!$A$19:$B$57,2,FALSE())),0,VLOOKUP(B1433,'Jour Fériés'!$A$19:$B$57,2,FALSE()))</f>
        <v>0</v>
      </c>
      <c r="K1433" s="61" t="e">
        <f aca="false">VLOOKUP(B1433,'Vacances solaires'!$B$2:$B$239,1,FALSE())</f>
        <v>#N/A</v>
      </c>
    </row>
    <row r="1434" customFormat="false" ht="15" hidden="false" customHeight="false" outlineLevel="0" collapsed="false">
      <c r="A1434" s="126" t="n">
        <f aca="false">WEEKNUM(B1434,21)</f>
        <v>30</v>
      </c>
      <c r="B1434" s="135" t="n">
        <v>45500</v>
      </c>
      <c r="C1434" s="137" t="s">
        <v>75</v>
      </c>
      <c r="D1434" s="137" t="s">
        <v>86</v>
      </c>
      <c r="E1434" s="137" t="s">
        <v>75</v>
      </c>
      <c r="F1434" s="137" t="s">
        <v>75</v>
      </c>
      <c r="G1434" s="190" t="s">
        <v>86</v>
      </c>
      <c r="H1434" s="191"/>
      <c r="I1434" s="362" t="n">
        <f aca="false">IF(ISERROR(VLOOKUP(B1434,'Jour Fériés'!$A$19:$B$57,2,FALSE())),0,VLOOKUP(B1434,'Jour Fériés'!$A$19:$B$57,2,FALSE()))</f>
        <v>0</v>
      </c>
      <c r="K1434" s="61" t="e">
        <f aca="false">VLOOKUP(B1434,'Vacances solaires'!$B$2:$B$239,1,FALSE())</f>
        <v>#N/A</v>
      </c>
    </row>
    <row r="1435" customFormat="false" ht="15.75" hidden="false" customHeight="false" outlineLevel="0" collapsed="false">
      <c r="A1435" s="139" t="n">
        <f aca="false">WEEKNUM(B1435,21)</f>
        <v>30</v>
      </c>
      <c r="B1435" s="140" t="n">
        <v>45501</v>
      </c>
      <c r="C1435" s="192" t="s">
        <v>86</v>
      </c>
      <c r="D1435" s="192" t="s">
        <v>86</v>
      </c>
      <c r="E1435" s="192" t="s">
        <v>75</v>
      </c>
      <c r="F1435" s="192" t="s">
        <v>86</v>
      </c>
      <c r="G1435" s="193" t="s">
        <v>86</v>
      </c>
      <c r="H1435" s="194"/>
      <c r="I1435" s="364" t="n">
        <f aca="false">IF(ISERROR(VLOOKUP(B1435,'Jour Fériés'!$A$19:$B$57,2,FALSE())),0,VLOOKUP(B1435,'Jour Fériés'!$A$19:$B$57,2,FALSE()))</f>
        <v>0</v>
      </c>
      <c r="K1435" s="61" t="e">
        <f aca="false">VLOOKUP(B1435,'Vacances solaires'!$B$2:$B$239,1,FALSE())</f>
        <v>#N/A</v>
      </c>
    </row>
    <row r="1436" customFormat="false" ht="15" hidden="false" customHeight="false" outlineLevel="0" collapsed="false">
      <c r="A1436" s="145" t="n">
        <f aca="false">WEEKNUM(B1436,21)</f>
        <v>31</v>
      </c>
      <c r="B1436" s="114" t="n">
        <v>45502</v>
      </c>
      <c r="C1436" s="187" t="s">
        <v>86</v>
      </c>
      <c r="D1436" s="187" t="s">
        <v>75</v>
      </c>
      <c r="E1436" s="187" t="s">
        <v>75</v>
      </c>
      <c r="F1436" s="187" t="s">
        <v>87</v>
      </c>
      <c r="G1436" s="188" t="s">
        <v>75</v>
      </c>
      <c r="H1436" s="189" t="n">
        <v>5</v>
      </c>
      <c r="I1436" s="361" t="n">
        <f aca="false">IF(ISERROR(VLOOKUP(B1436,'Jour Fériés'!$A$19:$B$57,2,FALSE())),0,VLOOKUP(B1436,'Jour Fériés'!$A$19:$B$57,2,FALSE()))</f>
        <v>0</v>
      </c>
      <c r="K1436" s="61" t="e">
        <f aca="false">VLOOKUP(B1436,'Vacances solaires'!$B$2:$B$239,1,FALSE())</f>
        <v>#N/A</v>
      </c>
    </row>
    <row r="1437" customFormat="false" ht="15" hidden="false" customHeight="false" outlineLevel="0" collapsed="false">
      <c r="A1437" s="126" t="n">
        <f aca="false">WEEKNUM(B1437,21)</f>
        <v>31</v>
      </c>
      <c r="B1437" s="135" t="n">
        <v>45503</v>
      </c>
      <c r="C1437" s="137" t="s">
        <v>75</v>
      </c>
      <c r="D1437" s="137" t="s">
        <v>75</v>
      </c>
      <c r="E1437" s="137" t="s">
        <v>86</v>
      </c>
      <c r="F1437" s="137" t="s">
        <v>86</v>
      </c>
      <c r="G1437" s="190" t="s">
        <v>75</v>
      </c>
      <c r="H1437" s="191"/>
      <c r="I1437" s="362" t="n">
        <f aca="false">IF(ISERROR(VLOOKUP(B1437,'Jour Fériés'!$A$19:$B$57,2,FALSE())),0,VLOOKUP(B1437,'Jour Fériés'!$A$19:$B$57,2,FALSE()))</f>
        <v>0</v>
      </c>
      <c r="K1437" s="61" t="e">
        <f aca="false">VLOOKUP(B1437,'Vacances solaires'!$B$2:$B$239,1,FALSE())</f>
        <v>#N/A</v>
      </c>
    </row>
    <row r="1438" customFormat="false" ht="15" hidden="false" customHeight="false" outlineLevel="0" collapsed="false">
      <c r="A1438" s="126" t="n">
        <f aca="false">WEEKNUM(B1438,21)</f>
        <v>31</v>
      </c>
      <c r="B1438" s="135" t="n">
        <v>45504</v>
      </c>
      <c r="C1438" s="137" t="s">
        <v>75</v>
      </c>
      <c r="D1438" s="137" t="s">
        <v>75</v>
      </c>
      <c r="E1438" s="137" t="s">
        <v>86</v>
      </c>
      <c r="F1438" s="137" t="s">
        <v>75</v>
      </c>
      <c r="G1438" s="190" t="s">
        <v>86</v>
      </c>
      <c r="H1438" s="191"/>
      <c r="I1438" s="362" t="n">
        <f aca="false">IF(ISERROR(VLOOKUP(B1438,'Jour Fériés'!$A$19:$B$57,2,FALSE())),0,VLOOKUP(B1438,'Jour Fériés'!$A$19:$B$57,2,FALSE()))</f>
        <v>0</v>
      </c>
      <c r="K1438" s="61" t="e">
        <f aca="false">VLOOKUP(B1438,'Vacances solaires'!$B$2:$B$239,1,FALSE())</f>
        <v>#N/A</v>
      </c>
    </row>
    <row r="1439" customFormat="false" ht="15" hidden="false" customHeight="false" outlineLevel="0" collapsed="false">
      <c r="A1439" s="126" t="n">
        <f aca="false">WEEKNUM(B1439,21)</f>
        <v>31</v>
      </c>
      <c r="B1439" s="135" t="n">
        <v>45505</v>
      </c>
      <c r="C1439" s="137" t="s">
        <v>75</v>
      </c>
      <c r="D1439" s="137" t="s">
        <v>86</v>
      </c>
      <c r="E1439" s="137" t="s">
        <v>75</v>
      </c>
      <c r="F1439" s="137" t="s">
        <v>75</v>
      </c>
      <c r="G1439" s="190" t="s">
        <v>86</v>
      </c>
      <c r="H1439" s="191"/>
      <c r="I1439" s="362" t="n">
        <f aca="false">IF(ISERROR(VLOOKUP(B1439,'Jour Fériés'!$A$19:$B$57,2,FALSE())),0,VLOOKUP(B1439,'Jour Fériés'!$A$19:$B$57,2,FALSE()))</f>
        <v>0</v>
      </c>
      <c r="K1439" s="61" t="e">
        <f aca="false">VLOOKUP(B1439,'Vacances solaires'!$B$2:$B$239,1,FALSE())</f>
        <v>#N/A</v>
      </c>
    </row>
    <row r="1440" customFormat="false" ht="15" hidden="false" customHeight="false" outlineLevel="0" collapsed="false">
      <c r="A1440" s="126" t="n">
        <f aca="false">WEEKNUM(B1440,21)</f>
        <v>31</v>
      </c>
      <c r="B1440" s="135" t="n">
        <v>45506</v>
      </c>
      <c r="C1440" s="137" t="s">
        <v>86</v>
      </c>
      <c r="D1440" s="137" t="s">
        <v>86</v>
      </c>
      <c r="E1440" s="137" t="s">
        <v>75</v>
      </c>
      <c r="F1440" s="137" t="s">
        <v>75</v>
      </c>
      <c r="G1440" s="190" t="s">
        <v>75</v>
      </c>
      <c r="H1440" s="191"/>
      <c r="I1440" s="362" t="n">
        <f aca="false">IF(ISERROR(VLOOKUP(B1440,'Jour Fériés'!$A$19:$B$57,2,FALSE())),0,VLOOKUP(B1440,'Jour Fériés'!$A$19:$B$57,2,FALSE()))</f>
        <v>0</v>
      </c>
      <c r="K1440" s="61" t="e">
        <f aca="false">VLOOKUP(B1440,'Vacances solaires'!$B$2:$B$239,1,FALSE())</f>
        <v>#N/A</v>
      </c>
    </row>
    <row r="1441" customFormat="false" ht="15" hidden="false" customHeight="false" outlineLevel="0" collapsed="false">
      <c r="A1441" s="126" t="n">
        <f aca="false">WEEKNUM(B1441,21)</f>
        <v>31</v>
      </c>
      <c r="B1441" s="135" t="n">
        <v>45507</v>
      </c>
      <c r="C1441" s="137" t="s">
        <v>86</v>
      </c>
      <c r="D1441" s="137" t="s">
        <v>75</v>
      </c>
      <c r="E1441" s="137" t="s">
        <v>75</v>
      </c>
      <c r="F1441" s="137" t="s">
        <v>86</v>
      </c>
      <c r="G1441" s="190" t="s">
        <v>75</v>
      </c>
      <c r="H1441" s="191"/>
      <c r="I1441" s="362" t="n">
        <f aca="false">IF(ISERROR(VLOOKUP(B1441,'Jour Fériés'!$A$19:$B$57,2,FALSE())),0,VLOOKUP(B1441,'Jour Fériés'!$A$19:$B$57,2,FALSE()))</f>
        <v>0</v>
      </c>
      <c r="K1441" s="61" t="e">
        <f aca="false">VLOOKUP(B1441,'Vacances solaires'!$B$2:$B$239,1,FALSE())</f>
        <v>#N/A</v>
      </c>
    </row>
    <row r="1442" customFormat="false" ht="15.75" hidden="false" customHeight="false" outlineLevel="0" collapsed="false">
      <c r="A1442" s="139" t="n">
        <f aca="false">WEEKNUM(B1442,21)</f>
        <v>31</v>
      </c>
      <c r="B1442" s="140" t="n">
        <v>45508</v>
      </c>
      <c r="C1442" s="192" t="s">
        <v>86</v>
      </c>
      <c r="D1442" s="192" t="s">
        <v>75</v>
      </c>
      <c r="E1442" s="192" t="s">
        <v>86</v>
      </c>
      <c r="F1442" s="192" t="s">
        <v>86</v>
      </c>
      <c r="G1442" s="193" t="s">
        <v>86</v>
      </c>
      <c r="H1442" s="194"/>
      <c r="I1442" s="364" t="n">
        <f aca="false">IF(ISERROR(VLOOKUP(B1442,'Jour Fériés'!$A$19:$B$57,2,FALSE())),0,VLOOKUP(B1442,'Jour Fériés'!$A$19:$B$57,2,FALSE()))</f>
        <v>0</v>
      </c>
      <c r="K1442" s="61" t="e">
        <f aca="false">VLOOKUP(B1442,'Vacances solaires'!$B$2:$B$239,1,FALSE())</f>
        <v>#N/A</v>
      </c>
    </row>
    <row r="1443" customFormat="false" ht="15" hidden="false" customHeight="false" outlineLevel="0" collapsed="false">
      <c r="A1443" s="145" t="n">
        <f aca="false">WEEKNUM(B1443,21)</f>
        <v>32</v>
      </c>
      <c r="B1443" s="114" t="n">
        <v>45509</v>
      </c>
      <c r="C1443" s="187" t="s">
        <v>75</v>
      </c>
      <c r="D1443" s="187" t="s">
        <v>75</v>
      </c>
      <c r="E1443" s="187" t="s">
        <v>87</v>
      </c>
      <c r="F1443" s="187" t="s">
        <v>75</v>
      </c>
      <c r="G1443" s="188" t="s">
        <v>86</v>
      </c>
      <c r="H1443" s="189" t="n">
        <v>1</v>
      </c>
      <c r="I1443" s="361" t="n">
        <f aca="false">IF(ISERROR(VLOOKUP(B1443,'Jour Fériés'!$A$19:$B$57,2,FALSE())),0,VLOOKUP(B1443,'Jour Fériés'!$A$19:$B$57,2,FALSE()))</f>
        <v>0</v>
      </c>
      <c r="K1443" s="61" t="e">
        <f aca="false">VLOOKUP(B1443,'Vacances solaires'!$B$2:$B$239,1,FALSE())</f>
        <v>#N/A</v>
      </c>
    </row>
    <row r="1444" customFormat="false" ht="15" hidden="false" customHeight="false" outlineLevel="0" collapsed="false">
      <c r="A1444" s="126" t="n">
        <f aca="false">WEEKNUM(B1444,21)</f>
        <v>32</v>
      </c>
      <c r="B1444" s="135" t="n">
        <v>45510</v>
      </c>
      <c r="C1444" s="137" t="s">
        <v>75</v>
      </c>
      <c r="D1444" s="137" t="s">
        <v>86</v>
      </c>
      <c r="E1444" s="137" t="s">
        <v>86</v>
      </c>
      <c r="F1444" s="137" t="s">
        <v>75</v>
      </c>
      <c r="G1444" s="190" t="s">
        <v>75</v>
      </c>
      <c r="H1444" s="366"/>
      <c r="I1444" s="365" t="n">
        <f aca="false">IF(ISERROR(VLOOKUP(B1444,'Jour Fériés'!$A$19:$B$57,2,FALSE())),0,VLOOKUP(B1444,'Jour Fériés'!$A$19:$B$57,2,FALSE()))</f>
        <v>0</v>
      </c>
      <c r="K1444" s="61" t="e">
        <f aca="false">VLOOKUP(B1444,'Vacances solaires'!$B$2:$B$239,1,FALSE())</f>
        <v>#N/A</v>
      </c>
    </row>
    <row r="1445" customFormat="false" ht="15" hidden="false" customHeight="false" outlineLevel="0" collapsed="false">
      <c r="A1445" s="126" t="n">
        <f aca="false">WEEKNUM(B1445,21)</f>
        <v>32</v>
      </c>
      <c r="B1445" s="135" t="n">
        <v>45511</v>
      </c>
      <c r="C1445" s="137" t="s">
        <v>75</v>
      </c>
      <c r="D1445" s="137" t="s">
        <v>86</v>
      </c>
      <c r="E1445" s="137" t="s">
        <v>75</v>
      </c>
      <c r="F1445" s="137" t="s">
        <v>86</v>
      </c>
      <c r="G1445" s="190" t="s">
        <v>75</v>
      </c>
      <c r="H1445" s="191"/>
      <c r="I1445" s="362" t="n">
        <f aca="false">IF(ISERROR(VLOOKUP(B1445,'Jour Fériés'!$A$19:$B$57,2,FALSE())),0,VLOOKUP(B1445,'Jour Fériés'!$A$19:$B$57,2,FALSE()))</f>
        <v>0</v>
      </c>
      <c r="K1445" s="61" t="e">
        <f aca="false">VLOOKUP(B1445,'Vacances solaires'!$B$2:$B$239,1,FALSE())</f>
        <v>#N/A</v>
      </c>
    </row>
    <row r="1446" customFormat="false" ht="15" hidden="false" customHeight="false" outlineLevel="0" collapsed="false">
      <c r="A1446" s="126" t="n">
        <f aca="false">WEEKNUM(B1446,21)</f>
        <v>32</v>
      </c>
      <c r="B1446" s="135" t="n">
        <v>45512</v>
      </c>
      <c r="C1446" s="137" t="s">
        <v>86</v>
      </c>
      <c r="D1446" s="137" t="s">
        <v>75</v>
      </c>
      <c r="E1446" s="137" t="s">
        <v>75</v>
      </c>
      <c r="F1446" s="137" t="s">
        <v>86</v>
      </c>
      <c r="G1446" s="190" t="s">
        <v>75</v>
      </c>
      <c r="H1446" s="191"/>
      <c r="I1446" s="362" t="n">
        <f aca="false">IF(ISERROR(VLOOKUP(B1446,'Jour Fériés'!$A$19:$B$57,2,FALSE())),0,VLOOKUP(B1446,'Jour Fériés'!$A$19:$B$57,2,FALSE()))</f>
        <v>0</v>
      </c>
      <c r="K1446" s="61" t="e">
        <f aca="false">VLOOKUP(B1446,'Vacances solaires'!$B$2:$B$239,1,FALSE())</f>
        <v>#N/A</v>
      </c>
    </row>
    <row r="1447" customFormat="false" ht="15" hidden="false" customHeight="false" outlineLevel="0" collapsed="false">
      <c r="A1447" s="126" t="n">
        <f aca="false">WEEKNUM(B1447,21)</f>
        <v>32</v>
      </c>
      <c r="B1447" s="135" t="n">
        <v>45513</v>
      </c>
      <c r="C1447" s="137" t="s">
        <v>86</v>
      </c>
      <c r="D1447" s="137" t="s">
        <v>75</v>
      </c>
      <c r="E1447" s="137" t="s">
        <v>75</v>
      </c>
      <c r="F1447" s="137" t="s">
        <v>75</v>
      </c>
      <c r="G1447" s="190" t="s">
        <v>86</v>
      </c>
      <c r="H1447" s="191"/>
      <c r="I1447" s="362" t="n">
        <f aca="false">IF(ISERROR(VLOOKUP(B1447,'Jour Fériés'!$A$19:$B$57,2,FALSE())),0,VLOOKUP(B1447,'Jour Fériés'!$A$19:$B$57,2,FALSE()))</f>
        <v>0</v>
      </c>
      <c r="K1447" s="61" t="e">
        <f aca="false">VLOOKUP(B1447,'Vacances solaires'!$B$2:$B$239,1,FALSE())</f>
        <v>#N/A</v>
      </c>
    </row>
    <row r="1448" customFormat="false" ht="15" hidden="false" customHeight="false" outlineLevel="0" collapsed="false">
      <c r="A1448" s="126" t="n">
        <f aca="false">WEEKNUM(B1448,21)</f>
        <v>32</v>
      </c>
      <c r="B1448" s="135" t="n">
        <v>45514</v>
      </c>
      <c r="C1448" s="137" t="s">
        <v>75</v>
      </c>
      <c r="D1448" s="137" t="s">
        <v>75</v>
      </c>
      <c r="E1448" s="137" t="s">
        <v>86</v>
      </c>
      <c r="F1448" s="137" t="s">
        <v>75</v>
      </c>
      <c r="G1448" s="190" t="s">
        <v>86</v>
      </c>
      <c r="H1448" s="191"/>
      <c r="I1448" s="362" t="n">
        <f aca="false">IF(ISERROR(VLOOKUP(B1448,'Jour Fériés'!$A$19:$B$57,2,FALSE())),0,VLOOKUP(B1448,'Jour Fériés'!$A$19:$B$57,2,FALSE()))</f>
        <v>0</v>
      </c>
      <c r="K1448" s="61" t="e">
        <f aca="false">VLOOKUP(B1448,'Vacances solaires'!$B$2:$B$239,1,FALSE())</f>
        <v>#N/A</v>
      </c>
    </row>
    <row r="1449" customFormat="false" ht="15.75" hidden="false" customHeight="false" outlineLevel="0" collapsed="false">
      <c r="A1449" s="139" t="n">
        <f aca="false">WEEKNUM(B1449,21)</f>
        <v>32</v>
      </c>
      <c r="B1449" s="140" t="n">
        <v>45515</v>
      </c>
      <c r="C1449" s="192" t="s">
        <v>75</v>
      </c>
      <c r="D1449" s="192" t="s">
        <v>86</v>
      </c>
      <c r="E1449" s="192" t="s">
        <v>86</v>
      </c>
      <c r="F1449" s="192" t="s">
        <v>86</v>
      </c>
      <c r="G1449" s="193" t="s">
        <v>86</v>
      </c>
      <c r="H1449" s="194"/>
      <c r="I1449" s="364" t="n">
        <f aca="false">IF(ISERROR(VLOOKUP(B1449,'Jour Fériés'!$A$19:$B$57,2,FALSE())),0,VLOOKUP(B1449,'Jour Fériés'!$A$19:$B$57,2,FALSE()))</f>
        <v>0</v>
      </c>
      <c r="K1449" s="61" t="e">
        <f aca="false">VLOOKUP(B1449,'Vacances solaires'!$B$2:$B$239,1,FALSE())</f>
        <v>#N/A</v>
      </c>
    </row>
    <row r="1450" customFormat="false" ht="15" hidden="false" customHeight="false" outlineLevel="0" collapsed="false">
      <c r="A1450" s="145" t="n">
        <f aca="false">WEEKNUM(B1450,21)</f>
        <v>33</v>
      </c>
      <c r="B1450" s="114" t="n">
        <v>45516</v>
      </c>
      <c r="C1450" s="187" t="s">
        <v>75</v>
      </c>
      <c r="D1450" s="187" t="s">
        <v>87</v>
      </c>
      <c r="E1450" s="187" t="s">
        <v>75</v>
      </c>
      <c r="F1450" s="187" t="s">
        <v>86</v>
      </c>
      <c r="G1450" s="188" t="s">
        <v>75</v>
      </c>
      <c r="H1450" s="189" t="n">
        <v>2</v>
      </c>
      <c r="I1450" s="361" t="n">
        <f aca="false">IF(ISERROR(VLOOKUP(B1450,'Jour Fériés'!$A$19:$B$57,2,FALSE())),0,VLOOKUP(B1450,'Jour Fériés'!$A$19:$B$57,2,FALSE()))</f>
        <v>0</v>
      </c>
      <c r="K1450" s="61" t="e">
        <f aca="false">VLOOKUP(B1450,'Vacances solaires'!$B$2:$B$239,1,FALSE())</f>
        <v>#N/A</v>
      </c>
    </row>
    <row r="1451" customFormat="false" ht="15" hidden="false" customHeight="false" outlineLevel="0" collapsed="false">
      <c r="A1451" s="126" t="n">
        <f aca="false">WEEKNUM(B1451,21)</f>
        <v>33</v>
      </c>
      <c r="B1451" s="135" t="n">
        <v>45517</v>
      </c>
      <c r="C1451" s="137" t="s">
        <v>86</v>
      </c>
      <c r="D1451" s="137" t="s">
        <v>86</v>
      </c>
      <c r="E1451" s="137" t="s">
        <v>75</v>
      </c>
      <c r="F1451" s="137" t="s">
        <v>75</v>
      </c>
      <c r="G1451" s="190" t="s">
        <v>75</v>
      </c>
      <c r="H1451" s="191"/>
      <c r="I1451" s="362" t="n">
        <f aca="false">IF(ISERROR(VLOOKUP(B1451,'Jour Fériés'!$A$19:$B$57,2,FALSE())),0,VLOOKUP(B1451,'Jour Fériés'!$A$19:$B$57,2,FALSE()))</f>
        <v>0</v>
      </c>
      <c r="K1451" s="61" t="e">
        <f aca="false">VLOOKUP(B1451,'Vacances solaires'!$B$2:$B$239,1,FALSE())</f>
        <v>#N/A</v>
      </c>
    </row>
    <row r="1452" customFormat="false" ht="15" hidden="false" customHeight="false" outlineLevel="0" collapsed="false">
      <c r="A1452" s="126" t="n">
        <f aca="false">WEEKNUM(B1452,21)</f>
        <v>33</v>
      </c>
      <c r="B1452" s="135" t="n">
        <v>45518</v>
      </c>
      <c r="C1452" s="137" t="s">
        <v>86</v>
      </c>
      <c r="D1452" s="137" t="s">
        <v>75</v>
      </c>
      <c r="E1452" s="137" t="s">
        <v>86</v>
      </c>
      <c r="F1452" s="137" t="s">
        <v>75</v>
      </c>
      <c r="G1452" s="190" t="s">
        <v>75</v>
      </c>
      <c r="H1452" s="366"/>
      <c r="I1452" s="367" t="n">
        <f aca="false">IF(ISERROR(VLOOKUP(B1452,'Jour Fériés'!$A$19:$B$57,2,FALSE())),0,VLOOKUP(B1452,'Jour Fériés'!$A$19:$B$57,2,FALSE()))</f>
        <v>0</v>
      </c>
      <c r="K1452" s="61" t="e">
        <f aca="false">VLOOKUP(B1452,'Vacances solaires'!$B$2:$B$239,1,FALSE())</f>
        <v>#N/A</v>
      </c>
    </row>
    <row r="1453" customFormat="false" ht="15" hidden="false" customHeight="false" outlineLevel="0" collapsed="false">
      <c r="A1453" s="126" t="n">
        <f aca="false">WEEKNUM(B1453,21)</f>
        <v>33</v>
      </c>
      <c r="B1453" s="135" t="n">
        <v>45519</v>
      </c>
      <c r="C1453" s="137" t="s">
        <v>75</v>
      </c>
      <c r="D1453" s="137" t="s">
        <v>75</v>
      </c>
      <c r="E1453" s="137" t="s">
        <v>86</v>
      </c>
      <c r="F1453" s="137" t="s">
        <v>75</v>
      </c>
      <c r="G1453" s="190" t="s">
        <v>86</v>
      </c>
      <c r="H1453" s="191"/>
      <c r="I1453" s="362" t="str">
        <f aca="false">IF(ISERROR(VLOOKUP(B1453,'Jour Fériés'!$A$19:$B$57,2,FALSE())),0,VLOOKUP(B1453,'Jour Fériés'!$A$19:$B$57,2,FALSE()))</f>
        <v>Assomption</v>
      </c>
      <c r="K1453" s="61" t="e">
        <f aca="false">VLOOKUP(B1453,'Vacances solaires'!$B$2:$B$239,1,FALSE())</f>
        <v>#N/A</v>
      </c>
    </row>
    <row r="1454" customFormat="false" ht="15" hidden="false" customHeight="false" outlineLevel="0" collapsed="false">
      <c r="A1454" s="126" t="n">
        <f aca="false">WEEKNUM(B1454,21)</f>
        <v>33</v>
      </c>
      <c r="B1454" s="135" t="n">
        <v>45520</v>
      </c>
      <c r="C1454" s="137" t="s">
        <v>75</v>
      </c>
      <c r="D1454" s="137" t="s">
        <v>75</v>
      </c>
      <c r="E1454" s="137" t="s">
        <v>75</v>
      </c>
      <c r="F1454" s="137" t="s">
        <v>86</v>
      </c>
      <c r="G1454" s="190" t="s">
        <v>86</v>
      </c>
      <c r="H1454" s="191"/>
      <c r="I1454" s="362" t="n">
        <f aca="false">IF(ISERROR(VLOOKUP(B1454,'Jour Fériés'!$A$19:$B$57,2,FALSE())),0,VLOOKUP(B1454,'Jour Fériés'!$A$19:$B$57,2,FALSE()))</f>
        <v>0</v>
      </c>
      <c r="K1454" s="61" t="e">
        <f aca="false">VLOOKUP(B1454,'Vacances solaires'!$B$2:$B$239,1,FALSE())</f>
        <v>#N/A</v>
      </c>
    </row>
    <row r="1455" customFormat="false" ht="15" hidden="false" customHeight="false" outlineLevel="0" collapsed="false">
      <c r="A1455" s="126" t="n">
        <f aca="false">WEEKNUM(B1455,21)</f>
        <v>33</v>
      </c>
      <c r="B1455" s="135" t="n">
        <v>45521</v>
      </c>
      <c r="C1455" s="137" t="s">
        <v>75</v>
      </c>
      <c r="D1455" s="137" t="s">
        <v>86</v>
      </c>
      <c r="E1455" s="137" t="s">
        <v>75</v>
      </c>
      <c r="F1455" s="137" t="s">
        <v>86</v>
      </c>
      <c r="G1455" s="190" t="s">
        <v>75</v>
      </c>
      <c r="H1455" s="191"/>
      <c r="I1455" s="362" t="n">
        <f aca="false">IF(ISERROR(VLOOKUP(B1455,'Jour Fériés'!$A$19:$B$57,2,FALSE())),0,VLOOKUP(B1455,'Jour Fériés'!$A$19:$B$57,2,FALSE()))</f>
        <v>0</v>
      </c>
      <c r="K1455" s="61" t="e">
        <f aca="false">VLOOKUP(B1455,'Vacances solaires'!$B$2:$B$239,1,FALSE())</f>
        <v>#N/A</v>
      </c>
    </row>
    <row r="1456" customFormat="false" ht="15.75" hidden="false" customHeight="false" outlineLevel="0" collapsed="false">
      <c r="A1456" s="139" t="n">
        <f aca="false">WEEKNUM(B1456,21)</f>
        <v>33</v>
      </c>
      <c r="B1456" s="140" t="n">
        <v>45522</v>
      </c>
      <c r="C1456" s="192" t="s">
        <v>86</v>
      </c>
      <c r="D1456" s="192" t="s">
        <v>86</v>
      </c>
      <c r="E1456" s="192" t="s">
        <v>86</v>
      </c>
      <c r="F1456" s="192" t="s">
        <v>86</v>
      </c>
      <c r="G1456" s="193" t="s">
        <v>75</v>
      </c>
      <c r="H1456" s="194"/>
      <c r="I1456" s="364" t="n">
        <f aca="false">IF(ISERROR(VLOOKUP(B1456,'Jour Fériés'!$A$19:$B$57,2,FALSE())),0,VLOOKUP(B1456,'Jour Fériés'!$A$19:$B$57,2,FALSE()))</f>
        <v>0</v>
      </c>
      <c r="K1456" s="61" t="e">
        <f aca="false">VLOOKUP(B1456,'Vacances solaires'!$B$2:$B$239,1,FALSE())</f>
        <v>#N/A</v>
      </c>
    </row>
    <row r="1457" customFormat="false" ht="15" hidden="false" customHeight="false" outlineLevel="0" collapsed="false">
      <c r="A1457" s="145" t="n">
        <f aca="false">WEEKNUM(B1457,21)</f>
        <v>34</v>
      </c>
      <c r="B1457" s="114" t="n">
        <v>45523</v>
      </c>
      <c r="C1457" s="187" t="s">
        <v>87</v>
      </c>
      <c r="D1457" s="187" t="s">
        <v>75</v>
      </c>
      <c r="E1457" s="187" t="s">
        <v>86</v>
      </c>
      <c r="F1457" s="187" t="s">
        <v>75</v>
      </c>
      <c r="G1457" s="188" t="s">
        <v>75</v>
      </c>
      <c r="H1457" s="189" t="n">
        <v>3</v>
      </c>
      <c r="I1457" s="361" t="n">
        <f aca="false">IF(ISERROR(VLOOKUP(B1457,'Jour Fériés'!$A$19:$B$57,2,FALSE())),0,VLOOKUP(B1457,'Jour Fériés'!$A$19:$B$57,2,FALSE()))</f>
        <v>0</v>
      </c>
      <c r="K1457" s="61" t="e">
        <f aca="false">VLOOKUP(B1457,'Vacances solaires'!$B$2:$B$239,1,FALSE())</f>
        <v>#N/A</v>
      </c>
    </row>
    <row r="1458" customFormat="false" ht="15" hidden="false" customHeight="false" outlineLevel="0" collapsed="false">
      <c r="A1458" s="126" t="n">
        <f aca="false">WEEKNUM(B1458,21)</f>
        <v>34</v>
      </c>
      <c r="B1458" s="135" t="n">
        <v>45524</v>
      </c>
      <c r="C1458" s="137" t="s">
        <v>86</v>
      </c>
      <c r="D1458" s="137" t="s">
        <v>75</v>
      </c>
      <c r="E1458" s="137" t="s">
        <v>75</v>
      </c>
      <c r="F1458" s="137" t="s">
        <v>75</v>
      </c>
      <c r="G1458" s="190" t="s">
        <v>86</v>
      </c>
      <c r="H1458" s="191"/>
      <c r="I1458" s="362" t="n">
        <f aca="false">IF(ISERROR(VLOOKUP(B1458,'Jour Fériés'!$A$19:$B$57,2,FALSE())),0,VLOOKUP(B1458,'Jour Fériés'!$A$19:$B$57,2,FALSE()))</f>
        <v>0</v>
      </c>
      <c r="K1458" s="61" t="e">
        <f aca="false">VLOOKUP(B1458,'Vacances solaires'!$B$2:$B$239,1,FALSE())</f>
        <v>#N/A</v>
      </c>
    </row>
    <row r="1459" customFormat="false" ht="15" hidden="false" customHeight="false" outlineLevel="0" collapsed="false">
      <c r="A1459" s="126" t="n">
        <f aca="false">WEEKNUM(B1459,21)</f>
        <v>34</v>
      </c>
      <c r="B1459" s="135" t="n">
        <v>45525</v>
      </c>
      <c r="C1459" s="137" t="s">
        <v>75</v>
      </c>
      <c r="D1459" s="137" t="s">
        <v>86</v>
      </c>
      <c r="E1459" s="137" t="s">
        <v>75</v>
      </c>
      <c r="F1459" s="137" t="s">
        <v>75</v>
      </c>
      <c r="G1459" s="190" t="s">
        <v>86</v>
      </c>
      <c r="H1459" s="191"/>
      <c r="I1459" s="362" t="n">
        <f aca="false">IF(ISERROR(VLOOKUP(B1459,'Jour Fériés'!$A$19:$B$57,2,FALSE())),0,VLOOKUP(B1459,'Jour Fériés'!$A$19:$B$57,2,FALSE()))</f>
        <v>0</v>
      </c>
      <c r="K1459" s="61" t="e">
        <f aca="false">VLOOKUP(B1459,'Vacances solaires'!$B$2:$B$239,1,FALSE())</f>
        <v>#N/A</v>
      </c>
    </row>
    <row r="1460" customFormat="false" ht="15" hidden="false" customHeight="false" outlineLevel="0" collapsed="false">
      <c r="A1460" s="126" t="n">
        <f aca="false">WEEKNUM(B1460,21)</f>
        <v>34</v>
      </c>
      <c r="B1460" s="135" t="n">
        <v>45526</v>
      </c>
      <c r="C1460" s="137" t="s">
        <v>75</v>
      </c>
      <c r="D1460" s="137" t="s">
        <v>86</v>
      </c>
      <c r="E1460" s="137" t="s">
        <v>75</v>
      </c>
      <c r="F1460" s="137" t="s">
        <v>86</v>
      </c>
      <c r="G1460" s="190" t="s">
        <v>75</v>
      </c>
      <c r="H1460" s="191"/>
      <c r="I1460" s="362" t="n">
        <f aca="false">IF(ISERROR(VLOOKUP(B1460,'Jour Fériés'!$A$19:$B$57,2,FALSE())),0,VLOOKUP(B1460,'Jour Fériés'!$A$19:$B$57,2,FALSE()))</f>
        <v>0</v>
      </c>
      <c r="K1460" s="61" t="e">
        <f aca="false">VLOOKUP(B1460,'Vacances solaires'!$B$2:$B$239,1,FALSE())</f>
        <v>#N/A</v>
      </c>
    </row>
    <row r="1461" customFormat="false" ht="15" hidden="false" customHeight="false" outlineLevel="0" collapsed="false">
      <c r="A1461" s="126" t="n">
        <f aca="false">WEEKNUM(B1461,21)</f>
        <v>34</v>
      </c>
      <c r="B1461" s="135" t="n">
        <v>45527</v>
      </c>
      <c r="C1461" s="137" t="s">
        <v>75</v>
      </c>
      <c r="D1461" s="137" t="s">
        <v>75</v>
      </c>
      <c r="E1461" s="137" t="s">
        <v>86</v>
      </c>
      <c r="F1461" s="137" t="s">
        <v>86</v>
      </c>
      <c r="G1461" s="190" t="s">
        <v>75</v>
      </c>
      <c r="H1461" s="191"/>
      <c r="I1461" s="362" t="n">
        <f aca="false">IF(ISERROR(VLOOKUP(B1461,'Jour Fériés'!$A$19:$B$57,2,FALSE())),0,VLOOKUP(B1461,'Jour Fériés'!$A$19:$B$57,2,FALSE()))</f>
        <v>0</v>
      </c>
      <c r="K1461" s="61" t="e">
        <f aca="false">VLOOKUP(B1461,'Vacances solaires'!$B$2:$B$239,1,FALSE())</f>
        <v>#N/A</v>
      </c>
    </row>
    <row r="1462" customFormat="false" ht="15" hidden="false" customHeight="false" outlineLevel="0" collapsed="false">
      <c r="A1462" s="126" t="n">
        <f aca="false">WEEKNUM(B1462,21)</f>
        <v>34</v>
      </c>
      <c r="B1462" s="135" t="n">
        <v>45528</v>
      </c>
      <c r="C1462" s="137" t="s">
        <v>86</v>
      </c>
      <c r="D1462" s="137" t="s">
        <v>75</v>
      </c>
      <c r="E1462" s="137" t="s">
        <v>86</v>
      </c>
      <c r="F1462" s="137" t="s">
        <v>75</v>
      </c>
      <c r="G1462" s="190" t="s">
        <v>75</v>
      </c>
      <c r="H1462" s="191"/>
      <c r="I1462" s="362" t="n">
        <f aca="false">IF(ISERROR(VLOOKUP(B1462,'Jour Fériés'!$A$19:$B$57,2,FALSE())),0,VLOOKUP(B1462,'Jour Fériés'!$A$19:$B$57,2,FALSE()))</f>
        <v>0</v>
      </c>
      <c r="K1462" s="61" t="e">
        <f aca="false">VLOOKUP(B1462,'Vacances solaires'!$B$2:$B$239,1,FALSE())</f>
        <v>#N/A</v>
      </c>
    </row>
    <row r="1463" customFormat="false" ht="15.75" hidden="false" customHeight="false" outlineLevel="0" collapsed="false">
      <c r="A1463" s="139" t="n">
        <f aca="false">WEEKNUM(B1463,21)</f>
        <v>34</v>
      </c>
      <c r="B1463" s="140" t="n">
        <v>45529</v>
      </c>
      <c r="C1463" s="192" t="s">
        <v>86</v>
      </c>
      <c r="D1463" s="192" t="s">
        <v>86</v>
      </c>
      <c r="E1463" s="192" t="s">
        <v>86</v>
      </c>
      <c r="F1463" s="192" t="s">
        <v>75</v>
      </c>
      <c r="G1463" s="193" t="s">
        <v>86</v>
      </c>
      <c r="H1463" s="194"/>
      <c r="I1463" s="364" t="n">
        <f aca="false">IF(ISERROR(VLOOKUP(B1463,'Jour Fériés'!$A$19:$B$57,2,FALSE())),0,VLOOKUP(B1463,'Jour Fériés'!$A$19:$B$57,2,FALSE()))</f>
        <v>0</v>
      </c>
      <c r="K1463" s="61" t="e">
        <f aca="false">VLOOKUP(B1463,'Vacances solaires'!$B$2:$B$239,1,FALSE())</f>
        <v>#N/A</v>
      </c>
    </row>
    <row r="1464" customFormat="false" ht="15" hidden="false" customHeight="false" outlineLevel="0" collapsed="false">
      <c r="A1464" s="145" t="n">
        <f aca="false">WEEKNUM(B1464,21)</f>
        <v>35</v>
      </c>
      <c r="B1464" s="114" t="n">
        <v>45530</v>
      </c>
      <c r="C1464" s="187" t="s">
        <v>75</v>
      </c>
      <c r="D1464" s="187" t="s">
        <v>86</v>
      </c>
      <c r="E1464" s="187" t="s">
        <v>75</v>
      </c>
      <c r="F1464" s="187" t="s">
        <v>75</v>
      </c>
      <c r="G1464" s="188" t="s">
        <v>87</v>
      </c>
      <c r="H1464" s="189" t="n">
        <v>4</v>
      </c>
      <c r="I1464" s="361" t="n">
        <f aca="false">IF(ISERROR(VLOOKUP(B1464,'Jour Fériés'!$A$19:$B$57,2,FALSE())),0,VLOOKUP(B1464,'Jour Fériés'!$A$19:$B$57,2,FALSE()))</f>
        <v>0</v>
      </c>
      <c r="K1464" s="61" t="e">
        <f aca="false">VLOOKUP(B1464,'Vacances solaires'!$B$2:$B$239,1,FALSE())</f>
        <v>#N/A</v>
      </c>
    </row>
    <row r="1465" customFormat="false" ht="15" hidden="false" customHeight="false" outlineLevel="0" collapsed="false">
      <c r="A1465" s="126" t="n">
        <f aca="false">WEEKNUM(B1465,21)</f>
        <v>35</v>
      </c>
      <c r="B1465" s="135" t="n">
        <v>45531</v>
      </c>
      <c r="C1465" s="137" t="s">
        <v>75</v>
      </c>
      <c r="D1465" s="137" t="s">
        <v>75</v>
      </c>
      <c r="E1465" s="137" t="s">
        <v>75</v>
      </c>
      <c r="F1465" s="137" t="s">
        <v>86</v>
      </c>
      <c r="G1465" s="190" t="s">
        <v>86</v>
      </c>
      <c r="H1465" s="191"/>
      <c r="I1465" s="362" t="n">
        <f aca="false">IF(ISERROR(VLOOKUP(B1465,'Jour Fériés'!$A$19:$B$57,2,FALSE())),0,VLOOKUP(B1465,'Jour Fériés'!$A$19:$B$57,2,FALSE()))</f>
        <v>0</v>
      </c>
      <c r="K1465" s="61" t="e">
        <f aca="false">VLOOKUP(B1465,'Vacances solaires'!$B$2:$B$239,1,FALSE())</f>
        <v>#N/A</v>
      </c>
    </row>
    <row r="1466" customFormat="false" ht="15" hidden="false" customHeight="false" outlineLevel="0" collapsed="false">
      <c r="A1466" s="126" t="n">
        <f aca="false">WEEKNUM(B1466,21)</f>
        <v>35</v>
      </c>
      <c r="B1466" s="135" t="n">
        <v>45532</v>
      </c>
      <c r="C1466" s="137" t="s">
        <v>86</v>
      </c>
      <c r="D1466" s="137" t="s">
        <v>75</v>
      </c>
      <c r="E1466" s="137" t="s">
        <v>75</v>
      </c>
      <c r="F1466" s="137" t="s">
        <v>86</v>
      </c>
      <c r="G1466" s="190" t="s">
        <v>75</v>
      </c>
      <c r="H1466" s="191"/>
      <c r="I1466" s="362" t="n">
        <f aca="false">IF(ISERROR(VLOOKUP(B1466,'Jour Fériés'!$A$19:$B$57,2,FALSE())),0,VLOOKUP(B1466,'Jour Fériés'!$A$19:$B$57,2,FALSE()))</f>
        <v>0</v>
      </c>
      <c r="K1466" s="61" t="e">
        <f aca="false">VLOOKUP(B1466,'Vacances solaires'!$B$2:$B$239,1,FALSE())</f>
        <v>#N/A</v>
      </c>
    </row>
    <row r="1467" customFormat="false" ht="15" hidden="false" customHeight="false" outlineLevel="0" collapsed="false">
      <c r="A1467" s="126" t="n">
        <f aca="false">WEEKNUM(B1467,21)</f>
        <v>35</v>
      </c>
      <c r="B1467" s="135" t="n">
        <v>45533</v>
      </c>
      <c r="C1467" s="137" t="s">
        <v>86</v>
      </c>
      <c r="D1467" s="137" t="s">
        <v>75</v>
      </c>
      <c r="E1467" s="137" t="s">
        <v>86</v>
      </c>
      <c r="F1467" s="137" t="s">
        <v>75</v>
      </c>
      <c r="G1467" s="190" t="s">
        <v>75</v>
      </c>
      <c r="H1467" s="191"/>
      <c r="I1467" s="362" t="n">
        <f aca="false">IF(ISERROR(VLOOKUP(B1467,'Jour Fériés'!$A$19:$B$57,2,FALSE())),0,VLOOKUP(B1467,'Jour Fériés'!$A$19:$B$57,2,FALSE()))</f>
        <v>0</v>
      </c>
      <c r="K1467" s="61" t="e">
        <f aca="false">VLOOKUP(B1467,'Vacances solaires'!$B$2:$B$239,1,FALSE())</f>
        <v>#N/A</v>
      </c>
    </row>
    <row r="1468" customFormat="false" ht="15" hidden="false" customHeight="false" outlineLevel="0" collapsed="false">
      <c r="A1468" s="126" t="n">
        <f aca="false">WEEKNUM(B1468,21)</f>
        <v>35</v>
      </c>
      <c r="B1468" s="135" t="n">
        <v>45534</v>
      </c>
      <c r="C1468" s="137" t="s">
        <v>75</v>
      </c>
      <c r="D1468" s="137" t="s">
        <v>86</v>
      </c>
      <c r="E1468" s="137" t="s">
        <v>86</v>
      </c>
      <c r="F1468" s="137" t="s">
        <v>75</v>
      </c>
      <c r="G1468" s="190" t="s">
        <v>75</v>
      </c>
      <c r="H1468" s="191"/>
      <c r="I1468" s="362" t="n">
        <f aca="false">IF(ISERROR(VLOOKUP(B1468,'Jour Fériés'!$A$19:$B$57,2,FALSE())),0,VLOOKUP(B1468,'Jour Fériés'!$A$19:$B$57,2,FALSE()))</f>
        <v>0</v>
      </c>
      <c r="K1468" s="61" t="e">
        <f aca="false">VLOOKUP(B1468,'Vacances solaires'!$B$2:$B$239,1,FALSE())</f>
        <v>#N/A</v>
      </c>
    </row>
    <row r="1469" customFormat="false" ht="15" hidden="false" customHeight="false" outlineLevel="0" collapsed="false">
      <c r="A1469" s="126" t="n">
        <f aca="false">WEEKNUM(B1469,21)</f>
        <v>35</v>
      </c>
      <c r="B1469" s="135" t="n">
        <v>45535</v>
      </c>
      <c r="C1469" s="137" t="s">
        <v>75</v>
      </c>
      <c r="D1469" s="137" t="s">
        <v>86</v>
      </c>
      <c r="E1469" s="137" t="s">
        <v>75</v>
      </c>
      <c r="F1469" s="137" t="s">
        <v>75</v>
      </c>
      <c r="G1469" s="190" t="s">
        <v>86</v>
      </c>
      <c r="H1469" s="191"/>
      <c r="I1469" s="362" t="n">
        <f aca="false">IF(ISERROR(VLOOKUP(B1469,'Jour Fériés'!$A$19:$B$57,2,FALSE())),0,VLOOKUP(B1469,'Jour Fériés'!$A$19:$B$57,2,FALSE()))</f>
        <v>0</v>
      </c>
      <c r="K1469" s="61" t="e">
        <f aca="false">VLOOKUP(B1469,'Vacances solaires'!$B$2:$B$239,1,FALSE())</f>
        <v>#N/A</v>
      </c>
    </row>
    <row r="1470" customFormat="false" ht="15.75" hidden="false" customHeight="false" outlineLevel="0" collapsed="false">
      <c r="A1470" s="139" t="n">
        <f aca="false">WEEKNUM(B1470,21)</f>
        <v>35</v>
      </c>
      <c r="B1470" s="140" t="n">
        <v>45536</v>
      </c>
      <c r="C1470" s="192" t="s">
        <v>86</v>
      </c>
      <c r="D1470" s="192" t="s">
        <v>86</v>
      </c>
      <c r="E1470" s="192" t="s">
        <v>75</v>
      </c>
      <c r="F1470" s="192" t="s">
        <v>86</v>
      </c>
      <c r="G1470" s="193" t="s">
        <v>86</v>
      </c>
      <c r="H1470" s="194"/>
      <c r="I1470" s="364" t="n">
        <f aca="false">IF(ISERROR(VLOOKUP(B1470,'Jour Fériés'!$A$19:$B$57,2,FALSE())),0,VLOOKUP(B1470,'Jour Fériés'!$A$19:$B$57,2,FALSE()))</f>
        <v>0</v>
      </c>
      <c r="K1470" s="61" t="e">
        <f aca="false">VLOOKUP(B1470,'Vacances solaires'!$B$2:$B$239,1,FALSE())</f>
        <v>#N/A</v>
      </c>
    </row>
    <row r="1471" customFormat="false" ht="15" hidden="false" customHeight="false" outlineLevel="0" collapsed="false">
      <c r="A1471" s="145" t="n">
        <f aca="false">WEEKNUM(B1471,21)</f>
        <v>36</v>
      </c>
      <c r="B1471" s="114" t="n">
        <v>45537</v>
      </c>
      <c r="C1471" s="187" t="s">
        <v>86</v>
      </c>
      <c r="D1471" s="187" t="s">
        <v>75</v>
      </c>
      <c r="E1471" s="187" t="s">
        <v>75</v>
      </c>
      <c r="F1471" s="187" t="s">
        <v>87</v>
      </c>
      <c r="G1471" s="188" t="s">
        <v>75</v>
      </c>
      <c r="H1471" s="189" t="n">
        <v>5</v>
      </c>
      <c r="I1471" s="361" t="n">
        <f aca="false">IF(ISERROR(VLOOKUP(B1471,'Jour Fériés'!$A$19:$B$57,2,FALSE())),0,VLOOKUP(B1471,'Jour Fériés'!$A$19:$B$57,2,FALSE()))</f>
        <v>0</v>
      </c>
      <c r="K1471" s="61" t="e">
        <f aca="false">VLOOKUP(B1471,'Vacances solaires'!$B$2:$B$239,1,FALSE())</f>
        <v>#N/A</v>
      </c>
    </row>
    <row r="1472" customFormat="false" ht="15" hidden="false" customHeight="false" outlineLevel="0" collapsed="false">
      <c r="A1472" s="126" t="n">
        <f aca="false">WEEKNUM(B1472,21)</f>
        <v>36</v>
      </c>
      <c r="B1472" s="135" t="n">
        <v>45538</v>
      </c>
      <c r="C1472" s="137" t="s">
        <v>75</v>
      </c>
      <c r="D1472" s="137" t="s">
        <v>75</v>
      </c>
      <c r="E1472" s="137" t="s">
        <v>86</v>
      </c>
      <c r="F1472" s="137" t="s">
        <v>86</v>
      </c>
      <c r="G1472" s="190" t="s">
        <v>75</v>
      </c>
      <c r="H1472" s="191"/>
      <c r="I1472" s="362" t="n">
        <f aca="false">IF(ISERROR(VLOOKUP(B1472,'Jour Fériés'!$A$19:$B$57,2,FALSE())),0,VLOOKUP(B1472,'Jour Fériés'!$A$19:$B$57,2,FALSE()))</f>
        <v>0</v>
      </c>
      <c r="K1472" s="61" t="e">
        <f aca="false">VLOOKUP(B1472,'Vacances solaires'!$B$2:$B$239,1,FALSE())</f>
        <v>#N/A</v>
      </c>
    </row>
    <row r="1473" customFormat="false" ht="15" hidden="false" customHeight="false" outlineLevel="0" collapsed="false">
      <c r="A1473" s="126" t="n">
        <f aca="false">WEEKNUM(B1473,21)</f>
        <v>36</v>
      </c>
      <c r="B1473" s="135" t="n">
        <v>45539</v>
      </c>
      <c r="C1473" s="137" t="s">
        <v>75</v>
      </c>
      <c r="D1473" s="137" t="s">
        <v>75</v>
      </c>
      <c r="E1473" s="137" t="s">
        <v>86</v>
      </c>
      <c r="F1473" s="137" t="s">
        <v>75</v>
      </c>
      <c r="G1473" s="190" t="s">
        <v>86</v>
      </c>
      <c r="H1473" s="191"/>
      <c r="I1473" s="362" t="n">
        <f aca="false">IF(ISERROR(VLOOKUP(B1473,'Jour Fériés'!$A$19:$B$57,2,FALSE())),0,VLOOKUP(B1473,'Jour Fériés'!$A$19:$B$57,2,FALSE()))</f>
        <v>0</v>
      </c>
      <c r="K1473" s="61" t="e">
        <f aca="false">VLOOKUP(B1473,'Vacances solaires'!$B$2:$B$239,1,FALSE())</f>
        <v>#N/A</v>
      </c>
    </row>
    <row r="1474" customFormat="false" ht="15" hidden="false" customHeight="false" outlineLevel="0" collapsed="false">
      <c r="A1474" s="126" t="n">
        <f aca="false">WEEKNUM(B1474,21)</f>
        <v>36</v>
      </c>
      <c r="B1474" s="135" t="n">
        <v>45540</v>
      </c>
      <c r="C1474" s="137" t="s">
        <v>75</v>
      </c>
      <c r="D1474" s="137" t="s">
        <v>86</v>
      </c>
      <c r="E1474" s="137" t="s">
        <v>75</v>
      </c>
      <c r="F1474" s="137" t="s">
        <v>75</v>
      </c>
      <c r="G1474" s="190" t="s">
        <v>86</v>
      </c>
      <c r="H1474" s="191"/>
      <c r="I1474" s="362" t="n">
        <f aca="false">IF(ISERROR(VLOOKUP(B1474,'Jour Fériés'!$A$19:$B$57,2,FALSE())),0,VLOOKUP(B1474,'Jour Fériés'!$A$19:$B$57,2,FALSE()))</f>
        <v>0</v>
      </c>
      <c r="K1474" s="61" t="e">
        <f aca="false">VLOOKUP(B1474,'Vacances solaires'!$B$2:$B$239,1,FALSE())</f>
        <v>#N/A</v>
      </c>
    </row>
    <row r="1475" customFormat="false" ht="15" hidden="false" customHeight="false" outlineLevel="0" collapsed="false">
      <c r="A1475" s="126" t="n">
        <f aca="false">WEEKNUM(B1475,21)</f>
        <v>36</v>
      </c>
      <c r="B1475" s="135" t="n">
        <v>45541</v>
      </c>
      <c r="C1475" s="137" t="s">
        <v>86</v>
      </c>
      <c r="D1475" s="137" t="s">
        <v>86</v>
      </c>
      <c r="E1475" s="137" t="s">
        <v>75</v>
      </c>
      <c r="F1475" s="137" t="s">
        <v>75</v>
      </c>
      <c r="G1475" s="190" t="s">
        <v>75</v>
      </c>
      <c r="H1475" s="191"/>
      <c r="I1475" s="362" t="n">
        <f aca="false">IF(ISERROR(VLOOKUP(B1475,'Jour Fériés'!$A$19:$B$57,2,FALSE())),0,VLOOKUP(B1475,'Jour Fériés'!$A$19:$B$57,2,FALSE()))</f>
        <v>0</v>
      </c>
      <c r="K1475" s="61" t="e">
        <f aca="false">VLOOKUP(B1475,'Vacances solaires'!$B$2:$B$239,1,FALSE())</f>
        <v>#N/A</v>
      </c>
    </row>
    <row r="1476" customFormat="false" ht="15" hidden="false" customHeight="false" outlineLevel="0" collapsed="false">
      <c r="A1476" s="126" t="n">
        <f aca="false">WEEKNUM(B1476,21)</f>
        <v>36</v>
      </c>
      <c r="B1476" s="135" t="n">
        <v>45542</v>
      </c>
      <c r="C1476" s="137" t="s">
        <v>86</v>
      </c>
      <c r="D1476" s="137" t="s">
        <v>75</v>
      </c>
      <c r="E1476" s="137" t="s">
        <v>75</v>
      </c>
      <c r="F1476" s="137" t="s">
        <v>86</v>
      </c>
      <c r="G1476" s="190" t="s">
        <v>75</v>
      </c>
      <c r="H1476" s="191"/>
      <c r="I1476" s="362" t="n">
        <f aca="false">IF(ISERROR(VLOOKUP(B1476,'Jour Fériés'!$A$19:$B$57,2,FALSE())),0,VLOOKUP(B1476,'Jour Fériés'!$A$19:$B$57,2,FALSE()))</f>
        <v>0</v>
      </c>
      <c r="K1476" s="61" t="e">
        <f aca="false">VLOOKUP(B1476,'Vacances solaires'!$B$2:$B$239,1,FALSE())</f>
        <v>#N/A</v>
      </c>
    </row>
    <row r="1477" customFormat="false" ht="15.75" hidden="false" customHeight="false" outlineLevel="0" collapsed="false">
      <c r="A1477" s="139" t="n">
        <f aca="false">WEEKNUM(B1477,21)</f>
        <v>36</v>
      </c>
      <c r="B1477" s="140" t="n">
        <v>45543</v>
      </c>
      <c r="C1477" s="192" t="s">
        <v>86</v>
      </c>
      <c r="D1477" s="192" t="s">
        <v>75</v>
      </c>
      <c r="E1477" s="192" t="s">
        <v>86</v>
      </c>
      <c r="F1477" s="192" t="s">
        <v>86</v>
      </c>
      <c r="G1477" s="193" t="s">
        <v>86</v>
      </c>
      <c r="H1477" s="194"/>
      <c r="I1477" s="364" t="n">
        <f aca="false">IF(ISERROR(VLOOKUP(B1477,'Jour Fériés'!$A$19:$B$57,2,FALSE())),0,VLOOKUP(B1477,'Jour Fériés'!$A$19:$B$57,2,FALSE()))</f>
        <v>0</v>
      </c>
      <c r="K1477" s="61" t="e">
        <f aca="false">VLOOKUP(B1477,'Vacances solaires'!$B$2:$B$239,1,FALSE())</f>
        <v>#N/A</v>
      </c>
    </row>
    <row r="1478" customFormat="false" ht="15" hidden="false" customHeight="false" outlineLevel="0" collapsed="false">
      <c r="A1478" s="145" t="n">
        <f aca="false">WEEKNUM(B1478,21)</f>
        <v>37</v>
      </c>
      <c r="B1478" s="114" t="n">
        <v>45544</v>
      </c>
      <c r="C1478" s="187" t="s">
        <v>75</v>
      </c>
      <c r="D1478" s="187" t="s">
        <v>75</v>
      </c>
      <c r="E1478" s="187" t="s">
        <v>87</v>
      </c>
      <c r="F1478" s="187" t="s">
        <v>75</v>
      </c>
      <c r="G1478" s="188" t="s">
        <v>86</v>
      </c>
      <c r="H1478" s="189" t="n">
        <v>1</v>
      </c>
      <c r="I1478" s="361" t="n">
        <f aca="false">IF(ISERROR(VLOOKUP(B1478,'Jour Fériés'!$A$19:$B$57,2,FALSE())),0,VLOOKUP(B1478,'Jour Fériés'!$A$19:$B$57,2,FALSE()))</f>
        <v>0</v>
      </c>
      <c r="K1478" s="61" t="e">
        <f aca="false">VLOOKUP(B1478,'Vacances solaires'!$B$2:$B$239,1,FALSE())</f>
        <v>#N/A</v>
      </c>
    </row>
    <row r="1479" customFormat="false" ht="15" hidden="false" customHeight="false" outlineLevel="0" collapsed="false">
      <c r="A1479" s="126" t="n">
        <f aca="false">WEEKNUM(B1479,21)</f>
        <v>37</v>
      </c>
      <c r="B1479" s="135" t="n">
        <v>45545</v>
      </c>
      <c r="C1479" s="137" t="s">
        <v>75</v>
      </c>
      <c r="D1479" s="137" t="s">
        <v>86</v>
      </c>
      <c r="E1479" s="137" t="s">
        <v>86</v>
      </c>
      <c r="F1479" s="137" t="s">
        <v>75</v>
      </c>
      <c r="G1479" s="190" t="s">
        <v>75</v>
      </c>
      <c r="H1479" s="366"/>
      <c r="I1479" s="365" t="n">
        <f aca="false">IF(ISERROR(VLOOKUP(B1479,'Jour Fériés'!$A$19:$B$57,2,FALSE())),0,VLOOKUP(B1479,'Jour Fériés'!$A$19:$B$57,2,FALSE()))</f>
        <v>0</v>
      </c>
      <c r="K1479" s="61" t="e">
        <f aca="false">VLOOKUP(B1479,'Vacances solaires'!$B$2:$B$239,1,FALSE())</f>
        <v>#N/A</v>
      </c>
    </row>
    <row r="1480" customFormat="false" ht="15" hidden="false" customHeight="false" outlineLevel="0" collapsed="false">
      <c r="A1480" s="126" t="n">
        <f aca="false">WEEKNUM(B1480,21)</f>
        <v>37</v>
      </c>
      <c r="B1480" s="135" t="n">
        <v>45546</v>
      </c>
      <c r="C1480" s="137" t="s">
        <v>75</v>
      </c>
      <c r="D1480" s="137" t="s">
        <v>86</v>
      </c>
      <c r="E1480" s="137" t="s">
        <v>75</v>
      </c>
      <c r="F1480" s="137" t="s">
        <v>86</v>
      </c>
      <c r="G1480" s="190" t="s">
        <v>75</v>
      </c>
      <c r="H1480" s="191"/>
      <c r="I1480" s="362" t="n">
        <f aca="false">IF(ISERROR(VLOOKUP(B1480,'Jour Fériés'!$A$19:$B$57,2,FALSE())),0,VLOOKUP(B1480,'Jour Fériés'!$A$19:$B$57,2,FALSE()))</f>
        <v>0</v>
      </c>
      <c r="K1480" s="61" t="e">
        <f aca="false">VLOOKUP(B1480,'Vacances solaires'!$B$2:$B$239,1,FALSE())</f>
        <v>#N/A</v>
      </c>
    </row>
    <row r="1481" customFormat="false" ht="15" hidden="false" customHeight="false" outlineLevel="0" collapsed="false">
      <c r="A1481" s="126" t="n">
        <f aca="false">WEEKNUM(B1481,21)</f>
        <v>37</v>
      </c>
      <c r="B1481" s="135" t="n">
        <v>45547</v>
      </c>
      <c r="C1481" s="137" t="s">
        <v>86</v>
      </c>
      <c r="D1481" s="137" t="s">
        <v>75</v>
      </c>
      <c r="E1481" s="137" t="s">
        <v>75</v>
      </c>
      <c r="F1481" s="137" t="s">
        <v>86</v>
      </c>
      <c r="G1481" s="190" t="s">
        <v>75</v>
      </c>
      <c r="H1481" s="191"/>
      <c r="I1481" s="362" t="n">
        <f aca="false">IF(ISERROR(VLOOKUP(B1481,'Jour Fériés'!$A$19:$B$57,2,FALSE())),0,VLOOKUP(B1481,'Jour Fériés'!$A$19:$B$57,2,FALSE()))</f>
        <v>0</v>
      </c>
      <c r="K1481" s="61" t="e">
        <f aca="false">VLOOKUP(B1481,'Vacances solaires'!$B$2:$B$239,1,FALSE())</f>
        <v>#N/A</v>
      </c>
    </row>
    <row r="1482" customFormat="false" ht="15" hidden="false" customHeight="false" outlineLevel="0" collapsed="false">
      <c r="A1482" s="126" t="n">
        <f aca="false">WEEKNUM(B1482,21)</f>
        <v>37</v>
      </c>
      <c r="B1482" s="135" t="n">
        <v>45548</v>
      </c>
      <c r="C1482" s="137" t="s">
        <v>86</v>
      </c>
      <c r="D1482" s="137" t="s">
        <v>75</v>
      </c>
      <c r="E1482" s="137" t="s">
        <v>75</v>
      </c>
      <c r="F1482" s="137" t="s">
        <v>75</v>
      </c>
      <c r="G1482" s="190" t="s">
        <v>86</v>
      </c>
      <c r="H1482" s="191"/>
      <c r="I1482" s="362" t="n">
        <f aca="false">IF(ISERROR(VLOOKUP(B1482,'Jour Fériés'!$A$19:$B$57,2,FALSE())),0,VLOOKUP(B1482,'Jour Fériés'!$A$19:$B$57,2,FALSE()))</f>
        <v>0</v>
      </c>
      <c r="K1482" s="61" t="e">
        <f aca="false">VLOOKUP(B1482,'Vacances solaires'!$B$2:$B$239,1,FALSE())</f>
        <v>#N/A</v>
      </c>
    </row>
    <row r="1483" customFormat="false" ht="15" hidden="false" customHeight="false" outlineLevel="0" collapsed="false">
      <c r="A1483" s="126" t="n">
        <f aca="false">WEEKNUM(B1483,21)</f>
        <v>37</v>
      </c>
      <c r="B1483" s="135" t="n">
        <v>45549</v>
      </c>
      <c r="C1483" s="137" t="s">
        <v>75</v>
      </c>
      <c r="D1483" s="137" t="s">
        <v>75</v>
      </c>
      <c r="E1483" s="137" t="s">
        <v>86</v>
      </c>
      <c r="F1483" s="137" t="s">
        <v>75</v>
      </c>
      <c r="G1483" s="190" t="s">
        <v>86</v>
      </c>
      <c r="H1483" s="191"/>
      <c r="I1483" s="362" t="n">
        <f aca="false">IF(ISERROR(VLOOKUP(B1483,'Jour Fériés'!$A$19:$B$57,2,FALSE())),0,VLOOKUP(B1483,'Jour Fériés'!$A$19:$B$57,2,FALSE()))</f>
        <v>0</v>
      </c>
      <c r="K1483" s="61" t="e">
        <f aca="false">VLOOKUP(B1483,'Vacances solaires'!$B$2:$B$239,1,FALSE())</f>
        <v>#N/A</v>
      </c>
    </row>
    <row r="1484" customFormat="false" ht="15.75" hidden="false" customHeight="false" outlineLevel="0" collapsed="false">
      <c r="A1484" s="139" t="n">
        <f aca="false">WEEKNUM(B1484,21)</f>
        <v>37</v>
      </c>
      <c r="B1484" s="140" t="n">
        <v>45550</v>
      </c>
      <c r="C1484" s="192" t="s">
        <v>75</v>
      </c>
      <c r="D1484" s="192" t="s">
        <v>86</v>
      </c>
      <c r="E1484" s="192" t="s">
        <v>86</v>
      </c>
      <c r="F1484" s="192" t="s">
        <v>86</v>
      </c>
      <c r="G1484" s="193" t="s">
        <v>86</v>
      </c>
      <c r="H1484" s="194"/>
      <c r="I1484" s="364" t="n">
        <f aca="false">IF(ISERROR(VLOOKUP(B1484,'Jour Fériés'!$A$19:$B$57,2,FALSE())),0,VLOOKUP(B1484,'Jour Fériés'!$A$19:$B$57,2,FALSE()))</f>
        <v>0</v>
      </c>
      <c r="K1484" s="61" t="e">
        <f aca="false">VLOOKUP(B1484,'Vacances solaires'!$B$2:$B$239,1,FALSE())</f>
        <v>#N/A</v>
      </c>
    </row>
    <row r="1485" customFormat="false" ht="15" hidden="false" customHeight="false" outlineLevel="0" collapsed="false">
      <c r="A1485" s="145" t="n">
        <f aca="false">WEEKNUM(B1485,21)</f>
        <v>38</v>
      </c>
      <c r="B1485" s="114" t="n">
        <v>45551</v>
      </c>
      <c r="C1485" s="187" t="s">
        <v>75</v>
      </c>
      <c r="D1485" s="187" t="s">
        <v>87</v>
      </c>
      <c r="E1485" s="187" t="s">
        <v>75</v>
      </c>
      <c r="F1485" s="187" t="s">
        <v>86</v>
      </c>
      <c r="G1485" s="188" t="s">
        <v>75</v>
      </c>
      <c r="H1485" s="189" t="n">
        <v>2</v>
      </c>
      <c r="I1485" s="361" t="n">
        <f aca="false">IF(ISERROR(VLOOKUP(B1485,'Jour Fériés'!$A$19:$B$57,2,FALSE())),0,VLOOKUP(B1485,'Jour Fériés'!$A$19:$B$57,2,FALSE()))</f>
        <v>0</v>
      </c>
      <c r="K1485" s="61" t="e">
        <f aca="false">VLOOKUP(B1485,'Vacances solaires'!$B$2:$B$239,1,FALSE())</f>
        <v>#N/A</v>
      </c>
    </row>
    <row r="1486" customFormat="false" ht="15" hidden="false" customHeight="false" outlineLevel="0" collapsed="false">
      <c r="A1486" s="126" t="n">
        <f aca="false">WEEKNUM(B1486,21)</f>
        <v>38</v>
      </c>
      <c r="B1486" s="135" t="n">
        <v>45552</v>
      </c>
      <c r="C1486" s="137" t="s">
        <v>86</v>
      </c>
      <c r="D1486" s="137" t="s">
        <v>86</v>
      </c>
      <c r="E1486" s="137" t="s">
        <v>75</v>
      </c>
      <c r="F1486" s="137" t="s">
        <v>75</v>
      </c>
      <c r="G1486" s="190" t="s">
        <v>75</v>
      </c>
      <c r="H1486" s="191"/>
      <c r="I1486" s="362" t="n">
        <f aca="false">IF(ISERROR(VLOOKUP(B1486,'Jour Fériés'!$A$19:$B$57,2,FALSE())),0,VLOOKUP(B1486,'Jour Fériés'!$A$19:$B$57,2,FALSE()))</f>
        <v>0</v>
      </c>
      <c r="K1486" s="61" t="e">
        <f aca="false">VLOOKUP(B1486,'Vacances solaires'!$B$2:$B$239,1,FALSE())</f>
        <v>#N/A</v>
      </c>
    </row>
    <row r="1487" customFormat="false" ht="15" hidden="false" customHeight="false" outlineLevel="0" collapsed="false">
      <c r="A1487" s="126" t="n">
        <f aca="false">WEEKNUM(B1487,21)</f>
        <v>38</v>
      </c>
      <c r="B1487" s="135" t="n">
        <v>45553</v>
      </c>
      <c r="C1487" s="137" t="s">
        <v>86</v>
      </c>
      <c r="D1487" s="137" t="s">
        <v>75</v>
      </c>
      <c r="E1487" s="137" t="s">
        <v>86</v>
      </c>
      <c r="F1487" s="137" t="s">
        <v>75</v>
      </c>
      <c r="G1487" s="190" t="s">
        <v>75</v>
      </c>
      <c r="H1487" s="366"/>
      <c r="I1487" s="367" t="n">
        <f aca="false">IF(ISERROR(VLOOKUP(B1487,'Jour Fériés'!$A$19:$B$57,2,FALSE())),0,VLOOKUP(B1487,'Jour Fériés'!$A$19:$B$57,2,FALSE()))</f>
        <v>0</v>
      </c>
      <c r="K1487" s="61" t="e">
        <f aca="false">VLOOKUP(B1487,'Vacances solaires'!$B$2:$B$239,1,FALSE())</f>
        <v>#N/A</v>
      </c>
    </row>
    <row r="1488" customFormat="false" ht="15" hidden="false" customHeight="false" outlineLevel="0" collapsed="false">
      <c r="A1488" s="126" t="n">
        <f aca="false">WEEKNUM(B1488,21)</f>
        <v>38</v>
      </c>
      <c r="B1488" s="135" t="n">
        <v>45554</v>
      </c>
      <c r="C1488" s="137" t="s">
        <v>75</v>
      </c>
      <c r="D1488" s="137" t="s">
        <v>75</v>
      </c>
      <c r="E1488" s="137" t="s">
        <v>86</v>
      </c>
      <c r="F1488" s="137" t="s">
        <v>75</v>
      </c>
      <c r="G1488" s="190" t="s">
        <v>86</v>
      </c>
      <c r="H1488" s="191"/>
      <c r="I1488" s="362" t="n">
        <f aca="false">IF(ISERROR(VLOOKUP(B1488,'Jour Fériés'!$A$19:$B$57,2,FALSE())),0,VLOOKUP(B1488,'Jour Fériés'!$A$19:$B$57,2,FALSE()))</f>
        <v>0</v>
      </c>
      <c r="K1488" s="61" t="e">
        <f aca="false">VLOOKUP(B1488,'Vacances solaires'!$B$2:$B$239,1,FALSE())</f>
        <v>#N/A</v>
      </c>
    </row>
    <row r="1489" customFormat="false" ht="15" hidden="false" customHeight="false" outlineLevel="0" collapsed="false">
      <c r="A1489" s="126" t="n">
        <f aca="false">WEEKNUM(B1489,21)</f>
        <v>38</v>
      </c>
      <c r="B1489" s="135" t="n">
        <v>45555</v>
      </c>
      <c r="C1489" s="137" t="s">
        <v>75</v>
      </c>
      <c r="D1489" s="137" t="s">
        <v>75</v>
      </c>
      <c r="E1489" s="137" t="s">
        <v>75</v>
      </c>
      <c r="F1489" s="137" t="s">
        <v>86</v>
      </c>
      <c r="G1489" s="190" t="s">
        <v>86</v>
      </c>
      <c r="H1489" s="191"/>
      <c r="I1489" s="362" t="n">
        <f aca="false">IF(ISERROR(VLOOKUP(B1489,'Jour Fériés'!$A$19:$B$57,2,FALSE())),0,VLOOKUP(B1489,'Jour Fériés'!$A$19:$B$57,2,FALSE()))</f>
        <v>0</v>
      </c>
      <c r="K1489" s="61" t="e">
        <f aca="false">VLOOKUP(B1489,'Vacances solaires'!$B$2:$B$239,1,FALSE())</f>
        <v>#N/A</v>
      </c>
    </row>
    <row r="1490" customFormat="false" ht="15" hidden="false" customHeight="false" outlineLevel="0" collapsed="false">
      <c r="A1490" s="126" t="n">
        <f aca="false">WEEKNUM(B1490,21)</f>
        <v>38</v>
      </c>
      <c r="B1490" s="135" t="n">
        <v>45556</v>
      </c>
      <c r="C1490" s="137" t="s">
        <v>75</v>
      </c>
      <c r="D1490" s="137" t="s">
        <v>86</v>
      </c>
      <c r="E1490" s="137" t="s">
        <v>75</v>
      </c>
      <c r="F1490" s="137" t="s">
        <v>86</v>
      </c>
      <c r="G1490" s="190" t="s">
        <v>75</v>
      </c>
      <c r="H1490" s="191"/>
      <c r="I1490" s="362" t="n">
        <f aca="false">IF(ISERROR(VLOOKUP(B1490,'Jour Fériés'!$A$19:$B$57,2,FALSE())),0,VLOOKUP(B1490,'Jour Fériés'!$A$19:$B$57,2,FALSE()))</f>
        <v>0</v>
      </c>
      <c r="K1490" s="61" t="e">
        <f aca="false">VLOOKUP(B1490,'Vacances solaires'!$B$2:$B$239,1,FALSE())</f>
        <v>#N/A</v>
      </c>
    </row>
    <row r="1491" customFormat="false" ht="15.75" hidden="false" customHeight="false" outlineLevel="0" collapsed="false">
      <c r="A1491" s="139" t="n">
        <f aca="false">WEEKNUM(B1491,21)</f>
        <v>38</v>
      </c>
      <c r="B1491" s="140" t="n">
        <v>45557</v>
      </c>
      <c r="C1491" s="192" t="s">
        <v>86</v>
      </c>
      <c r="D1491" s="192" t="s">
        <v>86</v>
      </c>
      <c r="E1491" s="192" t="s">
        <v>86</v>
      </c>
      <c r="F1491" s="192" t="s">
        <v>86</v>
      </c>
      <c r="G1491" s="193" t="s">
        <v>75</v>
      </c>
      <c r="H1491" s="194"/>
      <c r="I1491" s="364" t="n">
        <f aca="false">IF(ISERROR(VLOOKUP(B1491,'Jour Fériés'!$A$19:$B$57,2,FALSE())),0,VLOOKUP(B1491,'Jour Fériés'!$A$19:$B$57,2,FALSE()))</f>
        <v>0</v>
      </c>
      <c r="K1491" s="61" t="e">
        <f aca="false">VLOOKUP(B1491,'Vacances solaires'!$B$2:$B$239,1,FALSE())</f>
        <v>#N/A</v>
      </c>
    </row>
    <row r="1492" customFormat="false" ht="15" hidden="false" customHeight="false" outlineLevel="0" collapsed="false">
      <c r="A1492" s="145" t="n">
        <f aca="false">WEEKNUM(B1492,21)</f>
        <v>39</v>
      </c>
      <c r="B1492" s="114" t="n">
        <v>45558</v>
      </c>
      <c r="C1492" s="187" t="s">
        <v>87</v>
      </c>
      <c r="D1492" s="187" t="s">
        <v>75</v>
      </c>
      <c r="E1492" s="187" t="s">
        <v>86</v>
      </c>
      <c r="F1492" s="187" t="s">
        <v>75</v>
      </c>
      <c r="G1492" s="188" t="s">
        <v>75</v>
      </c>
      <c r="H1492" s="189" t="n">
        <v>3</v>
      </c>
      <c r="I1492" s="361" t="n">
        <f aca="false">IF(ISERROR(VLOOKUP(B1492,'Jour Fériés'!$A$19:$B$57,2,FALSE())),0,VLOOKUP(B1492,'Jour Fériés'!$A$19:$B$57,2,FALSE()))</f>
        <v>0</v>
      </c>
      <c r="K1492" s="61" t="e">
        <f aca="false">VLOOKUP(B1492,'Vacances solaires'!$B$2:$B$239,1,FALSE())</f>
        <v>#N/A</v>
      </c>
    </row>
    <row r="1493" customFormat="false" ht="15" hidden="false" customHeight="false" outlineLevel="0" collapsed="false">
      <c r="A1493" s="126" t="n">
        <f aca="false">WEEKNUM(B1493,21)</f>
        <v>39</v>
      </c>
      <c r="B1493" s="135" t="n">
        <v>45559</v>
      </c>
      <c r="C1493" s="137" t="s">
        <v>86</v>
      </c>
      <c r="D1493" s="137" t="s">
        <v>75</v>
      </c>
      <c r="E1493" s="137" t="s">
        <v>75</v>
      </c>
      <c r="F1493" s="137" t="s">
        <v>75</v>
      </c>
      <c r="G1493" s="190" t="s">
        <v>86</v>
      </c>
      <c r="H1493" s="191"/>
      <c r="I1493" s="362" t="n">
        <f aca="false">IF(ISERROR(VLOOKUP(B1493,'Jour Fériés'!$A$19:$B$57,2,FALSE())),0,VLOOKUP(B1493,'Jour Fériés'!$A$19:$B$57,2,FALSE()))</f>
        <v>0</v>
      </c>
      <c r="K1493" s="61" t="e">
        <f aca="false">VLOOKUP(B1493,'Vacances solaires'!$B$2:$B$239,1,FALSE())</f>
        <v>#N/A</v>
      </c>
    </row>
    <row r="1494" customFormat="false" ht="15" hidden="false" customHeight="false" outlineLevel="0" collapsed="false">
      <c r="A1494" s="126" t="n">
        <f aca="false">WEEKNUM(B1494,21)</f>
        <v>39</v>
      </c>
      <c r="B1494" s="135" t="n">
        <v>45560</v>
      </c>
      <c r="C1494" s="137" t="s">
        <v>75</v>
      </c>
      <c r="D1494" s="137" t="s">
        <v>86</v>
      </c>
      <c r="E1494" s="137" t="s">
        <v>75</v>
      </c>
      <c r="F1494" s="137" t="s">
        <v>75</v>
      </c>
      <c r="G1494" s="190" t="s">
        <v>86</v>
      </c>
      <c r="H1494" s="191"/>
      <c r="I1494" s="362" t="n">
        <f aca="false">IF(ISERROR(VLOOKUP(B1494,'Jour Fériés'!$A$19:$B$57,2,FALSE())),0,VLOOKUP(B1494,'Jour Fériés'!$A$19:$B$57,2,FALSE()))</f>
        <v>0</v>
      </c>
      <c r="K1494" s="61" t="e">
        <f aca="false">VLOOKUP(B1494,'Vacances solaires'!$B$2:$B$239,1,FALSE())</f>
        <v>#N/A</v>
      </c>
    </row>
    <row r="1495" customFormat="false" ht="15" hidden="false" customHeight="false" outlineLevel="0" collapsed="false">
      <c r="A1495" s="126" t="n">
        <f aca="false">WEEKNUM(B1495,21)</f>
        <v>39</v>
      </c>
      <c r="B1495" s="135" t="n">
        <v>45561</v>
      </c>
      <c r="C1495" s="137" t="s">
        <v>75</v>
      </c>
      <c r="D1495" s="137" t="s">
        <v>86</v>
      </c>
      <c r="E1495" s="137" t="s">
        <v>75</v>
      </c>
      <c r="F1495" s="137" t="s">
        <v>86</v>
      </c>
      <c r="G1495" s="190" t="s">
        <v>75</v>
      </c>
      <c r="H1495" s="191"/>
      <c r="I1495" s="362" t="n">
        <f aca="false">IF(ISERROR(VLOOKUP(B1495,'Jour Fériés'!$A$19:$B$57,2,FALSE())),0,VLOOKUP(B1495,'Jour Fériés'!$A$19:$B$57,2,FALSE()))</f>
        <v>0</v>
      </c>
      <c r="K1495" s="61" t="e">
        <f aca="false">VLOOKUP(B1495,'Vacances solaires'!$B$2:$B$239,1,FALSE())</f>
        <v>#N/A</v>
      </c>
    </row>
    <row r="1496" customFormat="false" ht="15" hidden="false" customHeight="false" outlineLevel="0" collapsed="false">
      <c r="A1496" s="126" t="n">
        <f aca="false">WEEKNUM(B1496,21)</f>
        <v>39</v>
      </c>
      <c r="B1496" s="135" t="n">
        <v>45562</v>
      </c>
      <c r="C1496" s="137" t="s">
        <v>75</v>
      </c>
      <c r="D1496" s="137" t="s">
        <v>75</v>
      </c>
      <c r="E1496" s="137" t="s">
        <v>86</v>
      </c>
      <c r="F1496" s="137" t="s">
        <v>86</v>
      </c>
      <c r="G1496" s="190" t="s">
        <v>75</v>
      </c>
      <c r="H1496" s="191"/>
      <c r="I1496" s="362" t="n">
        <f aca="false">IF(ISERROR(VLOOKUP(B1496,'Jour Fériés'!$A$19:$B$57,2,FALSE())),0,VLOOKUP(B1496,'Jour Fériés'!$A$19:$B$57,2,FALSE()))</f>
        <v>0</v>
      </c>
      <c r="K1496" s="61" t="e">
        <f aca="false">VLOOKUP(B1496,'Vacances solaires'!$B$2:$B$239,1,FALSE())</f>
        <v>#N/A</v>
      </c>
    </row>
    <row r="1497" customFormat="false" ht="15" hidden="false" customHeight="false" outlineLevel="0" collapsed="false">
      <c r="A1497" s="126" t="n">
        <f aca="false">WEEKNUM(B1497,21)</f>
        <v>39</v>
      </c>
      <c r="B1497" s="135" t="n">
        <v>45563</v>
      </c>
      <c r="C1497" s="137" t="s">
        <v>86</v>
      </c>
      <c r="D1497" s="137" t="s">
        <v>75</v>
      </c>
      <c r="E1497" s="137" t="s">
        <v>86</v>
      </c>
      <c r="F1497" s="137" t="s">
        <v>75</v>
      </c>
      <c r="G1497" s="190" t="s">
        <v>75</v>
      </c>
      <c r="H1497" s="191"/>
      <c r="I1497" s="362" t="n">
        <f aca="false">IF(ISERROR(VLOOKUP(B1497,'Jour Fériés'!$A$19:$B$57,2,FALSE())),0,VLOOKUP(B1497,'Jour Fériés'!$A$19:$B$57,2,FALSE()))</f>
        <v>0</v>
      </c>
      <c r="K1497" s="61" t="e">
        <f aca="false">VLOOKUP(B1497,'Vacances solaires'!$B$2:$B$239,1,FALSE())</f>
        <v>#N/A</v>
      </c>
    </row>
    <row r="1498" customFormat="false" ht="15.75" hidden="false" customHeight="false" outlineLevel="0" collapsed="false">
      <c r="A1498" s="139" t="n">
        <f aca="false">WEEKNUM(B1498,21)</f>
        <v>39</v>
      </c>
      <c r="B1498" s="140" t="n">
        <v>45564</v>
      </c>
      <c r="C1498" s="192" t="s">
        <v>86</v>
      </c>
      <c r="D1498" s="192" t="s">
        <v>86</v>
      </c>
      <c r="E1498" s="192" t="s">
        <v>86</v>
      </c>
      <c r="F1498" s="192" t="s">
        <v>75</v>
      </c>
      <c r="G1498" s="193" t="s">
        <v>86</v>
      </c>
      <c r="H1498" s="194"/>
      <c r="I1498" s="364" t="n">
        <f aca="false">IF(ISERROR(VLOOKUP(B1498,'Jour Fériés'!$A$19:$B$57,2,FALSE())),0,VLOOKUP(B1498,'Jour Fériés'!$A$19:$B$57,2,FALSE()))</f>
        <v>0</v>
      </c>
      <c r="K1498" s="61" t="e">
        <f aca="false">VLOOKUP(B1498,'Vacances solaires'!$B$2:$B$239,1,FALSE())</f>
        <v>#N/A</v>
      </c>
    </row>
    <row r="1499" customFormat="false" ht="15" hidden="false" customHeight="false" outlineLevel="0" collapsed="false">
      <c r="A1499" s="145" t="n">
        <f aca="false">WEEKNUM(B1499,21)</f>
        <v>40</v>
      </c>
      <c r="B1499" s="114" t="n">
        <v>45565</v>
      </c>
      <c r="C1499" s="187" t="s">
        <v>75</v>
      </c>
      <c r="D1499" s="187" t="s">
        <v>86</v>
      </c>
      <c r="E1499" s="187" t="s">
        <v>75</v>
      </c>
      <c r="F1499" s="187" t="s">
        <v>75</v>
      </c>
      <c r="G1499" s="188" t="s">
        <v>87</v>
      </c>
      <c r="H1499" s="189" t="n">
        <v>4</v>
      </c>
      <c r="I1499" s="361" t="n">
        <f aca="false">IF(ISERROR(VLOOKUP(B1499,'Jour Fériés'!$A$19:$B$57,2,FALSE())),0,VLOOKUP(B1499,'Jour Fériés'!$A$19:$B$57,2,FALSE()))</f>
        <v>0</v>
      </c>
      <c r="K1499" s="61" t="e">
        <f aca="false">VLOOKUP(B1499,'Vacances solaires'!$B$2:$B$239,1,FALSE())</f>
        <v>#N/A</v>
      </c>
    </row>
    <row r="1500" customFormat="false" ht="15" hidden="false" customHeight="false" outlineLevel="0" collapsed="false">
      <c r="A1500" s="126" t="n">
        <f aca="false">WEEKNUM(B1500,21)</f>
        <v>40</v>
      </c>
      <c r="B1500" s="135" t="n">
        <v>45566</v>
      </c>
      <c r="C1500" s="137" t="s">
        <v>75</v>
      </c>
      <c r="D1500" s="137" t="s">
        <v>75</v>
      </c>
      <c r="E1500" s="137" t="s">
        <v>75</v>
      </c>
      <c r="F1500" s="137" t="s">
        <v>86</v>
      </c>
      <c r="G1500" s="190" t="s">
        <v>86</v>
      </c>
      <c r="H1500" s="191"/>
      <c r="I1500" s="362" t="n">
        <f aca="false">IF(ISERROR(VLOOKUP(B1500,'Jour Fériés'!$A$19:$B$57,2,FALSE())),0,VLOOKUP(B1500,'Jour Fériés'!$A$19:$B$57,2,FALSE()))</f>
        <v>0</v>
      </c>
      <c r="K1500" s="61" t="e">
        <f aca="false">VLOOKUP(B1500,'Vacances solaires'!$B$2:$B$239,1,FALSE())</f>
        <v>#N/A</v>
      </c>
    </row>
    <row r="1501" customFormat="false" ht="15" hidden="false" customHeight="false" outlineLevel="0" collapsed="false">
      <c r="A1501" s="126" t="n">
        <f aca="false">WEEKNUM(B1501,21)</f>
        <v>40</v>
      </c>
      <c r="B1501" s="135" t="n">
        <v>45567</v>
      </c>
      <c r="C1501" s="137" t="s">
        <v>86</v>
      </c>
      <c r="D1501" s="137" t="s">
        <v>75</v>
      </c>
      <c r="E1501" s="137" t="s">
        <v>75</v>
      </c>
      <c r="F1501" s="137" t="s">
        <v>86</v>
      </c>
      <c r="G1501" s="190" t="s">
        <v>75</v>
      </c>
      <c r="H1501" s="191"/>
      <c r="I1501" s="362" t="n">
        <f aca="false">IF(ISERROR(VLOOKUP(B1501,'Jour Fériés'!$A$19:$B$57,2,FALSE())),0,VLOOKUP(B1501,'Jour Fériés'!$A$19:$B$57,2,FALSE()))</f>
        <v>0</v>
      </c>
      <c r="K1501" s="61" t="e">
        <f aca="false">VLOOKUP(B1501,'Vacances solaires'!$B$2:$B$239,1,FALSE())</f>
        <v>#N/A</v>
      </c>
    </row>
    <row r="1502" customFormat="false" ht="15" hidden="false" customHeight="false" outlineLevel="0" collapsed="false">
      <c r="A1502" s="126" t="n">
        <f aca="false">WEEKNUM(B1502,21)</f>
        <v>40</v>
      </c>
      <c r="B1502" s="135" t="n">
        <v>45568</v>
      </c>
      <c r="C1502" s="137" t="s">
        <v>86</v>
      </c>
      <c r="D1502" s="137" t="s">
        <v>75</v>
      </c>
      <c r="E1502" s="137" t="s">
        <v>86</v>
      </c>
      <c r="F1502" s="137" t="s">
        <v>75</v>
      </c>
      <c r="G1502" s="190" t="s">
        <v>75</v>
      </c>
      <c r="H1502" s="191"/>
      <c r="I1502" s="362" t="n">
        <f aca="false">IF(ISERROR(VLOOKUP(B1502,'Jour Fériés'!$A$19:$B$57,2,FALSE())),0,VLOOKUP(B1502,'Jour Fériés'!$A$19:$B$57,2,FALSE()))</f>
        <v>0</v>
      </c>
      <c r="K1502" s="61" t="e">
        <f aca="false">VLOOKUP(B1502,'Vacances solaires'!$B$2:$B$239,1,FALSE())</f>
        <v>#N/A</v>
      </c>
    </row>
    <row r="1503" customFormat="false" ht="15" hidden="false" customHeight="false" outlineLevel="0" collapsed="false">
      <c r="A1503" s="126" t="n">
        <f aca="false">WEEKNUM(B1503,21)</f>
        <v>40</v>
      </c>
      <c r="B1503" s="135" t="n">
        <v>45569</v>
      </c>
      <c r="C1503" s="137" t="s">
        <v>75</v>
      </c>
      <c r="D1503" s="137" t="s">
        <v>86</v>
      </c>
      <c r="E1503" s="137" t="s">
        <v>86</v>
      </c>
      <c r="F1503" s="137" t="s">
        <v>75</v>
      </c>
      <c r="G1503" s="190" t="s">
        <v>75</v>
      </c>
      <c r="H1503" s="191"/>
      <c r="I1503" s="362" t="n">
        <f aca="false">IF(ISERROR(VLOOKUP(B1503,'Jour Fériés'!$A$19:$B$57,2,FALSE())),0,VLOOKUP(B1503,'Jour Fériés'!$A$19:$B$57,2,FALSE()))</f>
        <v>0</v>
      </c>
      <c r="K1503" s="61" t="e">
        <f aca="false">VLOOKUP(B1503,'Vacances solaires'!$B$2:$B$239,1,FALSE())</f>
        <v>#N/A</v>
      </c>
    </row>
    <row r="1504" customFormat="false" ht="15" hidden="false" customHeight="false" outlineLevel="0" collapsed="false">
      <c r="A1504" s="126" t="n">
        <f aca="false">WEEKNUM(B1504,21)</f>
        <v>40</v>
      </c>
      <c r="B1504" s="135" t="n">
        <v>45570</v>
      </c>
      <c r="C1504" s="137" t="s">
        <v>75</v>
      </c>
      <c r="D1504" s="137" t="s">
        <v>86</v>
      </c>
      <c r="E1504" s="137" t="s">
        <v>75</v>
      </c>
      <c r="F1504" s="137" t="s">
        <v>75</v>
      </c>
      <c r="G1504" s="190" t="s">
        <v>86</v>
      </c>
      <c r="H1504" s="191"/>
      <c r="I1504" s="362" t="n">
        <f aca="false">IF(ISERROR(VLOOKUP(B1504,'Jour Fériés'!$A$19:$B$57,2,FALSE())),0,VLOOKUP(B1504,'Jour Fériés'!$A$19:$B$57,2,FALSE()))</f>
        <v>0</v>
      </c>
      <c r="K1504" s="61" t="e">
        <f aca="false">VLOOKUP(B1504,'Vacances solaires'!$B$2:$B$239,1,FALSE())</f>
        <v>#N/A</v>
      </c>
    </row>
    <row r="1505" customFormat="false" ht="15.75" hidden="false" customHeight="false" outlineLevel="0" collapsed="false">
      <c r="A1505" s="139" t="n">
        <f aca="false">WEEKNUM(B1505,21)</f>
        <v>40</v>
      </c>
      <c r="B1505" s="140" t="n">
        <v>45571</v>
      </c>
      <c r="C1505" s="192" t="s">
        <v>86</v>
      </c>
      <c r="D1505" s="192" t="s">
        <v>86</v>
      </c>
      <c r="E1505" s="192" t="s">
        <v>75</v>
      </c>
      <c r="F1505" s="192" t="s">
        <v>86</v>
      </c>
      <c r="G1505" s="193" t="s">
        <v>86</v>
      </c>
      <c r="H1505" s="194"/>
      <c r="I1505" s="364" t="n">
        <f aca="false">IF(ISERROR(VLOOKUP(B1505,'Jour Fériés'!$A$19:$B$57,2,FALSE())),0,VLOOKUP(B1505,'Jour Fériés'!$A$19:$B$57,2,FALSE()))</f>
        <v>0</v>
      </c>
      <c r="K1505" s="61" t="e">
        <f aca="false">VLOOKUP(B1505,'Vacances solaires'!$B$2:$B$239,1,FALSE())</f>
        <v>#N/A</v>
      </c>
    </row>
    <row r="1506" customFormat="false" ht="15" hidden="false" customHeight="false" outlineLevel="0" collapsed="false">
      <c r="A1506" s="145" t="n">
        <f aca="false">WEEKNUM(B1506,21)</f>
        <v>41</v>
      </c>
      <c r="B1506" s="114" t="n">
        <v>45572</v>
      </c>
      <c r="C1506" s="187" t="s">
        <v>86</v>
      </c>
      <c r="D1506" s="187" t="s">
        <v>75</v>
      </c>
      <c r="E1506" s="187" t="s">
        <v>75</v>
      </c>
      <c r="F1506" s="187" t="s">
        <v>87</v>
      </c>
      <c r="G1506" s="188" t="s">
        <v>75</v>
      </c>
      <c r="H1506" s="189" t="n">
        <v>5</v>
      </c>
      <c r="I1506" s="361" t="n">
        <f aca="false">IF(ISERROR(VLOOKUP(B1506,'Jour Fériés'!$A$19:$B$57,2,FALSE())),0,VLOOKUP(B1506,'Jour Fériés'!$A$19:$B$57,2,FALSE()))</f>
        <v>0</v>
      </c>
      <c r="K1506" s="61" t="e">
        <f aca="false">VLOOKUP(B1506,'Vacances solaires'!$B$2:$B$239,1,FALSE())</f>
        <v>#N/A</v>
      </c>
    </row>
    <row r="1507" customFormat="false" ht="15" hidden="false" customHeight="false" outlineLevel="0" collapsed="false">
      <c r="A1507" s="126" t="n">
        <f aca="false">WEEKNUM(B1507,21)</f>
        <v>41</v>
      </c>
      <c r="B1507" s="135" t="n">
        <v>45573</v>
      </c>
      <c r="C1507" s="137" t="s">
        <v>75</v>
      </c>
      <c r="D1507" s="137" t="s">
        <v>75</v>
      </c>
      <c r="E1507" s="137" t="s">
        <v>86</v>
      </c>
      <c r="F1507" s="137" t="s">
        <v>86</v>
      </c>
      <c r="G1507" s="190" t="s">
        <v>75</v>
      </c>
      <c r="H1507" s="191"/>
      <c r="I1507" s="362" t="n">
        <f aca="false">IF(ISERROR(VLOOKUP(B1507,'Jour Fériés'!$A$19:$B$57,2,FALSE())),0,VLOOKUP(B1507,'Jour Fériés'!$A$19:$B$57,2,FALSE()))</f>
        <v>0</v>
      </c>
      <c r="K1507" s="61" t="e">
        <f aca="false">VLOOKUP(B1507,'Vacances solaires'!$B$2:$B$239,1,FALSE())</f>
        <v>#N/A</v>
      </c>
    </row>
    <row r="1508" customFormat="false" ht="15" hidden="false" customHeight="false" outlineLevel="0" collapsed="false">
      <c r="A1508" s="126" t="n">
        <f aca="false">WEEKNUM(B1508,21)</f>
        <v>41</v>
      </c>
      <c r="B1508" s="135" t="n">
        <v>45574</v>
      </c>
      <c r="C1508" s="137" t="s">
        <v>75</v>
      </c>
      <c r="D1508" s="137" t="s">
        <v>75</v>
      </c>
      <c r="E1508" s="137" t="s">
        <v>86</v>
      </c>
      <c r="F1508" s="137" t="s">
        <v>75</v>
      </c>
      <c r="G1508" s="190" t="s">
        <v>86</v>
      </c>
      <c r="H1508" s="191"/>
      <c r="I1508" s="362" t="n">
        <f aca="false">IF(ISERROR(VLOOKUP(B1508,'Jour Fériés'!$A$19:$B$57,2,FALSE())),0,VLOOKUP(B1508,'Jour Fériés'!$A$19:$B$57,2,FALSE()))</f>
        <v>0</v>
      </c>
      <c r="K1508" s="61" t="e">
        <f aca="false">VLOOKUP(B1508,'Vacances solaires'!$B$2:$B$239,1,FALSE())</f>
        <v>#N/A</v>
      </c>
    </row>
    <row r="1509" customFormat="false" ht="15" hidden="false" customHeight="false" outlineLevel="0" collapsed="false">
      <c r="A1509" s="126" t="n">
        <f aca="false">WEEKNUM(B1509,21)</f>
        <v>41</v>
      </c>
      <c r="B1509" s="135" t="n">
        <v>45575</v>
      </c>
      <c r="C1509" s="137" t="s">
        <v>75</v>
      </c>
      <c r="D1509" s="137" t="s">
        <v>86</v>
      </c>
      <c r="E1509" s="137" t="s">
        <v>75</v>
      </c>
      <c r="F1509" s="137" t="s">
        <v>75</v>
      </c>
      <c r="G1509" s="190" t="s">
        <v>86</v>
      </c>
      <c r="H1509" s="191"/>
      <c r="I1509" s="362" t="n">
        <f aca="false">IF(ISERROR(VLOOKUP(B1509,'Jour Fériés'!$A$19:$B$57,2,FALSE())),0,VLOOKUP(B1509,'Jour Fériés'!$A$19:$B$57,2,FALSE()))</f>
        <v>0</v>
      </c>
      <c r="K1509" s="61" t="e">
        <f aca="false">VLOOKUP(B1509,'Vacances solaires'!$B$2:$B$239,1,FALSE())</f>
        <v>#N/A</v>
      </c>
    </row>
    <row r="1510" customFormat="false" ht="15" hidden="false" customHeight="false" outlineLevel="0" collapsed="false">
      <c r="A1510" s="126" t="n">
        <f aca="false">WEEKNUM(B1510,21)</f>
        <v>41</v>
      </c>
      <c r="B1510" s="135" t="n">
        <v>45576</v>
      </c>
      <c r="C1510" s="137" t="s">
        <v>86</v>
      </c>
      <c r="D1510" s="137" t="s">
        <v>86</v>
      </c>
      <c r="E1510" s="137" t="s">
        <v>75</v>
      </c>
      <c r="F1510" s="137" t="s">
        <v>75</v>
      </c>
      <c r="G1510" s="190" t="s">
        <v>75</v>
      </c>
      <c r="H1510" s="191"/>
      <c r="I1510" s="362" t="n">
        <f aca="false">IF(ISERROR(VLOOKUP(B1510,'Jour Fériés'!$A$19:$B$57,2,FALSE())),0,VLOOKUP(B1510,'Jour Fériés'!$A$19:$B$57,2,FALSE()))</f>
        <v>0</v>
      </c>
      <c r="K1510" s="61" t="e">
        <f aca="false">VLOOKUP(B1510,'Vacances solaires'!$B$2:$B$239,1,FALSE())</f>
        <v>#N/A</v>
      </c>
    </row>
    <row r="1511" customFormat="false" ht="15" hidden="false" customHeight="false" outlineLevel="0" collapsed="false">
      <c r="A1511" s="126" t="n">
        <f aca="false">WEEKNUM(B1511,21)</f>
        <v>41</v>
      </c>
      <c r="B1511" s="135" t="n">
        <v>45577</v>
      </c>
      <c r="C1511" s="137" t="s">
        <v>86</v>
      </c>
      <c r="D1511" s="137" t="s">
        <v>75</v>
      </c>
      <c r="E1511" s="137" t="s">
        <v>75</v>
      </c>
      <c r="F1511" s="137" t="s">
        <v>86</v>
      </c>
      <c r="G1511" s="190" t="s">
        <v>75</v>
      </c>
      <c r="H1511" s="191"/>
      <c r="I1511" s="362" t="n">
        <f aca="false">IF(ISERROR(VLOOKUP(B1511,'Jour Fériés'!$A$19:$B$57,2,FALSE())),0,VLOOKUP(B1511,'Jour Fériés'!$A$19:$B$57,2,FALSE()))</f>
        <v>0</v>
      </c>
      <c r="K1511" s="61" t="e">
        <f aca="false">VLOOKUP(B1511,'Vacances solaires'!$B$2:$B$239,1,FALSE())</f>
        <v>#N/A</v>
      </c>
    </row>
    <row r="1512" customFormat="false" ht="15.75" hidden="false" customHeight="false" outlineLevel="0" collapsed="false">
      <c r="A1512" s="139" t="n">
        <f aca="false">WEEKNUM(B1512,21)</f>
        <v>41</v>
      </c>
      <c r="B1512" s="140" t="n">
        <v>45578</v>
      </c>
      <c r="C1512" s="192" t="s">
        <v>86</v>
      </c>
      <c r="D1512" s="192" t="s">
        <v>75</v>
      </c>
      <c r="E1512" s="192" t="s">
        <v>86</v>
      </c>
      <c r="F1512" s="192" t="s">
        <v>86</v>
      </c>
      <c r="G1512" s="193" t="s">
        <v>86</v>
      </c>
      <c r="H1512" s="194"/>
      <c r="I1512" s="364" t="n">
        <f aca="false">IF(ISERROR(VLOOKUP(B1512,'Jour Fériés'!$A$19:$B$57,2,FALSE())),0,VLOOKUP(B1512,'Jour Fériés'!$A$19:$B$57,2,FALSE()))</f>
        <v>0</v>
      </c>
      <c r="K1512" s="61" t="e">
        <f aca="false">VLOOKUP(B1512,'Vacances solaires'!$B$2:$B$239,1,FALSE())</f>
        <v>#N/A</v>
      </c>
    </row>
    <row r="1513" customFormat="false" ht="15" hidden="false" customHeight="false" outlineLevel="0" collapsed="false">
      <c r="A1513" s="145" t="n">
        <f aca="false">WEEKNUM(B1513,21)</f>
        <v>42</v>
      </c>
      <c r="B1513" s="114" t="n">
        <v>45579</v>
      </c>
      <c r="C1513" s="187" t="s">
        <v>75</v>
      </c>
      <c r="D1513" s="187" t="s">
        <v>75</v>
      </c>
      <c r="E1513" s="187" t="s">
        <v>87</v>
      </c>
      <c r="F1513" s="187" t="s">
        <v>75</v>
      </c>
      <c r="G1513" s="188" t="s">
        <v>86</v>
      </c>
      <c r="H1513" s="189" t="n">
        <v>1</v>
      </c>
      <c r="I1513" s="361" t="n">
        <f aca="false">IF(ISERROR(VLOOKUP(B1513,'Jour Fériés'!$A$19:$B$57,2,FALSE())),0,VLOOKUP(B1513,'Jour Fériés'!$A$19:$B$57,2,FALSE()))</f>
        <v>0</v>
      </c>
      <c r="K1513" s="61" t="e">
        <f aca="false">VLOOKUP(B1513,'Vacances solaires'!$B$2:$B$239,1,FALSE())</f>
        <v>#N/A</v>
      </c>
    </row>
    <row r="1514" customFormat="false" ht="15" hidden="false" customHeight="false" outlineLevel="0" collapsed="false">
      <c r="A1514" s="126" t="n">
        <f aca="false">WEEKNUM(B1514,21)</f>
        <v>42</v>
      </c>
      <c r="B1514" s="135" t="n">
        <v>45580</v>
      </c>
      <c r="C1514" s="137" t="s">
        <v>75</v>
      </c>
      <c r="D1514" s="137" t="s">
        <v>86</v>
      </c>
      <c r="E1514" s="137" t="s">
        <v>86</v>
      </c>
      <c r="F1514" s="137" t="s">
        <v>75</v>
      </c>
      <c r="G1514" s="190" t="s">
        <v>75</v>
      </c>
      <c r="H1514" s="366"/>
      <c r="I1514" s="365" t="n">
        <f aca="false">IF(ISERROR(VLOOKUP(B1514,'Jour Fériés'!$A$19:$B$57,2,FALSE())),0,VLOOKUP(B1514,'Jour Fériés'!$A$19:$B$57,2,FALSE()))</f>
        <v>0</v>
      </c>
      <c r="K1514" s="61" t="e">
        <f aca="false">VLOOKUP(B1514,'Vacances solaires'!$B$2:$B$239,1,FALSE())</f>
        <v>#N/A</v>
      </c>
    </row>
    <row r="1515" customFormat="false" ht="15" hidden="false" customHeight="false" outlineLevel="0" collapsed="false">
      <c r="A1515" s="126" t="n">
        <f aca="false">WEEKNUM(B1515,21)</f>
        <v>42</v>
      </c>
      <c r="B1515" s="135" t="n">
        <v>45581</v>
      </c>
      <c r="C1515" s="137" t="s">
        <v>75</v>
      </c>
      <c r="D1515" s="137" t="s">
        <v>86</v>
      </c>
      <c r="E1515" s="137" t="s">
        <v>75</v>
      </c>
      <c r="F1515" s="137" t="s">
        <v>86</v>
      </c>
      <c r="G1515" s="190" t="s">
        <v>75</v>
      </c>
      <c r="H1515" s="191"/>
      <c r="I1515" s="362" t="n">
        <f aca="false">IF(ISERROR(VLOOKUP(B1515,'Jour Fériés'!$A$19:$B$57,2,FALSE())),0,VLOOKUP(B1515,'Jour Fériés'!$A$19:$B$57,2,FALSE()))</f>
        <v>0</v>
      </c>
      <c r="K1515" s="61" t="e">
        <f aca="false">VLOOKUP(B1515,'Vacances solaires'!$B$2:$B$239,1,FALSE())</f>
        <v>#N/A</v>
      </c>
    </row>
    <row r="1516" customFormat="false" ht="15" hidden="false" customHeight="false" outlineLevel="0" collapsed="false">
      <c r="A1516" s="126" t="n">
        <f aca="false">WEEKNUM(B1516,21)</f>
        <v>42</v>
      </c>
      <c r="B1516" s="135" t="n">
        <v>45582</v>
      </c>
      <c r="C1516" s="137" t="s">
        <v>86</v>
      </c>
      <c r="D1516" s="137" t="s">
        <v>75</v>
      </c>
      <c r="E1516" s="137" t="s">
        <v>75</v>
      </c>
      <c r="F1516" s="137" t="s">
        <v>86</v>
      </c>
      <c r="G1516" s="190" t="s">
        <v>75</v>
      </c>
      <c r="H1516" s="191"/>
      <c r="I1516" s="362" t="n">
        <f aca="false">IF(ISERROR(VLOOKUP(B1516,'Jour Fériés'!$A$19:$B$57,2,FALSE())),0,VLOOKUP(B1516,'Jour Fériés'!$A$19:$B$57,2,FALSE()))</f>
        <v>0</v>
      </c>
      <c r="K1516" s="61" t="e">
        <f aca="false">VLOOKUP(B1516,'Vacances solaires'!$B$2:$B$239,1,FALSE())</f>
        <v>#N/A</v>
      </c>
    </row>
    <row r="1517" customFormat="false" ht="15" hidden="false" customHeight="false" outlineLevel="0" collapsed="false">
      <c r="A1517" s="126" t="n">
        <f aca="false">WEEKNUM(B1517,21)</f>
        <v>42</v>
      </c>
      <c r="B1517" s="135" t="n">
        <v>45583</v>
      </c>
      <c r="C1517" s="137" t="s">
        <v>86</v>
      </c>
      <c r="D1517" s="137" t="s">
        <v>75</v>
      </c>
      <c r="E1517" s="137" t="s">
        <v>75</v>
      </c>
      <c r="F1517" s="137" t="s">
        <v>75</v>
      </c>
      <c r="G1517" s="190" t="s">
        <v>86</v>
      </c>
      <c r="H1517" s="191"/>
      <c r="I1517" s="362" t="n">
        <f aca="false">IF(ISERROR(VLOOKUP(B1517,'Jour Fériés'!$A$19:$B$57,2,FALSE())),0,VLOOKUP(B1517,'Jour Fériés'!$A$19:$B$57,2,FALSE()))</f>
        <v>0</v>
      </c>
      <c r="K1517" s="61" t="e">
        <f aca="false">VLOOKUP(B1517,'Vacances solaires'!$B$2:$B$239,1,FALSE())</f>
        <v>#N/A</v>
      </c>
    </row>
    <row r="1518" customFormat="false" ht="15" hidden="false" customHeight="false" outlineLevel="0" collapsed="false">
      <c r="A1518" s="126" t="n">
        <f aca="false">WEEKNUM(B1518,21)</f>
        <v>42</v>
      </c>
      <c r="B1518" s="135" t="n">
        <v>45584</v>
      </c>
      <c r="C1518" s="137" t="s">
        <v>75</v>
      </c>
      <c r="D1518" s="137" t="s">
        <v>75</v>
      </c>
      <c r="E1518" s="137" t="s">
        <v>86</v>
      </c>
      <c r="F1518" s="137" t="s">
        <v>75</v>
      </c>
      <c r="G1518" s="190" t="s">
        <v>86</v>
      </c>
      <c r="H1518" s="191"/>
      <c r="I1518" s="362" t="n">
        <f aca="false">IF(ISERROR(VLOOKUP(B1518,'Jour Fériés'!$A$19:$B$57,2,FALSE())),0,VLOOKUP(B1518,'Jour Fériés'!$A$19:$B$57,2,FALSE()))</f>
        <v>0</v>
      </c>
      <c r="K1518" s="61" t="e">
        <f aca="false">VLOOKUP(B1518,'Vacances solaires'!$B$2:$B$239,1,FALSE())</f>
        <v>#N/A</v>
      </c>
    </row>
    <row r="1519" customFormat="false" ht="15.75" hidden="false" customHeight="false" outlineLevel="0" collapsed="false">
      <c r="A1519" s="139" t="n">
        <f aca="false">WEEKNUM(B1519,21)</f>
        <v>42</v>
      </c>
      <c r="B1519" s="140" t="n">
        <v>45585</v>
      </c>
      <c r="C1519" s="192" t="s">
        <v>75</v>
      </c>
      <c r="D1519" s="192" t="s">
        <v>86</v>
      </c>
      <c r="E1519" s="192" t="s">
        <v>86</v>
      </c>
      <c r="F1519" s="192" t="s">
        <v>86</v>
      </c>
      <c r="G1519" s="193" t="s">
        <v>86</v>
      </c>
      <c r="H1519" s="194"/>
      <c r="I1519" s="364" t="n">
        <f aca="false">IF(ISERROR(VLOOKUP(B1519,'Jour Fériés'!$A$19:$B$57,2,FALSE())),0,VLOOKUP(B1519,'Jour Fériés'!$A$19:$B$57,2,FALSE()))</f>
        <v>0</v>
      </c>
      <c r="K1519" s="61" t="e">
        <f aca="false">VLOOKUP(B1519,'Vacances solaires'!$B$2:$B$239,1,FALSE())</f>
        <v>#N/A</v>
      </c>
    </row>
    <row r="1520" customFormat="false" ht="15" hidden="false" customHeight="false" outlineLevel="0" collapsed="false">
      <c r="A1520" s="145" t="n">
        <f aca="false">WEEKNUM(B1520,21)</f>
        <v>43</v>
      </c>
      <c r="B1520" s="114" t="n">
        <v>45586</v>
      </c>
      <c r="C1520" s="187" t="s">
        <v>75</v>
      </c>
      <c r="D1520" s="187" t="s">
        <v>87</v>
      </c>
      <c r="E1520" s="187" t="s">
        <v>75</v>
      </c>
      <c r="F1520" s="187" t="s">
        <v>86</v>
      </c>
      <c r="G1520" s="188" t="s">
        <v>75</v>
      </c>
      <c r="H1520" s="189" t="n">
        <v>2</v>
      </c>
      <c r="I1520" s="361" t="n">
        <f aca="false">IF(ISERROR(VLOOKUP(B1520,'Jour Fériés'!$A$19:$B$57,2,FALSE())),0,VLOOKUP(B1520,'Jour Fériés'!$A$19:$B$57,2,FALSE()))</f>
        <v>0</v>
      </c>
      <c r="K1520" s="61" t="e">
        <f aca="false">VLOOKUP(B1520,'Vacances solaires'!$B$2:$B$239,1,FALSE())</f>
        <v>#N/A</v>
      </c>
    </row>
    <row r="1521" customFormat="false" ht="15" hidden="false" customHeight="false" outlineLevel="0" collapsed="false">
      <c r="A1521" s="126" t="n">
        <f aca="false">WEEKNUM(B1521,21)</f>
        <v>43</v>
      </c>
      <c r="B1521" s="135" t="n">
        <v>45587</v>
      </c>
      <c r="C1521" s="137" t="s">
        <v>86</v>
      </c>
      <c r="D1521" s="137" t="s">
        <v>86</v>
      </c>
      <c r="E1521" s="137" t="s">
        <v>75</v>
      </c>
      <c r="F1521" s="137" t="s">
        <v>75</v>
      </c>
      <c r="G1521" s="190" t="s">
        <v>75</v>
      </c>
      <c r="H1521" s="191"/>
      <c r="I1521" s="362" t="n">
        <f aca="false">IF(ISERROR(VLOOKUP(B1521,'Jour Fériés'!$A$19:$B$57,2,FALSE())),0,VLOOKUP(B1521,'Jour Fériés'!$A$19:$B$57,2,FALSE()))</f>
        <v>0</v>
      </c>
      <c r="K1521" s="61" t="e">
        <f aca="false">VLOOKUP(B1521,'Vacances solaires'!$B$2:$B$239,1,FALSE())</f>
        <v>#N/A</v>
      </c>
    </row>
    <row r="1522" customFormat="false" ht="15" hidden="false" customHeight="false" outlineLevel="0" collapsed="false">
      <c r="A1522" s="126" t="n">
        <f aca="false">WEEKNUM(B1522,21)</f>
        <v>43</v>
      </c>
      <c r="B1522" s="135" t="n">
        <v>45588</v>
      </c>
      <c r="C1522" s="137" t="s">
        <v>86</v>
      </c>
      <c r="D1522" s="137" t="s">
        <v>75</v>
      </c>
      <c r="E1522" s="137" t="s">
        <v>86</v>
      </c>
      <c r="F1522" s="137" t="s">
        <v>75</v>
      </c>
      <c r="G1522" s="190" t="s">
        <v>75</v>
      </c>
      <c r="H1522" s="366"/>
      <c r="I1522" s="367" t="n">
        <f aca="false">IF(ISERROR(VLOOKUP(B1522,'Jour Fériés'!$A$19:$B$57,2,FALSE())),0,VLOOKUP(B1522,'Jour Fériés'!$A$19:$B$57,2,FALSE()))</f>
        <v>0</v>
      </c>
      <c r="K1522" s="61" t="e">
        <f aca="false">VLOOKUP(B1522,'Vacances solaires'!$B$2:$B$239,1,FALSE())</f>
        <v>#N/A</v>
      </c>
    </row>
    <row r="1523" customFormat="false" ht="15" hidden="false" customHeight="false" outlineLevel="0" collapsed="false">
      <c r="A1523" s="126" t="n">
        <f aca="false">WEEKNUM(B1523,21)</f>
        <v>43</v>
      </c>
      <c r="B1523" s="135" t="n">
        <v>45589</v>
      </c>
      <c r="C1523" s="137" t="s">
        <v>75</v>
      </c>
      <c r="D1523" s="137" t="s">
        <v>75</v>
      </c>
      <c r="E1523" s="137" t="s">
        <v>86</v>
      </c>
      <c r="F1523" s="137" t="s">
        <v>75</v>
      </c>
      <c r="G1523" s="190" t="s">
        <v>86</v>
      </c>
      <c r="H1523" s="191"/>
      <c r="I1523" s="362" t="n">
        <f aca="false">IF(ISERROR(VLOOKUP(B1523,'Jour Fériés'!$A$19:$B$57,2,FALSE())),0,VLOOKUP(B1523,'Jour Fériés'!$A$19:$B$57,2,FALSE()))</f>
        <v>0</v>
      </c>
      <c r="K1523" s="61" t="e">
        <f aca="false">VLOOKUP(B1523,'Vacances solaires'!$B$2:$B$239,1,FALSE())</f>
        <v>#N/A</v>
      </c>
    </row>
    <row r="1524" customFormat="false" ht="15.75" hidden="false" customHeight="false" outlineLevel="0" collapsed="false">
      <c r="A1524" s="126" t="n">
        <f aca="false">WEEKNUM(B1524,21)</f>
        <v>43</v>
      </c>
      <c r="B1524" s="135" t="n">
        <v>45590</v>
      </c>
      <c r="C1524" s="137" t="s">
        <v>75</v>
      </c>
      <c r="D1524" s="137" t="s">
        <v>75</v>
      </c>
      <c r="E1524" s="137" t="s">
        <v>75</v>
      </c>
      <c r="F1524" s="137" t="s">
        <v>86</v>
      </c>
      <c r="G1524" s="190" t="s">
        <v>86</v>
      </c>
      <c r="H1524" s="191"/>
      <c r="I1524" s="362" t="n">
        <f aca="false">IF(ISERROR(VLOOKUP(B1524,'Jour Fériés'!$A$19:$B$57,2,FALSE())),0,VLOOKUP(B1524,'Jour Fériés'!$A$19:$B$57,2,FALSE()))</f>
        <v>0</v>
      </c>
      <c r="K1524" s="61" t="e">
        <f aca="false">VLOOKUP(B1524,'Vacances solaires'!$B$2:$B$239,1,FALSE())</f>
        <v>#N/A</v>
      </c>
    </row>
    <row r="1525" customFormat="false" ht="15" hidden="false" customHeight="false" outlineLevel="0" collapsed="false">
      <c r="A1525" s="145" t="n">
        <f aca="false">WEEKNUM(B1525,21)</f>
        <v>43</v>
      </c>
      <c r="B1525" s="114" t="n">
        <v>45591</v>
      </c>
      <c r="C1525" s="137" t="s">
        <v>75</v>
      </c>
      <c r="D1525" s="137" t="s">
        <v>86</v>
      </c>
      <c r="E1525" s="137" t="s">
        <v>75</v>
      </c>
      <c r="F1525" s="137" t="s">
        <v>86</v>
      </c>
      <c r="G1525" s="190" t="s">
        <v>75</v>
      </c>
      <c r="H1525" s="191"/>
      <c r="I1525" s="362" t="n">
        <f aca="false">IF(ISERROR(VLOOKUP(B1525,'Jour Fériés'!$A$19:$B$57,2,FALSE())),0,VLOOKUP(B1525,'Jour Fériés'!$A$19:$B$57,2,FALSE()))</f>
        <v>0</v>
      </c>
      <c r="K1525" s="61" t="e">
        <f aca="false">VLOOKUP(B1525,'Vacances solaires'!$B$2:$B$239,1,FALSE())</f>
        <v>#N/A</v>
      </c>
    </row>
    <row r="1526" customFormat="false" ht="15.75" hidden="false" customHeight="false" outlineLevel="0" collapsed="false">
      <c r="A1526" s="126" t="n">
        <f aca="false">WEEKNUM(B1526,21)</f>
        <v>43</v>
      </c>
      <c r="B1526" s="135" t="n">
        <v>45592</v>
      </c>
      <c r="C1526" s="192" t="s">
        <v>86</v>
      </c>
      <c r="D1526" s="192" t="s">
        <v>86</v>
      </c>
      <c r="E1526" s="192" t="s">
        <v>86</v>
      </c>
      <c r="F1526" s="192" t="s">
        <v>86</v>
      </c>
      <c r="G1526" s="193" t="s">
        <v>75</v>
      </c>
      <c r="H1526" s="194"/>
      <c r="I1526" s="364" t="n">
        <f aca="false">IF(ISERROR(VLOOKUP(B1526,'Jour Fériés'!$A$19:$B$57,2,FALSE())),0,VLOOKUP(B1526,'Jour Fériés'!$A$19:$B$57,2,FALSE()))</f>
        <v>0</v>
      </c>
      <c r="K1526" s="61" t="e">
        <f aca="false">VLOOKUP(B1526,'Vacances solaires'!$B$2:$B$239,1,FALSE())</f>
        <v>#N/A</v>
      </c>
    </row>
    <row r="1527" customFormat="false" ht="15.75" hidden="false" customHeight="false" outlineLevel="0" collapsed="false">
      <c r="A1527" s="126" t="n">
        <f aca="false">WEEKNUM(B1527,21)</f>
        <v>44</v>
      </c>
      <c r="B1527" s="135" t="n">
        <v>45593</v>
      </c>
      <c r="C1527" s="187" t="s">
        <v>87</v>
      </c>
      <c r="D1527" s="187" t="s">
        <v>75</v>
      </c>
      <c r="E1527" s="187" t="s">
        <v>86</v>
      </c>
      <c r="F1527" s="187" t="s">
        <v>75</v>
      </c>
      <c r="G1527" s="188" t="s">
        <v>75</v>
      </c>
      <c r="H1527" s="189" t="n">
        <v>3</v>
      </c>
      <c r="I1527" s="361" t="n">
        <f aca="false">IF(ISERROR(VLOOKUP(B1527,'Jour Fériés'!$A$19:$B$57,2,FALSE())),0,VLOOKUP(B1527,'Jour Fériés'!$A$19:$B$57,2,FALSE()))</f>
        <v>0</v>
      </c>
      <c r="K1527" s="61" t="e">
        <f aca="false">VLOOKUP(B1527,'Vacances solaires'!$B$2:$B$239,1,FALSE())</f>
        <v>#N/A</v>
      </c>
    </row>
    <row r="1528" customFormat="false" ht="15" hidden="false" customHeight="false" outlineLevel="0" collapsed="false">
      <c r="A1528" s="145" t="n">
        <f aca="false">WEEKNUM(B1528,21)</f>
        <v>44</v>
      </c>
      <c r="B1528" s="114" t="n">
        <v>45594</v>
      </c>
      <c r="C1528" s="187" t="s">
        <v>75</v>
      </c>
      <c r="D1528" s="187" t="s">
        <v>75</v>
      </c>
      <c r="E1528" s="187" t="s">
        <v>87</v>
      </c>
      <c r="F1528" s="187" t="s">
        <v>75</v>
      </c>
      <c r="G1528" s="188" t="s">
        <v>86</v>
      </c>
      <c r="H1528" s="189" t="n">
        <v>3.02486003564464</v>
      </c>
      <c r="I1528" s="361"/>
      <c r="K1528" s="61" t="e">
        <f aca="false">VLOOKUP(B1528,'Vacances solaires'!$B$2:$B$239,1,FALSE())</f>
        <v>#N/A</v>
      </c>
    </row>
    <row r="1529" customFormat="false" ht="15" hidden="false" customHeight="false" outlineLevel="0" collapsed="false">
      <c r="A1529" s="126" t="n">
        <f aca="false">WEEKNUM(B1529,21)</f>
        <v>44</v>
      </c>
      <c r="B1529" s="135" t="n">
        <v>45595</v>
      </c>
      <c r="C1529" s="137" t="s">
        <v>75</v>
      </c>
      <c r="D1529" s="137" t="s">
        <v>86</v>
      </c>
      <c r="E1529" s="137" t="s">
        <v>86</v>
      </c>
      <c r="F1529" s="137" t="s">
        <v>75</v>
      </c>
      <c r="G1529" s="190" t="s">
        <v>75</v>
      </c>
      <c r="H1529" s="366" t="n">
        <v>3.02496651159596</v>
      </c>
      <c r="I1529" s="365"/>
      <c r="K1529" s="61" t="e">
        <f aca="false">VLOOKUP(B1529,'Vacances solaires'!$B$2:$B$239,1,FALSE())</f>
        <v>#N/A</v>
      </c>
    </row>
    <row r="1530" customFormat="false" ht="15" hidden="false" customHeight="false" outlineLevel="0" collapsed="false">
      <c r="A1530" s="126" t="n">
        <f aca="false">WEEKNUM(B1530,21)</f>
        <v>44</v>
      </c>
      <c r="B1530" s="135" t="n">
        <v>45596</v>
      </c>
      <c r="C1530" s="137" t="s">
        <v>75</v>
      </c>
      <c r="D1530" s="137" t="s">
        <v>86</v>
      </c>
      <c r="E1530" s="137" t="s">
        <v>75</v>
      </c>
      <c r="F1530" s="137" t="s">
        <v>86</v>
      </c>
      <c r="G1530" s="190" t="s">
        <v>75</v>
      </c>
      <c r="H1530" s="191" t="n">
        <v>3.02507298754728</v>
      </c>
      <c r="I1530" s="362"/>
      <c r="K1530" s="61" t="e">
        <f aca="false">VLOOKUP(B1530,'Vacances solaires'!$B$2:$B$239,1,FALSE())</f>
        <v>#N/A</v>
      </c>
    </row>
    <row r="1531" customFormat="false" ht="15" hidden="false" customHeight="false" outlineLevel="0" collapsed="false">
      <c r="A1531" s="126" t="n">
        <f aca="false">WEEKNUM(B1531,21)</f>
        <v>44</v>
      </c>
      <c r="B1531" s="135" t="n">
        <v>45597</v>
      </c>
      <c r="C1531" s="137" t="s">
        <v>86</v>
      </c>
      <c r="D1531" s="137" t="s">
        <v>75</v>
      </c>
      <c r="E1531" s="137" t="s">
        <v>75</v>
      </c>
      <c r="F1531" s="137" t="s">
        <v>86</v>
      </c>
      <c r="G1531" s="190" t="s">
        <v>75</v>
      </c>
      <c r="H1531" s="191" t="n">
        <v>3.02517946349859</v>
      </c>
      <c r="I1531" s="362"/>
      <c r="K1531" s="61" t="e">
        <f aca="false">VLOOKUP(B1531,'Vacances solaires'!$B$2:$B$239,1,FALSE())</f>
        <v>#N/A</v>
      </c>
    </row>
    <row r="1532" customFormat="false" ht="15" hidden="false" customHeight="false" outlineLevel="0" collapsed="false">
      <c r="A1532" s="126" t="n">
        <f aca="false">WEEKNUM(B1532,21)</f>
        <v>44</v>
      </c>
      <c r="B1532" s="135" t="n">
        <v>45598</v>
      </c>
      <c r="C1532" s="137" t="s">
        <v>86</v>
      </c>
      <c r="D1532" s="137" t="s">
        <v>75</v>
      </c>
      <c r="E1532" s="137" t="s">
        <v>75</v>
      </c>
      <c r="F1532" s="137" t="s">
        <v>75</v>
      </c>
      <c r="G1532" s="190" t="s">
        <v>86</v>
      </c>
      <c r="H1532" s="191" t="n">
        <v>3.02528593944991</v>
      </c>
      <c r="I1532" s="362"/>
      <c r="K1532" s="61" t="e">
        <f aca="false">VLOOKUP(B1532,'Vacances solaires'!$B$2:$B$239,1,FALSE())</f>
        <v>#N/A</v>
      </c>
    </row>
    <row r="1533" customFormat="false" ht="15" hidden="false" customHeight="false" outlineLevel="0" collapsed="false">
      <c r="A1533" s="126" t="n">
        <f aca="false">WEEKNUM(B1533,21)</f>
        <v>44</v>
      </c>
      <c r="B1533" s="135" t="n">
        <v>45599</v>
      </c>
      <c r="C1533" s="137" t="s">
        <v>75</v>
      </c>
      <c r="D1533" s="137" t="s">
        <v>75</v>
      </c>
      <c r="E1533" s="137" t="s">
        <v>86</v>
      </c>
      <c r="F1533" s="137" t="s">
        <v>75</v>
      </c>
      <c r="G1533" s="190" t="s">
        <v>86</v>
      </c>
      <c r="H1533" s="191" t="n">
        <v>3.02539241540123</v>
      </c>
      <c r="I1533" s="362"/>
      <c r="K1533" s="61" t="e">
        <f aca="false">VLOOKUP(B1533,'Vacances solaires'!$B$2:$B$239,1,FALSE())</f>
        <v>#N/A</v>
      </c>
    </row>
    <row r="1534" customFormat="false" ht="15.75" hidden="false" customHeight="false" outlineLevel="0" collapsed="false">
      <c r="A1534" s="139" t="n">
        <f aca="false">WEEKNUM(B1534,21)</f>
        <v>45</v>
      </c>
      <c r="B1534" s="140" t="n">
        <v>45600</v>
      </c>
      <c r="C1534" s="192" t="s">
        <v>75</v>
      </c>
      <c r="D1534" s="192" t="s">
        <v>86</v>
      </c>
      <c r="E1534" s="192" t="s">
        <v>86</v>
      </c>
      <c r="F1534" s="192" t="s">
        <v>86</v>
      </c>
      <c r="G1534" s="193" t="s">
        <v>86</v>
      </c>
      <c r="H1534" s="194" t="n">
        <v>3.02549889135255</v>
      </c>
      <c r="I1534" s="364"/>
      <c r="K1534" s="61" t="e">
        <f aca="false">VLOOKUP(B1534,'Vacances solaires'!$B$2:$B$239,1,FALSE())</f>
        <v>#N/A</v>
      </c>
    </row>
    <row r="1535" customFormat="false" ht="15" hidden="false" customHeight="false" outlineLevel="0" collapsed="false">
      <c r="A1535" s="145" t="n">
        <f aca="false">WEEKNUM(B1535,21)</f>
        <v>45</v>
      </c>
      <c r="B1535" s="114" t="n">
        <v>45601</v>
      </c>
      <c r="C1535" s="187" t="s">
        <v>75</v>
      </c>
      <c r="D1535" s="187" t="s">
        <v>87</v>
      </c>
      <c r="E1535" s="187" t="s">
        <v>75</v>
      </c>
      <c r="F1535" s="187" t="s">
        <v>86</v>
      </c>
      <c r="G1535" s="188" t="s">
        <v>75</v>
      </c>
      <c r="H1535" s="189" t="n">
        <v>3.02560536730387</v>
      </c>
      <c r="I1535" s="361"/>
      <c r="K1535" s="61" t="e">
        <f aca="false">VLOOKUP(B1535,'Vacances solaires'!$B$2:$B$239,1,FALSE())</f>
        <v>#N/A</v>
      </c>
    </row>
    <row r="1536" customFormat="false" ht="15" hidden="false" customHeight="false" outlineLevel="0" collapsed="false">
      <c r="A1536" s="126" t="n">
        <f aca="false">WEEKNUM(B1536,21)</f>
        <v>45</v>
      </c>
      <c r="B1536" s="135" t="n">
        <v>45602</v>
      </c>
      <c r="C1536" s="137" t="s">
        <v>86</v>
      </c>
      <c r="D1536" s="137" t="s">
        <v>86</v>
      </c>
      <c r="E1536" s="137" t="s">
        <v>75</v>
      </c>
      <c r="F1536" s="137" t="s">
        <v>75</v>
      </c>
      <c r="G1536" s="190" t="s">
        <v>75</v>
      </c>
      <c r="H1536" s="191" t="n">
        <v>3.02571184325519</v>
      </c>
      <c r="I1536" s="362"/>
      <c r="K1536" s="61" t="e">
        <f aca="false">VLOOKUP(B1536,'Vacances solaires'!$B$2:$B$239,1,FALSE())</f>
        <v>#N/A</v>
      </c>
    </row>
    <row r="1537" customFormat="false" ht="15" hidden="false" customHeight="false" outlineLevel="0" collapsed="false">
      <c r="A1537" s="126" t="n">
        <f aca="false">WEEKNUM(B1537,21)</f>
        <v>45</v>
      </c>
      <c r="B1537" s="135" t="n">
        <v>45603</v>
      </c>
      <c r="C1537" s="137" t="s">
        <v>86</v>
      </c>
      <c r="D1537" s="137" t="s">
        <v>75</v>
      </c>
      <c r="E1537" s="137" t="s">
        <v>86</v>
      </c>
      <c r="F1537" s="137" t="s">
        <v>75</v>
      </c>
      <c r="G1537" s="190" t="s">
        <v>75</v>
      </c>
      <c r="H1537" s="366" t="n">
        <v>3.02581831920651</v>
      </c>
      <c r="I1537" s="367"/>
      <c r="K1537" s="61" t="e">
        <f aca="false">VLOOKUP(B1537,'Vacances solaires'!$B$2:$B$239,1,FALSE())</f>
        <v>#N/A</v>
      </c>
    </row>
    <row r="1538" customFormat="false" ht="15" hidden="false" customHeight="false" outlineLevel="0" collapsed="false">
      <c r="A1538" s="126" t="n">
        <f aca="false">WEEKNUM(B1538,21)</f>
        <v>45</v>
      </c>
      <c r="B1538" s="135" t="n">
        <v>45604</v>
      </c>
      <c r="C1538" s="137" t="s">
        <v>75</v>
      </c>
      <c r="D1538" s="137" t="s">
        <v>75</v>
      </c>
      <c r="E1538" s="137" t="s">
        <v>86</v>
      </c>
      <c r="F1538" s="137" t="s">
        <v>75</v>
      </c>
      <c r="G1538" s="190" t="s">
        <v>86</v>
      </c>
      <c r="H1538" s="191" t="n">
        <v>3.02592479515783</v>
      </c>
      <c r="I1538" s="362"/>
      <c r="K1538" s="61" t="e">
        <f aca="false">VLOOKUP(B1538,'Vacances solaires'!$B$2:$B$239,1,FALSE())</f>
        <v>#N/A</v>
      </c>
    </row>
    <row r="1539" customFormat="false" ht="15" hidden="false" customHeight="false" outlineLevel="0" collapsed="false">
      <c r="A1539" s="126" t="n">
        <f aca="false">WEEKNUM(B1539,21)</f>
        <v>45</v>
      </c>
      <c r="B1539" s="135" t="n">
        <v>45605</v>
      </c>
      <c r="C1539" s="137" t="s">
        <v>75</v>
      </c>
      <c r="D1539" s="137" t="s">
        <v>75</v>
      </c>
      <c r="E1539" s="137" t="s">
        <v>75</v>
      </c>
      <c r="F1539" s="137" t="s">
        <v>86</v>
      </c>
      <c r="G1539" s="190" t="s">
        <v>86</v>
      </c>
      <c r="H1539" s="191" t="n">
        <v>3.02603127110914</v>
      </c>
      <c r="I1539" s="362"/>
      <c r="K1539" s="61" t="e">
        <f aca="false">VLOOKUP(B1539,'Vacances solaires'!$B$2:$B$239,1,FALSE())</f>
        <v>#N/A</v>
      </c>
    </row>
    <row r="1540" customFormat="false" ht="15" hidden="false" customHeight="false" outlineLevel="0" collapsed="false">
      <c r="A1540" s="126" t="n">
        <f aca="false">WEEKNUM(B1540,21)</f>
        <v>45</v>
      </c>
      <c r="B1540" s="135" t="n">
        <v>45606</v>
      </c>
      <c r="C1540" s="137" t="s">
        <v>75</v>
      </c>
      <c r="D1540" s="137" t="s">
        <v>86</v>
      </c>
      <c r="E1540" s="137" t="s">
        <v>75</v>
      </c>
      <c r="F1540" s="137" t="s">
        <v>86</v>
      </c>
      <c r="G1540" s="190" t="s">
        <v>75</v>
      </c>
      <c r="H1540" s="191" t="n">
        <v>3.02613774706046</v>
      </c>
      <c r="I1540" s="362"/>
      <c r="K1540" s="61" t="e">
        <f aca="false">VLOOKUP(B1540,'Vacances solaires'!$B$2:$B$239,1,FALSE())</f>
        <v>#N/A</v>
      </c>
    </row>
    <row r="1541" customFormat="false" ht="15.75" hidden="false" customHeight="false" outlineLevel="0" collapsed="false">
      <c r="A1541" s="139" t="n">
        <f aca="false">WEEKNUM(B1541,21)</f>
        <v>46</v>
      </c>
      <c r="B1541" s="140" t="n">
        <v>45607</v>
      </c>
      <c r="C1541" s="192" t="s">
        <v>86</v>
      </c>
      <c r="D1541" s="192" t="s">
        <v>86</v>
      </c>
      <c r="E1541" s="192" t="s">
        <v>86</v>
      </c>
      <c r="F1541" s="192" t="s">
        <v>86</v>
      </c>
      <c r="G1541" s="193" t="s">
        <v>75</v>
      </c>
      <c r="H1541" s="194" t="n">
        <v>3.02624422301178</v>
      </c>
      <c r="I1541" s="364"/>
      <c r="K1541" s="61" t="e">
        <f aca="false">VLOOKUP(B1541,'Vacances solaires'!$B$2:$B$239,1,FALSE())</f>
        <v>#N/A</v>
      </c>
    </row>
    <row r="1542" customFormat="false" ht="15" hidden="false" customHeight="false" outlineLevel="0" collapsed="false">
      <c r="A1542" s="145" t="n">
        <f aca="false">WEEKNUM(B1542,21)</f>
        <v>46</v>
      </c>
      <c r="B1542" s="114" t="n">
        <v>45608</v>
      </c>
      <c r="C1542" s="187" t="s">
        <v>87</v>
      </c>
      <c r="D1542" s="187" t="s">
        <v>75</v>
      </c>
      <c r="E1542" s="187" t="s">
        <v>86</v>
      </c>
      <c r="F1542" s="187" t="s">
        <v>75</v>
      </c>
      <c r="G1542" s="188" t="s">
        <v>75</v>
      </c>
      <c r="H1542" s="189" t="n">
        <v>3.0263506989631</v>
      </c>
      <c r="I1542" s="361"/>
      <c r="K1542" s="61" t="e">
        <f aca="false">VLOOKUP(B1542,'Vacances solaires'!$B$2:$B$239,1,FALSE())</f>
        <v>#N/A</v>
      </c>
    </row>
    <row r="1543" customFormat="false" ht="15" hidden="false" customHeight="false" outlineLevel="0" collapsed="false">
      <c r="A1543" s="126" t="n">
        <f aca="false">WEEKNUM(B1543,21)</f>
        <v>46</v>
      </c>
      <c r="B1543" s="135" t="n">
        <v>45609</v>
      </c>
      <c r="C1543" s="137" t="s">
        <v>86</v>
      </c>
      <c r="D1543" s="137" t="s">
        <v>75</v>
      </c>
      <c r="E1543" s="137" t="s">
        <v>75</v>
      </c>
      <c r="F1543" s="137" t="s">
        <v>75</v>
      </c>
      <c r="G1543" s="190" t="s">
        <v>86</v>
      </c>
      <c r="H1543" s="191" t="n">
        <v>3.02645717491442</v>
      </c>
      <c r="I1543" s="362"/>
      <c r="K1543" s="61" t="e">
        <f aca="false">VLOOKUP(B1543,'Vacances solaires'!$B$2:$B$239,1,FALSE())</f>
        <v>#N/A</v>
      </c>
    </row>
    <row r="1544" customFormat="false" ht="15" hidden="false" customHeight="false" outlineLevel="0" collapsed="false">
      <c r="A1544" s="126" t="n">
        <f aca="false">WEEKNUM(B1544,21)</f>
        <v>46</v>
      </c>
      <c r="B1544" s="135" t="n">
        <v>45610</v>
      </c>
      <c r="C1544" s="137" t="s">
        <v>75</v>
      </c>
      <c r="D1544" s="137" t="s">
        <v>86</v>
      </c>
      <c r="E1544" s="137" t="s">
        <v>75</v>
      </c>
      <c r="F1544" s="137" t="s">
        <v>75</v>
      </c>
      <c r="G1544" s="190" t="s">
        <v>86</v>
      </c>
      <c r="H1544" s="191" t="n">
        <v>3.02656365086574</v>
      </c>
      <c r="I1544" s="362"/>
      <c r="K1544" s="61" t="e">
        <f aca="false">VLOOKUP(B1544,'Vacances solaires'!$B$2:$B$239,1,FALSE())</f>
        <v>#N/A</v>
      </c>
    </row>
    <row r="1545" customFormat="false" ht="15" hidden="false" customHeight="false" outlineLevel="0" collapsed="false">
      <c r="A1545" s="126" t="n">
        <f aca="false">WEEKNUM(B1545,21)</f>
        <v>46</v>
      </c>
      <c r="B1545" s="135" t="n">
        <v>45611</v>
      </c>
      <c r="C1545" s="137" t="s">
        <v>75</v>
      </c>
      <c r="D1545" s="137" t="s">
        <v>86</v>
      </c>
      <c r="E1545" s="137" t="s">
        <v>75</v>
      </c>
      <c r="F1545" s="137" t="s">
        <v>86</v>
      </c>
      <c r="G1545" s="190" t="s">
        <v>75</v>
      </c>
      <c r="H1545" s="191" t="n">
        <v>3.02667012681706</v>
      </c>
      <c r="I1545" s="362"/>
      <c r="K1545" s="61" t="e">
        <f aca="false">VLOOKUP(B1545,'Vacances solaires'!$B$2:$B$239,1,FALSE())</f>
        <v>#N/A</v>
      </c>
    </row>
    <row r="1546" customFormat="false" ht="15" hidden="false" customHeight="false" outlineLevel="0" collapsed="false">
      <c r="A1546" s="126" t="n">
        <f aca="false">WEEKNUM(B1546,21)</f>
        <v>46</v>
      </c>
      <c r="B1546" s="135" t="n">
        <v>45612</v>
      </c>
      <c r="C1546" s="137" t="s">
        <v>75</v>
      </c>
      <c r="D1546" s="137" t="s">
        <v>75</v>
      </c>
      <c r="E1546" s="137" t="s">
        <v>86</v>
      </c>
      <c r="F1546" s="137" t="s">
        <v>86</v>
      </c>
      <c r="G1546" s="190" t="s">
        <v>75</v>
      </c>
      <c r="H1546" s="191" t="n">
        <v>3.02677660276838</v>
      </c>
      <c r="I1546" s="362"/>
      <c r="K1546" s="61" t="e">
        <f aca="false">VLOOKUP(B1546,'Vacances solaires'!$B$2:$B$239,1,FALSE())</f>
        <v>#N/A</v>
      </c>
    </row>
    <row r="1547" customFormat="false" ht="15" hidden="false" customHeight="false" outlineLevel="0" collapsed="false">
      <c r="A1547" s="126" t="n">
        <f aca="false">WEEKNUM(B1547,21)</f>
        <v>46</v>
      </c>
      <c r="B1547" s="135" t="n">
        <v>45613</v>
      </c>
      <c r="C1547" s="137" t="s">
        <v>86</v>
      </c>
      <c r="D1547" s="137" t="s">
        <v>75</v>
      </c>
      <c r="E1547" s="137" t="s">
        <v>86</v>
      </c>
      <c r="F1547" s="137" t="s">
        <v>75</v>
      </c>
      <c r="G1547" s="190" t="s">
        <v>75</v>
      </c>
      <c r="H1547" s="191" t="n">
        <v>3.02688307871969</v>
      </c>
      <c r="I1547" s="362"/>
      <c r="K1547" s="61" t="e">
        <f aca="false">VLOOKUP(B1547,'Vacances solaires'!$B$2:$B$239,1,FALSE())</f>
        <v>#N/A</v>
      </c>
    </row>
    <row r="1548" customFormat="false" ht="15.75" hidden="false" customHeight="false" outlineLevel="0" collapsed="false">
      <c r="A1548" s="139" t="n">
        <f aca="false">WEEKNUM(B1548,21)</f>
        <v>47</v>
      </c>
      <c r="B1548" s="140" t="n">
        <v>45614</v>
      </c>
      <c r="C1548" s="192" t="s">
        <v>86</v>
      </c>
      <c r="D1548" s="192" t="s">
        <v>86</v>
      </c>
      <c r="E1548" s="192" t="s">
        <v>86</v>
      </c>
      <c r="F1548" s="192" t="s">
        <v>75</v>
      </c>
      <c r="G1548" s="193" t="s">
        <v>86</v>
      </c>
      <c r="H1548" s="194" t="n">
        <v>3.02698955467101</v>
      </c>
      <c r="I1548" s="364"/>
      <c r="K1548" s="61" t="e">
        <f aca="false">VLOOKUP(B1548,'Vacances solaires'!$B$2:$B$239,1,FALSE())</f>
        <v>#N/A</v>
      </c>
    </row>
    <row r="1549" customFormat="false" ht="15" hidden="false" customHeight="false" outlineLevel="0" collapsed="false">
      <c r="A1549" s="145" t="n">
        <f aca="false">WEEKNUM(B1549,21)</f>
        <v>47</v>
      </c>
      <c r="B1549" s="114" t="n">
        <v>45615</v>
      </c>
      <c r="C1549" s="187" t="s">
        <v>75</v>
      </c>
      <c r="D1549" s="187" t="s">
        <v>86</v>
      </c>
      <c r="E1549" s="187" t="s">
        <v>75</v>
      </c>
      <c r="F1549" s="187" t="s">
        <v>75</v>
      </c>
      <c r="G1549" s="188" t="s">
        <v>87</v>
      </c>
      <c r="H1549" s="189" t="n">
        <v>3.02709603062233</v>
      </c>
      <c r="I1549" s="361"/>
      <c r="K1549" s="61" t="e">
        <f aca="false">VLOOKUP(B1549,'Vacances solaires'!$B$2:$B$239,1,FALSE())</f>
        <v>#N/A</v>
      </c>
    </row>
    <row r="1550" customFormat="false" ht="15" hidden="false" customHeight="false" outlineLevel="0" collapsed="false">
      <c r="A1550" s="126" t="n">
        <f aca="false">WEEKNUM(B1550,21)</f>
        <v>47</v>
      </c>
      <c r="B1550" s="135" t="n">
        <v>45616</v>
      </c>
      <c r="C1550" s="137" t="s">
        <v>75</v>
      </c>
      <c r="D1550" s="137" t="s">
        <v>75</v>
      </c>
      <c r="E1550" s="137" t="s">
        <v>75</v>
      </c>
      <c r="F1550" s="137" t="s">
        <v>86</v>
      </c>
      <c r="G1550" s="190" t="s">
        <v>86</v>
      </c>
      <c r="H1550" s="191" t="n">
        <v>3.02720250657365</v>
      </c>
      <c r="I1550" s="362"/>
      <c r="K1550" s="61" t="e">
        <f aca="false">VLOOKUP(B1550,'Vacances solaires'!$B$2:$B$239,1,FALSE())</f>
        <v>#N/A</v>
      </c>
    </row>
    <row r="1551" customFormat="false" ht="15" hidden="false" customHeight="false" outlineLevel="0" collapsed="false">
      <c r="A1551" s="126" t="n">
        <f aca="false">WEEKNUM(B1551,21)</f>
        <v>47</v>
      </c>
      <c r="B1551" s="135" t="n">
        <v>45617</v>
      </c>
      <c r="C1551" s="137" t="s">
        <v>86</v>
      </c>
      <c r="D1551" s="137" t="s">
        <v>75</v>
      </c>
      <c r="E1551" s="137" t="s">
        <v>75</v>
      </c>
      <c r="F1551" s="137" t="s">
        <v>86</v>
      </c>
      <c r="G1551" s="190" t="s">
        <v>75</v>
      </c>
      <c r="H1551" s="191" t="n">
        <v>3.02730898252497</v>
      </c>
      <c r="I1551" s="362"/>
      <c r="K1551" s="61" t="e">
        <f aca="false">VLOOKUP(B1551,'Vacances solaires'!$B$2:$B$239,1,FALSE())</f>
        <v>#N/A</v>
      </c>
    </row>
    <row r="1552" customFormat="false" ht="15" hidden="false" customHeight="false" outlineLevel="0" collapsed="false">
      <c r="A1552" s="126" t="n">
        <f aca="false">WEEKNUM(B1552,21)</f>
        <v>47</v>
      </c>
      <c r="B1552" s="135" t="n">
        <v>45618</v>
      </c>
      <c r="C1552" s="137" t="s">
        <v>86</v>
      </c>
      <c r="D1552" s="137" t="s">
        <v>75</v>
      </c>
      <c r="E1552" s="137" t="s">
        <v>86</v>
      </c>
      <c r="F1552" s="137" t="s">
        <v>75</v>
      </c>
      <c r="G1552" s="190" t="s">
        <v>75</v>
      </c>
      <c r="H1552" s="191" t="n">
        <v>3.02741545847629</v>
      </c>
      <c r="I1552" s="362"/>
      <c r="K1552" s="61" t="e">
        <f aca="false">VLOOKUP(B1552,'Vacances solaires'!$B$2:$B$239,1,FALSE())</f>
        <v>#N/A</v>
      </c>
    </row>
    <row r="1553" customFormat="false" ht="15" hidden="false" customHeight="false" outlineLevel="0" collapsed="false">
      <c r="A1553" s="126" t="n">
        <f aca="false">WEEKNUM(B1553,21)</f>
        <v>47</v>
      </c>
      <c r="B1553" s="135" t="n">
        <v>45619</v>
      </c>
      <c r="C1553" s="137" t="s">
        <v>75</v>
      </c>
      <c r="D1553" s="137" t="s">
        <v>86</v>
      </c>
      <c r="E1553" s="137" t="s">
        <v>86</v>
      </c>
      <c r="F1553" s="137" t="s">
        <v>75</v>
      </c>
      <c r="G1553" s="190" t="s">
        <v>75</v>
      </c>
      <c r="H1553" s="191" t="n">
        <v>3.02752193442761</v>
      </c>
      <c r="I1553" s="362"/>
      <c r="K1553" s="61" t="e">
        <f aca="false">VLOOKUP(B1553,'Vacances solaires'!$B$2:$B$239,1,FALSE())</f>
        <v>#N/A</v>
      </c>
    </row>
    <row r="1554" customFormat="false" ht="15" hidden="false" customHeight="false" outlineLevel="0" collapsed="false">
      <c r="A1554" s="126" t="n">
        <f aca="false">WEEKNUM(B1554,21)</f>
        <v>47</v>
      </c>
      <c r="B1554" s="135" t="n">
        <v>45620</v>
      </c>
      <c r="C1554" s="137" t="s">
        <v>75</v>
      </c>
      <c r="D1554" s="137" t="s">
        <v>86</v>
      </c>
      <c r="E1554" s="137" t="s">
        <v>75</v>
      </c>
      <c r="F1554" s="137" t="s">
        <v>75</v>
      </c>
      <c r="G1554" s="190" t="s">
        <v>86</v>
      </c>
      <c r="H1554" s="191" t="n">
        <v>3.02762841037893</v>
      </c>
      <c r="I1554" s="362"/>
      <c r="K1554" s="61" t="e">
        <f aca="false">VLOOKUP(B1554,'Vacances solaires'!$B$2:$B$239,1,FALSE())</f>
        <v>#N/A</v>
      </c>
    </row>
    <row r="1555" customFormat="false" ht="15.75" hidden="false" customHeight="false" outlineLevel="0" collapsed="false">
      <c r="A1555" s="139" t="n">
        <f aca="false">WEEKNUM(B1555,21)</f>
        <v>48</v>
      </c>
      <c r="B1555" s="140" t="n">
        <v>45621</v>
      </c>
      <c r="C1555" s="192" t="s">
        <v>86</v>
      </c>
      <c r="D1555" s="192" t="s">
        <v>86</v>
      </c>
      <c r="E1555" s="192" t="s">
        <v>75</v>
      </c>
      <c r="F1555" s="192" t="s">
        <v>86</v>
      </c>
      <c r="G1555" s="193" t="s">
        <v>86</v>
      </c>
      <c r="H1555" s="194" t="n">
        <v>3.02773488633024</v>
      </c>
      <c r="I1555" s="364"/>
      <c r="K1555" s="61" t="e">
        <f aca="false">VLOOKUP(B1555,'Vacances solaires'!$B$2:$B$239,1,FALSE())</f>
        <v>#N/A</v>
      </c>
    </row>
    <row r="1556" customFormat="false" ht="15" hidden="false" customHeight="false" outlineLevel="0" collapsed="false">
      <c r="A1556" s="145" t="n">
        <f aca="false">WEEKNUM(B1556,21)</f>
        <v>48</v>
      </c>
      <c r="B1556" s="114" t="n">
        <v>45622</v>
      </c>
      <c r="C1556" s="187" t="s">
        <v>86</v>
      </c>
      <c r="D1556" s="187" t="s">
        <v>75</v>
      </c>
      <c r="E1556" s="187" t="s">
        <v>75</v>
      </c>
      <c r="F1556" s="187" t="s">
        <v>87</v>
      </c>
      <c r="G1556" s="188" t="s">
        <v>75</v>
      </c>
      <c r="H1556" s="189" t="n">
        <v>3.02784136228156</v>
      </c>
      <c r="I1556" s="361"/>
      <c r="K1556" s="61" t="e">
        <f aca="false">VLOOKUP(B1556,'Vacances solaires'!$B$2:$B$239,1,FALSE())</f>
        <v>#N/A</v>
      </c>
    </row>
    <row r="1557" customFormat="false" ht="15" hidden="false" customHeight="false" outlineLevel="0" collapsed="false">
      <c r="A1557" s="126" t="n">
        <f aca="false">WEEKNUM(B1557,21)</f>
        <v>48</v>
      </c>
      <c r="B1557" s="135" t="n">
        <v>45623</v>
      </c>
      <c r="C1557" s="137" t="s">
        <v>75</v>
      </c>
      <c r="D1557" s="137" t="s">
        <v>75</v>
      </c>
      <c r="E1557" s="137" t="s">
        <v>86</v>
      </c>
      <c r="F1557" s="137" t="s">
        <v>86</v>
      </c>
      <c r="G1557" s="190" t="s">
        <v>75</v>
      </c>
      <c r="H1557" s="191" t="n">
        <v>3.02794783823288</v>
      </c>
      <c r="I1557" s="362"/>
      <c r="K1557" s="61" t="e">
        <f aca="false">VLOOKUP(B1557,'Vacances solaires'!$B$2:$B$239,1,FALSE())</f>
        <v>#N/A</v>
      </c>
    </row>
    <row r="1558" customFormat="false" ht="15" hidden="false" customHeight="false" outlineLevel="0" collapsed="false">
      <c r="A1558" s="126" t="n">
        <f aca="false">WEEKNUM(B1558,21)</f>
        <v>48</v>
      </c>
      <c r="B1558" s="135" t="n">
        <v>45624</v>
      </c>
      <c r="C1558" s="137" t="s">
        <v>75</v>
      </c>
      <c r="D1558" s="137" t="s">
        <v>75</v>
      </c>
      <c r="E1558" s="137" t="s">
        <v>86</v>
      </c>
      <c r="F1558" s="137" t="s">
        <v>75</v>
      </c>
      <c r="G1558" s="190" t="s">
        <v>86</v>
      </c>
      <c r="H1558" s="191" t="n">
        <v>3.0280543141842</v>
      </c>
      <c r="I1558" s="362"/>
      <c r="K1558" s="61" t="e">
        <f aca="false">VLOOKUP(B1558,'Vacances solaires'!$B$2:$B$239,1,FALSE())</f>
        <v>#N/A</v>
      </c>
    </row>
    <row r="1559" customFormat="false" ht="15" hidden="false" customHeight="false" outlineLevel="0" collapsed="false">
      <c r="A1559" s="126" t="n">
        <f aca="false">WEEKNUM(B1559,21)</f>
        <v>48</v>
      </c>
      <c r="B1559" s="135" t="n">
        <v>45625</v>
      </c>
      <c r="C1559" s="137" t="s">
        <v>75</v>
      </c>
      <c r="D1559" s="137" t="s">
        <v>86</v>
      </c>
      <c r="E1559" s="137" t="s">
        <v>75</v>
      </c>
      <c r="F1559" s="137" t="s">
        <v>75</v>
      </c>
      <c r="G1559" s="190" t="s">
        <v>86</v>
      </c>
      <c r="H1559" s="191" t="n">
        <v>3.02816079013552</v>
      </c>
      <c r="I1559" s="362"/>
      <c r="K1559" s="61" t="e">
        <f aca="false">VLOOKUP(B1559,'Vacances solaires'!$B$2:$B$239,1,FALSE())</f>
        <v>#N/A</v>
      </c>
    </row>
    <row r="1560" customFormat="false" ht="15" hidden="false" customHeight="false" outlineLevel="0" collapsed="false">
      <c r="A1560" s="126" t="n">
        <f aca="false">WEEKNUM(B1560,21)</f>
        <v>48</v>
      </c>
      <c r="B1560" s="135" t="n">
        <v>45626</v>
      </c>
      <c r="C1560" s="137" t="s">
        <v>86</v>
      </c>
      <c r="D1560" s="137" t="s">
        <v>86</v>
      </c>
      <c r="E1560" s="137" t="s">
        <v>75</v>
      </c>
      <c r="F1560" s="137" t="s">
        <v>75</v>
      </c>
      <c r="G1560" s="190" t="s">
        <v>75</v>
      </c>
      <c r="H1560" s="191" t="n">
        <v>3.02826726608684</v>
      </c>
      <c r="I1560" s="362"/>
      <c r="K1560" s="61" t="e">
        <f aca="false">VLOOKUP(B1560,'Vacances solaires'!$B$2:$B$239,1,FALSE())</f>
        <v>#N/A</v>
      </c>
    </row>
    <row r="1561" customFormat="false" ht="15" hidden="false" customHeight="false" outlineLevel="0" collapsed="false">
      <c r="A1561" s="126" t="n">
        <f aca="false">WEEKNUM(B1561,21)</f>
        <v>48</v>
      </c>
      <c r="B1561" s="135" t="n">
        <v>45627</v>
      </c>
      <c r="C1561" s="137" t="s">
        <v>86</v>
      </c>
      <c r="D1561" s="137" t="s">
        <v>75</v>
      </c>
      <c r="E1561" s="137" t="s">
        <v>75</v>
      </c>
      <c r="F1561" s="137" t="s">
        <v>86</v>
      </c>
      <c r="G1561" s="190" t="s">
        <v>75</v>
      </c>
      <c r="H1561" s="191" t="n">
        <v>3.02837374203816</v>
      </c>
      <c r="I1561" s="362"/>
      <c r="K1561" s="61" t="e">
        <f aca="false">VLOOKUP(B1561,'Vacances solaires'!$B$2:$B$239,1,FALSE())</f>
        <v>#N/A</v>
      </c>
    </row>
    <row r="1562" customFormat="false" ht="15.75" hidden="false" customHeight="false" outlineLevel="0" collapsed="false">
      <c r="A1562" s="139" t="n">
        <f aca="false">WEEKNUM(B1562,21)</f>
        <v>49</v>
      </c>
      <c r="B1562" s="140" t="n">
        <v>45628</v>
      </c>
      <c r="C1562" s="192" t="s">
        <v>86</v>
      </c>
      <c r="D1562" s="192" t="s">
        <v>75</v>
      </c>
      <c r="E1562" s="192" t="s">
        <v>86</v>
      </c>
      <c r="F1562" s="192" t="s">
        <v>86</v>
      </c>
      <c r="G1562" s="193" t="s">
        <v>86</v>
      </c>
      <c r="H1562" s="194" t="n">
        <v>3.02848021798947</v>
      </c>
      <c r="I1562" s="364"/>
      <c r="K1562" s="61" t="e">
        <f aca="false">VLOOKUP(B1562,'Vacances solaires'!$B$2:$B$239,1,FALSE())</f>
        <v>#N/A</v>
      </c>
    </row>
    <row r="1563" customFormat="false" ht="15" hidden="false" customHeight="false" outlineLevel="0" collapsed="false">
      <c r="A1563" s="145" t="n">
        <f aca="false">WEEKNUM(B1563,21)</f>
        <v>49</v>
      </c>
      <c r="B1563" s="114" t="n">
        <v>45629</v>
      </c>
      <c r="C1563" s="187" t="s">
        <v>75</v>
      </c>
      <c r="D1563" s="187" t="s">
        <v>75</v>
      </c>
      <c r="E1563" s="187" t="s">
        <v>87</v>
      </c>
      <c r="F1563" s="187" t="s">
        <v>75</v>
      </c>
      <c r="G1563" s="188" t="s">
        <v>86</v>
      </c>
      <c r="H1563" s="189" t="n">
        <v>3.02858669394079</v>
      </c>
      <c r="I1563" s="361"/>
      <c r="K1563" s="61" t="e">
        <f aca="false">VLOOKUP(B1563,'Vacances solaires'!$B$2:$B$239,1,FALSE())</f>
        <v>#N/A</v>
      </c>
    </row>
    <row r="1564" customFormat="false" ht="15" hidden="false" customHeight="false" outlineLevel="0" collapsed="false">
      <c r="A1564" s="126" t="n">
        <f aca="false">WEEKNUM(B1564,21)</f>
        <v>49</v>
      </c>
      <c r="B1564" s="135" t="n">
        <v>45630</v>
      </c>
      <c r="C1564" s="137" t="s">
        <v>75</v>
      </c>
      <c r="D1564" s="137" t="s">
        <v>86</v>
      </c>
      <c r="E1564" s="137" t="s">
        <v>86</v>
      </c>
      <c r="F1564" s="137" t="s">
        <v>75</v>
      </c>
      <c r="G1564" s="190" t="s">
        <v>75</v>
      </c>
      <c r="H1564" s="366" t="n">
        <v>3.02869316989211</v>
      </c>
      <c r="I1564" s="365"/>
      <c r="K1564" s="61" t="e">
        <f aca="false">VLOOKUP(B1564,'Vacances solaires'!$B$2:$B$239,1,FALSE())</f>
        <v>#N/A</v>
      </c>
    </row>
    <row r="1565" customFormat="false" ht="15" hidden="false" customHeight="false" outlineLevel="0" collapsed="false">
      <c r="A1565" s="126" t="n">
        <f aca="false">WEEKNUM(B1565,21)</f>
        <v>49</v>
      </c>
      <c r="B1565" s="135" t="n">
        <v>45631</v>
      </c>
      <c r="C1565" s="137" t="s">
        <v>75</v>
      </c>
      <c r="D1565" s="137" t="s">
        <v>86</v>
      </c>
      <c r="E1565" s="137" t="s">
        <v>75</v>
      </c>
      <c r="F1565" s="137" t="s">
        <v>86</v>
      </c>
      <c r="G1565" s="190" t="s">
        <v>75</v>
      </c>
      <c r="H1565" s="191" t="n">
        <v>3.02879964584343</v>
      </c>
      <c r="I1565" s="362"/>
      <c r="K1565" s="61" t="e">
        <f aca="false">VLOOKUP(B1565,'Vacances solaires'!$B$2:$B$239,1,FALSE())</f>
        <v>#N/A</v>
      </c>
    </row>
    <row r="1566" customFormat="false" ht="15" hidden="false" customHeight="false" outlineLevel="0" collapsed="false">
      <c r="A1566" s="126" t="n">
        <f aca="false">WEEKNUM(B1566,21)</f>
        <v>49</v>
      </c>
      <c r="B1566" s="135" t="n">
        <v>45632</v>
      </c>
      <c r="C1566" s="137" t="s">
        <v>86</v>
      </c>
      <c r="D1566" s="137" t="s">
        <v>75</v>
      </c>
      <c r="E1566" s="137" t="s">
        <v>75</v>
      </c>
      <c r="F1566" s="137" t="s">
        <v>86</v>
      </c>
      <c r="G1566" s="190" t="s">
        <v>75</v>
      </c>
      <c r="H1566" s="191" t="n">
        <v>3.02890612179475</v>
      </c>
      <c r="I1566" s="362"/>
      <c r="K1566" s="61" t="e">
        <f aca="false">VLOOKUP(B1566,'Vacances solaires'!$B$2:$B$239,1,FALSE())</f>
        <v>#N/A</v>
      </c>
    </row>
    <row r="1567" customFormat="false" ht="15" hidden="false" customHeight="false" outlineLevel="0" collapsed="false">
      <c r="A1567" s="126" t="n">
        <f aca="false">WEEKNUM(B1567,21)</f>
        <v>49</v>
      </c>
      <c r="B1567" s="135" t="n">
        <v>45633</v>
      </c>
      <c r="C1567" s="137" t="s">
        <v>86</v>
      </c>
      <c r="D1567" s="137" t="s">
        <v>75</v>
      </c>
      <c r="E1567" s="137" t="s">
        <v>75</v>
      </c>
      <c r="F1567" s="137" t="s">
        <v>75</v>
      </c>
      <c r="G1567" s="190" t="s">
        <v>86</v>
      </c>
      <c r="H1567" s="191" t="n">
        <v>3.02901259774607</v>
      </c>
      <c r="I1567" s="362"/>
      <c r="K1567" s="61" t="e">
        <f aca="false">VLOOKUP(B1567,'Vacances solaires'!$B$2:$B$239,1,FALSE())</f>
        <v>#N/A</v>
      </c>
    </row>
    <row r="1568" customFormat="false" ht="15" hidden="false" customHeight="false" outlineLevel="0" collapsed="false">
      <c r="A1568" s="126" t="n">
        <f aca="false">WEEKNUM(B1568,21)</f>
        <v>49</v>
      </c>
      <c r="B1568" s="135" t="n">
        <v>45634</v>
      </c>
      <c r="C1568" s="137" t="s">
        <v>75</v>
      </c>
      <c r="D1568" s="137" t="s">
        <v>75</v>
      </c>
      <c r="E1568" s="137" t="s">
        <v>86</v>
      </c>
      <c r="F1568" s="137" t="s">
        <v>75</v>
      </c>
      <c r="G1568" s="190" t="s">
        <v>86</v>
      </c>
      <c r="H1568" s="191" t="n">
        <v>3.02911907369739</v>
      </c>
      <c r="I1568" s="362"/>
      <c r="K1568" s="61" t="e">
        <f aca="false">VLOOKUP(B1568,'Vacances solaires'!$B$2:$B$239,1,FALSE())</f>
        <v>#N/A</v>
      </c>
    </row>
    <row r="1569" customFormat="false" ht="15.75" hidden="false" customHeight="false" outlineLevel="0" collapsed="false">
      <c r="A1569" s="139" t="n">
        <f aca="false">WEEKNUM(B1569,21)</f>
        <v>50</v>
      </c>
      <c r="B1569" s="140" t="n">
        <v>45635</v>
      </c>
      <c r="C1569" s="192" t="s">
        <v>75</v>
      </c>
      <c r="D1569" s="192" t="s">
        <v>86</v>
      </c>
      <c r="E1569" s="192" t="s">
        <v>86</v>
      </c>
      <c r="F1569" s="192" t="s">
        <v>86</v>
      </c>
      <c r="G1569" s="193" t="s">
        <v>86</v>
      </c>
      <c r="H1569" s="194" t="n">
        <v>3.02922554964871</v>
      </c>
      <c r="I1569" s="364"/>
      <c r="K1569" s="61" t="e">
        <f aca="false">VLOOKUP(B1569,'Vacances solaires'!$B$2:$B$239,1,FALSE())</f>
        <v>#N/A</v>
      </c>
    </row>
    <row r="1570" customFormat="false" ht="15" hidden="false" customHeight="false" outlineLevel="0" collapsed="false">
      <c r="A1570" s="145" t="n">
        <f aca="false">WEEKNUM(B1570,21)</f>
        <v>50</v>
      </c>
      <c r="B1570" s="114" t="n">
        <v>45636</v>
      </c>
      <c r="C1570" s="187" t="s">
        <v>75</v>
      </c>
      <c r="D1570" s="187" t="s">
        <v>87</v>
      </c>
      <c r="E1570" s="187" t="s">
        <v>75</v>
      </c>
      <c r="F1570" s="187" t="s">
        <v>86</v>
      </c>
      <c r="G1570" s="188" t="s">
        <v>75</v>
      </c>
      <c r="H1570" s="189" t="n">
        <v>3.02933202560002</v>
      </c>
      <c r="I1570" s="361"/>
      <c r="K1570" s="61" t="e">
        <f aca="false">VLOOKUP(B1570,'Vacances solaires'!$B$2:$B$239,1,FALSE())</f>
        <v>#N/A</v>
      </c>
    </row>
    <row r="1571" customFormat="false" ht="15" hidden="false" customHeight="false" outlineLevel="0" collapsed="false">
      <c r="A1571" s="126" t="n">
        <f aca="false">WEEKNUM(B1571,21)</f>
        <v>50</v>
      </c>
      <c r="B1571" s="135" t="n">
        <v>45637</v>
      </c>
      <c r="C1571" s="137" t="s">
        <v>86</v>
      </c>
      <c r="D1571" s="137" t="s">
        <v>86</v>
      </c>
      <c r="E1571" s="137" t="s">
        <v>75</v>
      </c>
      <c r="F1571" s="137" t="s">
        <v>75</v>
      </c>
      <c r="G1571" s="190" t="s">
        <v>75</v>
      </c>
      <c r="H1571" s="191" t="n">
        <v>3.02943850155134</v>
      </c>
      <c r="I1571" s="362"/>
      <c r="K1571" s="61" t="e">
        <f aca="false">VLOOKUP(B1571,'Vacances solaires'!$B$2:$B$239,1,FALSE())</f>
        <v>#N/A</v>
      </c>
    </row>
    <row r="1572" customFormat="false" ht="15" hidden="false" customHeight="false" outlineLevel="0" collapsed="false">
      <c r="A1572" s="126" t="n">
        <f aca="false">WEEKNUM(B1572,21)</f>
        <v>50</v>
      </c>
      <c r="B1572" s="135" t="n">
        <v>45638</v>
      </c>
      <c r="C1572" s="137" t="s">
        <v>86</v>
      </c>
      <c r="D1572" s="137" t="s">
        <v>75</v>
      </c>
      <c r="E1572" s="137" t="s">
        <v>86</v>
      </c>
      <c r="F1572" s="137" t="s">
        <v>75</v>
      </c>
      <c r="G1572" s="190" t="s">
        <v>75</v>
      </c>
      <c r="H1572" s="366" t="n">
        <v>3.02954497750266</v>
      </c>
      <c r="I1572" s="367"/>
      <c r="K1572" s="61" t="e">
        <f aca="false">VLOOKUP(B1572,'Vacances solaires'!$B$2:$B$239,1,FALSE())</f>
        <v>#N/A</v>
      </c>
    </row>
    <row r="1573" customFormat="false" ht="15" hidden="false" customHeight="false" outlineLevel="0" collapsed="false">
      <c r="A1573" s="126" t="n">
        <f aca="false">WEEKNUM(B1573,21)</f>
        <v>50</v>
      </c>
      <c r="B1573" s="135" t="n">
        <v>45639</v>
      </c>
      <c r="C1573" s="137" t="s">
        <v>75</v>
      </c>
      <c r="D1573" s="137" t="s">
        <v>75</v>
      </c>
      <c r="E1573" s="137" t="s">
        <v>86</v>
      </c>
      <c r="F1573" s="137" t="s">
        <v>75</v>
      </c>
      <c r="G1573" s="190" t="s">
        <v>86</v>
      </c>
      <c r="H1573" s="191" t="n">
        <v>3.02965145345398</v>
      </c>
      <c r="I1573" s="362"/>
      <c r="K1573" s="61" t="e">
        <f aca="false">VLOOKUP(B1573,'Vacances solaires'!$B$2:$B$239,1,FALSE())</f>
        <v>#N/A</v>
      </c>
    </row>
    <row r="1574" customFormat="false" ht="15" hidden="false" customHeight="false" outlineLevel="0" collapsed="false">
      <c r="A1574" s="126" t="n">
        <f aca="false">WEEKNUM(B1574,21)</f>
        <v>50</v>
      </c>
      <c r="B1574" s="135" t="n">
        <v>45640</v>
      </c>
      <c r="C1574" s="137" t="s">
        <v>75</v>
      </c>
      <c r="D1574" s="137" t="s">
        <v>75</v>
      </c>
      <c r="E1574" s="137" t="s">
        <v>75</v>
      </c>
      <c r="F1574" s="137" t="s">
        <v>86</v>
      </c>
      <c r="G1574" s="190" t="s">
        <v>86</v>
      </c>
      <c r="H1574" s="191" t="n">
        <v>3.0297579294053</v>
      </c>
      <c r="I1574" s="362"/>
      <c r="K1574" s="61" t="e">
        <f aca="false">VLOOKUP(B1574,'Vacances solaires'!$B$2:$B$239,1,FALSE())</f>
        <v>#N/A</v>
      </c>
    </row>
    <row r="1575" customFormat="false" ht="15" hidden="false" customHeight="false" outlineLevel="0" collapsed="false">
      <c r="A1575" s="126" t="n">
        <f aca="false">WEEKNUM(B1575,21)</f>
        <v>50</v>
      </c>
      <c r="B1575" s="135" t="n">
        <v>45641</v>
      </c>
      <c r="C1575" s="137" t="s">
        <v>75</v>
      </c>
      <c r="D1575" s="137" t="s">
        <v>86</v>
      </c>
      <c r="E1575" s="137" t="s">
        <v>75</v>
      </c>
      <c r="F1575" s="137" t="s">
        <v>86</v>
      </c>
      <c r="G1575" s="190" t="s">
        <v>75</v>
      </c>
      <c r="H1575" s="191" t="n">
        <v>3.02986440535662</v>
      </c>
      <c r="I1575" s="362"/>
      <c r="K1575" s="61" t="e">
        <f aca="false">VLOOKUP(B1575,'Vacances solaires'!$B$2:$B$239,1,FALSE())</f>
        <v>#N/A</v>
      </c>
    </row>
    <row r="1576" customFormat="false" ht="15.75" hidden="false" customHeight="false" outlineLevel="0" collapsed="false">
      <c r="A1576" s="139" t="n">
        <f aca="false">WEEKNUM(B1576,21)</f>
        <v>51</v>
      </c>
      <c r="B1576" s="140" t="n">
        <v>45642</v>
      </c>
      <c r="C1576" s="192" t="s">
        <v>86</v>
      </c>
      <c r="D1576" s="192" t="s">
        <v>86</v>
      </c>
      <c r="E1576" s="192" t="s">
        <v>86</v>
      </c>
      <c r="F1576" s="192" t="s">
        <v>86</v>
      </c>
      <c r="G1576" s="193" t="s">
        <v>75</v>
      </c>
      <c r="H1576" s="194" t="n">
        <v>3.02997088130794</v>
      </c>
      <c r="I1576" s="364" t="n">
        <v>1</v>
      </c>
      <c r="K1576" s="61" t="e">
        <f aca="false">VLOOKUP(B1576,'Vacances solaires'!$B$2:$B$239,1,FALSE())</f>
        <v>#N/A</v>
      </c>
    </row>
    <row r="1577" customFormat="false" ht="15" hidden="false" customHeight="false" outlineLevel="0" collapsed="false">
      <c r="A1577" s="145" t="n">
        <f aca="false">WEEKNUM(B1577,21)</f>
        <v>51</v>
      </c>
      <c r="B1577" s="114" t="n">
        <v>45643</v>
      </c>
      <c r="C1577" s="187" t="s">
        <v>87</v>
      </c>
      <c r="D1577" s="187" t="s">
        <v>75</v>
      </c>
      <c r="E1577" s="187" t="s">
        <v>86</v>
      </c>
      <c r="F1577" s="187" t="s">
        <v>75</v>
      </c>
      <c r="G1577" s="188" t="s">
        <v>75</v>
      </c>
      <c r="H1577" s="189" t="n">
        <v>3.03007735725926</v>
      </c>
      <c r="I1577" s="361" t="n">
        <v>1</v>
      </c>
      <c r="K1577" s="61" t="e">
        <f aca="false">VLOOKUP(B1577,'Vacances solaires'!$B$2:$B$239,1,FALSE())</f>
        <v>#N/A</v>
      </c>
    </row>
    <row r="1578" customFormat="false" ht="15" hidden="false" customHeight="false" outlineLevel="0" collapsed="false">
      <c r="A1578" s="126" t="n">
        <f aca="false">WEEKNUM(B1578,21)</f>
        <v>51</v>
      </c>
      <c r="B1578" s="135" t="n">
        <v>45644</v>
      </c>
      <c r="C1578" s="137" t="s">
        <v>86</v>
      </c>
      <c r="D1578" s="137" t="s">
        <v>75</v>
      </c>
      <c r="E1578" s="137" t="s">
        <v>75</v>
      </c>
      <c r="F1578" s="137" t="s">
        <v>75</v>
      </c>
      <c r="G1578" s="190" t="s">
        <v>86</v>
      </c>
      <c r="H1578" s="191" t="n">
        <v>3.03018383321057</v>
      </c>
      <c r="I1578" s="362" t="n">
        <v>1</v>
      </c>
      <c r="K1578" s="61" t="e">
        <f aca="false">VLOOKUP(B1578,'Vacances solaires'!$B$2:$B$239,1,FALSE())</f>
        <v>#N/A</v>
      </c>
    </row>
    <row r="1579" customFormat="false" ht="15" hidden="false" customHeight="false" outlineLevel="0" collapsed="false">
      <c r="A1579" s="126" t="n">
        <f aca="false">WEEKNUM(B1579,21)</f>
        <v>51</v>
      </c>
      <c r="B1579" s="135" t="n">
        <v>45645</v>
      </c>
      <c r="C1579" s="137" t="s">
        <v>75</v>
      </c>
      <c r="D1579" s="137" t="s">
        <v>86</v>
      </c>
      <c r="E1579" s="137" t="s">
        <v>75</v>
      </c>
      <c r="F1579" s="137" t="s">
        <v>75</v>
      </c>
      <c r="G1579" s="190" t="s">
        <v>86</v>
      </c>
      <c r="H1579" s="191" t="n">
        <v>3.03029030916189</v>
      </c>
      <c r="I1579" s="362" t="n">
        <v>1</v>
      </c>
      <c r="K1579" s="61" t="e">
        <f aca="false">VLOOKUP(B1579,'Vacances solaires'!$B$2:$B$239,1,FALSE())</f>
        <v>#N/A</v>
      </c>
    </row>
    <row r="1580" customFormat="false" ht="15" hidden="false" customHeight="false" outlineLevel="0" collapsed="false">
      <c r="A1580" s="126" t="n">
        <f aca="false">WEEKNUM(B1580,21)</f>
        <v>51</v>
      </c>
      <c r="B1580" s="135" t="n">
        <v>45646</v>
      </c>
      <c r="C1580" s="137" t="s">
        <v>75</v>
      </c>
      <c r="D1580" s="137" t="s">
        <v>86</v>
      </c>
      <c r="E1580" s="137" t="s">
        <v>75</v>
      </c>
      <c r="F1580" s="137" t="s">
        <v>86</v>
      </c>
      <c r="G1580" s="190" t="s">
        <v>75</v>
      </c>
      <c r="H1580" s="191" t="n">
        <v>3.03039678511321</v>
      </c>
      <c r="I1580" s="362" t="n">
        <v>1</v>
      </c>
      <c r="K1580" s="61" t="e">
        <f aca="false">VLOOKUP(B1580,'Vacances solaires'!$B$2:$B$239,1,FALSE())</f>
        <v>#N/A</v>
      </c>
    </row>
    <row r="1581" customFormat="false" ht="15" hidden="false" customHeight="false" outlineLevel="0" collapsed="false">
      <c r="A1581" s="126" t="n">
        <f aca="false">WEEKNUM(B1581,21)</f>
        <v>51</v>
      </c>
      <c r="B1581" s="135" t="n">
        <v>45647</v>
      </c>
      <c r="C1581" s="137" t="s">
        <v>75</v>
      </c>
      <c r="D1581" s="137" t="s">
        <v>75</v>
      </c>
      <c r="E1581" s="137" t="s">
        <v>86</v>
      </c>
      <c r="F1581" s="137" t="s">
        <v>86</v>
      </c>
      <c r="G1581" s="190" t="s">
        <v>75</v>
      </c>
      <c r="H1581" s="191" t="n">
        <v>3.03050326106453</v>
      </c>
      <c r="I1581" s="362" t="n">
        <v>1</v>
      </c>
      <c r="K1581" s="61" t="e">
        <f aca="false">VLOOKUP(B1581,'Vacances solaires'!$B$2:$B$239,1,FALSE())</f>
        <v>#N/A</v>
      </c>
    </row>
    <row r="1582" customFormat="false" ht="15" hidden="false" customHeight="false" outlineLevel="0" collapsed="false">
      <c r="A1582" s="126" t="n">
        <f aca="false">WEEKNUM(B1582,21)</f>
        <v>51</v>
      </c>
      <c r="B1582" s="135" t="n">
        <v>45648</v>
      </c>
      <c r="C1582" s="137" t="s">
        <v>86</v>
      </c>
      <c r="D1582" s="137" t="s">
        <v>75</v>
      </c>
      <c r="E1582" s="137" t="s">
        <v>86</v>
      </c>
      <c r="F1582" s="137" t="s">
        <v>75</v>
      </c>
      <c r="G1582" s="190" t="s">
        <v>75</v>
      </c>
      <c r="H1582" s="191" t="n">
        <v>3.03060973701585</v>
      </c>
      <c r="I1582" s="362" t="n">
        <v>1</v>
      </c>
      <c r="K1582" s="61" t="e">
        <f aca="false">VLOOKUP(B1582,'Vacances solaires'!$B$2:$B$239,1,FALSE())</f>
        <v>#N/A</v>
      </c>
    </row>
  </sheetData>
  <autoFilter ref="B7:I378"/>
  <mergeCells count="9">
    <mergeCell ref="A2:A7"/>
    <mergeCell ref="H2:H7"/>
    <mergeCell ref="C3:G3"/>
    <mergeCell ref="C5:C7"/>
    <mergeCell ref="D5:D7"/>
    <mergeCell ref="E5:E7"/>
    <mergeCell ref="F5:F7"/>
    <mergeCell ref="G5:G7"/>
    <mergeCell ref="I5:I7"/>
  </mergeCells>
  <conditionalFormatting sqref="C71:G77">
    <cfRule type="containsText" priority="2" operator="containsText" aboveAverage="0" equalAverage="0" bottom="0" percent="0" rank="0" text="R" dxfId="981">
      <formula>NOT(ISERROR(SEARCH("R",C71)))</formula>
    </cfRule>
  </conditionalFormatting>
  <conditionalFormatting sqref="C8:G14">
    <cfRule type="containsText" priority="3" operator="containsText" aboveAverage="0" equalAverage="0" bottom="0" percent="0" rank="0" text="R" dxfId="982">
      <formula>NOT(ISERROR(SEARCH("R",C8)))</formula>
    </cfRule>
  </conditionalFormatting>
  <conditionalFormatting sqref="C58:G63 C57:D57 F57:G57">
    <cfRule type="containsText" priority="4" operator="containsText" aboveAverage="0" equalAverage="0" bottom="0" percent="0" rank="0" text="R" dxfId="983">
      <formula>NOT(ISERROR(SEARCH("R",C57)))</formula>
    </cfRule>
  </conditionalFormatting>
  <conditionalFormatting sqref="C64:G70">
    <cfRule type="containsText" priority="5" operator="containsText" aboveAverage="0" equalAverage="0" bottom="0" percent="0" rank="0" text="R" dxfId="984">
      <formula>NOT(ISERROR(SEARCH("R",C64)))</formula>
    </cfRule>
  </conditionalFormatting>
  <conditionalFormatting sqref="C120:G126">
    <cfRule type="containsText" priority="6" operator="containsText" aboveAverage="0" equalAverage="0" bottom="0" percent="0" rank="0" text="R" dxfId="985">
      <formula>NOT(ISERROR(SEARCH("R",C120)))</formula>
    </cfRule>
  </conditionalFormatting>
  <conditionalFormatting sqref="C128:G133 C127:D127 F127:G127">
    <cfRule type="containsText" priority="7" operator="containsText" aboveAverage="0" equalAverage="0" bottom="0" percent="0" rank="0" text="R" dxfId="986">
      <formula>NOT(ISERROR(SEARCH("R",C127)))</formula>
    </cfRule>
  </conditionalFormatting>
  <conditionalFormatting sqref="C183:G189">
    <cfRule type="containsText" priority="8" operator="containsText" aboveAverage="0" equalAverage="0" bottom="0" percent="0" rank="0" text="R" dxfId="987">
      <formula>NOT(ISERROR(SEARCH("R",C183)))</formula>
    </cfRule>
  </conditionalFormatting>
  <conditionalFormatting sqref="C190:G196">
    <cfRule type="containsText" priority="9" operator="containsText" aboveAverage="0" equalAverage="0" bottom="0" percent="0" rank="0" text="R" dxfId="988">
      <formula>NOT(ISERROR(SEARCH("R",C190)))</formula>
    </cfRule>
  </conditionalFormatting>
  <conditionalFormatting sqref="C218:G224">
    <cfRule type="containsText" priority="10" operator="containsText" aboveAverage="0" equalAverage="0" bottom="0" percent="0" rank="0" text="R" dxfId="989">
      <formula>NOT(ISERROR(SEARCH("R",C218)))</formula>
    </cfRule>
  </conditionalFormatting>
  <conditionalFormatting sqref="C225:G231">
    <cfRule type="containsText" priority="11" operator="containsText" aboveAverage="0" equalAverage="0" bottom="0" percent="0" rank="0" text="R" dxfId="990">
      <formula>NOT(ISERROR(SEARCH("R",C225)))</formula>
    </cfRule>
  </conditionalFormatting>
  <conditionalFormatting sqref="C246:G252">
    <cfRule type="containsText" priority="12" operator="containsText" aboveAverage="0" equalAverage="0" bottom="0" percent="0" rank="0" text="R" dxfId="991">
      <formula>NOT(ISERROR(SEARCH("R",C246)))</formula>
    </cfRule>
  </conditionalFormatting>
  <conditionalFormatting sqref="C253:G259">
    <cfRule type="containsText" priority="13" operator="containsText" aboveAverage="0" equalAverage="0" bottom="0" percent="0" rank="0" text="R" dxfId="992">
      <formula>NOT(ISERROR(SEARCH("R",C253)))</formula>
    </cfRule>
  </conditionalFormatting>
  <conditionalFormatting sqref="C260:G266">
    <cfRule type="containsText" priority="14" operator="containsText" aboveAverage="0" equalAverage="0" bottom="0" percent="0" rank="0" text="R" dxfId="993">
      <formula>NOT(ISERROR(SEARCH("R",C260)))</formula>
    </cfRule>
  </conditionalFormatting>
  <conditionalFormatting sqref="C268:G273 C267:D267 F267:G267">
    <cfRule type="containsText" priority="15" operator="containsText" aboveAverage="0" equalAverage="0" bottom="0" percent="0" rank="0" text="R" dxfId="994">
      <formula>NOT(ISERROR(SEARCH("R",C267)))</formula>
    </cfRule>
  </conditionalFormatting>
  <conditionalFormatting sqref="C274:G280">
    <cfRule type="containsText" priority="16" operator="containsText" aboveAverage="0" equalAverage="0" bottom="0" percent="0" rank="0" text="R" dxfId="995">
      <formula>NOT(ISERROR(SEARCH("R",C274)))</formula>
    </cfRule>
  </conditionalFormatting>
  <conditionalFormatting sqref="C316:G322">
    <cfRule type="containsText" priority="17" operator="containsText" aboveAverage="0" equalAverage="0" bottom="0" percent="0" rank="0" text="R" dxfId="996">
      <formula>NOT(ISERROR(SEARCH("R",C316)))</formula>
    </cfRule>
  </conditionalFormatting>
  <conditionalFormatting sqref="C323:G329">
    <cfRule type="containsText" priority="18" operator="containsText" aboveAverage="0" equalAverage="0" bottom="0" percent="0" rank="0" text="R" dxfId="997">
      <formula>NOT(ISERROR(SEARCH("R",C323)))</formula>
    </cfRule>
  </conditionalFormatting>
  <conditionalFormatting sqref="C338:G343 C337:D337 F337:G337">
    <cfRule type="containsText" priority="19" operator="containsText" aboveAverage="0" equalAverage="0" bottom="0" percent="0" rank="0" text="R" dxfId="998">
      <formula>NOT(ISERROR(SEARCH("R",C337)))</formula>
    </cfRule>
  </conditionalFormatting>
  <conditionalFormatting sqref="C344:G350">
    <cfRule type="containsText" priority="20" operator="containsText" aboveAverage="0" equalAverage="0" bottom="0" percent="0" rank="0" text="R" dxfId="999">
      <formula>NOT(ISERROR(SEARCH("R",C344)))</formula>
    </cfRule>
  </conditionalFormatting>
  <conditionalFormatting sqref="C351:G357">
    <cfRule type="containsText" priority="21" operator="containsText" aboveAverage="0" equalAverage="0" bottom="0" percent="0" rank="0" text="R" dxfId="1000">
      <formula>NOT(ISERROR(SEARCH("R",C351)))</formula>
    </cfRule>
  </conditionalFormatting>
  <conditionalFormatting sqref="C358:G364">
    <cfRule type="containsText" priority="22" operator="containsText" aboveAverage="0" equalAverage="0" bottom="0" percent="0" rank="0" text="R" dxfId="1001">
      <formula>NOT(ISERROR(SEARCH("R",C358)))</formula>
    </cfRule>
  </conditionalFormatting>
  <conditionalFormatting sqref="C365:G371">
    <cfRule type="containsText" priority="23" operator="containsText" aboveAverage="0" equalAverage="0" bottom="0" percent="0" rank="0" text="R" dxfId="1002">
      <formula>NOT(ISERROR(SEARCH("R",C365)))</formula>
    </cfRule>
  </conditionalFormatting>
  <conditionalFormatting sqref="C15:G21">
    <cfRule type="containsText" priority="24" operator="containsText" aboveAverage="0" equalAverage="0" bottom="0" percent="0" rank="0" text="R" dxfId="1003">
      <formula>NOT(ISERROR(SEARCH("R",C15)))</formula>
    </cfRule>
  </conditionalFormatting>
  <conditionalFormatting sqref="C23:G28 C22:D22 F22:G22">
    <cfRule type="containsText" priority="25" operator="containsText" aboveAverage="0" equalAverage="0" bottom="0" percent="0" rank="0" text="R" dxfId="1004">
      <formula>NOT(ISERROR(SEARCH("R",C22)))</formula>
    </cfRule>
  </conditionalFormatting>
  <conditionalFormatting sqref="C29:G35">
    <cfRule type="containsText" priority="26" operator="containsText" aboveAverage="0" equalAverage="0" bottom="0" percent="0" rank="0" text="R" dxfId="1005">
      <formula>NOT(ISERROR(SEARCH("R",C29)))</formula>
    </cfRule>
  </conditionalFormatting>
  <conditionalFormatting sqref="C36:G42">
    <cfRule type="containsText" priority="27" operator="containsText" aboveAverage="0" equalAverage="0" bottom="0" percent="0" rank="0" text="R" dxfId="1006">
      <formula>NOT(ISERROR(SEARCH("R",C36)))</formula>
    </cfRule>
  </conditionalFormatting>
  <conditionalFormatting sqref="C43:G49">
    <cfRule type="containsText" priority="28" operator="containsText" aboveAverage="0" equalAverage="0" bottom="0" percent="0" rank="0" text="R" dxfId="1007">
      <formula>NOT(ISERROR(SEARCH("R",C43)))</formula>
    </cfRule>
  </conditionalFormatting>
  <conditionalFormatting sqref="C50:G56">
    <cfRule type="containsText" priority="29" operator="containsText" aboveAverage="0" equalAverage="0" bottom="0" percent="0" rank="0" text="R" dxfId="1008">
      <formula>NOT(ISERROR(SEARCH("R",C50)))</formula>
    </cfRule>
  </conditionalFormatting>
  <conditionalFormatting sqref="C78:G84">
    <cfRule type="containsText" priority="30" operator="containsText" aboveAverage="0" equalAverage="0" bottom="0" percent="0" rank="0" text="R" dxfId="1009">
      <formula>NOT(ISERROR(SEARCH("R",C78)))</formula>
    </cfRule>
  </conditionalFormatting>
  <conditionalFormatting sqref="C85:G91">
    <cfRule type="containsText" priority="31" operator="containsText" aboveAverage="0" equalAverage="0" bottom="0" percent="0" rank="0" text="R" dxfId="1010">
      <formula>NOT(ISERROR(SEARCH("R",C85)))</formula>
    </cfRule>
  </conditionalFormatting>
  <conditionalFormatting sqref="C93:G98 C92:D92 F92:G92">
    <cfRule type="containsText" priority="32" operator="containsText" aboveAverage="0" equalAverage="0" bottom="0" percent="0" rank="0" text="R" dxfId="1011">
      <formula>NOT(ISERROR(SEARCH("R",C92)))</formula>
    </cfRule>
  </conditionalFormatting>
  <conditionalFormatting sqref="C99:G105">
    <cfRule type="containsText" priority="33" operator="containsText" aboveAverage="0" equalAverage="0" bottom="0" percent="0" rank="0" text="R" dxfId="1012">
      <formula>NOT(ISERROR(SEARCH("R",C99)))</formula>
    </cfRule>
  </conditionalFormatting>
  <conditionalFormatting sqref="C106:G112">
    <cfRule type="containsText" priority="34" operator="containsText" aboveAverage="0" equalAverage="0" bottom="0" percent="0" rank="0" text="R" dxfId="1013">
      <formula>NOT(ISERROR(SEARCH("R",C106)))</formula>
    </cfRule>
  </conditionalFormatting>
  <conditionalFormatting sqref="C113:G119">
    <cfRule type="containsText" priority="35" operator="containsText" aboveAverage="0" equalAverage="0" bottom="0" percent="0" rank="0" text="R" dxfId="1014">
      <formula>NOT(ISERROR(SEARCH("R",C113)))</formula>
    </cfRule>
  </conditionalFormatting>
  <conditionalFormatting sqref="C134:G140">
    <cfRule type="containsText" priority="36" operator="containsText" aboveAverage="0" equalAverage="0" bottom="0" percent="0" rank="0" text="R" dxfId="1015">
      <formula>NOT(ISERROR(SEARCH("R",C134)))</formula>
    </cfRule>
  </conditionalFormatting>
  <conditionalFormatting sqref="C141:G147">
    <cfRule type="containsText" priority="37" operator="containsText" aboveAverage="0" equalAverage="0" bottom="0" percent="0" rank="0" text="R" dxfId="1016">
      <formula>NOT(ISERROR(SEARCH("R",C141)))</formula>
    </cfRule>
  </conditionalFormatting>
  <conditionalFormatting sqref="C148:G154">
    <cfRule type="containsText" priority="38" operator="containsText" aboveAverage="0" equalAverage="0" bottom="0" percent="0" rank="0" text="R" dxfId="1017">
      <formula>NOT(ISERROR(SEARCH("R",C148)))</formula>
    </cfRule>
  </conditionalFormatting>
  <conditionalFormatting sqref="C155:G161">
    <cfRule type="containsText" priority="39" operator="containsText" aboveAverage="0" equalAverage="0" bottom="0" percent="0" rank="0" text="R" dxfId="1018">
      <formula>NOT(ISERROR(SEARCH("R",C155)))</formula>
    </cfRule>
  </conditionalFormatting>
  <conditionalFormatting sqref="C163:G168 C162:D162 F162:G162">
    <cfRule type="containsText" priority="40" operator="containsText" aboveAverage="0" equalAverage="0" bottom="0" percent="0" rank="0" text="R" dxfId="1019">
      <formula>NOT(ISERROR(SEARCH("R",C162)))</formula>
    </cfRule>
  </conditionalFormatting>
  <conditionalFormatting sqref="C169:G175">
    <cfRule type="containsText" priority="41" operator="containsText" aboveAverage="0" equalAverage="0" bottom="0" percent="0" rank="0" text="R" dxfId="1020">
      <formula>NOT(ISERROR(SEARCH("R",C169)))</formula>
    </cfRule>
  </conditionalFormatting>
  <conditionalFormatting sqref="C176:G182">
    <cfRule type="containsText" priority="42" operator="containsText" aboveAverage="0" equalAverage="0" bottom="0" percent="0" rank="0" text="R" dxfId="1021">
      <formula>NOT(ISERROR(SEARCH("R",C176)))</formula>
    </cfRule>
  </conditionalFormatting>
  <conditionalFormatting sqref="C198:G203 C197:D197 F197:G197">
    <cfRule type="containsText" priority="43" operator="containsText" aboveAverage="0" equalAverage="0" bottom="0" percent="0" rank="0" text="R" dxfId="1022">
      <formula>NOT(ISERROR(SEARCH("R",C197)))</formula>
    </cfRule>
  </conditionalFormatting>
  <conditionalFormatting sqref="C204:G210">
    <cfRule type="containsText" priority="44" operator="containsText" aboveAverage="0" equalAverage="0" bottom="0" percent="0" rank="0" text="R" dxfId="1023">
      <formula>NOT(ISERROR(SEARCH("R",C204)))</formula>
    </cfRule>
  </conditionalFormatting>
  <conditionalFormatting sqref="C211:G217">
    <cfRule type="containsText" priority="45" operator="containsText" aboveAverage="0" equalAverage="0" bottom="0" percent="0" rank="0" text="R" dxfId="1024">
      <formula>NOT(ISERROR(SEARCH("R",C211)))</formula>
    </cfRule>
  </conditionalFormatting>
  <conditionalFormatting sqref="C233:G238 C232:D232 F232:G232">
    <cfRule type="containsText" priority="46" operator="containsText" aboveAverage="0" equalAverage="0" bottom="0" percent="0" rank="0" text="R" dxfId="1025">
      <formula>NOT(ISERROR(SEARCH("R",C232)))</formula>
    </cfRule>
  </conditionalFormatting>
  <conditionalFormatting sqref="C239:G245">
    <cfRule type="containsText" priority="47" operator="containsText" aboveAverage="0" equalAverage="0" bottom="0" percent="0" rank="0" text="R" dxfId="1026">
      <formula>NOT(ISERROR(SEARCH("R",C239)))</formula>
    </cfRule>
  </conditionalFormatting>
  <conditionalFormatting sqref="C281:G287">
    <cfRule type="containsText" priority="48" operator="containsText" aboveAverage="0" equalAverage="0" bottom="0" percent="0" rank="0" text="R" dxfId="1027">
      <formula>NOT(ISERROR(SEARCH("R",C281)))</formula>
    </cfRule>
  </conditionalFormatting>
  <conditionalFormatting sqref="C288:G294">
    <cfRule type="containsText" priority="49" operator="containsText" aboveAverage="0" equalAverage="0" bottom="0" percent="0" rank="0" text="R" dxfId="1028">
      <formula>NOT(ISERROR(SEARCH("R",C288)))</formula>
    </cfRule>
  </conditionalFormatting>
  <conditionalFormatting sqref="C295:G301">
    <cfRule type="containsText" priority="50" operator="containsText" aboveAverage="0" equalAverage="0" bottom="0" percent="0" rank="0" text="R" dxfId="1029">
      <formula>NOT(ISERROR(SEARCH("R",C295)))</formula>
    </cfRule>
  </conditionalFormatting>
  <conditionalFormatting sqref="C303:G308 C302:D302 F302:G302">
    <cfRule type="containsText" priority="51" operator="containsText" aboveAverage="0" equalAverage="0" bottom="0" percent="0" rank="0" text="R" dxfId="1030">
      <formula>NOT(ISERROR(SEARCH("R",C302)))</formula>
    </cfRule>
  </conditionalFormatting>
  <conditionalFormatting sqref="C309:G315">
    <cfRule type="containsText" priority="52" operator="containsText" aboveAverage="0" equalAverage="0" bottom="0" percent="0" rank="0" text="R" dxfId="1031">
      <formula>NOT(ISERROR(SEARCH("R",C309)))</formula>
    </cfRule>
  </conditionalFormatting>
  <conditionalFormatting sqref="C330:G336">
    <cfRule type="containsText" priority="53" operator="containsText" aboveAverage="0" equalAverage="0" bottom="0" percent="0" rank="0" text="R" dxfId="1032">
      <formula>NOT(ISERROR(SEARCH("R",C330)))</formula>
    </cfRule>
  </conditionalFormatting>
  <conditionalFormatting sqref="E57 E22">
    <cfRule type="containsText" priority="54" operator="containsText" aboveAverage="0" equalAverage="0" bottom="0" percent="0" rank="0" text="R" dxfId="1033">
      <formula>NOT(ISERROR(SEARCH("R",E22)))</formula>
    </cfRule>
  </conditionalFormatting>
  <conditionalFormatting sqref="E162 E127 E92">
    <cfRule type="containsText" priority="55" operator="containsText" aboveAverage="0" equalAverage="0" bottom="0" percent="0" rank="0" text="R" dxfId="1034">
      <formula>NOT(ISERROR(SEARCH("R",E92)))</formula>
    </cfRule>
  </conditionalFormatting>
  <conditionalFormatting sqref="E197">
    <cfRule type="containsText" priority="56" operator="containsText" aboveAverage="0" equalAverage="0" bottom="0" percent="0" rank="0" text="R" dxfId="1035">
      <formula>NOT(ISERROR(SEARCH("R",E197)))</formula>
    </cfRule>
  </conditionalFormatting>
  <conditionalFormatting sqref="E232">
    <cfRule type="containsText" priority="57" operator="containsText" aboveAverage="0" equalAverage="0" bottom="0" percent="0" rank="0" text="R" dxfId="1036">
      <formula>NOT(ISERROR(SEARCH("R",E232)))</formula>
    </cfRule>
  </conditionalFormatting>
  <conditionalFormatting sqref="E267">
    <cfRule type="containsText" priority="58" operator="containsText" aboveAverage="0" equalAverage="0" bottom="0" percent="0" rank="0" text="R" dxfId="1037">
      <formula>NOT(ISERROR(SEARCH("R",E267)))</formula>
    </cfRule>
  </conditionalFormatting>
  <conditionalFormatting sqref="E302">
    <cfRule type="containsText" priority="59" operator="containsText" aboveAverage="0" equalAverage="0" bottom="0" percent="0" rank="0" text="R" dxfId="1038">
      <formula>NOT(ISERROR(SEARCH("R",E302)))</formula>
    </cfRule>
  </conditionalFormatting>
  <conditionalFormatting sqref="E337">
    <cfRule type="containsText" priority="60" operator="containsText" aboveAverage="0" equalAverage="0" bottom="0" percent="0" rank="0" text="R" dxfId="1039">
      <formula>NOT(ISERROR(SEARCH("R",E337)))</formula>
    </cfRule>
  </conditionalFormatting>
  <conditionalFormatting sqref="C8:G371">
    <cfRule type="cellIs" priority="61" operator="equal" aboveAverage="0" equalAverage="0" bottom="0" percent="0" rank="0" text="" dxfId="1040">
      <formula>"RC"</formula>
    </cfRule>
    <cfRule type="cellIs" priority="62" operator="equal" aboveAverage="0" equalAverage="0" bottom="0" percent="0" rank="0" text="" dxfId="1041">
      <formula>"R"</formula>
    </cfRule>
  </conditionalFormatting>
  <conditionalFormatting sqref="C8:G371">
    <cfRule type="cellIs" priority="63" operator="equal" aboveAverage="0" equalAverage="0" bottom="0" percent="0" rank="0" text="" dxfId="1042">
      <formula>"T"</formula>
    </cfRule>
  </conditionalFormatting>
  <conditionalFormatting sqref="L3:R7">
    <cfRule type="cellIs" priority="64" operator="equal" aboveAverage="0" equalAverage="0" bottom="0" percent="0" rank="0" text="" dxfId="1043">
      <formula>"RC"</formula>
    </cfRule>
    <cfRule type="cellIs" priority="65" operator="equal" aboveAverage="0" equalAverage="0" bottom="0" percent="0" rank="0" text="" dxfId="1044">
      <formula>"REPOS"</formula>
    </cfRule>
  </conditionalFormatting>
  <conditionalFormatting sqref="C386:G413 C1528:G1562">
    <cfRule type="cellIs" priority="66" operator="equal" aboveAverage="0" equalAverage="0" bottom="0" percent="0" rank="0" text="" dxfId="1045">
      <formula>"T"</formula>
    </cfRule>
  </conditionalFormatting>
  <conditionalFormatting sqref="C1528:G1534">
    <cfRule type="containsText" priority="67" operator="containsText" aboveAverage="0" equalAverage="0" bottom="0" percent="0" rank="0" text="R" dxfId="1046">
      <formula>NOT(ISERROR(SEARCH("R",C1528)))</formula>
    </cfRule>
  </conditionalFormatting>
  <conditionalFormatting sqref="C386:G392 C1535:G1541">
    <cfRule type="containsText" priority="68" operator="containsText" aboveAverage="0" equalAverage="0" bottom="0" percent="0" rank="0" text="R" dxfId="1047">
      <formula>NOT(ISERROR(SEARCH("R",C386)))</formula>
    </cfRule>
  </conditionalFormatting>
  <conditionalFormatting sqref="C401:G406 C400:D400 F400:G400 C1550:G1555 C1549:D1549 F1549:G1549">
    <cfRule type="containsText" priority="69" operator="containsText" aboveAverage="0" equalAverage="0" bottom="0" percent="0" rank="0" text="R" dxfId="1048">
      <formula>NOT(ISERROR(SEARCH("R",C400)))</formula>
    </cfRule>
  </conditionalFormatting>
  <conditionalFormatting sqref="C407:G413 C1556:G1562">
    <cfRule type="containsText" priority="70" operator="containsText" aboveAverage="0" equalAverage="0" bottom="0" percent="0" rank="0" text="R" dxfId="1049">
      <formula>NOT(ISERROR(SEARCH("R",C407)))</formula>
    </cfRule>
  </conditionalFormatting>
  <conditionalFormatting sqref="C393:G399 C1542:G1548">
    <cfRule type="containsText" priority="71" operator="containsText" aboveAverage="0" equalAverage="0" bottom="0" percent="0" rank="0" text="R" dxfId="1050">
      <formula>NOT(ISERROR(SEARCH("R",C393)))</formula>
    </cfRule>
  </conditionalFormatting>
  <conditionalFormatting sqref="E400 E1549">
    <cfRule type="containsText" priority="72" operator="containsText" aboveAverage="0" equalAverage="0" bottom="0" percent="0" rank="0" text="R" dxfId="1051">
      <formula>NOT(ISERROR(SEARCH("R",E400)))</formula>
    </cfRule>
  </conditionalFormatting>
  <conditionalFormatting sqref="C386:G413 C1528:G1562">
    <cfRule type="cellIs" priority="73" operator="equal" aboveAverage="0" equalAverage="0" bottom="0" percent="0" rank="0" text="" dxfId="1052">
      <formula>"RC"</formula>
    </cfRule>
    <cfRule type="cellIs" priority="74" operator="equal" aboveAverage="0" equalAverage="0" bottom="0" percent="0" rank="0" text="" dxfId="1053">
      <formula>"R"</formula>
    </cfRule>
  </conditionalFormatting>
  <conditionalFormatting sqref="C533:G567">
    <cfRule type="cellIs" priority="75" operator="equal" aboveAverage="0" equalAverage="0" bottom="0" percent="0" rank="0" text="" dxfId="1054">
      <formula>"T"</formula>
    </cfRule>
  </conditionalFormatting>
  <conditionalFormatting sqref="C1513:G1527">
    <cfRule type="cellIs" priority="76" operator="equal" aboveAverage="0" equalAverage="0" bottom="0" percent="0" rank="0" text="" dxfId="1055">
      <formula>"T"</formula>
    </cfRule>
  </conditionalFormatting>
  <conditionalFormatting sqref="C372:G378">
    <cfRule type="containsText" priority="77" operator="containsText" aboveAverage="0" equalAverage="0" bottom="0" percent="0" rank="0" text="R" dxfId="1056">
      <formula>NOT(ISERROR(SEARCH("R",C372)))</formula>
    </cfRule>
  </conditionalFormatting>
  <conditionalFormatting sqref="C372:G378">
    <cfRule type="cellIs" priority="78" operator="equal" aboveAverage="0" equalAverage="0" bottom="0" percent="0" rank="0" text="" dxfId="1057">
      <formula>"RC"</formula>
    </cfRule>
    <cfRule type="cellIs" priority="79" operator="equal" aboveAverage="0" equalAverage="0" bottom="0" percent="0" rank="0" text="" dxfId="1058">
      <formula>"R"</formula>
    </cfRule>
  </conditionalFormatting>
  <conditionalFormatting sqref="C372:G378">
    <cfRule type="cellIs" priority="80" operator="equal" aboveAverage="0" equalAverage="0" bottom="0" percent="0" rank="0" text="" dxfId="1059">
      <formula>"T"</formula>
    </cfRule>
  </conditionalFormatting>
  <conditionalFormatting sqref="C1563:G1582 C386:G420">
    <cfRule type="cellIs" priority="81" operator="equal" aboveAverage="0" equalAverage="0" bottom="0" percent="0" rank="0" text="" dxfId="1060">
      <formula>"T"</formula>
    </cfRule>
  </conditionalFormatting>
  <conditionalFormatting sqref="C414:G420 C1563:G1569">
    <cfRule type="containsText" priority="82" operator="containsText" aboveAverage="0" equalAverage="0" bottom="0" percent="0" rank="0" text="R" dxfId="1061">
      <formula>NOT(ISERROR(SEARCH("R",C414)))</formula>
    </cfRule>
  </conditionalFormatting>
  <conditionalFormatting sqref="C1570:G1576">
    <cfRule type="containsText" priority="83" operator="containsText" aboveAverage="0" equalAverage="0" bottom="0" percent="0" rank="0" text="R" dxfId="1062">
      <formula>NOT(ISERROR(SEARCH("R",C1570)))</formula>
    </cfRule>
  </conditionalFormatting>
  <conditionalFormatting sqref="C1577:G1582">
    <cfRule type="containsText" priority="84" operator="containsText" aboveAverage="0" equalAverage="0" bottom="0" percent="0" rank="0" text="R" dxfId="1063">
      <formula>NOT(ISERROR(SEARCH("R",C1577)))</formula>
    </cfRule>
  </conditionalFormatting>
  <conditionalFormatting sqref="C1563:G1582 C386:G420">
    <cfRule type="cellIs" priority="85" operator="equal" aboveAverage="0" equalAverage="0" bottom="0" percent="0" rank="0" text="" dxfId="1064">
      <formula>"RC"</formula>
    </cfRule>
    <cfRule type="cellIs" priority="86" operator="equal" aboveAverage="0" equalAverage="0" bottom="0" percent="0" rank="0" text="" dxfId="1065">
      <formula>"R"</formula>
    </cfRule>
  </conditionalFormatting>
  <conditionalFormatting sqref="C498:G532">
    <cfRule type="cellIs" priority="87" operator="equal" aboveAverage="0" equalAverage="0" bottom="0" percent="0" rank="0" text="" dxfId="1066">
      <formula>"T"</formula>
    </cfRule>
  </conditionalFormatting>
  <conditionalFormatting sqref="C498:G504">
    <cfRule type="containsText" priority="88" operator="containsText" aboveAverage="0" equalAverage="0" bottom="0" percent="0" rank="0" text="R" dxfId="1067">
      <formula>NOT(ISERROR(SEARCH("R",C498)))</formula>
    </cfRule>
  </conditionalFormatting>
  <conditionalFormatting sqref="C505:G511">
    <cfRule type="containsText" priority="89" operator="containsText" aboveAverage="0" equalAverage="0" bottom="0" percent="0" rank="0" text="R" dxfId="1068">
      <formula>NOT(ISERROR(SEARCH("R",C505)))</formula>
    </cfRule>
  </conditionalFormatting>
  <conditionalFormatting sqref="C520:G525 C519:D519 F519:G519">
    <cfRule type="containsText" priority="90" operator="containsText" aboveAverage="0" equalAverage="0" bottom="0" percent="0" rank="0" text="R" dxfId="1069">
      <formula>NOT(ISERROR(SEARCH("R",C519)))</formula>
    </cfRule>
  </conditionalFormatting>
  <conditionalFormatting sqref="C526:G532">
    <cfRule type="containsText" priority="91" operator="containsText" aboveAverage="0" equalAverage="0" bottom="0" percent="0" rank="0" text="R" dxfId="1070">
      <formula>NOT(ISERROR(SEARCH("R",C526)))</formula>
    </cfRule>
  </conditionalFormatting>
  <conditionalFormatting sqref="C512:G518">
    <cfRule type="containsText" priority="92" operator="containsText" aboveAverage="0" equalAverage="0" bottom="0" percent="0" rank="0" text="R" dxfId="1071">
      <formula>NOT(ISERROR(SEARCH("R",C512)))</formula>
    </cfRule>
  </conditionalFormatting>
  <conditionalFormatting sqref="E519">
    <cfRule type="containsText" priority="93" operator="containsText" aboveAverage="0" equalAverage="0" bottom="0" percent="0" rank="0" text="R" dxfId="1072">
      <formula>NOT(ISERROR(SEARCH("R",E519)))</formula>
    </cfRule>
  </conditionalFormatting>
  <conditionalFormatting sqref="C498:G532">
    <cfRule type="cellIs" priority="94" operator="equal" aboveAverage="0" equalAverage="0" bottom="0" percent="0" rank="0" text="" dxfId="1073">
      <formula>"RC"</formula>
    </cfRule>
    <cfRule type="cellIs" priority="95" operator="equal" aboveAverage="0" equalAverage="0" bottom="0" percent="0" rank="0" text="" dxfId="1074">
      <formula>"R"</formula>
    </cfRule>
  </conditionalFormatting>
  <conditionalFormatting sqref="C533:G539">
    <cfRule type="containsText" priority="96" operator="containsText" aboveAverage="0" equalAverage="0" bottom="0" percent="0" rank="0" text="R" dxfId="1075">
      <formula>NOT(ISERROR(SEARCH("R",C533)))</formula>
    </cfRule>
  </conditionalFormatting>
  <conditionalFormatting sqref="C540:G546">
    <cfRule type="containsText" priority="97" operator="containsText" aboveAverage="0" equalAverage="0" bottom="0" percent="0" rank="0" text="R" dxfId="1076">
      <formula>NOT(ISERROR(SEARCH("R",C540)))</formula>
    </cfRule>
  </conditionalFormatting>
  <conditionalFormatting sqref="C555:G560 C554:D554 F554:G554">
    <cfRule type="containsText" priority="98" operator="containsText" aboveAverage="0" equalAverage="0" bottom="0" percent="0" rank="0" text="R" dxfId="1077">
      <formula>NOT(ISERROR(SEARCH("R",C554)))</formula>
    </cfRule>
  </conditionalFormatting>
  <conditionalFormatting sqref="C561:G567">
    <cfRule type="containsText" priority="99" operator="containsText" aboveAverage="0" equalAverage="0" bottom="0" percent="0" rank="0" text="R" dxfId="1078">
      <formula>NOT(ISERROR(SEARCH("R",C561)))</formula>
    </cfRule>
  </conditionalFormatting>
  <conditionalFormatting sqref="C547:G553">
    <cfRule type="containsText" priority="100" operator="containsText" aboveAverage="0" equalAverage="0" bottom="0" percent="0" rank="0" text="R" dxfId="1079">
      <formula>NOT(ISERROR(SEARCH("R",C547)))</formula>
    </cfRule>
  </conditionalFormatting>
  <conditionalFormatting sqref="E554">
    <cfRule type="containsText" priority="101" operator="containsText" aboveAverage="0" equalAverage="0" bottom="0" percent="0" rank="0" text="R" dxfId="1080">
      <formula>NOT(ISERROR(SEARCH("R",E554)))</formula>
    </cfRule>
  </conditionalFormatting>
  <conditionalFormatting sqref="C533:G567">
    <cfRule type="cellIs" priority="102" operator="equal" aboveAverage="0" equalAverage="0" bottom="0" percent="0" rank="0" text="" dxfId="1081">
      <formula>"RC"</formula>
    </cfRule>
    <cfRule type="cellIs" priority="103" operator="equal" aboveAverage="0" equalAverage="0" bottom="0" percent="0" rank="0" text="" dxfId="1082">
      <formula>"R"</formula>
    </cfRule>
  </conditionalFormatting>
  <conditionalFormatting sqref="C603:G637">
    <cfRule type="cellIs" priority="104" operator="equal" aboveAverage="0" equalAverage="0" bottom="0" percent="0" rank="0" text="" dxfId="1083">
      <formula>"T"</formula>
    </cfRule>
  </conditionalFormatting>
  <conditionalFormatting sqref="C568:G602">
    <cfRule type="cellIs" priority="105" operator="equal" aboveAverage="0" equalAverage="0" bottom="0" percent="0" rank="0" text="" dxfId="1084">
      <formula>"T"</formula>
    </cfRule>
  </conditionalFormatting>
  <conditionalFormatting sqref="C568:G574">
    <cfRule type="containsText" priority="106" operator="containsText" aboveAverage="0" equalAverage="0" bottom="0" percent="0" rank="0" text="R" dxfId="1085">
      <formula>NOT(ISERROR(SEARCH("R",C568)))</formula>
    </cfRule>
  </conditionalFormatting>
  <conditionalFormatting sqref="C575:G581">
    <cfRule type="containsText" priority="107" operator="containsText" aboveAverage="0" equalAverage="0" bottom="0" percent="0" rank="0" text="R" dxfId="1086">
      <formula>NOT(ISERROR(SEARCH("R",C575)))</formula>
    </cfRule>
  </conditionalFormatting>
  <conditionalFormatting sqref="C590:G595 C589:D589 F589:G589">
    <cfRule type="containsText" priority="108" operator="containsText" aboveAverage="0" equalAverage="0" bottom="0" percent="0" rank="0" text="R" dxfId="1087">
      <formula>NOT(ISERROR(SEARCH("R",C589)))</formula>
    </cfRule>
  </conditionalFormatting>
  <conditionalFormatting sqref="C596:G602">
    <cfRule type="containsText" priority="109" operator="containsText" aboveAverage="0" equalAverage="0" bottom="0" percent="0" rank="0" text="R" dxfId="1088">
      <formula>NOT(ISERROR(SEARCH("R",C596)))</formula>
    </cfRule>
  </conditionalFormatting>
  <conditionalFormatting sqref="C582:G588">
    <cfRule type="containsText" priority="110" operator="containsText" aboveAverage="0" equalAverage="0" bottom="0" percent="0" rank="0" text="R" dxfId="1089">
      <formula>NOT(ISERROR(SEARCH("R",C582)))</formula>
    </cfRule>
  </conditionalFormatting>
  <conditionalFormatting sqref="E589">
    <cfRule type="containsText" priority="111" operator="containsText" aboveAverage="0" equalAverage="0" bottom="0" percent="0" rank="0" text="R" dxfId="1090">
      <formula>NOT(ISERROR(SEARCH("R",E589)))</formula>
    </cfRule>
  </conditionalFormatting>
  <conditionalFormatting sqref="C568:G602">
    <cfRule type="cellIs" priority="112" operator="equal" aboveAverage="0" equalAverage="0" bottom="0" percent="0" rank="0" text="" dxfId="1091">
      <formula>"RC"</formula>
    </cfRule>
    <cfRule type="cellIs" priority="113" operator="equal" aboveAverage="0" equalAverage="0" bottom="0" percent="0" rank="0" text="" dxfId="1092">
      <formula>"R"</formula>
    </cfRule>
  </conditionalFormatting>
  <conditionalFormatting sqref="C603:G609">
    <cfRule type="containsText" priority="114" operator="containsText" aboveAverage="0" equalAverage="0" bottom="0" percent="0" rank="0" text="R" dxfId="1093">
      <formula>NOT(ISERROR(SEARCH("R",C603)))</formula>
    </cfRule>
  </conditionalFormatting>
  <conditionalFormatting sqref="C610:G616">
    <cfRule type="containsText" priority="115" operator="containsText" aboveAverage="0" equalAverage="0" bottom="0" percent="0" rank="0" text="R" dxfId="1094">
      <formula>NOT(ISERROR(SEARCH("R",C610)))</formula>
    </cfRule>
  </conditionalFormatting>
  <conditionalFormatting sqref="C625:G630 C624:D624 F624:G624">
    <cfRule type="containsText" priority="116" operator="containsText" aboveAverage="0" equalAverage="0" bottom="0" percent="0" rank="0" text="R" dxfId="1095">
      <formula>NOT(ISERROR(SEARCH("R",C624)))</formula>
    </cfRule>
  </conditionalFormatting>
  <conditionalFormatting sqref="C631:G637">
    <cfRule type="containsText" priority="117" operator="containsText" aboveAverage="0" equalAverage="0" bottom="0" percent="0" rank="0" text="R" dxfId="1096">
      <formula>NOT(ISERROR(SEARCH("R",C631)))</formula>
    </cfRule>
  </conditionalFormatting>
  <conditionalFormatting sqref="C617:G623">
    <cfRule type="containsText" priority="118" operator="containsText" aboveAverage="0" equalAverage="0" bottom="0" percent="0" rank="0" text="R" dxfId="1097">
      <formula>NOT(ISERROR(SEARCH("R",C617)))</formula>
    </cfRule>
  </conditionalFormatting>
  <conditionalFormatting sqref="E624">
    <cfRule type="containsText" priority="119" operator="containsText" aboveAverage="0" equalAverage="0" bottom="0" percent="0" rank="0" text="R" dxfId="1098">
      <formula>NOT(ISERROR(SEARCH("R",E624)))</formula>
    </cfRule>
  </conditionalFormatting>
  <conditionalFormatting sqref="C603:G637">
    <cfRule type="cellIs" priority="120" operator="equal" aboveAverage="0" equalAverage="0" bottom="0" percent="0" rank="0" text="" dxfId="1099">
      <formula>"RC"</formula>
    </cfRule>
    <cfRule type="cellIs" priority="121" operator="equal" aboveAverage="0" equalAverage="0" bottom="0" percent="0" rank="0" text="" dxfId="1100">
      <formula>"R"</formula>
    </cfRule>
  </conditionalFormatting>
  <conditionalFormatting sqref="C673:G707">
    <cfRule type="cellIs" priority="122" operator="equal" aboveAverage="0" equalAverage="0" bottom="0" percent="0" rank="0" text="" dxfId="1101">
      <formula>"T"</formula>
    </cfRule>
  </conditionalFormatting>
  <conditionalFormatting sqref="C638:G672">
    <cfRule type="cellIs" priority="123" operator="equal" aboveAverage="0" equalAverage="0" bottom="0" percent="0" rank="0" text="" dxfId="1102">
      <formula>"T"</formula>
    </cfRule>
  </conditionalFormatting>
  <conditionalFormatting sqref="C638:G644">
    <cfRule type="containsText" priority="124" operator="containsText" aboveAverage="0" equalAverage="0" bottom="0" percent="0" rank="0" text="R" dxfId="1103">
      <formula>NOT(ISERROR(SEARCH("R",C638)))</formula>
    </cfRule>
  </conditionalFormatting>
  <conditionalFormatting sqref="C645:G651">
    <cfRule type="containsText" priority="125" operator="containsText" aboveAverage="0" equalAverage="0" bottom="0" percent="0" rank="0" text="R" dxfId="1104">
      <formula>NOT(ISERROR(SEARCH("R",C645)))</formula>
    </cfRule>
  </conditionalFormatting>
  <conditionalFormatting sqref="C660:G665 C659:D659 F659:G659">
    <cfRule type="containsText" priority="126" operator="containsText" aboveAverage="0" equalAverage="0" bottom="0" percent="0" rank="0" text="R" dxfId="1105">
      <formula>NOT(ISERROR(SEARCH("R",C659)))</formula>
    </cfRule>
  </conditionalFormatting>
  <conditionalFormatting sqref="C666:G672">
    <cfRule type="containsText" priority="127" operator="containsText" aboveAverage="0" equalAverage="0" bottom="0" percent="0" rank="0" text="R" dxfId="1106">
      <formula>NOT(ISERROR(SEARCH("R",C666)))</formula>
    </cfRule>
  </conditionalFormatting>
  <conditionalFormatting sqref="C652:G658">
    <cfRule type="containsText" priority="128" operator="containsText" aboveAverage="0" equalAverage="0" bottom="0" percent="0" rank="0" text="R" dxfId="1107">
      <formula>NOT(ISERROR(SEARCH("R",C652)))</formula>
    </cfRule>
  </conditionalFormatting>
  <conditionalFormatting sqref="E659">
    <cfRule type="containsText" priority="129" operator="containsText" aboveAverage="0" equalAverage="0" bottom="0" percent="0" rank="0" text="R" dxfId="1108">
      <formula>NOT(ISERROR(SEARCH("R",E659)))</formula>
    </cfRule>
  </conditionalFormatting>
  <conditionalFormatting sqref="C638:G672">
    <cfRule type="cellIs" priority="130" operator="equal" aboveAverage="0" equalAverage="0" bottom="0" percent="0" rank="0" text="" dxfId="1109">
      <formula>"RC"</formula>
    </cfRule>
    <cfRule type="cellIs" priority="131" operator="equal" aboveAverage="0" equalAverage="0" bottom="0" percent="0" rank="0" text="" dxfId="1110">
      <formula>"R"</formula>
    </cfRule>
  </conditionalFormatting>
  <conditionalFormatting sqref="C673:G679">
    <cfRule type="containsText" priority="132" operator="containsText" aboveAverage="0" equalAverage="0" bottom="0" percent="0" rank="0" text="R" dxfId="1111">
      <formula>NOT(ISERROR(SEARCH("R",C673)))</formula>
    </cfRule>
  </conditionalFormatting>
  <conditionalFormatting sqref="C680:G686">
    <cfRule type="containsText" priority="133" operator="containsText" aboveAverage="0" equalAverage="0" bottom="0" percent="0" rank="0" text="R" dxfId="1112">
      <formula>NOT(ISERROR(SEARCH("R",C680)))</formula>
    </cfRule>
  </conditionalFormatting>
  <conditionalFormatting sqref="C695:G700 C694:D694 F694:G694">
    <cfRule type="containsText" priority="134" operator="containsText" aboveAverage="0" equalAverage="0" bottom="0" percent="0" rank="0" text="R" dxfId="1113">
      <formula>NOT(ISERROR(SEARCH("R",C694)))</formula>
    </cfRule>
  </conditionalFormatting>
  <conditionalFormatting sqref="C701:G707">
    <cfRule type="containsText" priority="135" operator="containsText" aboveAverage="0" equalAverage="0" bottom="0" percent="0" rank="0" text="R" dxfId="1114">
      <formula>NOT(ISERROR(SEARCH("R",C701)))</formula>
    </cfRule>
  </conditionalFormatting>
  <conditionalFormatting sqref="C687:G693">
    <cfRule type="containsText" priority="136" operator="containsText" aboveAverage="0" equalAverage="0" bottom="0" percent="0" rank="0" text="R" dxfId="1115">
      <formula>NOT(ISERROR(SEARCH("R",C687)))</formula>
    </cfRule>
  </conditionalFormatting>
  <conditionalFormatting sqref="E694">
    <cfRule type="containsText" priority="137" operator="containsText" aboveAverage="0" equalAverage="0" bottom="0" percent="0" rank="0" text="R" dxfId="1116">
      <formula>NOT(ISERROR(SEARCH("R",E694)))</formula>
    </cfRule>
  </conditionalFormatting>
  <conditionalFormatting sqref="C673:G707">
    <cfRule type="cellIs" priority="138" operator="equal" aboveAverage="0" equalAverage="0" bottom="0" percent="0" rank="0" text="" dxfId="1117">
      <formula>"RC"</formula>
    </cfRule>
    <cfRule type="cellIs" priority="139" operator="equal" aboveAverage="0" equalAverage="0" bottom="0" percent="0" rank="0" text="" dxfId="1118">
      <formula>"R"</formula>
    </cfRule>
  </conditionalFormatting>
  <conditionalFormatting sqref="C743:G777">
    <cfRule type="cellIs" priority="140" operator="equal" aboveAverage="0" equalAverage="0" bottom="0" percent="0" rank="0" text="" dxfId="1119">
      <formula>"T"</formula>
    </cfRule>
  </conditionalFormatting>
  <conditionalFormatting sqref="C708:G742">
    <cfRule type="cellIs" priority="141" operator="equal" aboveAverage="0" equalAverage="0" bottom="0" percent="0" rank="0" text="" dxfId="1120">
      <formula>"T"</formula>
    </cfRule>
  </conditionalFormatting>
  <conditionalFormatting sqref="C708:G714">
    <cfRule type="containsText" priority="142" operator="containsText" aboveAverage="0" equalAverage="0" bottom="0" percent="0" rank="0" text="R" dxfId="1121">
      <formula>NOT(ISERROR(SEARCH("R",C708)))</formula>
    </cfRule>
  </conditionalFormatting>
  <conditionalFormatting sqref="C715:G721">
    <cfRule type="containsText" priority="143" operator="containsText" aboveAverage="0" equalAverage="0" bottom="0" percent="0" rank="0" text="R" dxfId="1122">
      <formula>NOT(ISERROR(SEARCH("R",C715)))</formula>
    </cfRule>
  </conditionalFormatting>
  <conditionalFormatting sqref="C730:G735 C729:D729 F729:G729">
    <cfRule type="containsText" priority="144" operator="containsText" aboveAverage="0" equalAverage="0" bottom="0" percent="0" rank="0" text="R" dxfId="1123">
      <formula>NOT(ISERROR(SEARCH("R",C729)))</formula>
    </cfRule>
  </conditionalFormatting>
  <conditionalFormatting sqref="C736:G742">
    <cfRule type="containsText" priority="145" operator="containsText" aboveAverage="0" equalAverage="0" bottom="0" percent="0" rank="0" text="R" dxfId="1124">
      <formula>NOT(ISERROR(SEARCH("R",C736)))</formula>
    </cfRule>
  </conditionalFormatting>
  <conditionalFormatting sqref="C722:G728">
    <cfRule type="containsText" priority="146" operator="containsText" aboveAverage="0" equalAverage="0" bottom="0" percent="0" rank="0" text="R" dxfId="1125">
      <formula>NOT(ISERROR(SEARCH("R",C722)))</formula>
    </cfRule>
  </conditionalFormatting>
  <conditionalFormatting sqref="E729">
    <cfRule type="containsText" priority="147" operator="containsText" aboveAverage="0" equalAverage="0" bottom="0" percent="0" rank="0" text="R" dxfId="1126">
      <formula>NOT(ISERROR(SEARCH("R",E729)))</formula>
    </cfRule>
  </conditionalFormatting>
  <conditionalFormatting sqref="C708:G742">
    <cfRule type="cellIs" priority="148" operator="equal" aboveAverage="0" equalAverage="0" bottom="0" percent="0" rank="0" text="" dxfId="1127">
      <formula>"RC"</formula>
    </cfRule>
    <cfRule type="cellIs" priority="149" operator="equal" aboveAverage="0" equalAverage="0" bottom="0" percent="0" rank="0" text="" dxfId="1128">
      <formula>"R"</formula>
    </cfRule>
  </conditionalFormatting>
  <conditionalFormatting sqref="C743:G749">
    <cfRule type="containsText" priority="150" operator="containsText" aboveAverage="0" equalAverage="0" bottom="0" percent="0" rank="0" text="R" dxfId="1129">
      <formula>NOT(ISERROR(SEARCH("R",C743)))</formula>
    </cfRule>
  </conditionalFormatting>
  <conditionalFormatting sqref="C750:G756">
    <cfRule type="containsText" priority="151" operator="containsText" aboveAverage="0" equalAverage="0" bottom="0" percent="0" rank="0" text="R" dxfId="1130">
      <formula>NOT(ISERROR(SEARCH("R",C750)))</formula>
    </cfRule>
  </conditionalFormatting>
  <conditionalFormatting sqref="C765:G770 C764:D764 F764:G764">
    <cfRule type="containsText" priority="152" operator="containsText" aboveAverage="0" equalAverage="0" bottom="0" percent="0" rank="0" text="R" dxfId="1131">
      <formula>NOT(ISERROR(SEARCH("R",C764)))</formula>
    </cfRule>
  </conditionalFormatting>
  <conditionalFormatting sqref="C771:G777">
    <cfRule type="containsText" priority="153" operator="containsText" aboveAverage="0" equalAverage="0" bottom="0" percent="0" rank="0" text="R" dxfId="1132">
      <formula>NOT(ISERROR(SEARCH("R",C771)))</formula>
    </cfRule>
  </conditionalFormatting>
  <conditionalFormatting sqref="C757:G763">
    <cfRule type="containsText" priority="154" operator="containsText" aboveAverage="0" equalAverage="0" bottom="0" percent="0" rank="0" text="R" dxfId="1133">
      <formula>NOT(ISERROR(SEARCH("R",C757)))</formula>
    </cfRule>
  </conditionalFormatting>
  <conditionalFormatting sqref="E764">
    <cfRule type="containsText" priority="155" operator="containsText" aboveAverage="0" equalAverage="0" bottom="0" percent="0" rank="0" text="R" dxfId="1134">
      <formula>NOT(ISERROR(SEARCH("R",E764)))</formula>
    </cfRule>
  </conditionalFormatting>
  <conditionalFormatting sqref="C743:G777">
    <cfRule type="cellIs" priority="156" operator="equal" aboveAverage="0" equalAverage="0" bottom="0" percent="0" rank="0" text="" dxfId="1135">
      <formula>"RC"</formula>
    </cfRule>
    <cfRule type="cellIs" priority="157" operator="equal" aboveAverage="0" equalAverage="0" bottom="0" percent="0" rank="0" text="" dxfId="1136">
      <formula>"R"</formula>
    </cfRule>
  </conditionalFormatting>
  <conditionalFormatting sqref="C813:G847">
    <cfRule type="cellIs" priority="158" operator="equal" aboveAverage="0" equalAverage="0" bottom="0" percent="0" rank="0" text="" dxfId="1137">
      <formula>"T"</formula>
    </cfRule>
  </conditionalFormatting>
  <conditionalFormatting sqref="C778:G812">
    <cfRule type="cellIs" priority="159" operator="equal" aboveAverage="0" equalAverage="0" bottom="0" percent="0" rank="0" text="" dxfId="1138">
      <formula>"T"</formula>
    </cfRule>
  </conditionalFormatting>
  <conditionalFormatting sqref="C778:G784">
    <cfRule type="containsText" priority="160" operator="containsText" aboveAverage="0" equalAverage="0" bottom="0" percent="0" rank="0" text="R" dxfId="1139">
      <formula>NOT(ISERROR(SEARCH("R",C778)))</formula>
    </cfRule>
  </conditionalFormatting>
  <conditionalFormatting sqref="C785:G791">
    <cfRule type="containsText" priority="161" operator="containsText" aboveAverage="0" equalAverage="0" bottom="0" percent="0" rank="0" text="R" dxfId="1140">
      <formula>NOT(ISERROR(SEARCH("R",C785)))</formula>
    </cfRule>
  </conditionalFormatting>
  <conditionalFormatting sqref="C800:G805 C799:D799 F799:G799">
    <cfRule type="containsText" priority="162" operator="containsText" aboveAverage="0" equalAverage="0" bottom="0" percent="0" rank="0" text="R" dxfId="1141">
      <formula>NOT(ISERROR(SEARCH("R",C799)))</formula>
    </cfRule>
  </conditionalFormatting>
  <conditionalFormatting sqref="C806:G812">
    <cfRule type="containsText" priority="163" operator="containsText" aboveAverage="0" equalAverage="0" bottom="0" percent="0" rank="0" text="R" dxfId="1142">
      <formula>NOT(ISERROR(SEARCH("R",C806)))</formula>
    </cfRule>
  </conditionalFormatting>
  <conditionalFormatting sqref="C792:G798">
    <cfRule type="containsText" priority="164" operator="containsText" aboveAverage="0" equalAverage="0" bottom="0" percent="0" rank="0" text="R" dxfId="1143">
      <formula>NOT(ISERROR(SEARCH("R",C792)))</formula>
    </cfRule>
  </conditionalFormatting>
  <conditionalFormatting sqref="E799">
    <cfRule type="containsText" priority="165" operator="containsText" aboveAverage="0" equalAverage="0" bottom="0" percent="0" rank="0" text="R" dxfId="1144">
      <formula>NOT(ISERROR(SEARCH("R",E799)))</formula>
    </cfRule>
  </conditionalFormatting>
  <conditionalFormatting sqref="C778:G812">
    <cfRule type="cellIs" priority="166" operator="equal" aboveAverage="0" equalAverage="0" bottom="0" percent="0" rank="0" text="" dxfId="1145">
      <formula>"RC"</formula>
    </cfRule>
    <cfRule type="cellIs" priority="167" operator="equal" aboveAverage="0" equalAverage="0" bottom="0" percent="0" rank="0" text="" dxfId="1146">
      <formula>"R"</formula>
    </cfRule>
  </conditionalFormatting>
  <conditionalFormatting sqref="C813:G819">
    <cfRule type="containsText" priority="168" operator="containsText" aboveAverage="0" equalAverage="0" bottom="0" percent="0" rank="0" text="R" dxfId="1147">
      <formula>NOT(ISERROR(SEARCH("R",C813)))</formula>
    </cfRule>
  </conditionalFormatting>
  <conditionalFormatting sqref="C820:G826">
    <cfRule type="containsText" priority="169" operator="containsText" aboveAverage="0" equalAverage="0" bottom="0" percent="0" rank="0" text="R" dxfId="1148">
      <formula>NOT(ISERROR(SEARCH("R",C820)))</formula>
    </cfRule>
  </conditionalFormatting>
  <conditionalFormatting sqref="C835:G840 C834:D834 F834:G834">
    <cfRule type="containsText" priority="170" operator="containsText" aboveAverage="0" equalAverage="0" bottom="0" percent="0" rank="0" text="R" dxfId="1149">
      <formula>NOT(ISERROR(SEARCH("R",C834)))</formula>
    </cfRule>
  </conditionalFormatting>
  <conditionalFormatting sqref="C841:G847">
    <cfRule type="containsText" priority="171" operator="containsText" aboveAverage="0" equalAverage="0" bottom="0" percent="0" rank="0" text="R" dxfId="1150">
      <formula>NOT(ISERROR(SEARCH("R",C841)))</formula>
    </cfRule>
  </conditionalFormatting>
  <conditionalFormatting sqref="C827:G833">
    <cfRule type="containsText" priority="172" operator="containsText" aboveAverage="0" equalAverage="0" bottom="0" percent="0" rank="0" text="R" dxfId="1151">
      <formula>NOT(ISERROR(SEARCH("R",C827)))</formula>
    </cfRule>
  </conditionalFormatting>
  <conditionalFormatting sqref="E834">
    <cfRule type="containsText" priority="173" operator="containsText" aboveAverage="0" equalAverage="0" bottom="0" percent="0" rank="0" text="R" dxfId="1152">
      <formula>NOT(ISERROR(SEARCH("R",E834)))</formula>
    </cfRule>
  </conditionalFormatting>
  <conditionalFormatting sqref="C813:G847">
    <cfRule type="cellIs" priority="174" operator="equal" aboveAverage="0" equalAverage="0" bottom="0" percent="0" rank="0" text="" dxfId="1153">
      <formula>"RC"</formula>
    </cfRule>
    <cfRule type="cellIs" priority="175" operator="equal" aboveAverage="0" equalAverage="0" bottom="0" percent="0" rank="0" text="" dxfId="1154">
      <formula>"R"</formula>
    </cfRule>
  </conditionalFormatting>
  <conditionalFormatting sqref="C883:G917">
    <cfRule type="cellIs" priority="176" operator="equal" aboveAverage="0" equalAverage="0" bottom="0" percent="0" rank="0" text="" dxfId="1155">
      <formula>"T"</formula>
    </cfRule>
  </conditionalFormatting>
  <conditionalFormatting sqref="C848:G882">
    <cfRule type="cellIs" priority="177" operator="equal" aboveAverage="0" equalAverage="0" bottom="0" percent="0" rank="0" text="" dxfId="1156">
      <formula>"T"</formula>
    </cfRule>
  </conditionalFormatting>
  <conditionalFormatting sqref="C848:G854">
    <cfRule type="containsText" priority="178" operator="containsText" aboveAverage="0" equalAverage="0" bottom="0" percent="0" rank="0" text="R" dxfId="1157">
      <formula>NOT(ISERROR(SEARCH("R",C848)))</formula>
    </cfRule>
  </conditionalFormatting>
  <conditionalFormatting sqref="C855:G861">
    <cfRule type="containsText" priority="179" operator="containsText" aboveAverage="0" equalAverage="0" bottom="0" percent="0" rank="0" text="R" dxfId="1158">
      <formula>NOT(ISERROR(SEARCH("R",C855)))</formula>
    </cfRule>
  </conditionalFormatting>
  <conditionalFormatting sqref="C870:G875 C869:D869 F869:G869">
    <cfRule type="containsText" priority="180" operator="containsText" aboveAverage="0" equalAverage="0" bottom="0" percent="0" rank="0" text="R" dxfId="1159">
      <formula>NOT(ISERROR(SEARCH("R",C869)))</formula>
    </cfRule>
  </conditionalFormatting>
  <conditionalFormatting sqref="C876:G882">
    <cfRule type="containsText" priority="181" operator="containsText" aboveAverage="0" equalAverage="0" bottom="0" percent="0" rank="0" text="R" dxfId="1160">
      <formula>NOT(ISERROR(SEARCH("R",C876)))</formula>
    </cfRule>
  </conditionalFormatting>
  <conditionalFormatting sqref="C862:G868">
    <cfRule type="containsText" priority="182" operator="containsText" aboveAverage="0" equalAverage="0" bottom="0" percent="0" rank="0" text="R" dxfId="1161">
      <formula>NOT(ISERROR(SEARCH("R",C862)))</formula>
    </cfRule>
  </conditionalFormatting>
  <conditionalFormatting sqref="E869">
    <cfRule type="containsText" priority="183" operator="containsText" aboveAverage="0" equalAverage="0" bottom="0" percent="0" rank="0" text="R" dxfId="1162">
      <formula>NOT(ISERROR(SEARCH("R",E869)))</formula>
    </cfRule>
  </conditionalFormatting>
  <conditionalFormatting sqref="C848:G882">
    <cfRule type="cellIs" priority="184" operator="equal" aboveAverage="0" equalAverage="0" bottom="0" percent="0" rank="0" text="" dxfId="1163">
      <formula>"RC"</formula>
    </cfRule>
    <cfRule type="cellIs" priority="185" operator="equal" aboveAverage="0" equalAverage="0" bottom="0" percent="0" rank="0" text="" dxfId="1164">
      <formula>"R"</formula>
    </cfRule>
  </conditionalFormatting>
  <conditionalFormatting sqref="C883:G889">
    <cfRule type="containsText" priority="186" operator="containsText" aboveAverage="0" equalAverage="0" bottom="0" percent="0" rank="0" text="R" dxfId="1165">
      <formula>NOT(ISERROR(SEARCH("R",C883)))</formula>
    </cfRule>
  </conditionalFormatting>
  <conditionalFormatting sqref="C890:G896">
    <cfRule type="containsText" priority="187" operator="containsText" aboveAverage="0" equalAverage="0" bottom="0" percent="0" rank="0" text="R" dxfId="1166">
      <formula>NOT(ISERROR(SEARCH("R",C890)))</formula>
    </cfRule>
  </conditionalFormatting>
  <conditionalFormatting sqref="C905:G910 C904:D904 F904:G904">
    <cfRule type="containsText" priority="188" operator="containsText" aboveAverage="0" equalAverage="0" bottom="0" percent="0" rank="0" text="R" dxfId="1167">
      <formula>NOT(ISERROR(SEARCH("R",C904)))</formula>
    </cfRule>
  </conditionalFormatting>
  <conditionalFormatting sqref="C911:G917">
    <cfRule type="containsText" priority="189" operator="containsText" aboveAverage="0" equalAverage="0" bottom="0" percent="0" rank="0" text="R" dxfId="1168">
      <formula>NOT(ISERROR(SEARCH("R",C911)))</formula>
    </cfRule>
  </conditionalFormatting>
  <conditionalFormatting sqref="C897:G903">
    <cfRule type="containsText" priority="190" operator="containsText" aboveAverage="0" equalAverage="0" bottom="0" percent="0" rank="0" text="R" dxfId="1169">
      <formula>NOT(ISERROR(SEARCH("R",C897)))</formula>
    </cfRule>
  </conditionalFormatting>
  <conditionalFormatting sqref="E904">
    <cfRule type="containsText" priority="191" operator="containsText" aboveAverage="0" equalAverage="0" bottom="0" percent="0" rank="0" text="R" dxfId="1170">
      <formula>NOT(ISERROR(SEARCH("R",E904)))</formula>
    </cfRule>
  </conditionalFormatting>
  <conditionalFormatting sqref="C883:G917">
    <cfRule type="cellIs" priority="192" operator="equal" aboveAverage="0" equalAverage="0" bottom="0" percent="0" rank="0" text="" dxfId="1171">
      <formula>"RC"</formula>
    </cfRule>
    <cfRule type="cellIs" priority="193" operator="equal" aboveAverage="0" equalAverage="0" bottom="0" percent="0" rank="0" text="" dxfId="1172">
      <formula>"R"</formula>
    </cfRule>
  </conditionalFormatting>
  <conditionalFormatting sqref="C953:G987">
    <cfRule type="cellIs" priority="194" operator="equal" aboveAverage="0" equalAverage="0" bottom="0" percent="0" rank="0" text="" dxfId="1173">
      <formula>"T"</formula>
    </cfRule>
  </conditionalFormatting>
  <conditionalFormatting sqref="C918:G952">
    <cfRule type="cellIs" priority="195" operator="equal" aboveAverage="0" equalAverage="0" bottom="0" percent="0" rank="0" text="" dxfId="1174">
      <formula>"T"</formula>
    </cfRule>
  </conditionalFormatting>
  <conditionalFormatting sqref="C918:G924">
    <cfRule type="containsText" priority="196" operator="containsText" aboveAverage="0" equalAverage="0" bottom="0" percent="0" rank="0" text="R" dxfId="1175">
      <formula>NOT(ISERROR(SEARCH("R",C918)))</formula>
    </cfRule>
  </conditionalFormatting>
  <conditionalFormatting sqref="C925:G931">
    <cfRule type="containsText" priority="197" operator="containsText" aboveAverage="0" equalAverage="0" bottom="0" percent="0" rank="0" text="R" dxfId="1176">
      <formula>NOT(ISERROR(SEARCH("R",C925)))</formula>
    </cfRule>
  </conditionalFormatting>
  <conditionalFormatting sqref="C940:G945 C939:D939 F939:G939">
    <cfRule type="containsText" priority="198" operator="containsText" aboveAverage="0" equalAverage="0" bottom="0" percent="0" rank="0" text="R" dxfId="1177">
      <formula>NOT(ISERROR(SEARCH("R",C939)))</formula>
    </cfRule>
  </conditionalFormatting>
  <conditionalFormatting sqref="C946:G952">
    <cfRule type="containsText" priority="199" operator="containsText" aboveAverage="0" equalAverage="0" bottom="0" percent="0" rank="0" text="R" dxfId="1178">
      <formula>NOT(ISERROR(SEARCH("R",C946)))</formula>
    </cfRule>
  </conditionalFormatting>
  <conditionalFormatting sqref="C932:G938">
    <cfRule type="containsText" priority="200" operator="containsText" aboveAverage="0" equalAverage="0" bottom="0" percent="0" rank="0" text="R" dxfId="1179">
      <formula>NOT(ISERROR(SEARCH("R",C932)))</formula>
    </cfRule>
  </conditionalFormatting>
  <conditionalFormatting sqref="E939">
    <cfRule type="containsText" priority="201" operator="containsText" aboveAverage="0" equalAverage="0" bottom="0" percent="0" rank="0" text="R" dxfId="1180">
      <formula>NOT(ISERROR(SEARCH("R",E939)))</formula>
    </cfRule>
  </conditionalFormatting>
  <conditionalFormatting sqref="C918:G952">
    <cfRule type="cellIs" priority="202" operator="equal" aboveAverage="0" equalAverage="0" bottom="0" percent="0" rank="0" text="" dxfId="1181">
      <formula>"RC"</formula>
    </cfRule>
    <cfRule type="cellIs" priority="203" operator="equal" aboveAverage="0" equalAverage="0" bottom="0" percent="0" rank="0" text="" dxfId="1182">
      <formula>"R"</formula>
    </cfRule>
  </conditionalFormatting>
  <conditionalFormatting sqref="C953:G959">
    <cfRule type="containsText" priority="204" operator="containsText" aboveAverage="0" equalAverage="0" bottom="0" percent="0" rank="0" text="R" dxfId="1183">
      <formula>NOT(ISERROR(SEARCH("R",C953)))</formula>
    </cfRule>
  </conditionalFormatting>
  <conditionalFormatting sqref="C960:G966">
    <cfRule type="containsText" priority="205" operator="containsText" aboveAverage="0" equalAverage="0" bottom="0" percent="0" rank="0" text="R" dxfId="1184">
      <formula>NOT(ISERROR(SEARCH("R",C960)))</formula>
    </cfRule>
  </conditionalFormatting>
  <conditionalFormatting sqref="C975:G980 C974:D974 F974:G974">
    <cfRule type="containsText" priority="206" operator="containsText" aboveAverage="0" equalAverage="0" bottom="0" percent="0" rank="0" text="R" dxfId="1185">
      <formula>NOT(ISERROR(SEARCH("R",C974)))</formula>
    </cfRule>
  </conditionalFormatting>
  <conditionalFormatting sqref="C981:G987">
    <cfRule type="containsText" priority="207" operator="containsText" aboveAverage="0" equalAverage="0" bottom="0" percent="0" rank="0" text="R" dxfId="1186">
      <formula>NOT(ISERROR(SEARCH("R",C981)))</formula>
    </cfRule>
  </conditionalFormatting>
  <conditionalFormatting sqref="C967:G973">
    <cfRule type="containsText" priority="208" operator="containsText" aboveAverage="0" equalAverage="0" bottom="0" percent="0" rank="0" text="R" dxfId="1187">
      <formula>NOT(ISERROR(SEARCH("R",C967)))</formula>
    </cfRule>
  </conditionalFormatting>
  <conditionalFormatting sqref="E974">
    <cfRule type="containsText" priority="209" operator="containsText" aboveAverage="0" equalAverage="0" bottom="0" percent="0" rank="0" text="R" dxfId="1188">
      <formula>NOT(ISERROR(SEARCH("R",E974)))</formula>
    </cfRule>
  </conditionalFormatting>
  <conditionalFormatting sqref="C953:G987">
    <cfRule type="cellIs" priority="210" operator="equal" aboveAverage="0" equalAverage="0" bottom="0" percent="0" rank="0" text="" dxfId="1189">
      <formula>"RC"</formula>
    </cfRule>
    <cfRule type="cellIs" priority="211" operator="equal" aboveAverage="0" equalAverage="0" bottom="0" percent="0" rank="0" text="" dxfId="1190">
      <formula>"R"</formula>
    </cfRule>
  </conditionalFormatting>
  <conditionalFormatting sqref="C1023:G1057">
    <cfRule type="cellIs" priority="212" operator="equal" aboveAverage="0" equalAverage="0" bottom="0" percent="0" rank="0" text="" dxfId="1191">
      <formula>"T"</formula>
    </cfRule>
  </conditionalFormatting>
  <conditionalFormatting sqref="C988:G1022">
    <cfRule type="cellIs" priority="213" operator="equal" aboveAverage="0" equalAverage="0" bottom="0" percent="0" rank="0" text="" dxfId="1192">
      <formula>"T"</formula>
    </cfRule>
  </conditionalFormatting>
  <conditionalFormatting sqref="C988:G994">
    <cfRule type="containsText" priority="214" operator="containsText" aboveAverage="0" equalAverage="0" bottom="0" percent="0" rank="0" text="R" dxfId="1193">
      <formula>NOT(ISERROR(SEARCH("R",C988)))</formula>
    </cfRule>
  </conditionalFormatting>
  <conditionalFormatting sqref="C995:G1001">
    <cfRule type="containsText" priority="215" operator="containsText" aboveAverage="0" equalAverage="0" bottom="0" percent="0" rank="0" text="R" dxfId="1194">
      <formula>NOT(ISERROR(SEARCH("R",C995)))</formula>
    </cfRule>
  </conditionalFormatting>
  <conditionalFormatting sqref="C1010:G1015 C1009:D1009 F1009:G1009">
    <cfRule type="containsText" priority="216" operator="containsText" aboveAverage="0" equalAverage="0" bottom="0" percent="0" rank="0" text="R" dxfId="1195">
      <formula>NOT(ISERROR(SEARCH("R",C1009)))</formula>
    </cfRule>
  </conditionalFormatting>
  <conditionalFormatting sqref="C1016:G1022">
    <cfRule type="containsText" priority="217" operator="containsText" aboveAverage="0" equalAverage="0" bottom="0" percent="0" rank="0" text="R" dxfId="1196">
      <formula>NOT(ISERROR(SEARCH("R",C1016)))</formula>
    </cfRule>
  </conditionalFormatting>
  <conditionalFormatting sqref="C1002:G1008">
    <cfRule type="containsText" priority="218" operator="containsText" aboveAverage="0" equalAverage="0" bottom="0" percent="0" rank="0" text="R" dxfId="1197">
      <formula>NOT(ISERROR(SEARCH("R",C1002)))</formula>
    </cfRule>
  </conditionalFormatting>
  <conditionalFormatting sqref="E1009">
    <cfRule type="containsText" priority="219" operator="containsText" aboveAverage="0" equalAverage="0" bottom="0" percent="0" rank="0" text="R" dxfId="1198">
      <formula>NOT(ISERROR(SEARCH("R",E1009)))</formula>
    </cfRule>
  </conditionalFormatting>
  <conditionalFormatting sqref="C988:G1022">
    <cfRule type="cellIs" priority="220" operator="equal" aboveAverage="0" equalAverage="0" bottom="0" percent="0" rank="0" text="" dxfId="1199">
      <formula>"RC"</formula>
    </cfRule>
    <cfRule type="cellIs" priority="221" operator="equal" aboveAverage="0" equalAverage="0" bottom="0" percent="0" rank="0" text="" dxfId="1200">
      <formula>"R"</formula>
    </cfRule>
  </conditionalFormatting>
  <conditionalFormatting sqref="C1023:G1029">
    <cfRule type="containsText" priority="222" operator="containsText" aboveAverage="0" equalAverage="0" bottom="0" percent="0" rank="0" text="R" dxfId="1201">
      <formula>NOT(ISERROR(SEARCH("R",C1023)))</formula>
    </cfRule>
  </conditionalFormatting>
  <conditionalFormatting sqref="C1030:G1036">
    <cfRule type="containsText" priority="223" operator="containsText" aboveAverage="0" equalAverage="0" bottom="0" percent="0" rank="0" text="R" dxfId="1202">
      <formula>NOT(ISERROR(SEARCH("R",C1030)))</formula>
    </cfRule>
  </conditionalFormatting>
  <conditionalFormatting sqref="C1045:G1050 C1044:D1044 F1044:G1044">
    <cfRule type="containsText" priority="224" operator="containsText" aboveAverage="0" equalAverage="0" bottom="0" percent="0" rank="0" text="R" dxfId="1203">
      <formula>NOT(ISERROR(SEARCH("R",C1044)))</formula>
    </cfRule>
  </conditionalFormatting>
  <conditionalFormatting sqref="C1051:G1057">
    <cfRule type="containsText" priority="225" operator="containsText" aboveAverage="0" equalAverage="0" bottom="0" percent="0" rank="0" text="R" dxfId="1204">
      <formula>NOT(ISERROR(SEARCH("R",C1051)))</formula>
    </cfRule>
  </conditionalFormatting>
  <conditionalFormatting sqref="C1037:G1043">
    <cfRule type="containsText" priority="226" operator="containsText" aboveAverage="0" equalAverage="0" bottom="0" percent="0" rank="0" text="R" dxfId="1205">
      <formula>NOT(ISERROR(SEARCH("R",C1037)))</formula>
    </cfRule>
  </conditionalFormatting>
  <conditionalFormatting sqref="E1044">
    <cfRule type="containsText" priority="227" operator="containsText" aboveAverage="0" equalAverage="0" bottom="0" percent="0" rank="0" text="R" dxfId="1206">
      <formula>NOT(ISERROR(SEARCH("R",E1044)))</formula>
    </cfRule>
  </conditionalFormatting>
  <conditionalFormatting sqref="C1023:G1057">
    <cfRule type="cellIs" priority="228" operator="equal" aboveAverage="0" equalAverage="0" bottom="0" percent="0" rank="0" text="" dxfId="1207">
      <formula>"RC"</formula>
    </cfRule>
    <cfRule type="cellIs" priority="229" operator="equal" aboveAverage="0" equalAverage="0" bottom="0" percent="0" rank="0" text="" dxfId="1208">
      <formula>"R"</formula>
    </cfRule>
  </conditionalFormatting>
  <conditionalFormatting sqref="C1093:G1127">
    <cfRule type="cellIs" priority="230" operator="equal" aboveAverage="0" equalAverage="0" bottom="0" percent="0" rank="0" text="" dxfId="1209">
      <formula>"T"</formula>
    </cfRule>
  </conditionalFormatting>
  <conditionalFormatting sqref="C1058:G1092">
    <cfRule type="cellIs" priority="231" operator="equal" aboveAverage="0" equalAverage="0" bottom="0" percent="0" rank="0" text="" dxfId="1210">
      <formula>"T"</formula>
    </cfRule>
  </conditionalFormatting>
  <conditionalFormatting sqref="C1058:G1064">
    <cfRule type="containsText" priority="232" operator="containsText" aboveAverage="0" equalAverage="0" bottom="0" percent="0" rank="0" text="R" dxfId="1211">
      <formula>NOT(ISERROR(SEARCH("R",C1058)))</formula>
    </cfRule>
  </conditionalFormatting>
  <conditionalFormatting sqref="C1065:G1071">
    <cfRule type="containsText" priority="233" operator="containsText" aboveAverage="0" equalAverage="0" bottom="0" percent="0" rank="0" text="R" dxfId="1212">
      <formula>NOT(ISERROR(SEARCH("R",C1065)))</formula>
    </cfRule>
  </conditionalFormatting>
  <conditionalFormatting sqref="C1080:G1085 C1079:D1079 F1079:G1079">
    <cfRule type="containsText" priority="234" operator="containsText" aboveAverage="0" equalAverage="0" bottom="0" percent="0" rank="0" text="R" dxfId="1213">
      <formula>NOT(ISERROR(SEARCH("R",C1079)))</formula>
    </cfRule>
  </conditionalFormatting>
  <conditionalFormatting sqref="C1086:G1092">
    <cfRule type="containsText" priority="235" operator="containsText" aboveAverage="0" equalAverage="0" bottom="0" percent="0" rank="0" text="R" dxfId="1214">
      <formula>NOT(ISERROR(SEARCH("R",C1086)))</formula>
    </cfRule>
  </conditionalFormatting>
  <conditionalFormatting sqref="C1072:G1078">
    <cfRule type="containsText" priority="236" operator="containsText" aboveAverage="0" equalAverage="0" bottom="0" percent="0" rank="0" text="R" dxfId="1215">
      <formula>NOT(ISERROR(SEARCH("R",C1072)))</formula>
    </cfRule>
  </conditionalFormatting>
  <conditionalFormatting sqref="E1079">
    <cfRule type="containsText" priority="237" operator="containsText" aboveAverage="0" equalAverage="0" bottom="0" percent="0" rank="0" text="R" dxfId="1216">
      <formula>NOT(ISERROR(SEARCH("R",E1079)))</formula>
    </cfRule>
  </conditionalFormatting>
  <conditionalFormatting sqref="C1058:G1092">
    <cfRule type="cellIs" priority="238" operator="equal" aboveAverage="0" equalAverage="0" bottom="0" percent="0" rank="0" text="" dxfId="1217">
      <formula>"RC"</formula>
    </cfRule>
    <cfRule type="cellIs" priority="239" operator="equal" aboveAverage="0" equalAverage="0" bottom="0" percent="0" rank="0" text="" dxfId="1218">
      <formula>"R"</formula>
    </cfRule>
  </conditionalFormatting>
  <conditionalFormatting sqref="C1093:G1099">
    <cfRule type="containsText" priority="240" operator="containsText" aboveAverage="0" equalAverage="0" bottom="0" percent="0" rank="0" text="R" dxfId="1219">
      <formula>NOT(ISERROR(SEARCH("R",C1093)))</formula>
    </cfRule>
  </conditionalFormatting>
  <conditionalFormatting sqref="C1100:G1106">
    <cfRule type="containsText" priority="241" operator="containsText" aboveAverage="0" equalAverage="0" bottom="0" percent="0" rank="0" text="R" dxfId="1220">
      <formula>NOT(ISERROR(SEARCH("R",C1100)))</formula>
    </cfRule>
  </conditionalFormatting>
  <conditionalFormatting sqref="C1115:G1120 C1114:D1114 F1114:G1114">
    <cfRule type="containsText" priority="242" operator="containsText" aboveAverage="0" equalAverage="0" bottom="0" percent="0" rank="0" text="R" dxfId="1221">
      <formula>NOT(ISERROR(SEARCH("R",C1114)))</formula>
    </cfRule>
  </conditionalFormatting>
  <conditionalFormatting sqref="C1121:G1127">
    <cfRule type="containsText" priority="243" operator="containsText" aboveAverage="0" equalAverage="0" bottom="0" percent="0" rank="0" text="R" dxfId="1222">
      <formula>NOT(ISERROR(SEARCH("R",C1121)))</formula>
    </cfRule>
  </conditionalFormatting>
  <conditionalFormatting sqref="C1107:G1113">
    <cfRule type="containsText" priority="244" operator="containsText" aboveAverage="0" equalAverage="0" bottom="0" percent="0" rank="0" text="R" dxfId="1223">
      <formula>NOT(ISERROR(SEARCH("R",C1107)))</formula>
    </cfRule>
  </conditionalFormatting>
  <conditionalFormatting sqref="E1114">
    <cfRule type="containsText" priority="245" operator="containsText" aboveAverage="0" equalAverage="0" bottom="0" percent="0" rank="0" text="R" dxfId="1224">
      <formula>NOT(ISERROR(SEARCH("R",E1114)))</formula>
    </cfRule>
  </conditionalFormatting>
  <conditionalFormatting sqref="C1093:G1127">
    <cfRule type="cellIs" priority="246" operator="equal" aboveAverage="0" equalAverage="0" bottom="0" percent="0" rank="0" text="" dxfId="1225">
      <formula>"RC"</formula>
    </cfRule>
    <cfRule type="cellIs" priority="247" operator="equal" aboveAverage="0" equalAverage="0" bottom="0" percent="0" rank="0" text="" dxfId="1226">
      <formula>"R"</formula>
    </cfRule>
  </conditionalFormatting>
  <conditionalFormatting sqref="C1163:G1197">
    <cfRule type="cellIs" priority="248" operator="equal" aboveAverage="0" equalAverage="0" bottom="0" percent="0" rank="0" text="" dxfId="1227">
      <formula>"T"</formula>
    </cfRule>
  </conditionalFormatting>
  <conditionalFormatting sqref="C1128:G1162">
    <cfRule type="cellIs" priority="249" operator="equal" aboveAverage="0" equalAverage="0" bottom="0" percent="0" rank="0" text="" dxfId="1228">
      <formula>"T"</formula>
    </cfRule>
  </conditionalFormatting>
  <conditionalFormatting sqref="C1128:G1134">
    <cfRule type="containsText" priority="250" operator="containsText" aboveAverage="0" equalAverage="0" bottom="0" percent="0" rank="0" text="R" dxfId="1229">
      <formula>NOT(ISERROR(SEARCH("R",C1128)))</formula>
    </cfRule>
  </conditionalFormatting>
  <conditionalFormatting sqref="C1135:G1141">
    <cfRule type="containsText" priority="251" operator="containsText" aboveAverage="0" equalAverage="0" bottom="0" percent="0" rank="0" text="R" dxfId="1230">
      <formula>NOT(ISERROR(SEARCH("R",C1135)))</formula>
    </cfRule>
  </conditionalFormatting>
  <conditionalFormatting sqref="C1150:G1155 C1149:D1149 F1149:G1149">
    <cfRule type="containsText" priority="252" operator="containsText" aboveAverage="0" equalAverage="0" bottom="0" percent="0" rank="0" text="R" dxfId="1231">
      <formula>NOT(ISERROR(SEARCH("R",C1149)))</formula>
    </cfRule>
  </conditionalFormatting>
  <conditionalFormatting sqref="C1156:G1162">
    <cfRule type="containsText" priority="253" operator="containsText" aboveAverage="0" equalAverage="0" bottom="0" percent="0" rank="0" text="R" dxfId="1232">
      <formula>NOT(ISERROR(SEARCH("R",C1156)))</formula>
    </cfRule>
  </conditionalFormatting>
  <conditionalFormatting sqref="C1142:G1148">
    <cfRule type="containsText" priority="254" operator="containsText" aboveAverage="0" equalAverage="0" bottom="0" percent="0" rank="0" text="R" dxfId="1233">
      <formula>NOT(ISERROR(SEARCH("R",C1142)))</formula>
    </cfRule>
  </conditionalFormatting>
  <conditionalFormatting sqref="E1149">
    <cfRule type="containsText" priority="255" operator="containsText" aboveAverage="0" equalAverage="0" bottom="0" percent="0" rank="0" text="R" dxfId="1234">
      <formula>NOT(ISERROR(SEARCH("R",E1149)))</formula>
    </cfRule>
  </conditionalFormatting>
  <conditionalFormatting sqref="C1128:G1162">
    <cfRule type="cellIs" priority="256" operator="equal" aboveAverage="0" equalAverage="0" bottom="0" percent="0" rank="0" text="" dxfId="1235">
      <formula>"RC"</formula>
    </cfRule>
    <cfRule type="cellIs" priority="257" operator="equal" aboveAverage="0" equalAverage="0" bottom="0" percent="0" rank="0" text="" dxfId="1236">
      <formula>"R"</formula>
    </cfRule>
  </conditionalFormatting>
  <conditionalFormatting sqref="C1163:G1169">
    <cfRule type="containsText" priority="258" operator="containsText" aboveAverage="0" equalAverage="0" bottom="0" percent="0" rank="0" text="R" dxfId="1237">
      <formula>NOT(ISERROR(SEARCH("R",C1163)))</formula>
    </cfRule>
  </conditionalFormatting>
  <conditionalFormatting sqref="C1170:G1176">
    <cfRule type="containsText" priority="259" operator="containsText" aboveAverage="0" equalAverage="0" bottom="0" percent="0" rank="0" text="R" dxfId="1238">
      <formula>NOT(ISERROR(SEARCH("R",C1170)))</formula>
    </cfRule>
  </conditionalFormatting>
  <conditionalFormatting sqref="C1185:G1190 C1184:D1184 F1184:G1184">
    <cfRule type="containsText" priority="260" operator="containsText" aboveAverage="0" equalAverage="0" bottom="0" percent="0" rank="0" text="R" dxfId="1239">
      <formula>NOT(ISERROR(SEARCH("R",C1184)))</formula>
    </cfRule>
  </conditionalFormatting>
  <conditionalFormatting sqref="C1191:G1197">
    <cfRule type="containsText" priority="261" operator="containsText" aboveAverage="0" equalAverage="0" bottom="0" percent="0" rank="0" text="R" dxfId="1240">
      <formula>NOT(ISERROR(SEARCH("R",C1191)))</formula>
    </cfRule>
  </conditionalFormatting>
  <conditionalFormatting sqref="C1177:G1183">
    <cfRule type="containsText" priority="262" operator="containsText" aboveAverage="0" equalAverage="0" bottom="0" percent="0" rank="0" text="R" dxfId="1241">
      <formula>NOT(ISERROR(SEARCH("R",C1177)))</formula>
    </cfRule>
  </conditionalFormatting>
  <conditionalFormatting sqref="E1184">
    <cfRule type="containsText" priority="263" operator="containsText" aboveAverage="0" equalAverage="0" bottom="0" percent="0" rank="0" text="R" dxfId="1242">
      <formula>NOT(ISERROR(SEARCH("R",E1184)))</formula>
    </cfRule>
  </conditionalFormatting>
  <conditionalFormatting sqref="C1163:G1197">
    <cfRule type="cellIs" priority="264" operator="equal" aboveAverage="0" equalAverage="0" bottom="0" percent="0" rank="0" text="" dxfId="1243">
      <formula>"RC"</formula>
    </cfRule>
    <cfRule type="cellIs" priority="265" operator="equal" aboveAverage="0" equalAverage="0" bottom="0" percent="0" rank="0" text="" dxfId="1244">
      <formula>"R"</formula>
    </cfRule>
  </conditionalFormatting>
  <conditionalFormatting sqref="C1233:G1267">
    <cfRule type="cellIs" priority="266" operator="equal" aboveAverage="0" equalAverage="0" bottom="0" percent="0" rank="0" text="" dxfId="1245">
      <formula>"T"</formula>
    </cfRule>
  </conditionalFormatting>
  <conditionalFormatting sqref="C1198:G1232">
    <cfRule type="cellIs" priority="267" operator="equal" aboveAverage="0" equalAverage="0" bottom="0" percent="0" rank="0" text="" dxfId="1246">
      <formula>"T"</formula>
    </cfRule>
  </conditionalFormatting>
  <conditionalFormatting sqref="C1198:G1204">
    <cfRule type="containsText" priority="268" operator="containsText" aboveAverage="0" equalAverage="0" bottom="0" percent="0" rank="0" text="R" dxfId="1247">
      <formula>NOT(ISERROR(SEARCH("R",C1198)))</formula>
    </cfRule>
  </conditionalFormatting>
  <conditionalFormatting sqref="C1205:G1211">
    <cfRule type="containsText" priority="269" operator="containsText" aboveAverage="0" equalAverage="0" bottom="0" percent="0" rank="0" text="R" dxfId="1248">
      <formula>NOT(ISERROR(SEARCH("R",C1205)))</formula>
    </cfRule>
  </conditionalFormatting>
  <conditionalFormatting sqref="C1220:G1225 C1219:D1219 F1219:G1219">
    <cfRule type="containsText" priority="270" operator="containsText" aboveAverage="0" equalAverage="0" bottom="0" percent="0" rank="0" text="R" dxfId="1249">
      <formula>NOT(ISERROR(SEARCH("R",C1219)))</formula>
    </cfRule>
  </conditionalFormatting>
  <conditionalFormatting sqref="C1226:G1232">
    <cfRule type="containsText" priority="271" operator="containsText" aboveAverage="0" equalAverage="0" bottom="0" percent="0" rank="0" text="R" dxfId="1250">
      <formula>NOT(ISERROR(SEARCH("R",C1226)))</formula>
    </cfRule>
  </conditionalFormatting>
  <conditionalFormatting sqref="C1212:G1218">
    <cfRule type="containsText" priority="272" operator="containsText" aboveAverage="0" equalAverage="0" bottom="0" percent="0" rank="0" text="R" dxfId="1251">
      <formula>NOT(ISERROR(SEARCH("R",C1212)))</formula>
    </cfRule>
  </conditionalFormatting>
  <conditionalFormatting sqref="E1219">
    <cfRule type="containsText" priority="273" operator="containsText" aboveAverage="0" equalAverage="0" bottom="0" percent="0" rank="0" text="R" dxfId="1252">
      <formula>NOT(ISERROR(SEARCH("R",E1219)))</formula>
    </cfRule>
  </conditionalFormatting>
  <conditionalFormatting sqref="C1198:G1232">
    <cfRule type="cellIs" priority="274" operator="equal" aboveAverage="0" equalAverage="0" bottom="0" percent="0" rank="0" text="" dxfId="1253">
      <formula>"RC"</formula>
    </cfRule>
    <cfRule type="cellIs" priority="275" operator="equal" aboveAverage="0" equalAverage="0" bottom="0" percent="0" rank="0" text="" dxfId="1254">
      <formula>"R"</formula>
    </cfRule>
  </conditionalFormatting>
  <conditionalFormatting sqref="C1233:G1239">
    <cfRule type="containsText" priority="276" operator="containsText" aboveAverage="0" equalAverage="0" bottom="0" percent="0" rank="0" text="R" dxfId="1255">
      <formula>NOT(ISERROR(SEARCH("R",C1233)))</formula>
    </cfRule>
  </conditionalFormatting>
  <conditionalFormatting sqref="C1240:G1246">
    <cfRule type="containsText" priority="277" operator="containsText" aboveAverage="0" equalAverage="0" bottom="0" percent="0" rank="0" text="R" dxfId="1256">
      <formula>NOT(ISERROR(SEARCH("R",C1240)))</formula>
    </cfRule>
  </conditionalFormatting>
  <conditionalFormatting sqref="C1255:G1260 C1254:D1254 F1254:G1254">
    <cfRule type="containsText" priority="278" operator="containsText" aboveAverage="0" equalAverage="0" bottom="0" percent="0" rank="0" text="R" dxfId="1257">
      <formula>NOT(ISERROR(SEARCH("R",C1254)))</formula>
    </cfRule>
  </conditionalFormatting>
  <conditionalFormatting sqref="C1261:G1267">
    <cfRule type="containsText" priority="279" operator="containsText" aboveAverage="0" equalAverage="0" bottom="0" percent="0" rank="0" text="R" dxfId="1258">
      <formula>NOT(ISERROR(SEARCH("R",C1261)))</formula>
    </cfRule>
  </conditionalFormatting>
  <conditionalFormatting sqref="C1247:G1253">
    <cfRule type="containsText" priority="280" operator="containsText" aboveAverage="0" equalAverage="0" bottom="0" percent="0" rank="0" text="R" dxfId="1259">
      <formula>NOT(ISERROR(SEARCH("R",C1247)))</formula>
    </cfRule>
  </conditionalFormatting>
  <conditionalFormatting sqref="E1254">
    <cfRule type="containsText" priority="281" operator="containsText" aboveAverage="0" equalAverage="0" bottom="0" percent="0" rank="0" text="R" dxfId="1260">
      <formula>NOT(ISERROR(SEARCH("R",E1254)))</formula>
    </cfRule>
  </conditionalFormatting>
  <conditionalFormatting sqref="C1233:G1267">
    <cfRule type="cellIs" priority="282" operator="equal" aboveAverage="0" equalAverage="0" bottom="0" percent="0" rank="0" text="" dxfId="1261">
      <formula>"RC"</formula>
    </cfRule>
    <cfRule type="cellIs" priority="283" operator="equal" aboveAverage="0" equalAverage="0" bottom="0" percent="0" rank="0" text="" dxfId="1262">
      <formula>"R"</formula>
    </cfRule>
  </conditionalFormatting>
  <conditionalFormatting sqref="C1303:G1337">
    <cfRule type="cellIs" priority="284" operator="equal" aboveAverage="0" equalAverage="0" bottom="0" percent="0" rank="0" text="" dxfId="1263">
      <formula>"T"</formula>
    </cfRule>
  </conditionalFormatting>
  <conditionalFormatting sqref="C1268:G1302">
    <cfRule type="cellIs" priority="285" operator="equal" aboveAverage="0" equalAverage="0" bottom="0" percent="0" rank="0" text="" dxfId="1264">
      <formula>"T"</formula>
    </cfRule>
  </conditionalFormatting>
  <conditionalFormatting sqref="C1268:G1274">
    <cfRule type="containsText" priority="286" operator="containsText" aboveAverage="0" equalAverage="0" bottom="0" percent="0" rank="0" text="R" dxfId="1265">
      <formula>NOT(ISERROR(SEARCH("R",C1268)))</formula>
    </cfRule>
  </conditionalFormatting>
  <conditionalFormatting sqref="C1275:G1281">
    <cfRule type="containsText" priority="287" operator="containsText" aboveAverage="0" equalAverage="0" bottom="0" percent="0" rank="0" text="R" dxfId="1266">
      <formula>NOT(ISERROR(SEARCH("R",C1275)))</formula>
    </cfRule>
  </conditionalFormatting>
  <conditionalFormatting sqref="C1290:G1295 C1289:D1289 F1289:G1289">
    <cfRule type="containsText" priority="288" operator="containsText" aboveAverage="0" equalAverage="0" bottom="0" percent="0" rank="0" text="R" dxfId="1267">
      <formula>NOT(ISERROR(SEARCH("R",C1289)))</formula>
    </cfRule>
  </conditionalFormatting>
  <conditionalFormatting sqref="C1296:G1302">
    <cfRule type="containsText" priority="289" operator="containsText" aboveAverage="0" equalAverage="0" bottom="0" percent="0" rank="0" text="R" dxfId="1268">
      <formula>NOT(ISERROR(SEARCH("R",C1296)))</formula>
    </cfRule>
  </conditionalFormatting>
  <conditionalFormatting sqref="C1282:G1288">
    <cfRule type="containsText" priority="290" operator="containsText" aboveAverage="0" equalAverage="0" bottom="0" percent="0" rank="0" text="R" dxfId="1269">
      <formula>NOT(ISERROR(SEARCH("R",C1282)))</formula>
    </cfRule>
  </conditionalFormatting>
  <conditionalFormatting sqref="E1289">
    <cfRule type="containsText" priority="291" operator="containsText" aboveAverage="0" equalAverage="0" bottom="0" percent="0" rank="0" text="R" dxfId="1270">
      <formula>NOT(ISERROR(SEARCH("R",E1289)))</formula>
    </cfRule>
  </conditionalFormatting>
  <conditionalFormatting sqref="C1268:G1302">
    <cfRule type="cellIs" priority="292" operator="equal" aboveAverage="0" equalAverage="0" bottom="0" percent="0" rank="0" text="" dxfId="1271">
      <formula>"RC"</formula>
    </cfRule>
    <cfRule type="cellIs" priority="293" operator="equal" aboveAverage="0" equalAverage="0" bottom="0" percent="0" rank="0" text="" dxfId="1272">
      <formula>"R"</formula>
    </cfRule>
  </conditionalFormatting>
  <conditionalFormatting sqref="C1303:G1309">
    <cfRule type="containsText" priority="294" operator="containsText" aboveAverage="0" equalAverage="0" bottom="0" percent="0" rank="0" text="R" dxfId="1273">
      <formula>NOT(ISERROR(SEARCH("R",C1303)))</formula>
    </cfRule>
  </conditionalFormatting>
  <conditionalFormatting sqref="C1310:G1316">
    <cfRule type="containsText" priority="295" operator="containsText" aboveAverage="0" equalAverage="0" bottom="0" percent="0" rank="0" text="R" dxfId="1274">
      <formula>NOT(ISERROR(SEARCH("R",C1310)))</formula>
    </cfRule>
  </conditionalFormatting>
  <conditionalFormatting sqref="C1325:G1330 C1324:D1324 F1324:G1324">
    <cfRule type="containsText" priority="296" operator="containsText" aboveAverage="0" equalAverage="0" bottom="0" percent="0" rank="0" text="R" dxfId="1275">
      <formula>NOT(ISERROR(SEARCH("R",C1324)))</formula>
    </cfRule>
  </conditionalFormatting>
  <conditionalFormatting sqref="C1331:G1337">
    <cfRule type="containsText" priority="297" operator="containsText" aboveAverage="0" equalAverage="0" bottom="0" percent="0" rank="0" text="R" dxfId="1276">
      <formula>NOT(ISERROR(SEARCH("R",C1331)))</formula>
    </cfRule>
  </conditionalFormatting>
  <conditionalFormatting sqref="C1317:G1323">
    <cfRule type="containsText" priority="298" operator="containsText" aboveAverage="0" equalAverage="0" bottom="0" percent="0" rank="0" text="R" dxfId="1277">
      <formula>NOT(ISERROR(SEARCH("R",C1317)))</formula>
    </cfRule>
  </conditionalFormatting>
  <conditionalFormatting sqref="E1324">
    <cfRule type="containsText" priority="299" operator="containsText" aboveAverage="0" equalAverage="0" bottom="0" percent="0" rank="0" text="R" dxfId="1278">
      <formula>NOT(ISERROR(SEARCH("R",E1324)))</formula>
    </cfRule>
  </conditionalFormatting>
  <conditionalFormatting sqref="C1303:G1337">
    <cfRule type="cellIs" priority="300" operator="equal" aboveAverage="0" equalAverage="0" bottom="0" percent="0" rank="0" text="" dxfId="1279">
      <formula>"RC"</formula>
    </cfRule>
    <cfRule type="cellIs" priority="301" operator="equal" aboveAverage="0" equalAverage="0" bottom="0" percent="0" rank="0" text="" dxfId="1280">
      <formula>"R"</formula>
    </cfRule>
  </conditionalFormatting>
  <conditionalFormatting sqref="C1373:G1407">
    <cfRule type="cellIs" priority="302" operator="equal" aboveAverage="0" equalAverage="0" bottom="0" percent="0" rank="0" text="" dxfId="1281">
      <formula>"T"</formula>
    </cfRule>
  </conditionalFormatting>
  <conditionalFormatting sqref="C1338:G1372">
    <cfRule type="cellIs" priority="303" operator="equal" aboveAverage="0" equalAverage="0" bottom="0" percent="0" rank="0" text="" dxfId="1282">
      <formula>"T"</formula>
    </cfRule>
  </conditionalFormatting>
  <conditionalFormatting sqref="C1338:G1344">
    <cfRule type="containsText" priority="304" operator="containsText" aboveAverage="0" equalAverage="0" bottom="0" percent="0" rank="0" text="R" dxfId="1283">
      <formula>NOT(ISERROR(SEARCH("R",C1338)))</formula>
    </cfRule>
  </conditionalFormatting>
  <conditionalFormatting sqref="C1345:G1351">
    <cfRule type="containsText" priority="305" operator="containsText" aboveAverage="0" equalAverage="0" bottom="0" percent="0" rank="0" text="R" dxfId="1284">
      <formula>NOT(ISERROR(SEARCH("R",C1345)))</formula>
    </cfRule>
  </conditionalFormatting>
  <conditionalFormatting sqref="C1360:G1365 C1359:D1359 F1359:G1359">
    <cfRule type="containsText" priority="306" operator="containsText" aboveAverage="0" equalAverage="0" bottom="0" percent="0" rank="0" text="R" dxfId="1285">
      <formula>NOT(ISERROR(SEARCH("R",C1359)))</formula>
    </cfRule>
  </conditionalFormatting>
  <conditionalFormatting sqref="C1366:G1372">
    <cfRule type="containsText" priority="307" operator="containsText" aboveAverage="0" equalAverage="0" bottom="0" percent="0" rank="0" text="R" dxfId="1286">
      <formula>NOT(ISERROR(SEARCH("R",C1366)))</formula>
    </cfRule>
  </conditionalFormatting>
  <conditionalFormatting sqref="C1352:G1358">
    <cfRule type="containsText" priority="308" operator="containsText" aboveAverage="0" equalAverage="0" bottom="0" percent="0" rank="0" text="R" dxfId="1287">
      <formula>NOT(ISERROR(SEARCH("R",C1352)))</formula>
    </cfRule>
  </conditionalFormatting>
  <conditionalFormatting sqref="E1359">
    <cfRule type="containsText" priority="309" operator="containsText" aboveAverage="0" equalAverage="0" bottom="0" percent="0" rank="0" text="R" dxfId="1288">
      <formula>NOT(ISERROR(SEARCH("R",E1359)))</formula>
    </cfRule>
  </conditionalFormatting>
  <conditionalFormatting sqref="C1338:G1372">
    <cfRule type="cellIs" priority="310" operator="equal" aboveAverage="0" equalAverage="0" bottom="0" percent="0" rank="0" text="" dxfId="1289">
      <formula>"RC"</formula>
    </cfRule>
    <cfRule type="cellIs" priority="311" operator="equal" aboveAverage="0" equalAverage="0" bottom="0" percent="0" rank="0" text="" dxfId="1290">
      <formula>"R"</formula>
    </cfRule>
  </conditionalFormatting>
  <conditionalFormatting sqref="C1373:G1379">
    <cfRule type="containsText" priority="312" operator="containsText" aboveAverage="0" equalAverage="0" bottom="0" percent="0" rank="0" text="R" dxfId="1291">
      <formula>NOT(ISERROR(SEARCH("R",C1373)))</formula>
    </cfRule>
  </conditionalFormatting>
  <conditionalFormatting sqref="C1380:G1386">
    <cfRule type="containsText" priority="313" operator="containsText" aboveAverage="0" equalAverage="0" bottom="0" percent="0" rank="0" text="R" dxfId="1292">
      <formula>NOT(ISERROR(SEARCH("R",C1380)))</formula>
    </cfRule>
  </conditionalFormatting>
  <conditionalFormatting sqref="C1395:G1400 C1394:D1394 F1394:G1394">
    <cfRule type="containsText" priority="314" operator="containsText" aboveAverage="0" equalAverage="0" bottom="0" percent="0" rank="0" text="R" dxfId="1293">
      <formula>NOT(ISERROR(SEARCH("R",C1394)))</formula>
    </cfRule>
  </conditionalFormatting>
  <conditionalFormatting sqref="C1401:G1407">
    <cfRule type="containsText" priority="315" operator="containsText" aboveAverage="0" equalAverage="0" bottom="0" percent="0" rank="0" text="R" dxfId="1294">
      <formula>NOT(ISERROR(SEARCH("R",C1401)))</formula>
    </cfRule>
  </conditionalFormatting>
  <conditionalFormatting sqref="C1387:G1393">
    <cfRule type="containsText" priority="316" operator="containsText" aboveAverage="0" equalAverage="0" bottom="0" percent="0" rank="0" text="R" dxfId="1295">
      <formula>NOT(ISERROR(SEARCH("R",C1387)))</formula>
    </cfRule>
  </conditionalFormatting>
  <conditionalFormatting sqref="E1394">
    <cfRule type="containsText" priority="317" operator="containsText" aboveAverage="0" equalAverage="0" bottom="0" percent="0" rank="0" text="R" dxfId="1296">
      <formula>NOT(ISERROR(SEARCH("R",E1394)))</formula>
    </cfRule>
  </conditionalFormatting>
  <conditionalFormatting sqref="C1373:G1407">
    <cfRule type="cellIs" priority="318" operator="equal" aboveAverage="0" equalAverage="0" bottom="0" percent="0" rank="0" text="" dxfId="1297">
      <formula>"RC"</formula>
    </cfRule>
    <cfRule type="cellIs" priority="319" operator="equal" aboveAverage="0" equalAverage="0" bottom="0" percent="0" rank="0" text="" dxfId="1298">
      <formula>"R"</formula>
    </cfRule>
  </conditionalFormatting>
  <conditionalFormatting sqref="C1443:G1477">
    <cfRule type="cellIs" priority="320" operator="equal" aboveAverage="0" equalAverage="0" bottom="0" percent="0" rank="0" text="" dxfId="1299">
      <formula>"T"</formula>
    </cfRule>
  </conditionalFormatting>
  <conditionalFormatting sqref="C1408:G1442">
    <cfRule type="cellIs" priority="321" operator="equal" aboveAverage="0" equalAverage="0" bottom="0" percent="0" rank="0" text="" dxfId="1300">
      <formula>"T"</formula>
    </cfRule>
  </conditionalFormatting>
  <conditionalFormatting sqref="C1408:G1414">
    <cfRule type="containsText" priority="322" operator="containsText" aboveAverage="0" equalAverage="0" bottom="0" percent="0" rank="0" text="R" dxfId="1301">
      <formula>NOT(ISERROR(SEARCH("R",C1408)))</formula>
    </cfRule>
  </conditionalFormatting>
  <conditionalFormatting sqref="C1415:G1421">
    <cfRule type="containsText" priority="323" operator="containsText" aboveAverage="0" equalAverage="0" bottom="0" percent="0" rank="0" text="R" dxfId="1302">
      <formula>NOT(ISERROR(SEARCH("R",C1415)))</formula>
    </cfRule>
  </conditionalFormatting>
  <conditionalFormatting sqref="C1430:G1435 C1429:D1429 F1429:G1429">
    <cfRule type="containsText" priority="324" operator="containsText" aboveAverage="0" equalAverage="0" bottom="0" percent="0" rank="0" text="R" dxfId="1303">
      <formula>NOT(ISERROR(SEARCH("R",C1429)))</formula>
    </cfRule>
  </conditionalFormatting>
  <conditionalFormatting sqref="C1436:G1442">
    <cfRule type="containsText" priority="325" operator="containsText" aboveAverage="0" equalAverage="0" bottom="0" percent="0" rank="0" text="R" dxfId="1304">
      <formula>NOT(ISERROR(SEARCH("R",C1436)))</formula>
    </cfRule>
  </conditionalFormatting>
  <conditionalFormatting sqref="C1422:G1428">
    <cfRule type="containsText" priority="326" operator="containsText" aboveAverage="0" equalAverage="0" bottom="0" percent="0" rank="0" text="R" dxfId="1305">
      <formula>NOT(ISERROR(SEARCH("R",C1422)))</formula>
    </cfRule>
  </conditionalFormatting>
  <conditionalFormatting sqref="E1429">
    <cfRule type="containsText" priority="327" operator="containsText" aboveAverage="0" equalAverage="0" bottom="0" percent="0" rank="0" text="R" dxfId="1306">
      <formula>NOT(ISERROR(SEARCH("R",E1429)))</formula>
    </cfRule>
  </conditionalFormatting>
  <conditionalFormatting sqref="C1408:G1442">
    <cfRule type="cellIs" priority="328" operator="equal" aboveAverage="0" equalAverage="0" bottom="0" percent="0" rank="0" text="" dxfId="1307">
      <formula>"RC"</formula>
    </cfRule>
    <cfRule type="cellIs" priority="329" operator="equal" aboveAverage="0" equalAverage="0" bottom="0" percent="0" rank="0" text="" dxfId="1308">
      <formula>"R"</formula>
    </cfRule>
  </conditionalFormatting>
  <conditionalFormatting sqref="C1443:G1449">
    <cfRule type="containsText" priority="330" operator="containsText" aboveAverage="0" equalAverage="0" bottom="0" percent="0" rank="0" text="R" dxfId="1309">
      <formula>NOT(ISERROR(SEARCH("R",C1443)))</formula>
    </cfRule>
  </conditionalFormatting>
  <conditionalFormatting sqref="C1450:G1456">
    <cfRule type="containsText" priority="331" operator="containsText" aboveAverage="0" equalAverage="0" bottom="0" percent="0" rank="0" text="R" dxfId="1310">
      <formula>NOT(ISERROR(SEARCH("R",C1450)))</formula>
    </cfRule>
  </conditionalFormatting>
  <conditionalFormatting sqref="C1465:G1470 C1464:D1464 F1464:G1464">
    <cfRule type="containsText" priority="332" operator="containsText" aboveAverage="0" equalAverage="0" bottom="0" percent="0" rank="0" text="R" dxfId="1311">
      <formula>NOT(ISERROR(SEARCH("R",C1464)))</formula>
    </cfRule>
  </conditionalFormatting>
  <conditionalFormatting sqref="C1471:G1477">
    <cfRule type="containsText" priority="333" operator="containsText" aboveAverage="0" equalAverage="0" bottom="0" percent="0" rank="0" text="R" dxfId="1312">
      <formula>NOT(ISERROR(SEARCH("R",C1471)))</formula>
    </cfRule>
  </conditionalFormatting>
  <conditionalFormatting sqref="C1457:G1463">
    <cfRule type="containsText" priority="334" operator="containsText" aboveAverage="0" equalAverage="0" bottom="0" percent="0" rank="0" text="R" dxfId="1313">
      <formula>NOT(ISERROR(SEARCH("R",C1457)))</formula>
    </cfRule>
  </conditionalFormatting>
  <conditionalFormatting sqref="E1464">
    <cfRule type="containsText" priority="335" operator="containsText" aboveAverage="0" equalAverage="0" bottom="0" percent="0" rank="0" text="R" dxfId="1314">
      <formula>NOT(ISERROR(SEARCH("R",E1464)))</formula>
    </cfRule>
  </conditionalFormatting>
  <conditionalFormatting sqref="C1443:G1477">
    <cfRule type="cellIs" priority="336" operator="equal" aboveAverage="0" equalAverage="0" bottom="0" percent="0" rank="0" text="" dxfId="1315">
      <formula>"RC"</formula>
    </cfRule>
    <cfRule type="cellIs" priority="337" operator="equal" aboveAverage="0" equalAverage="0" bottom="0" percent="0" rank="0" text="" dxfId="1316">
      <formula>"R"</formula>
    </cfRule>
  </conditionalFormatting>
  <conditionalFormatting sqref="C1478:G1512">
    <cfRule type="cellIs" priority="338" operator="equal" aboveAverage="0" equalAverage="0" bottom="0" percent="0" rank="0" text="" dxfId="1317">
      <formula>"T"</formula>
    </cfRule>
  </conditionalFormatting>
  <conditionalFormatting sqref="C1478:G1484">
    <cfRule type="containsText" priority="339" operator="containsText" aboveAverage="0" equalAverage="0" bottom="0" percent="0" rank="0" text="R" dxfId="1318">
      <formula>NOT(ISERROR(SEARCH("R",C1478)))</formula>
    </cfRule>
  </conditionalFormatting>
  <conditionalFormatting sqref="C1485:G1491">
    <cfRule type="containsText" priority="340" operator="containsText" aboveAverage="0" equalAverage="0" bottom="0" percent="0" rank="0" text="R" dxfId="1319">
      <formula>NOT(ISERROR(SEARCH("R",C1485)))</formula>
    </cfRule>
  </conditionalFormatting>
  <conditionalFormatting sqref="C1500:G1505 C1499:D1499 F1499:G1499">
    <cfRule type="containsText" priority="341" operator="containsText" aboveAverage="0" equalAverage="0" bottom="0" percent="0" rank="0" text="R" dxfId="1320">
      <formula>NOT(ISERROR(SEARCH("R",C1499)))</formula>
    </cfRule>
  </conditionalFormatting>
  <conditionalFormatting sqref="C1506:G1512">
    <cfRule type="containsText" priority="342" operator="containsText" aboveAverage="0" equalAverage="0" bottom="0" percent="0" rank="0" text="R" dxfId="1321">
      <formula>NOT(ISERROR(SEARCH("R",C1506)))</formula>
    </cfRule>
  </conditionalFormatting>
  <conditionalFormatting sqref="C1492:G1498">
    <cfRule type="containsText" priority="343" operator="containsText" aboveAverage="0" equalAverage="0" bottom="0" percent="0" rank="0" text="R" dxfId="1322">
      <formula>NOT(ISERROR(SEARCH("R",C1492)))</formula>
    </cfRule>
  </conditionalFormatting>
  <conditionalFormatting sqref="E1499">
    <cfRule type="containsText" priority="344" operator="containsText" aboveAverage="0" equalAverage="0" bottom="0" percent="0" rank="0" text="R" dxfId="1323">
      <formula>NOT(ISERROR(SEARCH("R",E1499)))</formula>
    </cfRule>
  </conditionalFormatting>
  <conditionalFormatting sqref="C1478:G1512">
    <cfRule type="cellIs" priority="345" operator="equal" aboveAverage="0" equalAverage="0" bottom="0" percent="0" rank="0" text="" dxfId="1324">
      <formula>"RC"</formula>
    </cfRule>
    <cfRule type="cellIs" priority="346" operator="equal" aboveAverage="0" equalAverage="0" bottom="0" percent="0" rank="0" text="" dxfId="1325">
      <formula>"R"</formula>
    </cfRule>
  </conditionalFormatting>
  <conditionalFormatting sqref="C1513:G1519">
    <cfRule type="containsText" priority="347" operator="containsText" aboveAverage="0" equalAverage="0" bottom="0" percent="0" rank="0" text="R" dxfId="1326">
      <formula>NOT(ISERROR(SEARCH("R",C1513)))</formula>
    </cfRule>
  </conditionalFormatting>
  <conditionalFormatting sqref="C1520:G1526">
    <cfRule type="containsText" priority="348" operator="containsText" aboveAverage="0" equalAverage="0" bottom="0" percent="0" rank="0" text="R" dxfId="1327">
      <formula>NOT(ISERROR(SEARCH("R",C1520)))</formula>
    </cfRule>
  </conditionalFormatting>
  <conditionalFormatting sqref="C1527:G1527">
    <cfRule type="containsText" priority="349" operator="containsText" aboveAverage="0" equalAverage="0" bottom="0" percent="0" rank="0" text="R" dxfId="1328">
      <formula>NOT(ISERROR(SEARCH("R",C1527)))</formula>
    </cfRule>
  </conditionalFormatting>
  <conditionalFormatting sqref="C1513:G1527">
    <cfRule type="cellIs" priority="350" operator="equal" aboveAverage="0" equalAverage="0" bottom="0" percent="0" rank="0" text="" dxfId="1329">
      <formula>"RC"</formula>
    </cfRule>
    <cfRule type="cellIs" priority="351" operator="equal" aboveAverage="0" equalAverage="0" bottom="0" percent="0" rank="0" text="" dxfId="1330">
      <formula>"R"</formula>
    </cfRule>
  </conditionalFormatting>
  <conditionalFormatting sqref="C379:G385">
    <cfRule type="containsText" priority="352" operator="containsText" aboveAverage="0" equalAverage="0" bottom="0" percent="0" rank="0" text="R" dxfId="1331">
      <formula>NOT(ISERROR(SEARCH("R",C379)))</formula>
    </cfRule>
  </conditionalFormatting>
  <conditionalFormatting sqref="C379:G385">
    <cfRule type="cellIs" priority="353" operator="equal" aboveAverage="0" equalAverage="0" bottom="0" percent="0" rank="0" text="" dxfId="1332">
      <formula>"RC"</formula>
    </cfRule>
    <cfRule type="cellIs" priority="354" operator="equal" aboveAverage="0" equalAverage="0" bottom="0" percent="0" rank="0" text="" dxfId="1333">
      <formula>"R"</formula>
    </cfRule>
  </conditionalFormatting>
  <conditionalFormatting sqref="C379:G385">
    <cfRule type="cellIs" priority="355" operator="equal" aboveAverage="0" equalAverage="0" bottom="0" percent="0" rank="0" text="" dxfId="1334">
      <formula>"T"</formula>
    </cfRule>
  </conditionalFormatting>
  <conditionalFormatting sqref="C386:G392">
    <cfRule type="containsText" priority="356" operator="containsText" aboveAverage="0" equalAverage="0" bottom="0" percent="0" rank="0" text="R" dxfId="1335">
      <formula>NOT(ISERROR(SEARCH("R",C386)))</formula>
    </cfRule>
  </conditionalFormatting>
  <conditionalFormatting sqref="C393:G399">
    <cfRule type="containsText" priority="357" operator="containsText" aboveAverage="0" equalAverage="0" bottom="0" percent="0" rank="0" text="R" dxfId="1336">
      <formula>NOT(ISERROR(SEARCH("R",C393)))</formula>
    </cfRule>
  </conditionalFormatting>
  <conditionalFormatting sqref="C408:G413 C407:D407 F407:G407">
    <cfRule type="containsText" priority="358" operator="containsText" aboveAverage="0" equalAverage="0" bottom="0" percent="0" rank="0" text="R" dxfId="1337">
      <formula>NOT(ISERROR(SEARCH("R",C407)))</formula>
    </cfRule>
  </conditionalFormatting>
  <conditionalFormatting sqref="C414:G420">
    <cfRule type="containsText" priority="359" operator="containsText" aboveAverage="0" equalAverage="0" bottom="0" percent="0" rank="0" text="R" dxfId="1338">
      <formula>NOT(ISERROR(SEARCH("R",C414)))</formula>
    </cfRule>
  </conditionalFormatting>
  <conditionalFormatting sqref="C400:G406">
    <cfRule type="containsText" priority="360" operator="containsText" aboveAverage="0" equalAverage="0" bottom="0" percent="0" rank="0" text="R" dxfId="1339">
      <formula>NOT(ISERROR(SEARCH("R",C400)))</formula>
    </cfRule>
  </conditionalFormatting>
  <conditionalFormatting sqref="E407">
    <cfRule type="containsText" priority="361" operator="containsText" aboveAverage="0" equalAverage="0" bottom="0" percent="0" rank="0" text="R" dxfId="1340">
      <formula>NOT(ISERROR(SEARCH("R",E407)))</formula>
    </cfRule>
  </conditionalFormatting>
  <conditionalFormatting sqref="C421:G448">
    <cfRule type="cellIs" priority="362" operator="equal" aboveAverage="0" equalAverage="0" bottom="0" percent="0" rank="0" text="" dxfId="1341">
      <formula>"T"</formula>
    </cfRule>
  </conditionalFormatting>
  <conditionalFormatting sqref="C421:G427">
    <cfRule type="containsText" priority="363" operator="containsText" aboveAverage="0" equalAverage="0" bottom="0" percent="0" rank="0" text="R" dxfId="1342">
      <formula>NOT(ISERROR(SEARCH("R",C421)))</formula>
    </cfRule>
  </conditionalFormatting>
  <conditionalFormatting sqref="C436:G441 C435:D435 F435:G435">
    <cfRule type="containsText" priority="364" operator="containsText" aboveAverage="0" equalAverage="0" bottom="0" percent="0" rank="0" text="R" dxfId="1343">
      <formula>NOT(ISERROR(SEARCH("R",C435)))</formula>
    </cfRule>
  </conditionalFormatting>
  <conditionalFormatting sqref="C442:G448">
    <cfRule type="containsText" priority="365" operator="containsText" aboveAverage="0" equalAverage="0" bottom="0" percent="0" rank="0" text="R" dxfId="1344">
      <formula>NOT(ISERROR(SEARCH("R",C442)))</formula>
    </cfRule>
  </conditionalFormatting>
  <conditionalFormatting sqref="C428:G434">
    <cfRule type="containsText" priority="366" operator="containsText" aboveAverage="0" equalAverage="0" bottom="0" percent="0" rank="0" text="R" dxfId="1345">
      <formula>NOT(ISERROR(SEARCH("R",C428)))</formula>
    </cfRule>
  </conditionalFormatting>
  <conditionalFormatting sqref="E435">
    <cfRule type="containsText" priority="367" operator="containsText" aboveAverage="0" equalAverage="0" bottom="0" percent="0" rank="0" text="R" dxfId="1346">
      <formula>NOT(ISERROR(SEARCH("R",E435)))</formula>
    </cfRule>
  </conditionalFormatting>
  <conditionalFormatting sqref="C421:G448">
    <cfRule type="cellIs" priority="368" operator="equal" aboveAverage="0" equalAverage="0" bottom="0" percent="0" rank="0" text="" dxfId="1347">
      <formula>"RC"</formula>
    </cfRule>
    <cfRule type="cellIs" priority="369" operator="equal" aboveAverage="0" equalAverage="0" bottom="0" percent="0" rank="0" text="" dxfId="1348">
      <formula>"R"</formula>
    </cfRule>
  </conditionalFormatting>
  <conditionalFormatting sqref="C421:G455">
    <cfRule type="cellIs" priority="370" operator="equal" aboveAverage="0" equalAverage="0" bottom="0" percent="0" rank="0" text="" dxfId="1349">
      <formula>"T"</formula>
    </cfRule>
  </conditionalFormatting>
  <conditionalFormatting sqref="C449:G455">
    <cfRule type="containsText" priority="371" operator="containsText" aboveAverage="0" equalAverage="0" bottom="0" percent="0" rank="0" text="R" dxfId="1350">
      <formula>NOT(ISERROR(SEARCH("R",C449)))</formula>
    </cfRule>
  </conditionalFormatting>
  <conditionalFormatting sqref="C421:G455">
    <cfRule type="cellIs" priority="372" operator="equal" aboveAverage="0" equalAverage="0" bottom="0" percent="0" rank="0" text="" dxfId="1351">
      <formula>"RC"</formula>
    </cfRule>
    <cfRule type="cellIs" priority="373" operator="equal" aboveAverage="0" equalAverage="0" bottom="0" percent="0" rank="0" text="" dxfId="1352">
      <formula>"R"</formula>
    </cfRule>
  </conditionalFormatting>
  <conditionalFormatting sqref="C421:G427">
    <cfRule type="containsText" priority="374" operator="containsText" aboveAverage="0" equalAverage="0" bottom="0" percent="0" rank="0" text="R" dxfId="1353">
      <formula>NOT(ISERROR(SEARCH("R",C421)))</formula>
    </cfRule>
  </conditionalFormatting>
  <conditionalFormatting sqref="C428:G434">
    <cfRule type="containsText" priority="375" operator="containsText" aboveAverage="0" equalAverage="0" bottom="0" percent="0" rank="0" text="R" dxfId="1354">
      <formula>NOT(ISERROR(SEARCH("R",C428)))</formula>
    </cfRule>
  </conditionalFormatting>
  <conditionalFormatting sqref="C443:G448 C442:D442 F442:G442">
    <cfRule type="containsText" priority="376" operator="containsText" aboveAverage="0" equalAverage="0" bottom="0" percent="0" rank="0" text="R" dxfId="1355">
      <formula>NOT(ISERROR(SEARCH("R",C442)))</formula>
    </cfRule>
  </conditionalFormatting>
  <conditionalFormatting sqref="C449:G455">
    <cfRule type="containsText" priority="377" operator="containsText" aboveAverage="0" equalAverage="0" bottom="0" percent="0" rank="0" text="R" dxfId="1356">
      <formula>NOT(ISERROR(SEARCH("R",C449)))</formula>
    </cfRule>
  </conditionalFormatting>
  <conditionalFormatting sqref="C435:G441">
    <cfRule type="containsText" priority="378" operator="containsText" aboveAverage="0" equalAverage="0" bottom="0" percent="0" rank="0" text="R" dxfId="1357">
      <formula>NOT(ISERROR(SEARCH("R",C435)))</formula>
    </cfRule>
  </conditionalFormatting>
  <conditionalFormatting sqref="E442">
    <cfRule type="containsText" priority="379" operator="containsText" aboveAverage="0" equalAverage="0" bottom="0" percent="0" rank="0" text="R" dxfId="1358">
      <formula>NOT(ISERROR(SEARCH("R",E442)))</formula>
    </cfRule>
  </conditionalFormatting>
  <conditionalFormatting sqref="C456:G483">
    <cfRule type="cellIs" priority="380" operator="equal" aboveAverage="0" equalAverage="0" bottom="0" percent="0" rank="0" text="" dxfId="1359">
      <formula>"T"</formula>
    </cfRule>
  </conditionalFormatting>
  <conditionalFormatting sqref="C456:G462">
    <cfRule type="containsText" priority="381" operator="containsText" aboveAverage="0" equalAverage="0" bottom="0" percent="0" rank="0" text="R" dxfId="1360">
      <formula>NOT(ISERROR(SEARCH("R",C456)))</formula>
    </cfRule>
  </conditionalFormatting>
  <conditionalFormatting sqref="C471:G476 C470:D470 F470:G470">
    <cfRule type="containsText" priority="382" operator="containsText" aboveAverage="0" equalAverage="0" bottom="0" percent="0" rank="0" text="R" dxfId="1361">
      <formula>NOT(ISERROR(SEARCH("R",C470)))</formula>
    </cfRule>
  </conditionalFormatting>
  <conditionalFormatting sqref="C477:G483">
    <cfRule type="containsText" priority="383" operator="containsText" aboveAverage="0" equalAverage="0" bottom="0" percent="0" rank="0" text="R" dxfId="1362">
      <formula>NOT(ISERROR(SEARCH("R",C477)))</formula>
    </cfRule>
  </conditionalFormatting>
  <conditionalFormatting sqref="C463:G469">
    <cfRule type="containsText" priority="384" operator="containsText" aboveAverage="0" equalAverage="0" bottom="0" percent="0" rank="0" text="R" dxfId="1363">
      <formula>NOT(ISERROR(SEARCH("R",C463)))</formula>
    </cfRule>
  </conditionalFormatting>
  <conditionalFormatting sqref="E470">
    <cfRule type="containsText" priority="385" operator="containsText" aboveAverage="0" equalAverage="0" bottom="0" percent="0" rank="0" text="R" dxfId="1364">
      <formula>NOT(ISERROR(SEARCH("R",E470)))</formula>
    </cfRule>
  </conditionalFormatting>
  <conditionalFormatting sqref="C456:G483">
    <cfRule type="cellIs" priority="386" operator="equal" aboveAverage="0" equalAverage="0" bottom="0" percent="0" rank="0" text="" dxfId="1365">
      <formula>"RC"</formula>
    </cfRule>
    <cfRule type="cellIs" priority="387" operator="equal" aboveAverage="0" equalAverage="0" bottom="0" percent="0" rank="0" text="" dxfId="1366">
      <formula>"R"</formula>
    </cfRule>
  </conditionalFormatting>
  <conditionalFormatting sqref="C456:G490">
    <cfRule type="cellIs" priority="388" operator="equal" aboveAverage="0" equalAverage="0" bottom="0" percent="0" rank="0" text="" dxfId="1367">
      <formula>"T"</formula>
    </cfRule>
  </conditionalFormatting>
  <conditionalFormatting sqref="C484:G490">
    <cfRule type="containsText" priority="389" operator="containsText" aboveAverage="0" equalAverage="0" bottom="0" percent="0" rank="0" text="R" dxfId="1368">
      <formula>NOT(ISERROR(SEARCH("R",C484)))</formula>
    </cfRule>
  </conditionalFormatting>
  <conditionalFormatting sqref="C456:G490">
    <cfRule type="cellIs" priority="390" operator="equal" aboveAverage="0" equalAverage="0" bottom="0" percent="0" rank="0" text="" dxfId="1369">
      <formula>"RC"</formula>
    </cfRule>
    <cfRule type="cellIs" priority="391" operator="equal" aboveAverage="0" equalAverage="0" bottom="0" percent="0" rank="0" text="" dxfId="1370">
      <formula>"R"</formula>
    </cfRule>
  </conditionalFormatting>
  <conditionalFormatting sqref="C456:G462">
    <cfRule type="containsText" priority="392" operator="containsText" aboveAverage="0" equalAverage="0" bottom="0" percent="0" rank="0" text="R" dxfId="1371">
      <formula>NOT(ISERROR(SEARCH("R",C456)))</formula>
    </cfRule>
  </conditionalFormatting>
  <conditionalFormatting sqref="C463:G469">
    <cfRule type="containsText" priority="393" operator="containsText" aboveAverage="0" equalAverage="0" bottom="0" percent="0" rank="0" text="R" dxfId="1372">
      <formula>NOT(ISERROR(SEARCH("R",C463)))</formula>
    </cfRule>
  </conditionalFormatting>
  <conditionalFormatting sqref="C478:G483 C477:D477 F477:G477">
    <cfRule type="containsText" priority="394" operator="containsText" aboveAverage="0" equalAverage="0" bottom="0" percent="0" rank="0" text="R" dxfId="1373">
      <formula>NOT(ISERROR(SEARCH("R",C477)))</formula>
    </cfRule>
  </conditionalFormatting>
  <conditionalFormatting sqref="C484:G490">
    <cfRule type="containsText" priority="395" operator="containsText" aboveAverage="0" equalAverage="0" bottom="0" percent="0" rank="0" text="R" dxfId="1374">
      <formula>NOT(ISERROR(SEARCH("R",C484)))</formula>
    </cfRule>
  </conditionalFormatting>
  <conditionalFormatting sqref="C470:G476">
    <cfRule type="containsText" priority="396" operator="containsText" aboveAverage="0" equalAverage="0" bottom="0" percent="0" rank="0" text="R" dxfId="1375">
      <formula>NOT(ISERROR(SEARCH("R",C470)))</formula>
    </cfRule>
  </conditionalFormatting>
  <conditionalFormatting sqref="E477">
    <cfRule type="containsText" priority="397" operator="containsText" aboveAverage="0" equalAverage="0" bottom="0" percent="0" rank="0" text="R" dxfId="1376">
      <formula>NOT(ISERROR(SEARCH("R",E477)))</formula>
    </cfRule>
  </conditionalFormatting>
  <conditionalFormatting sqref="C491:G497">
    <cfRule type="cellIs" priority="398" operator="equal" aboveAverage="0" equalAverage="0" bottom="0" percent="0" rank="0" text="" dxfId="1377">
      <formula>"T"</formula>
    </cfRule>
  </conditionalFormatting>
  <conditionalFormatting sqref="C491:G497">
    <cfRule type="containsText" priority="399" operator="containsText" aboveAverage="0" equalAverage="0" bottom="0" percent="0" rank="0" text="R" dxfId="1378">
      <formula>NOT(ISERROR(SEARCH("R",C491)))</formula>
    </cfRule>
  </conditionalFormatting>
  <conditionalFormatting sqref="C491:G497">
    <cfRule type="cellIs" priority="400" operator="equal" aboveAverage="0" equalAverage="0" bottom="0" percent="0" rank="0" text="" dxfId="1379">
      <formula>"RC"</formula>
    </cfRule>
    <cfRule type="cellIs" priority="401" operator="equal" aboveAverage="0" equalAverage="0" bottom="0" percent="0" rank="0" text="" dxfId="1380">
      <formula>"R"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9" scale="12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E32FF1"/>
    <pageSetUpPr fitToPage="false"/>
  </sheetPr>
  <dimension ref="A1:BV83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0" ySplit="3" topLeftCell="A4" activePane="bottomLeft" state="frozen"/>
      <selection pane="topLeft" activeCell="B1" activeCellId="0" sqref="B1"/>
      <selection pane="bottomLeft" activeCell="B4" activeCellId="0" sqref="B4"/>
    </sheetView>
  </sheetViews>
  <sheetFormatPr defaultColWidth="11.43359375" defaultRowHeight="15" zeroHeight="false" outlineLevelRow="0" outlineLevelCol="0"/>
  <cols>
    <col collapsed="false" customWidth="true" hidden="false" outlineLevel="0" max="1" min="1" style="14" width="1.71"/>
    <col collapsed="false" customWidth="true" hidden="false" outlineLevel="0" max="2" min="2" style="15" width="17.71"/>
    <col collapsed="false" customWidth="true" hidden="false" outlineLevel="0" max="12" min="3" style="16" width="2.71"/>
    <col collapsed="false" customWidth="true" hidden="false" outlineLevel="0" max="13" min="13" style="16" width="17.71"/>
    <col collapsed="false" customWidth="true" hidden="false" outlineLevel="0" max="23" min="14" style="16" width="2.71"/>
    <col collapsed="false" customWidth="true" hidden="false" outlineLevel="0" max="24" min="24" style="16" width="17.71"/>
    <col collapsed="false" customWidth="true" hidden="false" outlineLevel="0" max="33" min="25" style="16" width="2.71"/>
    <col collapsed="false" customWidth="true" hidden="false" outlineLevel="0" max="34" min="34" style="15" width="2.71"/>
    <col collapsed="false" customWidth="true" hidden="false" outlineLevel="0" max="35" min="35" style="15" width="17.71"/>
    <col collapsed="false" customWidth="true" hidden="false" outlineLevel="0" max="45" min="36" style="15" width="2.71"/>
    <col collapsed="false" customWidth="true" hidden="false" outlineLevel="0" max="46" min="46" style="15" width="17.71"/>
    <col collapsed="false" customWidth="true" hidden="false" outlineLevel="0" max="56" min="47" style="15" width="2.71"/>
    <col collapsed="false" customWidth="true" hidden="false" outlineLevel="0" max="57" min="57" style="15" width="17.71"/>
    <col collapsed="false" customWidth="true" hidden="false" outlineLevel="0" max="67" min="58" style="15" width="2.71"/>
    <col collapsed="false" customWidth="false" hidden="false" outlineLevel="0" max="1024" min="68" style="15" width="11.42"/>
  </cols>
  <sheetData>
    <row r="1" customFormat="false" ht="15" hidden="false" customHeight="true" outlineLevel="0" collapsed="false">
      <c r="A1" s="17"/>
      <c r="B1" s="24" t="n">
        <v>9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 t="n">
        <f aca="false">B1+1</f>
        <v>10</v>
      </c>
      <c r="N1" s="20"/>
      <c r="O1" s="20"/>
      <c r="P1" s="20"/>
      <c r="Q1" s="20"/>
      <c r="R1" s="20"/>
      <c r="S1" s="20"/>
      <c r="T1" s="20"/>
      <c r="U1" s="20"/>
      <c r="V1" s="20"/>
      <c r="W1" s="20"/>
      <c r="X1" s="20" t="n">
        <f aca="false">M1+1</f>
        <v>11</v>
      </c>
      <c r="Y1" s="20"/>
      <c r="Z1" s="20"/>
      <c r="AA1" s="20"/>
      <c r="AB1" s="20"/>
      <c r="AC1" s="20"/>
      <c r="AD1" s="20"/>
      <c r="AE1" s="20"/>
      <c r="AF1" s="21"/>
      <c r="AG1" s="21"/>
      <c r="AH1" s="22"/>
      <c r="AI1" s="18" t="n">
        <f aca="false">X1+1</f>
        <v>12</v>
      </c>
      <c r="AJ1" s="22"/>
      <c r="AK1" s="22"/>
      <c r="AL1" s="23"/>
      <c r="AM1" s="23"/>
      <c r="AN1" s="23"/>
      <c r="AO1" s="24"/>
      <c r="AP1" s="24"/>
      <c r="AQ1" s="24"/>
      <c r="AR1" s="24"/>
      <c r="AS1" s="24"/>
      <c r="AT1" s="24" t="n">
        <f aca="false">AI1+1</f>
        <v>13</v>
      </c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 t="n">
        <f aca="false">AT1+1</f>
        <v>14</v>
      </c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</row>
    <row r="2" customFormat="false" ht="15" hidden="false" customHeight="true" outlineLevel="0" collapsed="false">
      <c r="A2" s="17"/>
      <c r="B2" s="24" t="n">
        <v>2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 t="n">
        <f aca="false">B2</f>
        <v>2</v>
      </c>
      <c r="N2" s="20"/>
      <c r="O2" s="20"/>
      <c r="P2" s="20"/>
      <c r="Q2" s="20"/>
      <c r="R2" s="20"/>
      <c r="S2" s="20"/>
      <c r="T2" s="20"/>
      <c r="U2" s="20"/>
      <c r="V2" s="20"/>
      <c r="W2" s="20"/>
      <c r="X2" s="20" t="n">
        <f aca="false">M2</f>
        <v>2</v>
      </c>
      <c r="Y2" s="20"/>
      <c r="Z2" s="20"/>
      <c r="AA2" s="20"/>
      <c r="AB2" s="20"/>
      <c r="AC2" s="20"/>
      <c r="AD2" s="20"/>
      <c r="AE2" s="20"/>
      <c r="AF2" s="21"/>
      <c r="AG2" s="21"/>
      <c r="AH2" s="22"/>
      <c r="AI2" s="18" t="n">
        <f aca="false">X2</f>
        <v>2</v>
      </c>
      <c r="AJ2" s="22"/>
      <c r="AK2" s="22"/>
      <c r="AL2" s="23"/>
      <c r="AM2" s="23"/>
      <c r="AN2" s="23"/>
      <c r="AO2" s="24"/>
      <c r="AP2" s="24"/>
      <c r="AQ2" s="24"/>
      <c r="AR2" s="24"/>
      <c r="AS2" s="24"/>
      <c r="AT2" s="24" t="n">
        <f aca="false">AI2</f>
        <v>2</v>
      </c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 t="n">
        <f aca="false">AT2</f>
        <v>2</v>
      </c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</row>
    <row r="3" customFormat="false" ht="9.95" hidden="false" customHeight="true" outlineLevel="0" collapsed="false">
      <c r="A3" s="17"/>
      <c r="B3" s="24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1"/>
      <c r="AG3" s="21"/>
      <c r="AH3" s="22"/>
      <c r="AI3" s="18"/>
      <c r="AJ3" s="22"/>
      <c r="AK3" s="22"/>
      <c r="AL3" s="23"/>
      <c r="AM3" s="23"/>
      <c r="AN3" s="23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</row>
    <row r="4" customFormat="false" ht="39.95" hidden="false" customHeight="true" outlineLevel="0" collapsed="false">
      <c r="A4" s="17"/>
      <c r="B4" s="26" t="n">
        <f aca="false">B5</f>
        <v>44440</v>
      </c>
      <c r="C4" s="27" t="s">
        <v>10</v>
      </c>
      <c r="D4" s="28" t="s">
        <v>11</v>
      </c>
      <c r="E4" s="28" t="s">
        <v>12</v>
      </c>
      <c r="F4" s="28" t="s">
        <v>13</v>
      </c>
      <c r="G4" s="29" t="s">
        <v>14</v>
      </c>
      <c r="H4" s="369" t="s">
        <v>90</v>
      </c>
      <c r="I4" s="369"/>
      <c r="J4" s="369"/>
      <c r="K4" s="369"/>
      <c r="L4" s="369"/>
      <c r="M4" s="26" t="n">
        <f aca="false">M5</f>
        <v>44470</v>
      </c>
      <c r="N4" s="27" t="s">
        <v>16</v>
      </c>
      <c r="O4" s="27" t="s">
        <v>11</v>
      </c>
      <c r="P4" s="27" t="s">
        <v>12</v>
      </c>
      <c r="Q4" s="27" t="s">
        <v>13</v>
      </c>
      <c r="R4" s="31" t="s">
        <v>14</v>
      </c>
      <c r="S4" s="369" t="s">
        <v>90</v>
      </c>
      <c r="T4" s="369"/>
      <c r="U4" s="369"/>
      <c r="V4" s="369"/>
      <c r="W4" s="369"/>
      <c r="X4" s="26" t="n">
        <f aca="false">X5</f>
        <v>44501</v>
      </c>
      <c r="Y4" s="27" t="s">
        <v>16</v>
      </c>
      <c r="Z4" s="27" t="s">
        <v>11</v>
      </c>
      <c r="AA4" s="27" t="s">
        <v>12</v>
      </c>
      <c r="AB4" s="27" t="s">
        <v>13</v>
      </c>
      <c r="AC4" s="31" t="s">
        <v>14</v>
      </c>
      <c r="AD4" s="369" t="s">
        <v>90</v>
      </c>
      <c r="AE4" s="369"/>
      <c r="AF4" s="369"/>
      <c r="AG4" s="369"/>
      <c r="AH4" s="369"/>
      <c r="AI4" s="26" t="n">
        <f aca="false">AI5</f>
        <v>44531</v>
      </c>
      <c r="AJ4" s="27" t="s">
        <v>16</v>
      </c>
      <c r="AK4" s="27" t="s">
        <v>11</v>
      </c>
      <c r="AL4" s="27" t="s">
        <v>12</v>
      </c>
      <c r="AM4" s="27" t="s">
        <v>13</v>
      </c>
      <c r="AN4" s="31" t="s">
        <v>14</v>
      </c>
      <c r="AO4" s="369" t="s">
        <v>90</v>
      </c>
      <c r="AP4" s="369"/>
      <c r="AQ4" s="369"/>
      <c r="AR4" s="369"/>
      <c r="AS4" s="369"/>
      <c r="AT4" s="26" t="n">
        <f aca="false">AT5</f>
        <v>44562</v>
      </c>
      <c r="AU4" s="27" t="s">
        <v>16</v>
      </c>
      <c r="AV4" s="27" t="s">
        <v>11</v>
      </c>
      <c r="AW4" s="27" t="s">
        <v>12</v>
      </c>
      <c r="AX4" s="27" t="s">
        <v>13</v>
      </c>
      <c r="AY4" s="31" t="s">
        <v>14</v>
      </c>
      <c r="AZ4" s="369" t="s">
        <v>90</v>
      </c>
      <c r="BA4" s="369"/>
      <c r="BB4" s="369"/>
      <c r="BC4" s="369"/>
      <c r="BD4" s="369"/>
      <c r="BE4" s="26" t="n">
        <f aca="false">BE5</f>
        <v>44593</v>
      </c>
      <c r="BF4" s="27" t="s">
        <v>16</v>
      </c>
      <c r="BG4" s="27" t="s">
        <v>11</v>
      </c>
      <c r="BH4" s="27" t="s">
        <v>12</v>
      </c>
      <c r="BI4" s="27" t="s">
        <v>13</v>
      </c>
      <c r="BJ4" s="31" t="s">
        <v>14</v>
      </c>
      <c r="BK4" s="369" t="s">
        <v>90</v>
      </c>
      <c r="BL4" s="369"/>
      <c r="BM4" s="369"/>
      <c r="BN4" s="369"/>
      <c r="BO4" s="369"/>
      <c r="BP4" s="24"/>
      <c r="BQ4" s="24"/>
    </row>
    <row r="5" customFormat="false" ht="15" hidden="false" customHeight="true" outlineLevel="0" collapsed="false">
      <c r="A5" s="32"/>
      <c r="B5" s="33" t="n">
        <f aca="false">DATE(B2+2019,B1,1)</f>
        <v>44440</v>
      </c>
      <c r="C5" s="34" t="str">
        <f aca="false">VLOOKUP(B5,' 3 - Dimanche_2020-2021 '!$B$3:$I$10373,2,FALSE())</f>
        <v>R</v>
      </c>
      <c r="D5" s="34" t="str">
        <f aca="false">VLOOKUP(B5,' 3 - Dimanche_2020-2021 '!$B$3:$I$10373,3,FALSE())</f>
        <v>T</v>
      </c>
      <c r="E5" s="34" t="str">
        <f aca="false">VLOOKUP(B5,' 3 - Dimanche_2020-2021 '!$B$3:$I$10373,4,FALSE())</f>
        <v>T</v>
      </c>
      <c r="F5" s="34" t="str">
        <f aca="false">VLOOKUP(B5,' 3 - Dimanche_2020-2021 '!$B$3:$I$10373,5,FALSE())</f>
        <v>R</v>
      </c>
      <c r="G5" s="35" t="str">
        <f aca="false">VLOOKUP(B5,' 3 - Dimanche_2020-2021 '!$B$3:$I$10373,6,FALSE())</f>
        <v>T</v>
      </c>
      <c r="H5" s="290" t="n">
        <f aca="false">VLOOKUP(B5,'STANDARD_2020-2021'!$B$7:$J$10377,9,FALSE())</f>
        <v>0</v>
      </c>
      <c r="I5" s="290"/>
      <c r="J5" s="290"/>
      <c r="K5" s="290"/>
      <c r="L5" s="290"/>
      <c r="M5" s="33" t="n">
        <f aca="false">DATE(M2+2019,M1,1)</f>
        <v>44470</v>
      </c>
      <c r="N5" s="34" t="str">
        <f aca="false">VLOOKUP(M5,' 3 - Dimanche_2020-2021 '!$B$3:$I$10373,2,FALSE())</f>
        <v>T</v>
      </c>
      <c r="O5" s="34" t="str">
        <f aca="false">VLOOKUP(M5,' 3 - Dimanche_2020-2021 '!$B$3:$I$10373,3,FALSE())</f>
        <v>T</v>
      </c>
      <c r="P5" s="34" t="str">
        <f aca="false">VLOOKUP(M5,' 3 - Dimanche_2020-2021 '!$B$3:$I$10373,4,FALSE())</f>
        <v>T</v>
      </c>
      <c r="Q5" s="34" t="str">
        <f aca="false">VLOOKUP(M5,' 3 - Dimanche_2020-2021 '!$B$3:$I$10373,5,FALSE())</f>
        <v>R</v>
      </c>
      <c r="R5" s="35" t="str">
        <f aca="false">VLOOKUP(M5,' 3 - Dimanche_2020-2021 '!$B$3:$I$10373,6,FALSE())</f>
        <v>T</v>
      </c>
      <c r="S5" s="290" t="n">
        <f aca="false">VLOOKUP(M5,'STANDARD_2020-2021'!$B$7:$J$10377,9,FALSE())</f>
        <v>0</v>
      </c>
      <c r="T5" s="290"/>
      <c r="U5" s="290"/>
      <c r="V5" s="290"/>
      <c r="W5" s="290"/>
      <c r="X5" s="33" t="n">
        <f aca="false">DATE(X2+2019,X1,1)</f>
        <v>44501</v>
      </c>
      <c r="Y5" s="34" t="str">
        <f aca="false">VLOOKUP(X5,' 3 - Dimanche_2020-2021 '!$B$3:$I$10373,2,FALSE())</f>
        <v>RC</v>
      </c>
      <c r="Z5" s="34" t="str">
        <f aca="false">VLOOKUP(X5,' 3 - Dimanche_2020-2021 '!$B$3:$I$10373,3,FALSE())</f>
        <v>T</v>
      </c>
      <c r="AA5" s="34" t="str">
        <f aca="false">VLOOKUP(X5,' 3 - Dimanche_2020-2021 '!$B$3:$I$10373,4,FALSE())</f>
        <v>R</v>
      </c>
      <c r="AB5" s="34" t="str">
        <f aca="false">VLOOKUP(X5,' 3 - Dimanche_2020-2021 '!$B$3:$I$10373,5,FALSE())</f>
        <v>T</v>
      </c>
      <c r="AC5" s="35" t="str">
        <f aca="false">VLOOKUP(X5,' 3 - Dimanche_2020-2021 '!$B$3:$I$10373,6,FALSE())</f>
        <v>T</v>
      </c>
      <c r="AD5" s="290" t="n">
        <f aca="false">VLOOKUP(X5,'STANDARD_2020-2021'!$B$7:$J$10377,9,FALSE())</f>
        <v>1</v>
      </c>
      <c r="AE5" s="290"/>
      <c r="AF5" s="290"/>
      <c r="AG5" s="290"/>
      <c r="AH5" s="290"/>
      <c r="AI5" s="33" t="n">
        <f aca="false">DATE(AI2+2019,AI1,1)</f>
        <v>44531</v>
      </c>
      <c r="AJ5" s="34" t="str">
        <f aca="false">VLOOKUP(AI5,' 3 - Dimanche_2020-2021 '!$B$3:$I$10373,2,FALSE())</f>
        <v>R</v>
      </c>
      <c r="AK5" s="34" t="str">
        <f aca="false">VLOOKUP(AI5,' 3 - Dimanche_2020-2021 '!$B$3:$I$10373,3,FALSE())</f>
        <v>T</v>
      </c>
      <c r="AL5" s="34" t="str">
        <f aca="false">VLOOKUP(AI5,' 3 - Dimanche_2020-2021 '!$B$3:$I$10373,4,FALSE())</f>
        <v>R</v>
      </c>
      <c r="AM5" s="34" t="str">
        <f aca="false">VLOOKUP(AI5,' 3 - Dimanche_2020-2021 '!$B$3:$I$10373,5,FALSE())</f>
        <v>T</v>
      </c>
      <c r="AN5" s="35" t="str">
        <f aca="false">VLOOKUP(AI5,' 3 - Dimanche_2020-2021 '!$B$3:$I$10373,6,FALSE())</f>
        <v>T</v>
      </c>
      <c r="AO5" s="290" t="n">
        <f aca="false">VLOOKUP(AI5,'STANDARD_2020-2021'!$B$7:$J$10377,9,FALSE())</f>
        <v>0</v>
      </c>
      <c r="AP5" s="290"/>
      <c r="AQ5" s="290"/>
      <c r="AR5" s="290"/>
      <c r="AS5" s="290"/>
      <c r="AT5" s="33" t="n">
        <f aca="false">DATE(AT2+2019,AT1,1)</f>
        <v>44562</v>
      </c>
      <c r="AU5" s="34" t="str">
        <f aca="false">VLOOKUP(AT5,' 3 - Dimanche_2020-2021 '!$B$3:$I$10373,2,FALSE())</f>
        <v>T</v>
      </c>
      <c r="AV5" s="34" t="str">
        <f aca="false">VLOOKUP(AT5,' 3 - Dimanche_2020-2021 '!$B$3:$I$10373,3,FALSE())</f>
        <v>T</v>
      </c>
      <c r="AW5" s="34" t="str">
        <f aca="false">VLOOKUP(AT5,' 3 - Dimanche_2020-2021 '!$B$3:$I$10373,4,FALSE())</f>
        <v>R</v>
      </c>
      <c r="AX5" s="34" t="str">
        <f aca="false">VLOOKUP(AT5,' 3 - Dimanche_2020-2021 '!$B$3:$I$10373,5,FALSE())</f>
        <v>T</v>
      </c>
      <c r="AY5" s="35" t="str">
        <f aca="false">VLOOKUP(AT5,' 3 - Dimanche_2020-2021 '!$B$3:$I$10373,6,FALSE())</f>
        <v>R</v>
      </c>
      <c r="AZ5" s="294" t="str">
        <f aca="false">VLOOKUP(AT5,'STANDARD_2020-2021'!$B$7:$J$10377,9,FALSE())</f>
        <v>Premier de l'an</v>
      </c>
      <c r="BA5" s="294"/>
      <c r="BB5" s="294"/>
      <c r="BC5" s="294"/>
      <c r="BD5" s="294"/>
      <c r="BE5" s="33" t="n">
        <f aca="false">DATE(BE2+2019,BE1,1)</f>
        <v>44593</v>
      </c>
      <c r="BF5" s="34" t="str">
        <f aca="false">VLOOKUP(BE5,' 3 - Dimanche_2020-2021 '!$B$3:$I$10373,2,FALSE())</f>
        <v>R</v>
      </c>
      <c r="BG5" s="34" t="str">
        <f aca="false">VLOOKUP(BE5,' 3 - Dimanche_2020-2021 '!$B$3:$I$10373,3,FALSE())</f>
        <v>T</v>
      </c>
      <c r="BH5" s="34" t="str">
        <f aca="false">VLOOKUP(BE5,' 3 - Dimanche_2020-2021 '!$B$3:$I$10373,4,FALSE())</f>
        <v>R</v>
      </c>
      <c r="BI5" s="34" t="str">
        <f aca="false">VLOOKUP(BE5,' 3 - Dimanche_2020-2021 '!$B$3:$I$10373,5,FALSE())</f>
        <v>T</v>
      </c>
      <c r="BJ5" s="35" t="str">
        <f aca="false">VLOOKUP(BE5,' 3 - Dimanche_2020-2021 '!$B$3:$I$10373,6,FALSE())</f>
        <v>T</v>
      </c>
      <c r="BK5" s="291" t="n">
        <f aca="false">VLOOKUP(BE5,'STANDARD_2020-2021'!$B$7:$J$10377,9,FALSE())</f>
        <v>0</v>
      </c>
      <c r="BL5" s="291"/>
      <c r="BM5" s="291"/>
      <c r="BN5" s="291"/>
      <c r="BO5" s="291"/>
      <c r="BP5" s="24"/>
      <c r="BQ5" s="24"/>
      <c r="BU5" s="15" t="s">
        <v>17</v>
      </c>
      <c r="BV5" s="15" t="n">
        <v>2020</v>
      </c>
    </row>
    <row r="6" customFormat="false" ht="15" hidden="false" customHeight="true" outlineLevel="0" collapsed="false">
      <c r="A6" s="32"/>
      <c r="B6" s="39" t="n">
        <f aca="false">B5+1</f>
        <v>44441</v>
      </c>
      <c r="C6" s="40" t="str">
        <f aca="false">VLOOKUP(B6,' 3 - Dimanche_2020-2021 '!$B$3:$I$10373,2,FALSE())</f>
        <v>T</v>
      </c>
      <c r="D6" s="40" t="str">
        <f aca="false">VLOOKUP(B6,' 3 - Dimanche_2020-2021 '!$B$3:$I$10373,3,FALSE())</f>
        <v>T</v>
      </c>
      <c r="E6" s="40" t="str">
        <f aca="false">VLOOKUP(B6,' 3 - Dimanche_2020-2021 '!$B$3:$I$10373,4,FALSE())</f>
        <v>R</v>
      </c>
      <c r="F6" s="40" t="str">
        <f aca="false">VLOOKUP(B6,' 3 - Dimanche_2020-2021 '!$B$3:$I$10373,5,FALSE())</f>
        <v>T</v>
      </c>
      <c r="G6" s="41" t="str">
        <f aca="false">VLOOKUP(B6,' 3 - Dimanche_2020-2021 '!$B$3:$I$10373,6,FALSE())</f>
        <v>T</v>
      </c>
      <c r="H6" s="294" t="n">
        <f aca="false">VLOOKUP(B6,'STANDARD_2020-2021'!$B$7:$J$10377,9,FALSE())</f>
        <v>0</v>
      </c>
      <c r="I6" s="294"/>
      <c r="J6" s="294"/>
      <c r="K6" s="294"/>
      <c r="L6" s="294"/>
      <c r="M6" s="39" t="n">
        <f aca="false">M5+1</f>
        <v>44471</v>
      </c>
      <c r="N6" s="40" t="str">
        <f aca="false">VLOOKUP(M6,' 3 - Dimanche_2020-2021 '!$B$3:$I$10373,2,FALSE())</f>
        <v>R</v>
      </c>
      <c r="O6" s="40" t="str">
        <f aca="false">VLOOKUP(M6,' 3 - Dimanche_2020-2021 '!$B$3:$I$10373,3,FALSE())</f>
        <v>T</v>
      </c>
      <c r="P6" s="40" t="str">
        <f aca="false">VLOOKUP(M6,' 3 - Dimanche_2020-2021 '!$B$3:$I$10373,4,FALSE())</f>
        <v>R</v>
      </c>
      <c r="Q6" s="40" t="str">
        <f aca="false">VLOOKUP(M6,' 3 - Dimanche_2020-2021 '!$B$3:$I$10373,5,FALSE())</f>
        <v>T</v>
      </c>
      <c r="R6" s="41" t="str">
        <f aca="false">VLOOKUP(M6,' 3 - Dimanche_2020-2021 '!$B$3:$I$10373,6,FALSE())</f>
        <v>T</v>
      </c>
      <c r="S6" s="294" t="n">
        <f aca="false">VLOOKUP(M6,'STANDARD_2020-2021'!$B$7:$J$10377,9,FALSE())</f>
        <v>0</v>
      </c>
      <c r="T6" s="294"/>
      <c r="U6" s="294"/>
      <c r="V6" s="294"/>
      <c r="W6" s="294"/>
      <c r="X6" s="39" t="n">
        <f aca="false">X5+1</f>
        <v>44502</v>
      </c>
      <c r="Y6" s="40" t="str">
        <f aca="false">VLOOKUP(X6,' 3 - Dimanche_2020-2021 '!$B$3:$I$10373,2,FALSE())</f>
        <v>T</v>
      </c>
      <c r="Z6" s="40" t="str">
        <f aca="false">VLOOKUP(X6,' 3 - Dimanche_2020-2021 '!$B$3:$I$10373,3,FALSE())</f>
        <v>T</v>
      </c>
      <c r="AA6" s="40" t="str">
        <f aca="false">VLOOKUP(X6,' 3 - Dimanche_2020-2021 '!$B$3:$I$10373,4,FALSE())</f>
        <v>R</v>
      </c>
      <c r="AB6" s="40" t="str">
        <f aca="false">VLOOKUP(X6,' 3 - Dimanche_2020-2021 '!$B$3:$I$10373,5,FALSE())</f>
        <v>T</v>
      </c>
      <c r="AC6" s="41" t="str">
        <f aca="false">VLOOKUP(X6,' 3 - Dimanche_2020-2021 '!$B$3:$I$10373,6,FALSE())</f>
        <v>R</v>
      </c>
      <c r="AD6" s="294" t="n">
        <f aca="false">VLOOKUP(X6,'STANDARD_2020-2021'!$B$7:$J$10377,9,FALSE())</f>
        <v>1</v>
      </c>
      <c r="AE6" s="294"/>
      <c r="AF6" s="294"/>
      <c r="AG6" s="294"/>
      <c r="AH6" s="294"/>
      <c r="AI6" s="39" t="n">
        <f aca="false">AI5+1</f>
        <v>44532</v>
      </c>
      <c r="AJ6" s="40" t="str">
        <f aca="false">VLOOKUP(AI6,' 3 - Dimanche_2020-2021 '!$B$3:$I$10373,2,FALSE())</f>
        <v>T</v>
      </c>
      <c r="AK6" s="40" t="str">
        <f aca="false">VLOOKUP(AI6,' 3 - Dimanche_2020-2021 '!$B$3:$I$10373,3,FALSE())</f>
        <v>T</v>
      </c>
      <c r="AL6" s="40" t="str">
        <f aca="false">VLOOKUP(AI6,' 3 - Dimanche_2020-2021 '!$B$3:$I$10373,4,FALSE())</f>
        <v>T</v>
      </c>
      <c r="AM6" s="40" t="str">
        <f aca="false">VLOOKUP(AI6,' 3 - Dimanche_2020-2021 '!$B$3:$I$10373,5,FALSE())</f>
        <v>T</v>
      </c>
      <c r="AN6" s="41" t="str">
        <f aca="false">VLOOKUP(AI6,' 3 - Dimanche_2020-2021 '!$B$3:$I$10373,6,FALSE())</f>
        <v>R</v>
      </c>
      <c r="AO6" s="294" t="n">
        <f aca="false">VLOOKUP(AI6,'STANDARD_2020-2021'!$B$7:$J$10377,9,FALSE())</f>
        <v>0</v>
      </c>
      <c r="AP6" s="294"/>
      <c r="AQ6" s="294"/>
      <c r="AR6" s="294"/>
      <c r="AS6" s="294"/>
      <c r="AT6" s="39" t="n">
        <f aca="false">AT5+1</f>
        <v>44563</v>
      </c>
      <c r="AU6" s="40" t="str">
        <f aca="false">VLOOKUP(AT6,' 3 - Dimanche_2020-2021 '!$B$3:$I$10373,2,FALSE())</f>
        <v>T</v>
      </c>
      <c r="AV6" s="40" t="str">
        <f aca="false">VLOOKUP(AT6,' 3 - Dimanche_2020-2021 '!$B$3:$I$10373,3,FALSE())</f>
        <v>T</v>
      </c>
      <c r="AW6" s="40" t="str">
        <f aca="false">VLOOKUP(AT6,' 3 - Dimanche_2020-2021 '!$B$3:$I$10373,4,FALSE())</f>
        <v>R</v>
      </c>
      <c r="AX6" s="40" t="str">
        <f aca="false">VLOOKUP(AT6,' 3 - Dimanche_2020-2021 '!$B$3:$I$10373,5,FALSE())</f>
        <v>T</v>
      </c>
      <c r="AY6" s="41" t="str">
        <f aca="false">VLOOKUP(AT6,' 3 - Dimanche_2020-2021 '!$B$3:$I$10373,6,FALSE())</f>
        <v>R</v>
      </c>
      <c r="AZ6" s="294" t="n">
        <f aca="false">VLOOKUP(AT6,'STANDARD_2020-2021'!$B$7:$J$10377,9,FALSE())</f>
        <v>1</v>
      </c>
      <c r="BA6" s="294"/>
      <c r="BB6" s="294"/>
      <c r="BC6" s="294"/>
      <c r="BD6" s="294"/>
      <c r="BE6" s="39" t="n">
        <f aca="false">BE5+1</f>
        <v>44594</v>
      </c>
      <c r="BF6" s="40" t="str">
        <f aca="false">VLOOKUP(BE6,' 3 - Dimanche_2020-2021 '!$B$3:$I$10373,2,FALSE())</f>
        <v>T</v>
      </c>
      <c r="BG6" s="40" t="str">
        <f aca="false">VLOOKUP(BE6,' 3 - Dimanche_2020-2021 '!$B$3:$I$10373,3,FALSE())</f>
        <v>T</v>
      </c>
      <c r="BH6" s="40" t="str">
        <f aca="false">VLOOKUP(BE6,' 3 - Dimanche_2020-2021 '!$B$3:$I$10373,4,FALSE())</f>
        <v>R</v>
      </c>
      <c r="BI6" s="40" t="str">
        <f aca="false">VLOOKUP(BE6,' 3 - Dimanche_2020-2021 '!$B$3:$I$10373,5,FALSE())</f>
        <v>T</v>
      </c>
      <c r="BJ6" s="41" t="str">
        <f aca="false">VLOOKUP(BE6,' 3 - Dimanche_2020-2021 '!$B$3:$I$10373,6,FALSE())</f>
        <v>R</v>
      </c>
      <c r="BK6" s="291" t="n">
        <f aca="false">VLOOKUP(BE6,'STANDARD_2020-2021'!$B$7:$J$10377,9,FALSE())</f>
        <v>0</v>
      </c>
      <c r="BL6" s="291"/>
      <c r="BM6" s="291"/>
      <c r="BN6" s="291"/>
      <c r="BO6" s="291"/>
      <c r="BP6" s="24"/>
      <c r="BQ6" s="24"/>
      <c r="BU6" s="15" t="s">
        <v>19</v>
      </c>
      <c r="BV6" s="15" t="n">
        <v>2021</v>
      </c>
    </row>
    <row r="7" customFormat="false" ht="15" hidden="false" customHeight="true" outlineLevel="0" collapsed="false">
      <c r="A7" s="32"/>
      <c r="B7" s="39" t="n">
        <f aca="false">B6+1</f>
        <v>44442</v>
      </c>
      <c r="C7" s="40" t="str">
        <f aca="false">VLOOKUP(B7,' 3 - Dimanche_2020-2021 '!$B$3:$I$10373,2,FALSE())</f>
        <v>T</v>
      </c>
      <c r="D7" s="40" t="str">
        <f aca="false">VLOOKUP(B7,' 3 - Dimanche_2020-2021 '!$B$3:$I$10373,3,FALSE())</f>
        <v>T</v>
      </c>
      <c r="E7" s="40" t="str">
        <f aca="false">VLOOKUP(B7,' 3 - Dimanche_2020-2021 '!$B$3:$I$10373,4,FALSE())</f>
        <v>R</v>
      </c>
      <c r="F7" s="40" t="str">
        <f aca="false">VLOOKUP(B7,' 3 - Dimanche_2020-2021 '!$B$3:$I$10373,5,FALSE())</f>
        <v>T</v>
      </c>
      <c r="G7" s="41" t="str">
        <f aca="false">VLOOKUP(B7,' 3 - Dimanche_2020-2021 '!$B$3:$I$10373,6,FALSE())</f>
        <v>T</v>
      </c>
      <c r="H7" s="294" t="n">
        <f aca="false">VLOOKUP(B7,'STANDARD_2020-2021'!$B$7:$J$10377,9,FALSE())</f>
        <v>0</v>
      </c>
      <c r="I7" s="294"/>
      <c r="J7" s="294"/>
      <c r="K7" s="294"/>
      <c r="L7" s="294"/>
      <c r="M7" s="39" t="n">
        <f aca="false">M6+1</f>
        <v>44472</v>
      </c>
      <c r="N7" s="40" t="str">
        <f aca="false">VLOOKUP(M7,' 3 - Dimanche_2020-2021 '!$B$3:$I$10373,2,FALSE())</f>
        <v>R</v>
      </c>
      <c r="O7" s="40" t="str">
        <f aca="false">VLOOKUP(M7,' 3 - Dimanche_2020-2021 '!$B$3:$I$10373,3,FALSE())</f>
        <v>T</v>
      </c>
      <c r="P7" s="40" t="str">
        <f aca="false">VLOOKUP(M7,' 3 - Dimanche_2020-2021 '!$B$3:$I$10373,4,FALSE())</f>
        <v>R</v>
      </c>
      <c r="Q7" s="40" t="str">
        <f aca="false">VLOOKUP(M7,' 3 - Dimanche_2020-2021 '!$B$3:$I$10373,5,FALSE())</f>
        <v>T</v>
      </c>
      <c r="R7" s="41" t="str">
        <f aca="false">VLOOKUP(M7,' 3 - Dimanche_2020-2021 '!$B$3:$I$10373,6,FALSE())</f>
        <v>T</v>
      </c>
      <c r="S7" s="294" t="n">
        <f aca="false">VLOOKUP(M7,'STANDARD_2020-2021'!$B$7:$J$10377,9,FALSE())</f>
        <v>0</v>
      </c>
      <c r="T7" s="294"/>
      <c r="U7" s="294"/>
      <c r="V7" s="294"/>
      <c r="W7" s="294"/>
      <c r="X7" s="39" t="n">
        <f aca="false">X6+1</f>
        <v>44503</v>
      </c>
      <c r="Y7" s="40" t="str">
        <f aca="false">VLOOKUP(X7,' 3 - Dimanche_2020-2021 '!$B$3:$I$10373,2,FALSE())</f>
        <v>T</v>
      </c>
      <c r="Z7" s="40" t="str">
        <f aca="false">VLOOKUP(X7,' 3 - Dimanche_2020-2021 '!$B$3:$I$10373,3,FALSE())</f>
        <v>R</v>
      </c>
      <c r="AA7" s="40" t="str">
        <f aca="false">VLOOKUP(X7,' 3 - Dimanche_2020-2021 '!$B$3:$I$10373,4,FALSE())</f>
        <v>T</v>
      </c>
      <c r="AB7" s="40" t="str">
        <f aca="false">VLOOKUP(X7,' 3 - Dimanche_2020-2021 '!$B$3:$I$10373,5,FALSE())</f>
        <v>T</v>
      </c>
      <c r="AC7" s="41" t="str">
        <f aca="false">VLOOKUP(X7,' 3 - Dimanche_2020-2021 '!$B$3:$I$10373,6,FALSE())</f>
        <v>R</v>
      </c>
      <c r="AD7" s="294" t="n">
        <f aca="false">VLOOKUP(X7,'STANDARD_2020-2021'!$B$7:$J$10377,9,FALSE())</f>
        <v>1</v>
      </c>
      <c r="AE7" s="294"/>
      <c r="AF7" s="294"/>
      <c r="AG7" s="294"/>
      <c r="AH7" s="294"/>
      <c r="AI7" s="39" t="n">
        <f aca="false">AI6+1</f>
        <v>44533</v>
      </c>
      <c r="AJ7" s="40" t="str">
        <f aca="false">VLOOKUP(AI7,' 3 - Dimanche_2020-2021 '!$B$3:$I$10373,2,FALSE())</f>
        <v>T</v>
      </c>
      <c r="AK7" s="40" t="str">
        <f aca="false">VLOOKUP(AI7,' 3 - Dimanche_2020-2021 '!$B$3:$I$10373,3,FALSE())</f>
        <v>T</v>
      </c>
      <c r="AL7" s="40" t="str">
        <f aca="false">VLOOKUP(AI7,' 3 - Dimanche_2020-2021 '!$B$3:$I$10373,4,FALSE())</f>
        <v>T</v>
      </c>
      <c r="AM7" s="40" t="str">
        <f aca="false">VLOOKUP(AI7,' 3 - Dimanche_2020-2021 '!$B$3:$I$10373,5,FALSE())</f>
        <v>T</v>
      </c>
      <c r="AN7" s="41" t="str">
        <f aca="false">VLOOKUP(AI7,' 3 - Dimanche_2020-2021 '!$B$3:$I$10373,6,FALSE())</f>
        <v>R</v>
      </c>
      <c r="AO7" s="294" t="n">
        <f aca="false">VLOOKUP(AI7,'STANDARD_2020-2021'!$B$7:$J$10377,9,FALSE())</f>
        <v>0</v>
      </c>
      <c r="AP7" s="294"/>
      <c r="AQ7" s="294"/>
      <c r="AR7" s="294"/>
      <c r="AS7" s="294"/>
      <c r="AT7" s="39" t="n">
        <f aca="false">AT6+1</f>
        <v>44564</v>
      </c>
      <c r="AU7" s="40" t="str">
        <f aca="false">VLOOKUP(AT7,' 3 - Dimanche_2020-2021 '!$B$3:$I$10373,2,FALSE())</f>
        <v>T</v>
      </c>
      <c r="AV7" s="40" t="str">
        <f aca="false">VLOOKUP(AT7,' 3 - Dimanche_2020-2021 '!$B$3:$I$10373,3,FALSE())</f>
        <v>T</v>
      </c>
      <c r="AW7" s="40" t="str">
        <f aca="false">VLOOKUP(AT7,' 3 - Dimanche_2020-2021 '!$B$3:$I$10373,4,FALSE())</f>
        <v>RC</v>
      </c>
      <c r="AX7" s="40" t="str">
        <f aca="false">VLOOKUP(AT7,' 3 - Dimanche_2020-2021 '!$B$3:$I$10373,5,FALSE())</f>
        <v>T</v>
      </c>
      <c r="AY7" s="41" t="str">
        <f aca="false">VLOOKUP(AT7,' 3 - Dimanche_2020-2021 '!$B$3:$I$10373,6,FALSE())</f>
        <v>R</v>
      </c>
      <c r="AZ7" s="294" t="n">
        <f aca="false">VLOOKUP(AT7,'STANDARD_2020-2021'!$B$7:$J$10377,9,FALSE())</f>
        <v>0</v>
      </c>
      <c r="BA7" s="294"/>
      <c r="BB7" s="294"/>
      <c r="BC7" s="294"/>
      <c r="BD7" s="294"/>
      <c r="BE7" s="39" t="n">
        <f aca="false">BE6+1</f>
        <v>44595</v>
      </c>
      <c r="BF7" s="40" t="str">
        <f aca="false">VLOOKUP(BE7,' 3 - Dimanche_2020-2021 '!$B$3:$I$10373,2,FALSE())</f>
        <v>T</v>
      </c>
      <c r="BG7" s="40" t="str">
        <f aca="false">VLOOKUP(BE7,' 3 - Dimanche_2020-2021 '!$B$3:$I$10373,3,FALSE())</f>
        <v>R</v>
      </c>
      <c r="BH7" s="40" t="str">
        <f aca="false">VLOOKUP(BE7,' 3 - Dimanche_2020-2021 '!$B$3:$I$10373,4,FALSE())</f>
        <v>T</v>
      </c>
      <c r="BI7" s="40" t="str">
        <f aca="false">VLOOKUP(BE7,' 3 - Dimanche_2020-2021 '!$B$3:$I$10373,5,FALSE())</f>
        <v>T</v>
      </c>
      <c r="BJ7" s="41" t="str">
        <f aca="false">VLOOKUP(BE7,' 3 - Dimanche_2020-2021 '!$B$3:$I$10373,6,FALSE())</f>
        <v>T</v>
      </c>
      <c r="BK7" s="291" t="n">
        <f aca="false">VLOOKUP(BE7,'STANDARD_2020-2021'!$B$7:$J$10377,9,FALSE())</f>
        <v>0</v>
      </c>
      <c r="BL7" s="291"/>
      <c r="BM7" s="291"/>
      <c r="BN7" s="291"/>
      <c r="BO7" s="291"/>
      <c r="BP7" s="24"/>
      <c r="BQ7" s="24"/>
      <c r="BU7" s="15" t="s">
        <v>21</v>
      </c>
      <c r="BV7" s="15" t="n">
        <v>2022</v>
      </c>
    </row>
    <row r="8" customFormat="false" ht="15" hidden="false" customHeight="true" outlineLevel="0" collapsed="false">
      <c r="A8" s="32"/>
      <c r="B8" s="39" t="n">
        <f aca="false">B7+1</f>
        <v>44443</v>
      </c>
      <c r="C8" s="40" t="str">
        <f aca="false">VLOOKUP(B8,' 3 - Dimanche_2020-2021 '!$B$3:$I$10373,2,FALSE())</f>
        <v>T</v>
      </c>
      <c r="D8" s="40" t="str">
        <f aca="false">VLOOKUP(B8,' 3 - Dimanche_2020-2021 '!$B$3:$I$10373,3,FALSE())</f>
        <v>R</v>
      </c>
      <c r="E8" s="40" t="str">
        <f aca="false">VLOOKUP(B8,' 3 - Dimanche_2020-2021 '!$B$3:$I$10373,4,FALSE())</f>
        <v>T</v>
      </c>
      <c r="F8" s="40" t="str">
        <f aca="false">VLOOKUP(B8,' 3 - Dimanche_2020-2021 '!$B$3:$I$10373,5,FALSE())</f>
        <v>T</v>
      </c>
      <c r="G8" s="41" t="str">
        <f aca="false">VLOOKUP(B8,' 3 - Dimanche_2020-2021 '!$B$3:$I$10373,6,FALSE())</f>
        <v>R</v>
      </c>
      <c r="H8" s="294" t="n">
        <f aca="false">VLOOKUP(B8,'STANDARD_2020-2021'!$B$7:$J$10377,9,FALSE())</f>
        <v>0</v>
      </c>
      <c r="I8" s="294"/>
      <c r="J8" s="294"/>
      <c r="K8" s="294"/>
      <c r="L8" s="294"/>
      <c r="M8" s="39" t="n">
        <f aca="false">M7+1</f>
        <v>44473</v>
      </c>
      <c r="N8" s="40" t="str">
        <f aca="false">VLOOKUP(M8,' 3 - Dimanche_2020-2021 '!$B$3:$I$10373,2,FALSE())</f>
        <v>T</v>
      </c>
      <c r="O8" s="40" t="str">
        <f aca="false">VLOOKUP(M8,' 3 - Dimanche_2020-2021 '!$B$3:$I$10373,3,FALSE())</f>
        <v>R</v>
      </c>
      <c r="P8" s="40" t="str">
        <f aca="false">VLOOKUP(M8,' 3 - Dimanche_2020-2021 '!$B$3:$I$10373,4,FALSE())</f>
        <v>T</v>
      </c>
      <c r="Q8" s="40" t="str">
        <f aca="false">VLOOKUP(M8,' 3 - Dimanche_2020-2021 '!$B$3:$I$10373,5,FALSE())</f>
        <v>T</v>
      </c>
      <c r="R8" s="41" t="str">
        <f aca="false">VLOOKUP(M8,' 3 - Dimanche_2020-2021 '!$B$3:$I$10373,6,FALSE())</f>
        <v>RC</v>
      </c>
      <c r="S8" s="294" t="n">
        <f aca="false">VLOOKUP(M8,'STANDARD_2020-2021'!$B$7:$J$10377,9,FALSE())</f>
        <v>0</v>
      </c>
      <c r="T8" s="294"/>
      <c r="U8" s="294"/>
      <c r="V8" s="294"/>
      <c r="W8" s="294"/>
      <c r="X8" s="39" t="n">
        <f aca="false">X7+1</f>
        <v>44504</v>
      </c>
      <c r="Y8" s="40" t="str">
        <f aca="false">VLOOKUP(X8,' 3 - Dimanche_2020-2021 '!$B$3:$I$10373,2,FALSE())</f>
        <v>T</v>
      </c>
      <c r="Z8" s="40" t="str">
        <f aca="false">VLOOKUP(X8,' 3 - Dimanche_2020-2021 '!$B$3:$I$10373,3,FALSE())</f>
        <v>T</v>
      </c>
      <c r="AA8" s="40" t="str">
        <f aca="false">VLOOKUP(X8,' 3 - Dimanche_2020-2021 '!$B$3:$I$10373,4,FALSE())</f>
        <v>T</v>
      </c>
      <c r="AB8" s="40" t="str">
        <f aca="false">VLOOKUP(X8,' 3 - Dimanche_2020-2021 '!$B$3:$I$10373,5,FALSE())</f>
        <v>R</v>
      </c>
      <c r="AC8" s="41" t="str">
        <f aca="false">VLOOKUP(X8,' 3 - Dimanche_2020-2021 '!$B$3:$I$10373,6,FALSE())</f>
        <v>T</v>
      </c>
      <c r="AD8" s="294" t="n">
        <f aca="false">VLOOKUP(X8,'STANDARD_2020-2021'!$B$7:$J$10377,9,FALSE())</f>
        <v>1</v>
      </c>
      <c r="AE8" s="294"/>
      <c r="AF8" s="294"/>
      <c r="AG8" s="294"/>
      <c r="AH8" s="294"/>
      <c r="AI8" s="39" t="n">
        <f aca="false">AI7+1</f>
        <v>44534</v>
      </c>
      <c r="AJ8" s="40" t="str">
        <f aca="false">VLOOKUP(AI8,' 3 - Dimanche_2020-2021 '!$B$3:$I$10373,2,FALSE())</f>
        <v>T</v>
      </c>
      <c r="AK8" s="40" t="str">
        <f aca="false">VLOOKUP(AI8,' 3 - Dimanche_2020-2021 '!$B$3:$I$10373,3,FALSE())</f>
        <v>R</v>
      </c>
      <c r="AL8" s="40" t="str">
        <f aca="false">VLOOKUP(AI8,' 3 - Dimanche_2020-2021 '!$B$3:$I$10373,4,FALSE())</f>
        <v>T</v>
      </c>
      <c r="AM8" s="40" t="str">
        <f aca="false">VLOOKUP(AI8,' 3 - Dimanche_2020-2021 '!$B$3:$I$10373,5,FALSE())</f>
        <v>R</v>
      </c>
      <c r="AN8" s="41" t="str">
        <f aca="false">VLOOKUP(AI8,' 3 - Dimanche_2020-2021 '!$B$3:$I$10373,6,FALSE())</f>
        <v>T</v>
      </c>
      <c r="AO8" s="294" t="n">
        <f aca="false">VLOOKUP(AI8,'STANDARD_2020-2021'!$B$7:$J$10377,9,FALSE())</f>
        <v>0</v>
      </c>
      <c r="AP8" s="294"/>
      <c r="AQ8" s="294"/>
      <c r="AR8" s="294"/>
      <c r="AS8" s="294"/>
      <c r="AT8" s="39" t="n">
        <f aca="false">AT7+1</f>
        <v>44565</v>
      </c>
      <c r="AU8" s="40" t="str">
        <f aca="false">VLOOKUP(AT8,' 3 - Dimanche_2020-2021 '!$B$3:$I$10373,2,FALSE())</f>
        <v>T</v>
      </c>
      <c r="AV8" s="40" t="str">
        <f aca="false">VLOOKUP(AT8,' 3 - Dimanche_2020-2021 '!$B$3:$I$10373,3,FALSE())</f>
        <v>R</v>
      </c>
      <c r="AW8" s="40" t="str">
        <f aca="false">VLOOKUP(AT8,' 3 - Dimanche_2020-2021 '!$B$3:$I$10373,4,FALSE())</f>
        <v>T</v>
      </c>
      <c r="AX8" s="40" t="str">
        <f aca="false">VLOOKUP(AT8,' 3 - Dimanche_2020-2021 '!$B$3:$I$10373,5,FALSE())</f>
        <v>T</v>
      </c>
      <c r="AY8" s="41" t="str">
        <f aca="false">VLOOKUP(AT8,' 3 - Dimanche_2020-2021 '!$B$3:$I$10373,6,FALSE())</f>
        <v>R</v>
      </c>
      <c r="AZ8" s="294" t="n">
        <f aca="false">VLOOKUP(AT8,'STANDARD_2020-2021'!$B$7:$J$10377,9,FALSE())</f>
        <v>0</v>
      </c>
      <c r="BA8" s="294"/>
      <c r="BB8" s="294"/>
      <c r="BC8" s="294"/>
      <c r="BD8" s="294"/>
      <c r="BE8" s="39" t="n">
        <f aca="false">BE7+1</f>
        <v>44596</v>
      </c>
      <c r="BF8" s="40" t="str">
        <f aca="false">VLOOKUP(BE8,' 3 - Dimanche_2020-2021 '!$B$3:$I$10373,2,FALSE())</f>
        <v>T</v>
      </c>
      <c r="BG8" s="40" t="str">
        <f aca="false">VLOOKUP(BE8,' 3 - Dimanche_2020-2021 '!$B$3:$I$10373,3,FALSE())</f>
        <v>R</v>
      </c>
      <c r="BH8" s="40" t="str">
        <f aca="false">VLOOKUP(BE8,' 3 - Dimanche_2020-2021 '!$B$3:$I$10373,4,FALSE())</f>
        <v>T</v>
      </c>
      <c r="BI8" s="40" t="str">
        <f aca="false">VLOOKUP(BE8,' 3 - Dimanche_2020-2021 '!$B$3:$I$10373,5,FALSE())</f>
        <v>T</v>
      </c>
      <c r="BJ8" s="41" t="str">
        <f aca="false">VLOOKUP(BE8,' 3 - Dimanche_2020-2021 '!$B$3:$I$10373,6,FALSE())</f>
        <v>T</v>
      </c>
      <c r="BK8" s="291" t="n">
        <f aca="false">VLOOKUP(BE8,'STANDARD_2020-2021'!$B$7:$J$10377,9,FALSE())</f>
        <v>0</v>
      </c>
      <c r="BL8" s="291"/>
      <c r="BM8" s="291"/>
      <c r="BN8" s="291"/>
      <c r="BO8" s="291"/>
      <c r="BP8" s="24"/>
      <c r="BQ8" s="24"/>
      <c r="BU8" s="15" t="s">
        <v>23</v>
      </c>
      <c r="BV8" s="15" t="n">
        <v>2023</v>
      </c>
    </row>
    <row r="9" customFormat="false" ht="15" hidden="false" customHeight="true" outlineLevel="0" collapsed="false">
      <c r="A9" s="32"/>
      <c r="B9" s="39" t="n">
        <f aca="false">B8+1</f>
        <v>44444</v>
      </c>
      <c r="C9" s="40" t="str">
        <f aca="false">VLOOKUP(B9,' 3 - Dimanche_2020-2021 '!$B$3:$I$10373,2,FALSE())</f>
        <v>T</v>
      </c>
      <c r="D9" s="40" t="str">
        <f aca="false">VLOOKUP(B9,' 3 - Dimanche_2020-2021 '!$B$3:$I$10373,3,FALSE())</f>
        <v>R</v>
      </c>
      <c r="E9" s="40" t="str">
        <f aca="false">VLOOKUP(B9,' 3 - Dimanche_2020-2021 '!$B$3:$I$10373,4,FALSE())</f>
        <v>T</v>
      </c>
      <c r="F9" s="40" t="str">
        <f aca="false">VLOOKUP(B9,' 3 - Dimanche_2020-2021 '!$B$3:$I$10373,5,FALSE())</f>
        <v>T</v>
      </c>
      <c r="G9" s="41" t="str">
        <f aca="false">VLOOKUP(B9,' 3 - Dimanche_2020-2021 '!$B$3:$I$10373,6,FALSE())</f>
        <v>R</v>
      </c>
      <c r="H9" s="294" t="n">
        <f aca="false">VLOOKUP(B9,'STANDARD_2020-2021'!$B$7:$J$10377,9,FALSE())</f>
        <v>0</v>
      </c>
      <c r="I9" s="294"/>
      <c r="J9" s="294"/>
      <c r="K9" s="294"/>
      <c r="L9" s="294"/>
      <c r="M9" s="39" t="n">
        <f aca="false">M8+1</f>
        <v>44474</v>
      </c>
      <c r="N9" s="40" t="str">
        <f aca="false">VLOOKUP(M9,' 3 - Dimanche_2020-2021 '!$B$3:$I$10373,2,FALSE())</f>
        <v>T</v>
      </c>
      <c r="O9" s="40" t="str">
        <f aca="false">VLOOKUP(M9,' 3 - Dimanche_2020-2021 '!$B$3:$I$10373,3,FALSE())</f>
        <v>R</v>
      </c>
      <c r="P9" s="40" t="str">
        <f aca="false">VLOOKUP(M9,' 3 - Dimanche_2020-2021 '!$B$3:$I$10373,4,FALSE())</f>
        <v>T</v>
      </c>
      <c r="Q9" s="40" t="str">
        <f aca="false">VLOOKUP(M9,' 3 - Dimanche_2020-2021 '!$B$3:$I$10373,5,FALSE())</f>
        <v>R</v>
      </c>
      <c r="R9" s="41" t="str">
        <f aca="false">VLOOKUP(M9,' 3 - Dimanche_2020-2021 '!$B$3:$I$10373,6,FALSE())</f>
        <v>T</v>
      </c>
      <c r="S9" s="294" t="n">
        <f aca="false">VLOOKUP(M9,'STANDARD_2020-2021'!$B$7:$J$10377,9,FALSE())</f>
        <v>0</v>
      </c>
      <c r="T9" s="294"/>
      <c r="U9" s="294"/>
      <c r="V9" s="294"/>
      <c r="W9" s="294"/>
      <c r="X9" s="39" t="n">
        <f aca="false">X8+1</f>
        <v>44505</v>
      </c>
      <c r="Y9" s="40" t="str">
        <f aca="false">VLOOKUP(X9,' 3 - Dimanche_2020-2021 '!$B$3:$I$10373,2,FALSE())</f>
        <v>T</v>
      </c>
      <c r="Z9" s="40" t="str">
        <f aca="false">VLOOKUP(X9,' 3 - Dimanche_2020-2021 '!$B$3:$I$10373,3,FALSE())</f>
        <v>T</v>
      </c>
      <c r="AA9" s="40" t="str">
        <f aca="false">VLOOKUP(X9,' 3 - Dimanche_2020-2021 '!$B$3:$I$10373,4,FALSE())</f>
        <v>T</v>
      </c>
      <c r="AB9" s="40" t="str">
        <f aca="false">VLOOKUP(X9,' 3 - Dimanche_2020-2021 '!$B$3:$I$10373,5,FALSE())</f>
        <v>R</v>
      </c>
      <c r="AC9" s="41" t="str">
        <f aca="false">VLOOKUP(X9,' 3 - Dimanche_2020-2021 '!$B$3:$I$10373,6,FALSE())</f>
        <v>T</v>
      </c>
      <c r="AD9" s="294" t="n">
        <f aca="false">VLOOKUP(X9,'STANDARD_2020-2021'!$B$7:$J$10377,9,FALSE())</f>
        <v>1</v>
      </c>
      <c r="AE9" s="294"/>
      <c r="AF9" s="294"/>
      <c r="AG9" s="294"/>
      <c r="AH9" s="294"/>
      <c r="AI9" s="39" t="n">
        <f aca="false">AI8+1</f>
        <v>44535</v>
      </c>
      <c r="AJ9" s="40" t="str">
        <f aca="false">VLOOKUP(AI9,' 3 - Dimanche_2020-2021 '!$B$3:$I$10373,2,FALSE())</f>
        <v>T</v>
      </c>
      <c r="AK9" s="40" t="str">
        <f aca="false">VLOOKUP(AI9,' 3 - Dimanche_2020-2021 '!$B$3:$I$10373,3,FALSE())</f>
        <v>R</v>
      </c>
      <c r="AL9" s="40" t="str">
        <f aca="false">VLOOKUP(AI9,' 3 - Dimanche_2020-2021 '!$B$3:$I$10373,4,FALSE())</f>
        <v>T</v>
      </c>
      <c r="AM9" s="40" t="str">
        <f aca="false">VLOOKUP(AI9,' 3 - Dimanche_2020-2021 '!$B$3:$I$10373,5,FALSE())</f>
        <v>R</v>
      </c>
      <c r="AN9" s="41" t="str">
        <f aca="false">VLOOKUP(AI9,' 3 - Dimanche_2020-2021 '!$B$3:$I$10373,6,FALSE())</f>
        <v>T</v>
      </c>
      <c r="AO9" s="294" t="n">
        <f aca="false">VLOOKUP(AI9,'STANDARD_2020-2021'!$B$7:$J$10377,9,FALSE())</f>
        <v>0</v>
      </c>
      <c r="AP9" s="294"/>
      <c r="AQ9" s="294"/>
      <c r="AR9" s="294"/>
      <c r="AS9" s="294"/>
      <c r="AT9" s="39" t="n">
        <f aca="false">AT8+1</f>
        <v>44566</v>
      </c>
      <c r="AU9" s="40" t="str">
        <f aca="false">VLOOKUP(AT9,' 3 - Dimanche_2020-2021 '!$B$3:$I$10373,2,FALSE())</f>
        <v>T</v>
      </c>
      <c r="AV9" s="40" t="str">
        <f aca="false">VLOOKUP(AT9,' 3 - Dimanche_2020-2021 '!$B$3:$I$10373,3,FALSE())</f>
        <v>R</v>
      </c>
      <c r="AW9" s="40" t="str">
        <f aca="false">VLOOKUP(AT9,' 3 - Dimanche_2020-2021 '!$B$3:$I$10373,4,FALSE())</f>
        <v>T</v>
      </c>
      <c r="AX9" s="40" t="str">
        <f aca="false">VLOOKUP(AT9,' 3 - Dimanche_2020-2021 '!$B$3:$I$10373,5,FALSE())</f>
        <v>R</v>
      </c>
      <c r="AY9" s="41" t="str">
        <f aca="false">VLOOKUP(AT9,' 3 - Dimanche_2020-2021 '!$B$3:$I$10373,6,FALSE())</f>
        <v>T</v>
      </c>
      <c r="AZ9" s="294" t="n">
        <f aca="false">VLOOKUP(AT9,'STANDARD_2020-2021'!$B$7:$J$10377,9,FALSE())</f>
        <v>0</v>
      </c>
      <c r="BA9" s="294"/>
      <c r="BB9" s="294"/>
      <c r="BC9" s="294"/>
      <c r="BD9" s="294"/>
      <c r="BE9" s="39" t="n">
        <f aca="false">BE8+1</f>
        <v>44597</v>
      </c>
      <c r="BF9" s="40" t="str">
        <f aca="false">VLOOKUP(BE9,' 3 - Dimanche_2020-2021 '!$B$3:$I$10373,2,FALSE())</f>
        <v>R</v>
      </c>
      <c r="BG9" s="40" t="str">
        <f aca="false">VLOOKUP(BE9,' 3 - Dimanche_2020-2021 '!$B$3:$I$10373,3,FALSE())</f>
        <v>T</v>
      </c>
      <c r="BH9" s="40" t="str">
        <f aca="false">VLOOKUP(BE9,' 3 - Dimanche_2020-2021 '!$B$3:$I$10373,4,FALSE())</f>
        <v>T</v>
      </c>
      <c r="BI9" s="40" t="str">
        <f aca="false">VLOOKUP(BE9,' 3 - Dimanche_2020-2021 '!$B$3:$I$10373,5,FALSE())</f>
        <v>R</v>
      </c>
      <c r="BJ9" s="41" t="str">
        <f aca="false">VLOOKUP(BE9,' 3 - Dimanche_2020-2021 '!$B$3:$I$10373,6,FALSE())</f>
        <v>T</v>
      </c>
      <c r="BK9" s="291" t="n">
        <f aca="false">VLOOKUP(BE9,'STANDARD_2020-2021'!$B$7:$J$10377,9,FALSE())</f>
        <v>0</v>
      </c>
      <c r="BL9" s="291"/>
      <c r="BM9" s="291"/>
      <c r="BN9" s="291"/>
      <c r="BO9" s="291"/>
      <c r="BP9" s="24"/>
      <c r="BQ9" s="24"/>
      <c r="BU9" s="15" t="s">
        <v>24</v>
      </c>
      <c r="BV9" s="15" t="n">
        <v>2024</v>
      </c>
    </row>
    <row r="10" customFormat="false" ht="15" hidden="false" customHeight="true" outlineLevel="0" collapsed="false">
      <c r="A10" s="32"/>
      <c r="B10" s="39" t="n">
        <f aca="false">B9+1</f>
        <v>44445</v>
      </c>
      <c r="C10" s="40" t="str">
        <f aca="false">VLOOKUP(B10,' 3 - Dimanche_2020-2021 '!$B$3:$I$10373,2,FALSE())</f>
        <v>R</v>
      </c>
      <c r="D10" s="40" t="str">
        <f aca="false">VLOOKUP(B10,' 3 - Dimanche_2020-2021 '!$B$3:$I$10373,3,FALSE())</f>
        <v>T</v>
      </c>
      <c r="E10" s="40" t="str">
        <f aca="false">VLOOKUP(B10,' 3 - Dimanche_2020-2021 '!$B$3:$I$10373,4,FALSE())</f>
        <v>T</v>
      </c>
      <c r="F10" s="40" t="str">
        <f aca="false">VLOOKUP(B10,' 3 - Dimanche_2020-2021 '!$B$3:$I$10373,5,FALSE())</f>
        <v>RC</v>
      </c>
      <c r="G10" s="41" t="str">
        <f aca="false">VLOOKUP(B10,' 3 - Dimanche_2020-2021 '!$B$3:$I$10373,6,FALSE())</f>
        <v>T</v>
      </c>
      <c r="H10" s="294" t="n">
        <f aca="false">VLOOKUP(B10,'STANDARD_2020-2021'!$B$7:$J$10377,9,FALSE())</f>
        <v>0</v>
      </c>
      <c r="I10" s="294"/>
      <c r="J10" s="294"/>
      <c r="K10" s="294"/>
      <c r="L10" s="294"/>
      <c r="M10" s="39" t="n">
        <f aca="false">M9+1</f>
        <v>44475</v>
      </c>
      <c r="N10" s="40" t="str">
        <f aca="false">VLOOKUP(M10,' 3 - Dimanche_2020-2021 '!$B$3:$I$10373,2,FALSE())</f>
        <v>R</v>
      </c>
      <c r="O10" s="40" t="str">
        <f aca="false">VLOOKUP(M10,' 3 - Dimanche_2020-2021 '!$B$3:$I$10373,3,FALSE())</f>
        <v>T</v>
      </c>
      <c r="P10" s="40" t="str">
        <f aca="false">VLOOKUP(M10,' 3 - Dimanche_2020-2021 '!$B$3:$I$10373,4,FALSE())</f>
        <v>T</v>
      </c>
      <c r="Q10" s="40" t="str">
        <f aca="false">VLOOKUP(M10,' 3 - Dimanche_2020-2021 '!$B$3:$I$10373,5,FALSE())</f>
        <v>R</v>
      </c>
      <c r="R10" s="41" t="str">
        <f aca="false">VLOOKUP(M10,' 3 - Dimanche_2020-2021 '!$B$3:$I$10373,6,FALSE())</f>
        <v>T</v>
      </c>
      <c r="S10" s="294" t="n">
        <f aca="false">VLOOKUP(M10,'STANDARD_2020-2021'!$B$7:$J$10377,9,FALSE())</f>
        <v>0</v>
      </c>
      <c r="T10" s="294"/>
      <c r="U10" s="294"/>
      <c r="V10" s="294"/>
      <c r="W10" s="294"/>
      <c r="X10" s="39" t="n">
        <f aca="false">X9+1</f>
        <v>44506</v>
      </c>
      <c r="Y10" s="40" t="str">
        <f aca="false">VLOOKUP(X10,' 3 - Dimanche_2020-2021 '!$B$3:$I$10373,2,FALSE())</f>
        <v>R</v>
      </c>
      <c r="Z10" s="40" t="str">
        <f aca="false">VLOOKUP(X10,' 3 - Dimanche_2020-2021 '!$B$3:$I$10373,3,FALSE())</f>
        <v>T</v>
      </c>
      <c r="AA10" s="40" t="str">
        <f aca="false">VLOOKUP(X10,' 3 - Dimanche_2020-2021 '!$B$3:$I$10373,4,FALSE())</f>
        <v>R</v>
      </c>
      <c r="AB10" s="40" t="str">
        <f aca="false">VLOOKUP(X10,' 3 - Dimanche_2020-2021 '!$B$3:$I$10373,5,FALSE())</f>
        <v>T</v>
      </c>
      <c r="AC10" s="41" t="str">
        <f aca="false">VLOOKUP(X10,' 3 - Dimanche_2020-2021 '!$B$3:$I$10373,6,FALSE())</f>
        <v>T</v>
      </c>
      <c r="AD10" s="294" t="n">
        <f aca="false">VLOOKUP(X10,'STANDARD_2020-2021'!$B$7:$J$10377,9,FALSE())</f>
        <v>1</v>
      </c>
      <c r="AE10" s="294"/>
      <c r="AF10" s="294"/>
      <c r="AG10" s="294"/>
      <c r="AH10" s="294"/>
      <c r="AI10" s="39" t="n">
        <f aca="false">AI9+1</f>
        <v>44536</v>
      </c>
      <c r="AJ10" s="40" t="str">
        <f aca="false">VLOOKUP(AI10,' 3 - Dimanche_2020-2021 '!$B$3:$I$10373,2,FALSE())</f>
        <v>RC</v>
      </c>
      <c r="AK10" s="40" t="str">
        <f aca="false">VLOOKUP(AI10,' 3 - Dimanche_2020-2021 '!$B$3:$I$10373,3,FALSE())</f>
        <v>T</v>
      </c>
      <c r="AL10" s="40" t="str">
        <f aca="false">VLOOKUP(AI10,' 3 - Dimanche_2020-2021 '!$B$3:$I$10373,4,FALSE())</f>
        <v>R</v>
      </c>
      <c r="AM10" s="40" t="str">
        <f aca="false">VLOOKUP(AI10,' 3 - Dimanche_2020-2021 '!$B$3:$I$10373,5,FALSE())</f>
        <v>T</v>
      </c>
      <c r="AN10" s="41" t="str">
        <f aca="false">VLOOKUP(AI10,' 3 - Dimanche_2020-2021 '!$B$3:$I$10373,6,FALSE())</f>
        <v>T</v>
      </c>
      <c r="AO10" s="294" t="n">
        <f aca="false">VLOOKUP(AI10,'STANDARD_2020-2021'!$B$7:$J$10377,9,FALSE())</f>
        <v>0</v>
      </c>
      <c r="AP10" s="294"/>
      <c r="AQ10" s="294"/>
      <c r="AR10" s="294"/>
      <c r="AS10" s="294"/>
      <c r="AT10" s="39" t="n">
        <f aca="false">AT9+1</f>
        <v>44567</v>
      </c>
      <c r="AU10" s="40" t="str">
        <f aca="false">VLOOKUP(AT10,' 3 - Dimanche_2020-2021 '!$B$3:$I$10373,2,FALSE())</f>
        <v>R</v>
      </c>
      <c r="AV10" s="40" t="str">
        <f aca="false">VLOOKUP(AT10,' 3 - Dimanche_2020-2021 '!$B$3:$I$10373,3,FALSE())</f>
        <v>T</v>
      </c>
      <c r="AW10" s="40" t="str">
        <f aca="false">VLOOKUP(AT10,' 3 - Dimanche_2020-2021 '!$B$3:$I$10373,4,FALSE())</f>
        <v>T</v>
      </c>
      <c r="AX10" s="40" t="str">
        <f aca="false">VLOOKUP(AT10,' 3 - Dimanche_2020-2021 '!$B$3:$I$10373,5,FALSE())</f>
        <v>T</v>
      </c>
      <c r="AY10" s="41" t="str">
        <f aca="false">VLOOKUP(AT10,' 3 - Dimanche_2020-2021 '!$B$3:$I$10373,6,FALSE())</f>
        <v>T</v>
      </c>
      <c r="AZ10" s="294" t="n">
        <f aca="false">VLOOKUP(AT10,'STANDARD_2020-2021'!$B$7:$J$10377,9,FALSE())</f>
        <v>0</v>
      </c>
      <c r="BA10" s="294"/>
      <c r="BB10" s="294"/>
      <c r="BC10" s="294"/>
      <c r="BD10" s="294"/>
      <c r="BE10" s="39" t="n">
        <f aca="false">BE9+1</f>
        <v>44598</v>
      </c>
      <c r="BF10" s="40" t="str">
        <f aca="false">VLOOKUP(BE10,' 3 - Dimanche_2020-2021 '!$B$3:$I$10373,2,FALSE())</f>
        <v>R</v>
      </c>
      <c r="BG10" s="40" t="str">
        <f aca="false">VLOOKUP(BE10,' 3 - Dimanche_2020-2021 '!$B$3:$I$10373,3,FALSE())</f>
        <v>T</v>
      </c>
      <c r="BH10" s="40" t="str">
        <f aca="false">VLOOKUP(BE10,' 3 - Dimanche_2020-2021 '!$B$3:$I$10373,4,FALSE())</f>
        <v>T</v>
      </c>
      <c r="BI10" s="40" t="str">
        <f aca="false">VLOOKUP(BE10,' 3 - Dimanche_2020-2021 '!$B$3:$I$10373,5,FALSE())</f>
        <v>R</v>
      </c>
      <c r="BJ10" s="41" t="str">
        <f aca="false">VLOOKUP(BE10,' 3 - Dimanche_2020-2021 '!$B$3:$I$10373,6,FALSE())</f>
        <v>T</v>
      </c>
      <c r="BK10" s="291" t="n">
        <f aca="false">VLOOKUP(BE10,'STANDARD_2020-2021'!$B$7:$J$10377,9,FALSE())</f>
        <v>1</v>
      </c>
      <c r="BL10" s="291"/>
      <c r="BM10" s="291"/>
      <c r="BN10" s="291"/>
      <c r="BO10" s="291"/>
      <c r="BP10" s="24"/>
      <c r="BQ10" s="24"/>
      <c r="BU10" s="15" t="s">
        <v>25</v>
      </c>
      <c r="BV10" s="15" t="n">
        <v>2025</v>
      </c>
    </row>
    <row r="11" customFormat="false" ht="15" hidden="false" customHeight="true" outlineLevel="0" collapsed="false">
      <c r="A11" s="32"/>
      <c r="B11" s="39" t="n">
        <f aca="false">B10+1</f>
        <v>44446</v>
      </c>
      <c r="C11" s="40" t="str">
        <f aca="false">VLOOKUP(B11,' 3 - Dimanche_2020-2021 '!$B$3:$I$10373,2,FALSE())</f>
        <v>R</v>
      </c>
      <c r="D11" s="40" t="str">
        <f aca="false">VLOOKUP(B11,' 3 - Dimanche_2020-2021 '!$B$3:$I$10373,3,FALSE())</f>
        <v>T</v>
      </c>
      <c r="E11" s="40" t="str">
        <f aca="false">VLOOKUP(B11,' 3 - Dimanche_2020-2021 '!$B$3:$I$10373,4,FALSE())</f>
        <v>R</v>
      </c>
      <c r="F11" s="40" t="str">
        <f aca="false">VLOOKUP(B11,' 3 - Dimanche_2020-2021 '!$B$3:$I$10373,5,FALSE())</f>
        <v>T</v>
      </c>
      <c r="G11" s="41" t="str">
        <f aca="false">VLOOKUP(B11,' 3 - Dimanche_2020-2021 '!$B$3:$I$10373,6,FALSE())</f>
        <v>T</v>
      </c>
      <c r="H11" s="294" t="n">
        <f aca="false">VLOOKUP(B11,'STANDARD_2020-2021'!$B$7:$J$10377,9,FALSE())</f>
        <v>0</v>
      </c>
      <c r="I11" s="294"/>
      <c r="J11" s="294"/>
      <c r="K11" s="294"/>
      <c r="L11" s="294"/>
      <c r="M11" s="39" t="n">
        <f aca="false">M10+1</f>
        <v>44476</v>
      </c>
      <c r="N11" s="40" t="str">
        <f aca="false">VLOOKUP(M11,' 3 - Dimanche_2020-2021 '!$B$3:$I$10373,2,FALSE())</f>
        <v>T</v>
      </c>
      <c r="O11" s="40" t="str">
        <f aca="false">VLOOKUP(M11,' 3 - Dimanche_2020-2021 '!$B$3:$I$10373,3,FALSE())</f>
        <v>T</v>
      </c>
      <c r="P11" s="40" t="str">
        <f aca="false">VLOOKUP(M11,' 3 - Dimanche_2020-2021 '!$B$3:$I$10373,4,FALSE())</f>
        <v>R</v>
      </c>
      <c r="Q11" s="40" t="str">
        <f aca="false">VLOOKUP(M11,' 3 - Dimanche_2020-2021 '!$B$3:$I$10373,5,FALSE())</f>
        <v>T</v>
      </c>
      <c r="R11" s="41" t="str">
        <f aca="false">VLOOKUP(M11,' 3 - Dimanche_2020-2021 '!$B$3:$I$10373,6,FALSE())</f>
        <v>T</v>
      </c>
      <c r="S11" s="294" t="n">
        <f aca="false">VLOOKUP(M11,'STANDARD_2020-2021'!$B$7:$J$10377,9,FALSE())</f>
        <v>0</v>
      </c>
      <c r="T11" s="294"/>
      <c r="U11" s="294"/>
      <c r="V11" s="294"/>
      <c r="W11" s="294"/>
      <c r="X11" s="39" t="n">
        <f aca="false">X10+1</f>
        <v>44507</v>
      </c>
      <c r="Y11" s="40" t="str">
        <f aca="false">VLOOKUP(X11,' 3 - Dimanche_2020-2021 '!$B$3:$I$10373,2,FALSE())</f>
        <v>R</v>
      </c>
      <c r="Z11" s="40" t="str">
        <f aca="false">VLOOKUP(X11,' 3 - Dimanche_2020-2021 '!$B$3:$I$10373,3,FALSE())</f>
        <v>T</v>
      </c>
      <c r="AA11" s="40" t="str">
        <f aca="false">VLOOKUP(X11,' 3 - Dimanche_2020-2021 '!$B$3:$I$10373,4,FALSE())</f>
        <v>R</v>
      </c>
      <c r="AB11" s="40" t="str">
        <f aca="false">VLOOKUP(X11,' 3 - Dimanche_2020-2021 '!$B$3:$I$10373,5,FALSE())</f>
        <v>T</v>
      </c>
      <c r="AC11" s="41" t="str">
        <f aca="false">VLOOKUP(X11,' 3 - Dimanche_2020-2021 '!$B$3:$I$10373,6,FALSE())</f>
        <v>T</v>
      </c>
      <c r="AD11" s="294" t="n">
        <f aca="false">VLOOKUP(X11,'STANDARD_2020-2021'!$B$7:$J$10377,9,FALSE())</f>
        <v>1</v>
      </c>
      <c r="AE11" s="294"/>
      <c r="AF11" s="294"/>
      <c r="AG11" s="294"/>
      <c r="AH11" s="294"/>
      <c r="AI11" s="39" t="n">
        <f aca="false">AI10+1</f>
        <v>44537</v>
      </c>
      <c r="AJ11" s="40" t="str">
        <f aca="false">VLOOKUP(AI11,' 3 - Dimanche_2020-2021 '!$B$3:$I$10373,2,FALSE())</f>
        <v>T</v>
      </c>
      <c r="AK11" s="40" t="str">
        <f aca="false">VLOOKUP(AI11,' 3 - Dimanche_2020-2021 '!$B$3:$I$10373,3,FALSE())</f>
        <v>T</v>
      </c>
      <c r="AL11" s="40" t="str">
        <f aca="false">VLOOKUP(AI11,' 3 - Dimanche_2020-2021 '!$B$3:$I$10373,4,FALSE())</f>
        <v>R</v>
      </c>
      <c r="AM11" s="40" t="str">
        <f aca="false">VLOOKUP(AI11,' 3 - Dimanche_2020-2021 '!$B$3:$I$10373,5,FALSE())</f>
        <v>T</v>
      </c>
      <c r="AN11" s="41" t="str">
        <f aca="false">VLOOKUP(AI11,' 3 - Dimanche_2020-2021 '!$B$3:$I$10373,6,FALSE())</f>
        <v>R</v>
      </c>
      <c r="AO11" s="294" t="n">
        <f aca="false">VLOOKUP(AI11,'STANDARD_2020-2021'!$B$7:$J$10377,9,FALSE())</f>
        <v>0</v>
      </c>
      <c r="AP11" s="294"/>
      <c r="AQ11" s="294"/>
      <c r="AR11" s="294"/>
      <c r="AS11" s="294"/>
      <c r="AT11" s="39" t="n">
        <f aca="false">AT10+1</f>
        <v>44568</v>
      </c>
      <c r="AU11" s="40" t="str">
        <f aca="false">VLOOKUP(AT11,' 3 - Dimanche_2020-2021 '!$B$3:$I$10373,2,FALSE())</f>
        <v>R</v>
      </c>
      <c r="AV11" s="40" t="str">
        <f aca="false">VLOOKUP(AT11,' 3 - Dimanche_2020-2021 '!$B$3:$I$10373,3,FALSE())</f>
        <v>T</v>
      </c>
      <c r="AW11" s="40" t="str">
        <f aca="false">VLOOKUP(AT11,' 3 - Dimanche_2020-2021 '!$B$3:$I$10373,4,FALSE())</f>
        <v>T</v>
      </c>
      <c r="AX11" s="40" t="str">
        <f aca="false">VLOOKUP(AT11,' 3 - Dimanche_2020-2021 '!$B$3:$I$10373,5,FALSE())</f>
        <v>T</v>
      </c>
      <c r="AY11" s="41" t="str">
        <f aca="false">VLOOKUP(AT11,' 3 - Dimanche_2020-2021 '!$B$3:$I$10373,6,FALSE())</f>
        <v>T</v>
      </c>
      <c r="AZ11" s="294" t="n">
        <f aca="false">VLOOKUP(AT11,'STANDARD_2020-2021'!$B$7:$J$10377,9,FALSE())</f>
        <v>0</v>
      </c>
      <c r="BA11" s="294"/>
      <c r="BB11" s="294"/>
      <c r="BC11" s="294"/>
      <c r="BD11" s="294"/>
      <c r="BE11" s="39" t="n">
        <f aca="false">BE10+1</f>
        <v>44599</v>
      </c>
      <c r="BF11" s="40" t="str">
        <f aca="false">VLOOKUP(BE11,' 3 - Dimanche_2020-2021 '!$B$3:$I$10373,2,FALSE())</f>
        <v>T</v>
      </c>
      <c r="BG11" s="40" t="str">
        <f aca="false">VLOOKUP(BE11,' 3 - Dimanche_2020-2021 '!$B$3:$I$10373,3,FALSE())</f>
        <v>T</v>
      </c>
      <c r="BH11" s="40" t="str">
        <f aca="false">VLOOKUP(BE11,' 3 - Dimanche_2020-2021 '!$B$3:$I$10373,4,FALSE())</f>
        <v>RC</v>
      </c>
      <c r="BI11" s="40" t="str">
        <f aca="false">VLOOKUP(BE11,' 3 - Dimanche_2020-2021 '!$B$3:$I$10373,5,FALSE())</f>
        <v>T</v>
      </c>
      <c r="BJ11" s="41" t="str">
        <f aca="false">VLOOKUP(BE11,' 3 - Dimanche_2020-2021 '!$B$3:$I$10373,6,FALSE())</f>
        <v>R</v>
      </c>
      <c r="BK11" s="291" t="n">
        <f aca="false">VLOOKUP(BE11,'STANDARD_2020-2021'!$B$7:$J$10377,9,FALSE())</f>
        <v>1</v>
      </c>
      <c r="BL11" s="291"/>
      <c r="BM11" s="291"/>
      <c r="BN11" s="291"/>
      <c r="BO11" s="291"/>
      <c r="BP11" s="24"/>
      <c r="BQ11" s="24"/>
      <c r="BU11" s="15" t="s">
        <v>26</v>
      </c>
    </row>
    <row r="12" customFormat="false" ht="15" hidden="false" customHeight="true" outlineLevel="0" collapsed="false">
      <c r="A12" s="32"/>
      <c r="B12" s="39" t="n">
        <f aca="false">B11+1</f>
        <v>44447</v>
      </c>
      <c r="C12" s="40" t="str">
        <f aca="false">VLOOKUP(B12,' 3 - Dimanche_2020-2021 '!$B$3:$I$10373,2,FALSE())</f>
        <v>T</v>
      </c>
      <c r="D12" s="40" t="str">
        <f aca="false">VLOOKUP(B12,' 3 - Dimanche_2020-2021 '!$B$3:$I$10373,3,FALSE())</f>
        <v>T</v>
      </c>
      <c r="E12" s="40" t="str">
        <f aca="false">VLOOKUP(B12,' 3 - Dimanche_2020-2021 '!$B$3:$I$10373,4,FALSE())</f>
        <v>R</v>
      </c>
      <c r="F12" s="40" t="str">
        <f aca="false">VLOOKUP(B12,' 3 - Dimanche_2020-2021 '!$B$3:$I$10373,5,FALSE())</f>
        <v>T</v>
      </c>
      <c r="G12" s="41" t="str">
        <f aca="false">VLOOKUP(B12,' 3 - Dimanche_2020-2021 '!$B$3:$I$10373,6,FALSE())</f>
        <v>R</v>
      </c>
      <c r="H12" s="294" t="n">
        <f aca="false">VLOOKUP(B12,'STANDARD_2020-2021'!$B$7:$J$10377,9,FALSE())</f>
        <v>0</v>
      </c>
      <c r="I12" s="294"/>
      <c r="J12" s="294"/>
      <c r="K12" s="294"/>
      <c r="L12" s="294"/>
      <c r="M12" s="39" t="n">
        <f aca="false">M11+1</f>
        <v>44477</v>
      </c>
      <c r="N12" s="40" t="str">
        <f aca="false">VLOOKUP(M12,' 3 - Dimanche_2020-2021 '!$B$3:$I$10373,2,FALSE())</f>
        <v>T</v>
      </c>
      <c r="O12" s="40" t="str">
        <f aca="false">VLOOKUP(M12,' 3 - Dimanche_2020-2021 '!$B$3:$I$10373,3,FALSE())</f>
        <v>T</v>
      </c>
      <c r="P12" s="40" t="str">
        <f aca="false">VLOOKUP(M12,' 3 - Dimanche_2020-2021 '!$B$3:$I$10373,4,FALSE())</f>
        <v>R</v>
      </c>
      <c r="Q12" s="40" t="str">
        <f aca="false">VLOOKUP(M12,' 3 - Dimanche_2020-2021 '!$B$3:$I$10373,5,FALSE())</f>
        <v>T</v>
      </c>
      <c r="R12" s="41" t="str">
        <f aca="false">VLOOKUP(M12,' 3 - Dimanche_2020-2021 '!$B$3:$I$10373,6,FALSE())</f>
        <v>T</v>
      </c>
      <c r="S12" s="294" t="n">
        <f aca="false">VLOOKUP(M12,'STANDARD_2020-2021'!$B$7:$J$10377,9,FALSE())</f>
        <v>0</v>
      </c>
      <c r="T12" s="294"/>
      <c r="U12" s="294"/>
      <c r="V12" s="294"/>
      <c r="W12" s="294"/>
      <c r="X12" s="39" t="n">
        <f aca="false">X11+1</f>
        <v>44508</v>
      </c>
      <c r="Y12" s="40" t="str">
        <f aca="false">VLOOKUP(X12,' 3 - Dimanche_2020-2021 '!$B$3:$I$10373,2,FALSE())</f>
        <v>T</v>
      </c>
      <c r="Z12" s="40" t="str">
        <f aca="false">VLOOKUP(X12,' 3 - Dimanche_2020-2021 '!$B$3:$I$10373,3,FALSE())</f>
        <v>R</v>
      </c>
      <c r="AA12" s="40" t="str">
        <f aca="false">VLOOKUP(X12,' 3 - Dimanche_2020-2021 '!$B$3:$I$10373,4,FALSE())</f>
        <v>T</v>
      </c>
      <c r="AB12" s="40" t="str">
        <f aca="false">VLOOKUP(X12,' 3 - Dimanche_2020-2021 '!$B$3:$I$10373,5,FALSE())</f>
        <v>T</v>
      </c>
      <c r="AC12" s="41" t="str">
        <f aca="false">VLOOKUP(X12,' 3 - Dimanche_2020-2021 '!$B$3:$I$10373,6,FALSE())</f>
        <v>RC</v>
      </c>
      <c r="AD12" s="294" t="n">
        <f aca="false">VLOOKUP(X12,'STANDARD_2020-2021'!$B$7:$J$10377,9,FALSE())</f>
        <v>0</v>
      </c>
      <c r="AE12" s="294"/>
      <c r="AF12" s="294"/>
      <c r="AG12" s="294"/>
      <c r="AH12" s="294"/>
      <c r="AI12" s="39" t="n">
        <f aca="false">AI11+1</f>
        <v>44538</v>
      </c>
      <c r="AJ12" s="40" t="str">
        <f aca="false">VLOOKUP(AI12,' 3 - Dimanche_2020-2021 '!$B$3:$I$10373,2,FALSE())</f>
        <v>T</v>
      </c>
      <c r="AK12" s="40" t="str">
        <f aca="false">VLOOKUP(AI12,' 3 - Dimanche_2020-2021 '!$B$3:$I$10373,3,FALSE())</f>
        <v>R</v>
      </c>
      <c r="AL12" s="40" t="str">
        <f aca="false">VLOOKUP(AI12,' 3 - Dimanche_2020-2021 '!$B$3:$I$10373,4,FALSE())</f>
        <v>T</v>
      </c>
      <c r="AM12" s="40" t="str">
        <f aca="false">VLOOKUP(AI12,' 3 - Dimanche_2020-2021 '!$B$3:$I$10373,5,FALSE())</f>
        <v>T</v>
      </c>
      <c r="AN12" s="41" t="str">
        <f aca="false">VLOOKUP(AI12,' 3 - Dimanche_2020-2021 '!$B$3:$I$10373,6,FALSE())</f>
        <v>R</v>
      </c>
      <c r="AO12" s="294" t="n">
        <f aca="false">VLOOKUP(AI12,'STANDARD_2020-2021'!$B$7:$J$10377,9,FALSE())</f>
        <v>0</v>
      </c>
      <c r="AP12" s="294"/>
      <c r="AQ12" s="294"/>
      <c r="AR12" s="294"/>
      <c r="AS12" s="294"/>
      <c r="AT12" s="39" t="n">
        <f aca="false">AT11+1</f>
        <v>44569</v>
      </c>
      <c r="AU12" s="40" t="str">
        <f aca="false">VLOOKUP(AT12,' 3 - Dimanche_2020-2021 '!$B$3:$I$10373,2,FALSE())</f>
        <v>T</v>
      </c>
      <c r="AV12" s="40" t="str">
        <f aca="false">VLOOKUP(AT12,' 3 - Dimanche_2020-2021 '!$B$3:$I$10373,3,FALSE())</f>
        <v>T</v>
      </c>
      <c r="AW12" s="40" t="str">
        <f aca="false">VLOOKUP(AT12,' 3 - Dimanche_2020-2021 '!$B$3:$I$10373,4,FALSE())</f>
        <v>R</v>
      </c>
      <c r="AX12" s="40" t="str">
        <f aca="false">VLOOKUP(AT12,' 3 - Dimanche_2020-2021 '!$B$3:$I$10373,5,FALSE())</f>
        <v>T</v>
      </c>
      <c r="AY12" s="41" t="str">
        <f aca="false">VLOOKUP(AT12,' 3 - Dimanche_2020-2021 '!$B$3:$I$10373,6,FALSE())</f>
        <v>R</v>
      </c>
      <c r="AZ12" s="294" t="n">
        <f aca="false">VLOOKUP(AT12,'STANDARD_2020-2021'!$B$7:$J$10377,9,FALSE())</f>
        <v>0</v>
      </c>
      <c r="BA12" s="294"/>
      <c r="BB12" s="294"/>
      <c r="BC12" s="294"/>
      <c r="BD12" s="294"/>
      <c r="BE12" s="39" t="n">
        <f aca="false">BE11+1</f>
        <v>44600</v>
      </c>
      <c r="BF12" s="40" t="str">
        <f aca="false">VLOOKUP(BE12,' 3 - Dimanche_2020-2021 '!$B$3:$I$10373,2,FALSE())</f>
        <v>T</v>
      </c>
      <c r="BG12" s="40" t="str">
        <f aca="false">VLOOKUP(BE12,' 3 - Dimanche_2020-2021 '!$B$3:$I$10373,3,FALSE())</f>
        <v>R</v>
      </c>
      <c r="BH12" s="40" t="str">
        <f aca="false">VLOOKUP(BE12,' 3 - Dimanche_2020-2021 '!$B$3:$I$10373,4,FALSE())</f>
        <v>T</v>
      </c>
      <c r="BI12" s="40" t="str">
        <f aca="false">VLOOKUP(BE12,' 3 - Dimanche_2020-2021 '!$B$3:$I$10373,5,FALSE())</f>
        <v>T</v>
      </c>
      <c r="BJ12" s="41" t="str">
        <f aca="false">VLOOKUP(BE12,' 3 - Dimanche_2020-2021 '!$B$3:$I$10373,6,FALSE())</f>
        <v>R</v>
      </c>
      <c r="BK12" s="291" t="n">
        <f aca="false">VLOOKUP(BE12,'STANDARD_2020-2021'!$B$7:$J$10377,9,FALSE())</f>
        <v>1</v>
      </c>
      <c r="BL12" s="291"/>
      <c r="BM12" s="291"/>
      <c r="BN12" s="291"/>
      <c r="BO12" s="291"/>
      <c r="BP12" s="24"/>
      <c r="BQ12" s="24"/>
      <c r="BU12" s="15" t="s">
        <v>27</v>
      </c>
    </row>
    <row r="13" customFormat="false" ht="15" hidden="false" customHeight="true" outlineLevel="0" collapsed="false">
      <c r="A13" s="32"/>
      <c r="B13" s="39" t="n">
        <f aca="false">B12+1</f>
        <v>44448</v>
      </c>
      <c r="C13" s="40" t="str">
        <f aca="false">VLOOKUP(B13,' 3 - Dimanche_2020-2021 '!$B$3:$I$10373,2,FALSE())</f>
        <v>T</v>
      </c>
      <c r="D13" s="40" t="str">
        <f aca="false">VLOOKUP(B13,' 3 - Dimanche_2020-2021 '!$B$3:$I$10373,3,FALSE())</f>
        <v>R</v>
      </c>
      <c r="E13" s="40" t="str">
        <f aca="false">VLOOKUP(B13,' 3 - Dimanche_2020-2021 '!$B$3:$I$10373,4,FALSE())</f>
        <v>T</v>
      </c>
      <c r="F13" s="40" t="str">
        <f aca="false">VLOOKUP(B13,' 3 - Dimanche_2020-2021 '!$B$3:$I$10373,5,FALSE())</f>
        <v>T</v>
      </c>
      <c r="G13" s="41" t="str">
        <f aca="false">VLOOKUP(B13,' 3 - Dimanche_2020-2021 '!$B$3:$I$10373,6,FALSE())</f>
        <v>T</v>
      </c>
      <c r="H13" s="294" t="n">
        <f aca="false">VLOOKUP(B13,'STANDARD_2020-2021'!$B$7:$J$10377,9,FALSE())</f>
        <v>0</v>
      </c>
      <c r="I13" s="294"/>
      <c r="J13" s="294"/>
      <c r="K13" s="294"/>
      <c r="L13" s="294"/>
      <c r="M13" s="39" t="n">
        <f aca="false">M12+1</f>
        <v>44478</v>
      </c>
      <c r="N13" s="40" t="str">
        <f aca="false">VLOOKUP(M13,' 3 - Dimanche_2020-2021 '!$B$3:$I$10373,2,FALSE())</f>
        <v>T</v>
      </c>
      <c r="O13" s="40" t="str">
        <f aca="false">VLOOKUP(M13,' 3 - Dimanche_2020-2021 '!$B$3:$I$10373,3,FALSE())</f>
        <v>R</v>
      </c>
      <c r="P13" s="40" t="str">
        <f aca="false">VLOOKUP(M13,' 3 - Dimanche_2020-2021 '!$B$3:$I$10373,4,FALSE())</f>
        <v>T</v>
      </c>
      <c r="Q13" s="40" t="str">
        <f aca="false">VLOOKUP(M13,' 3 - Dimanche_2020-2021 '!$B$3:$I$10373,5,FALSE())</f>
        <v>T</v>
      </c>
      <c r="R13" s="41" t="str">
        <f aca="false">VLOOKUP(M13,' 3 - Dimanche_2020-2021 '!$B$3:$I$10373,6,FALSE())</f>
        <v>R</v>
      </c>
      <c r="S13" s="294" t="n">
        <f aca="false">VLOOKUP(M13,'STANDARD_2020-2021'!$B$7:$J$10377,9,FALSE())</f>
        <v>0</v>
      </c>
      <c r="T13" s="294"/>
      <c r="U13" s="294"/>
      <c r="V13" s="294"/>
      <c r="W13" s="294"/>
      <c r="X13" s="39" t="n">
        <f aca="false">X12+1</f>
        <v>44509</v>
      </c>
      <c r="Y13" s="40" t="str">
        <f aca="false">VLOOKUP(X13,' 3 - Dimanche_2020-2021 '!$B$3:$I$10373,2,FALSE())</f>
        <v>T</v>
      </c>
      <c r="Z13" s="40" t="str">
        <f aca="false">VLOOKUP(X13,' 3 - Dimanche_2020-2021 '!$B$3:$I$10373,3,FALSE())</f>
        <v>R</v>
      </c>
      <c r="AA13" s="40" t="str">
        <f aca="false">VLOOKUP(X13,' 3 - Dimanche_2020-2021 '!$B$3:$I$10373,4,FALSE())</f>
        <v>T</v>
      </c>
      <c r="AB13" s="40" t="str">
        <f aca="false">VLOOKUP(X13,' 3 - Dimanche_2020-2021 '!$B$3:$I$10373,5,FALSE())</f>
        <v>R</v>
      </c>
      <c r="AC13" s="41" t="str">
        <f aca="false">VLOOKUP(X13,' 3 - Dimanche_2020-2021 '!$B$3:$I$10373,6,FALSE())</f>
        <v>T</v>
      </c>
      <c r="AD13" s="294" t="n">
        <f aca="false">VLOOKUP(X13,'STANDARD_2020-2021'!$B$7:$J$10377,9,FALSE())</f>
        <v>0</v>
      </c>
      <c r="AE13" s="294"/>
      <c r="AF13" s="294"/>
      <c r="AG13" s="294"/>
      <c r="AH13" s="294"/>
      <c r="AI13" s="39" t="n">
        <f aca="false">AI12+1</f>
        <v>44539</v>
      </c>
      <c r="AJ13" s="40" t="str">
        <f aca="false">VLOOKUP(AI13,' 3 - Dimanche_2020-2021 '!$B$3:$I$10373,2,FALSE())</f>
        <v>T</v>
      </c>
      <c r="AK13" s="40" t="str">
        <f aca="false">VLOOKUP(AI13,' 3 - Dimanche_2020-2021 '!$B$3:$I$10373,3,FALSE())</f>
        <v>T</v>
      </c>
      <c r="AL13" s="40" t="str">
        <f aca="false">VLOOKUP(AI13,' 3 - Dimanche_2020-2021 '!$B$3:$I$10373,4,FALSE())</f>
        <v>T</v>
      </c>
      <c r="AM13" s="40" t="str">
        <f aca="false">VLOOKUP(AI13,' 3 - Dimanche_2020-2021 '!$B$3:$I$10373,5,FALSE())</f>
        <v>R</v>
      </c>
      <c r="AN13" s="41" t="str">
        <f aca="false">VLOOKUP(AI13,' 3 - Dimanche_2020-2021 '!$B$3:$I$10373,6,FALSE())</f>
        <v>T</v>
      </c>
      <c r="AO13" s="294" t="n">
        <f aca="false">VLOOKUP(AI13,'STANDARD_2020-2021'!$B$7:$J$10377,9,FALSE())</f>
        <v>0</v>
      </c>
      <c r="AP13" s="294"/>
      <c r="AQ13" s="294"/>
      <c r="AR13" s="294"/>
      <c r="AS13" s="294"/>
      <c r="AT13" s="39" t="n">
        <f aca="false">AT12+1</f>
        <v>44570</v>
      </c>
      <c r="AU13" s="40" t="str">
        <f aca="false">VLOOKUP(AT13,' 3 - Dimanche_2020-2021 '!$B$3:$I$10373,2,FALSE())</f>
        <v>T</v>
      </c>
      <c r="AV13" s="40" t="str">
        <f aca="false">VLOOKUP(AT13,' 3 - Dimanche_2020-2021 '!$B$3:$I$10373,3,FALSE())</f>
        <v>T</v>
      </c>
      <c r="AW13" s="40" t="str">
        <f aca="false">VLOOKUP(AT13,' 3 - Dimanche_2020-2021 '!$B$3:$I$10373,4,FALSE())</f>
        <v>R</v>
      </c>
      <c r="AX13" s="40" t="str">
        <f aca="false">VLOOKUP(AT13,' 3 - Dimanche_2020-2021 '!$B$3:$I$10373,5,FALSE())</f>
        <v>T</v>
      </c>
      <c r="AY13" s="41" t="str">
        <f aca="false">VLOOKUP(AT13,' 3 - Dimanche_2020-2021 '!$B$3:$I$10373,6,FALSE())</f>
        <v>R</v>
      </c>
      <c r="AZ13" s="294" t="n">
        <f aca="false">VLOOKUP(AT13,'STANDARD_2020-2021'!$B$7:$J$10377,9,FALSE())</f>
        <v>0</v>
      </c>
      <c r="BA13" s="294"/>
      <c r="BB13" s="294"/>
      <c r="BC13" s="294"/>
      <c r="BD13" s="294"/>
      <c r="BE13" s="39" t="n">
        <f aca="false">BE12+1</f>
        <v>44601</v>
      </c>
      <c r="BF13" s="40" t="str">
        <f aca="false">VLOOKUP(BE13,' 3 - Dimanche_2020-2021 '!$B$3:$I$10373,2,FALSE())</f>
        <v>T</v>
      </c>
      <c r="BG13" s="40" t="str">
        <f aca="false">VLOOKUP(BE13,' 3 - Dimanche_2020-2021 '!$B$3:$I$10373,3,FALSE())</f>
        <v>R</v>
      </c>
      <c r="BH13" s="40" t="str">
        <f aca="false">VLOOKUP(BE13,' 3 - Dimanche_2020-2021 '!$B$3:$I$10373,4,FALSE())</f>
        <v>T</v>
      </c>
      <c r="BI13" s="40" t="str">
        <f aca="false">VLOOKUP(BE13,' 3 - Dimanche_2020-2021 '!$B$3:$I$10373,5,FALSE())</f>
        <v>R</v>
      </c>
      <c r="BJ13" s="41" t="str">
        <f aca="false">VLOOKUP(BE13,' 3 - Dimanche_2020-2021 '!$B$3:$I$10373,6,FALSE())</f>
        <v>T</v>
      </c>
      <c r="BK13" s="291" t="n">
        <f aca="false">VLOOKUP(BE13,'STANDARD_2020-2021'!$B$7:$J$10377,9,FALSE())</f>
        <v>1</v>
      </c>
      <c r="BL13" s="291"/>
      <c r="BM13" s="291"/>
      <c r="BN13" s="291"/>
      <c r="BO13" s="291"/>
      <c r="BP13" s="24"/>
      <c r="BQ13" s="24"/>
      <c r="BU13" s="15" t="s">
        <v>28</v>
      </c>
    </row>
    <row r="14" customFormat="false" ht="15" hidden="false" customHeight="true" outlineLevel="0" collapsed="false">
      <c r="A14" s="32"/>
      <c r="B14" s="39" t="n">
        <f aca="false">B13+1</f>
        <v>44449</v>
      </c>
      <c r="C14" s="40" t="str">
        <f aca="false">VLOOKUP(B14,' 3 - Dimanche_2020-2021 '!$B$3:$I$10373,2,FALSE())</f>
        <v>T</v>
      </c>
      <c r="D14" s="40" t="str">
        <f aca="false">VLOOKUP(B14,' 3 - Dimanche_2020-2021 '!$B$3:$I$10373,3,FALSE())</f>
        <v>R</v>
      </c>
      <c r="E14" s="40" t="str">
        <f aca="false">VLOOKUP(B14,' 3 - Dimanche_2020-2021 '!$B$3:$I$10373,4,FALSE())</f>
        <v>T</v>
      </c>
      <c r="F14" s="40" t="str">
        <f aca="false">VLOOKUP(B14,' 3 - Dimanche_2020-2021 '!$B$3:$I$10373,5,FALSE())</f>
        <v>T</v>
      </c>
      <c r="G14" s="41" t="str">
        <f aca="false">VLOOKUP(B14,' 3 - Dimanche_2020-2021 '!$B$3:$I$10373,6,FALSE())</f>
        <v>T</v>
      </c>
      <c r="H14" s="294" t="n">
        <f aca="false">VLOOKUP(B14,'STANDARD_2020-2021'!$B$7:$J$10377,9,FALSE())</f>
        <v>0</v>
      </c>
      <c r="I14" s="294"/>
      <c r="J14" s="294"/>
      <c r="K14" s="294"/>
      <c r="L14" s="294"/>
      <c r="M14" s="39" t="n">
        <f aca="false">M13+1</f>
        <v>44479</v>
      </c>
      <c r="N14" s="40" t="str">
        <f aca="false">VLOOKUP(M14,' 3 - Dimanche_2020-2021 '!$B$3:$I$10373,2,FALSE())</f>
        <v>T</v>
      </c>
      <c r="O14" s="40" t="str">
        <f aca="false">VLOOKUP(M14,' 3 - Dimanche_2020-2021 '!$B$3:$I$10373,3,FALSE())</f>
        <v>R</v>
      </c>
      <c r="P14" s="40" t="str">
        <f aca="false">VLOOKUP(M14,' 3 - Dimanche_2020-2021 '!$B$3:$I$10373,4,FALSE())</f>
        <v>T</v>
      </c>
      <c r="Q14" s="40" t="str">
        <f aca="false">VLOOKUP(M14,' 3 - Dimanche_2020-2021 '!$B$3:$I$10373,5,FALSE())</f>
        <v>T</v>
      </c>
      <c r="R14" s="41" t="str">
        <f aca="false">VLOOKUP(M14,' 3 - Dimanche_2020-2021 '!$B$3:$I$10373,6,FALSE())</f>
        <v>R</v>
      </c>
      <c r="S14" s="294" t="n">
        <f aca="false">VLOOKUP(M14,'STANDARD_2020-2021'!$B$7:$J$10377,9,FALSE())</f>
        <v>0</v>
      </c>
      <c r="T14" s="294"/>
      <c r="U14" s="294"/>
      <c r="V14" s="294"/>
      <c r="W14" s="294"/>
      <c r="X14" s="39" t="n">
        <f aca="false">X13+1</f>
        <v>44510</v>
      </c>
      <c r="Y14" s="40" t="str">
        <f aca="false">VLOOKUP(X14,' 3 - Dimanche_2020-2021 '!$B$3:$I$10373,2,FALSE())</f>
        <v>R</v>
      </c>
      <c r="Z14" s="40" t="str">
        <f aca="false">VLOOKUP(X14,' 3 - Dimanche_2020-2021 '!$B$3:$I$10373,3,FALSE())</f>
        <v>T</v>
      </c>
      <c r="AA14" s="40" t="str">
        <f aca="false">VLOOKUP(X14,' 3 - Dimanche_2020-2021 '!$B$3:$I$10373,4,FALSE())</f>
        <v>T</v>
      </c>
      <c r="AB14" s="40" t="str">
        <f aca="false">VLOOKUP(X14,' 3 - Dimanche_2020-2021 '!$B$3:$I$10373,5,FALSE())</f>
        <v>R</v>
      </c>
      <c r="AC14" s="41" t="str">
        <f aca="false">VLOOKUP(X14,' 3 - Dimanche_2020-2021 '!$B$3:$I$10373,6,FALSE())</f>
        <v>T</v>
      </c>
      <c r="AD14" s="294" t="n">
        <f aca="false">VLOOKUP(X14,'STANDARD_2020-2021'!$B$7:$J$10377,9,FALSE())</f>
        <v>0</v>
      </c>
      <c r="AE14" s="294"/>
      <c r="AF14" s="294"/>
      <c r="AG14" s="294"/>
      <c r="AH14" s="294"/>
      <c r="AI14" s="39" t="n">
        <f aca="false">AI13+1</f>
        <v>44540</v>
      </c>
      <c r="AJ14" s="40" t="str">
        <f aca="false">VLOOKUP(AI14,' 3 - Dimanche_2020-2021 '!$B$3:$I$10373,2,FALSE())</f>
        <v>T</v>
      </c>
      <c r="AK14" s="40" t="str">
        <f aca="false">VLOOKUP(AI14,' 3 - Dimanche_2020-2021 '!$B$3:$I$10373,3,FALSE())</f>
        <v>T</v>
      </c>
      <c r="AL14" s="40" t="str">
        <f aca="false">VLOOKUP(AI14,' 3 - Dimanche_2020-2021 '!$B$3:$I$10373,4,FALSE())</f>
        <v>T</v>
      </c>
      <c r="AM14" s="40" t="str">
        <f aca="false">VLOOKUP(AI14,' 3 - Dimanche_2020-2021 '!$B$3:$I$10373,5,FALSE())</f>
        <v>R</v>
      </c>
      <c r="AN14" s="41" t="str">
        <f aca="false">VLOOKUP(AI14,' 3 - Dimanche_2020-2021 '!$B$3:$I$10373,6,FALSE())</f>
        <v>T</v>
      </c>
      <c r="AO14" s="294" t="n">
        <f aca="false">VLOOKUP(AI14,'STANDARD_2020-2021'!$B$7:$J$10377,9,FALSE())</f>
        <v>0</v>
      </c>
      <c r="AP14" s="294"/>
      <c r="AQ14" s="294"/>
      <c r="AR14" s="294"/>
      <c r="AS14" s="294"/>
      <c r="AT14" s="39" t="n">
        <f aca="false">AT13+1</f>
        <v>44571</v>
      </c>
      <c r="AU14" s="40" t="str">
        <f aca="false">VLOOKUP(AT14,' 3 - Dimanche_2020-2021 '!$B$3:$I$10373,2,FALSE())</f>
        <v>T</v>
      </c>
      <c r="AV14" s="40" t="str">
        <f aca="false">VLOOKUP(AT14,' 3 - Dimanche_2020-2021 '!$B$3:$I$10373,3,FALSE())</f>
        <v>RC</v>
      </c>
      <c r="AW14" s="40" t="str">
        <f aca="false">VLOOKUP(AT14,' 3 - Dimanche_2020-2021 '!$B$3:$I$10373,4,FALSE())</f>
        <v>T</v>
      </c>
      <c r="AX14" s="40" t="str">
        <f aca="false">VLOOKUP(AT14,' 3 - Dimanche_2020-2021 '!$B$3:$I$10373,5,FALSE())</f>
        <v>R</v>
      </c>
      <c r="AY14" s="41" t="str">
        <f aca="false">VLOOKUP(AT14,' 3 - Dimanche_2020-2021 '!$B$3:$I$10373,6,FALSE())</f>
        <v>T</v>
      </c>
      <c r="AZ14" s="294" t="n">
        <f aca="false">VLOOKUP(AT14,'STANDARD_2020-2021'!$B$7:$J$10377,9,FALSE())</f>
        <v>0</v>
      </c>
      <c r="BA14" s="294"/>
      <c r="BB14" s="294"/>
      <c r="BC14" s="294"/>
      <c r="BD14" s="294"/>
      <c r="BE14" s="39" t="n">
        <f aca="false">BE13+1</f>
        <v>44602</v>
      </c>
      <c r="BF14" s="40" t="str">
        <f aca="false">VLOOKUP(BE14,' 3 - Dimanche_2020-2021 '!$B$3:$I$10373,2,FALSE())</f>
        <v>R</v>
      </c>
      <c r="BG14" s="40" t="str">
        <f aca="false">VLOOKUP(BE14,' 3 - Dimanche_2020-2021 '!$B$3:$I$10373,3,FALSE())</f>
        <v>T</v>
      </c>
      <c r="BH14" s="40" t="str">
        <f aca="false">VLOOKUP(BE14,' 3 - Dimanche_2020-2021 '!$B$3:$I$10373,4,FALSE())</f>
        <v>T</v>
      </c>
      <c r="BI14" s="40" t="str">
        <f aca="false">VLOOKUP(BE14,' 3 - Dimanche_2020-2021 '!$B$3:$I$10373,5,FALSE())</f>
        <v>T</v>
      </c>
      <c r="BJ14" s="41" t="str">
        <f aca="false">VLOOKUP(BE14,' 3 - Dimanche_2020-2021 '!$B$3:$I$10373,6,FALSE())</f>
        <v>T</v>
      </c>
      <c r="BK14" s="291" t="n">
        <f aca="false">VLOOKUP(BE14,'STANDARD_2020-2021'!$B$7:$J$10377,9,FALSE())</f>
        <v>1</v>
      </c>
      <c r="BL14" s="291"/>
      <c r="BM14" s="291"/>
      <c r="BN14" s="291"/>
      <c r="BO14" s="291"/>
      <c r="BP14" s="24"/>
      <c r="BQ14" s="24"/>
      <c r="BU14" s="15" t="s">
        <v>29</v>
      </c>
    </row>
    <row r="15" customFormat="false" ht="15" hidden="false" customHeight="true" outlineLevel="0" collapsed="false">
      <c r="A15" s="32"/>
      <c r="B15" s="39" t="n">
        <f aca="false">B14+1</f>
        <v>44450</v>
      </c>
      <c r="C15" s="40" t="str">
        <f aca="false">VLOOKUP(B15,' 3 - Dimanche_2020-2021 '!$B$3:$I$10373,2,FALSE())</f>
        <v>R</v>
      </c>
      <c r="D15" s="40" t="str">
        <f aca="false">VLOOKUP(B15,' 3 - Dimanche_2020-2021 '!$B$3:$I$10373,3,FALSE())</f>
        <v>T</v>
      </c>
      <c r="E15" s="40" t="str">
        <f aca="false">VLOOKUP(B15,' 3 - Dimanche_2020-2021 '!$B$3:$I$10373,4,FALSE())</f>
        <v>T</v>
      </c>
      <c r="F15" s="40" t="str">
        <f aca="false">VLOOKUP(B15,' 3 - Dimanche_2020-2021 '!$B$3:$I$10373,5,FALSE())</f>
        <v>R</v>
      </c>
      <c r="G15" s="41" t="str">
        <f aca="false">VLOOKUP(B15,' 3 - Dimanche_2020-2021 '!$B$3:$I$10373,6,FALSE())</f>
        <v>T</v>
      </c>
      <c r="H15" s="294" t="n">
        <f aca="false">VLOOKUP(B15,'STANDARD_2020-2021'!$B$7:$J$10377,9,FALSE())</f>
        <v>0</v>
      </c>
      <c r="I15" s="294"/>
      <c r="J15" s="294"/>
      <c r="K15" s="294"/>
      <c r="L15" s="294"/>
      <c r="M15" s="39" t="n">
        <f aca="false">M14+1</f>
        <v>44480</v>
      </c>
      <c r="N15" s="40" t="str">
        <f aca="false">VLOOKUP(M15,' 3 - Dimanche_2020-2021 '!$B$3:$I$10373,2,FALSE())</f>
        <v>R</v>
      </c>
      <c r="O15" s="40" t="str">
        <f aca="false">VLOOKUP(M15,' 3 - Dimanche_2020-2021 '!$B$3:$I$10373,3,FALSE())</f>
        <v>T</v>
      </c>
      <c r="P15" s="40" t="str">
        <f aca="false">VLOOKUP(M15,' 3 - Dimanche_2020-2021 '!$B$3:$I$10373,4,FALSE())</f>
        <v>T</v>
      </c>
      <c r="Q15" s="40" t="str">
        <f aca="false">VLOOKUP(M15,' 3 - Dimanche_2020-2021 '!$B$3:$I$10373,5,FALSE())</f>
        <v>RC</v>
      </c>
      <c r="R15" s="41" t="str">
        <f aca="false">VLOOKUP(M15,' 3 - Dimanche_2020-2021 '!$B$3:$I$10373,6,FALSE())</f>
        <v>T</v>
      </c>
      <c r="S15" s="294" t="n">
        <f aca="false">VLOOKUP(M15,'STANDARD_2020-2021'!$B$7:$J$10377,9,FALSE())</f>
        <v>0</v>
      </c>
      <c r="T15" s="294"/>
      <c r="U15" s="294"/>
      <c r="V15" s="294"/>
      <c r="W15" s="294"/>
      <c r="X15" s="39" t="n">
        <f aca="false">X14+1</f>
        <v>44511</v>
      </c>
      <c r="Y15" s="40" t="str">
        <f aca="false">VLOOKUP(X15,' 3 - Dimanche_2020-2021 '!$B$3:$I$10373,2,FALSE())</f>
        <v>T</v>
      </c>
      <c r="Z15" s="40" t="str">
        <f aca="false">VLOOKUP(X15,' 3 - Dimanche_2020-2021 '!$B$3:$I$10373,3,FALSE())</f>
        <v>T</v>
      </c>
      <c r="AA15" s="40" t="str">
        <f aca="false">VLOOKUP(X15,' 3 - Dimanche_2020-2021 '!$B$3:$I$10373,4,FALSE())</f>
        <v>R</v>
      </c>
      <c r="AB15" s="40" t="str">
        <f aca="false">VLOOKUP(X15,' 3 - Dimanche_2020-2021 '!$B$3:$I$10373,5,FALSE())</f>
        <v>T</v>
      </c>
      <c r="AC15" s="41" t="str">
        <f aca="false">VLOOKUP(X15,' 3 - Dimanche_2020-2021 '!$B$3:$I$10373,6,FALSE())</f>
        <v>T</v>
      </c>
      <c r="AD15" s="294" t="n">
        <f aca="false">VLOOKUP(X15,'STANDARD_2020-2021'!$B$7:$J$10377,9,FALSE())</f>
        <v>0</v>
      </c>
      <c r="AE15" s="294"/>
      <c r="AF15" s="294"/>
      <c r="AG15" s="294"/>
      <c r="AH15" s="294"/>
      <c r="AI15" s="39" t="n">
        <f aca="false">AI14+1</f>
        <v>44541</v>
      </c>
      <c r="AJ15" s="40" t="str">
        <f aca="false">VLOOKUP(AI15,' 3 - Dimanche_2020-2021 '!$B$3:$I$10373,2,FALSE())</f>
        <v>R</v>
      </c>
      <c r="AK15" s="40" t="str">
        <f aca="false">VLOOKUP(AI15,' 3 - Dimanche_2020-2021 '!$B$3:$I$10373,3,FALSE())</f>
        <v>T</v>
      </c>
      <c r="AL15" s="40" t="str">
        <f aca="false">VLOOKUP(AI15,' 3 - Dimanche_2020-2021 '!$B$3:$I$10373,4,FALSE())</f>
        <v>R</v>
      </c>
      <c r="AM15" s="40" t="str">
        <f aca="false">VLOOKUP(AI15,' 3 - Dimanche_2020-2021 '!$B$3:$I$10373,5,FALSE())</f>
        <v>T</v>
      </c>
      <c r="AN15" s="41" t="str">
        <f aca="false">VLOOKUP(AI15,' 3 - Dimanche_2020-2021 '!$B$3:$I$10373,6,FALSE())</f>
        <v>T</v>
      </c>
      <c r="AO15" s="294" t="n">
        <f aca="false">VLOOKUP(AI15,'STANDARD_2020-2021'!$B$7:$J$10377,9,FALSE())</f>
        <v>0</v>
      </c>
      <c r="AP15" s="294"/>
      <c r="AQ15" s="294"/>
      <c r="AR15" s="294"/>
      <c r="AS15" s="294"/>
      <c r="AT15" s="39" t="n">
        <f aca="false">AT14+1</f>
        <v>44572</v>
      </c>
      <c r="AU15" s="40" t="str">
        <f aca="false">VLOOKUP(AT15,' 3 - Dimanche_2020-2021 '!$B$3:$I$10373,2,FALSE())</f>
        <v>R</v>
      </c>
      <c r="AV15" s="40" t="str">
        <f aca="false">VLOOKUP(AT15,' 3 - Dimanche_2020-2021 '!$B$3:$I$10373,3,FALSE())</f>
        <v>T</v>
      </c>
      <c r="AW15" s="40" t="str">
        <f aca="false">VLOOKUP(AT15,' 3 - Dimanche_2020-2021 '!$B$3:$I$10373,4,FALSE())</f>
        <v>T</v>
      </c>
      <c r="AX15" s="40" t="str">
        <f aca="false">VLOOKUP(AT15,' 3 - Dimanche_2020-2021 '!$B$3:$I$10373,5,FALSE())</f>
        <v>R</v>
      </c>
      <c r="AY15" s="41" t="str">
        <f aca="false">VLOOKUP(AT15,' 3 - Dimanche_2020-2021 '!$B$3:$I$10373,6,FALSE())</f>
        <v>T</v>
      </c>
      <c r="AZ15" s="294" t="n">
        <f aca="false">VLOOKUP(AT15,'STANDARD_2020-2021'!$B$7:$J$10377,9,FALSE())</f>
        <v>0</v>
      </c>
      <c r="BA15" s="294"/>
      <c r="BB15" s="294"/>
      <c r="BC15" s="294"/>
      <c r="BD15" s="294"/>
      <c r="BE15" s="39" t="n">
        <f aca="false">BE14+1</f>
        <v>44603</v>
      </c>
      <c r="BF15" s="40" t="str">
        <f aca="false">VLOOKUP(BE15,' 3 - Dimanche_2020-2021 '!$B$3:$I$10373,2,FALSE())</f>
        <v>R</v>
      </c>
      <c r="BG15" s="40" t="str">
        <f aca="false">VLOOKUP(BE15,' 3 - Dimanche_2020-2021 '!$B$3:$I$10373,3,FALSE())</f>
        <v>T</v>
      </c>
      <c r="BH15" s="40" t="str">
        <f aca="false">VLOOKUP(BE15,' 3 - Dimanche_2020-2021 '!$B$3:$I$10373,4,FALSE())</f>
        <v>T</v>
      </c>
      <c r="BI15" s="40" t="str">
        <f aca="false">VLOOKUP(BE15,' 3 - Dimanche_2020-2021 '!$B$3:$I$10373,5,FALSE())</f>
        <v>T</v>
      </c>
      <c r="BJ15" s="41" t="str">
        <f aca="false">VLOOKUP(BE15,' 3 - Dimanche_2020-2021 '!$B$3:$I$10373,6,FALSE())</f>
        <v>T</v>
      </c>
      <c r="BK15" s="291" t="n">
        <f aca="false">VLOOKUP(BE15,'STANDARD_2020-2021'!$B$7:$J$10377,9,FALSE())</f>
        <v>1</v>
      </c>
      <c r="BL15" s="291"/>
      <c r="BM15" s="291"/>
      <c r="BN15" s="291"/>
      <c r="BO15" s="291"/>
      <c r="BP15" s="24"/>
      <c r="BQ15" s="24"/>
      <c r="BU15" s="15" t="s">
        <v>30</v>
      </c>
    </row>
    <row r="16" customFormat="false" ht="15" hidden="false" customHeight="true" outlineLevel="0" collapsed="false">
      <c r="A16" s="32"/>
      <c r="B16" s="39" t="n">
        <f aca="false">B15+1</f>
        <v>44451</v>
      </c>
      <c r="C16" s="40" t="str">
        <f aca="false">VLOOKUP(B16,' 3 - Dimanche_2020-2021 '!$B$3:$I$10373,2,FALSE())</f>
        <v>R</v>
      </c>
      <c r="D16" s="40" t="str">
        <f aca="false">VLOOKUP(B16,' 3 - Dimanche_2020-2021 '!$B$3:$I$10373,3,FALSE())</f>
        <v>T</v>
      </c>
      <c r="E16" s="40" t="str">
        <f aca="false">VLOOKUP(B16,' 3 - Dimanche_2020-2021 '!$B$3:$I$10373,4,FALSE())</f>
        <v>T</v>
      </c>
      <c r="F16" s="40" t="str">
        <f aca="false">VLOOKUP(B16,' 3 - Dimanche_2020-2021 '!$B$3:$I$10373,5,FALSE())</f>
        <v>R</v>
      </c>
      <c r="G16" s="41" t="str">
        <f aca="false">VLOOKUP(B16,' 3 - Dimanche_2020-2021 '!$B$3:$I$10373,6,FALSE())</f>
        <v>T</v>
      </c>
      <c r="H16" s="294" t="n">
        <f aca="false">VLOOKUP(B16,'STANDARD_2020-2021'!$B$7:$J$10377,9,FALSE())</f>
        <v>0</v>
      </c>
      <c r="I16" s="294"/>
      <c r="J16" s="294"/>
      <c r="K16" s="294"/>
      <c r="L16" s="294"/>
      <c r="M16" s="39" t="n">
        <f aca="false">M15+1</f>
        <v>44481</v>
      </c>
      <c r="N16" s="40" t="str">
        <f aca="false">VLOOKUP(M16,' 3 - Dimanche_2020-2021 '!$B$3:$I$10373,2,FALSE())</f>
        <v>R</v>
      </c>
      <c r="O16" s="40" t="str">
        <f aca="false">VLOOKUP(M16,' 3 - Dimanche_2020-2021 '!$B$3:$I$10373,3,FALSE())</f>
        <v>T</v>
      </c>
      <c r="P16" s="40" t="str">
        <f aca="false">VLOOKUP(M16,' 3 - Dimanche_2020-2021 '!$B$3:$I$10373,4,FALSE())</f>
        <v>R</v>
      </c>
      <c r="Q16" s="40" t="str">
        <f aca="false">VLOOKUP(M16,' 3 - Dimanche_2020-2021 '!$B$3:$I$10373,5,FALSE())</f>
        <v>T</v>
      </c>
      <c r="R16" s="41" t="str">
        <f aca="false">VLOOKUP(M16,' 3 - Dimanche_2020-2021 '!$B$3:$I$10373,6,FALSE())</f>
        <v>T</v>
      </c>
      <c r="S16" s="294" t="n">
        <f aca="false">VLOOKUP(M16,'STANDARD_2020-2021'!$B$7:$J$10377,9,FALSE())</f>
        <v>0</v>
      </c>
      <c r="T16" s="294"/>
      <c r="U16" s="294"/>
      <c r="V16" s="294"/>
      <c r="W16" s="294"/>
      <c r="X16" s="39" t="n">
        <f aca="false">X15+1</f>
        <v>44512</v>
      </c>
      <c r="Y16" s="40" t="str">
        <f aca="false">VLOOKUP(X16,' 3 - Dimanche_2020-2021 '!$B$3:$I$10373,2,FALSE())</f>
        <v>T</v>
      </c>
      <c r="Z16" s="40" t="str">
        <f aca="false">VLOOKUP(X16,' 3 - Dimanche_2020-2021 '!$B$3:$I$10373,3,FALSE())</f>
        <v>T</v>
      </c>
      <c r="AA16" s="40" t="str">
        <f aca="false">VLOOKUP(X16,' 3 - Dimanche_2020-2021 '!$B$3:$I$10373,4,FALSE())</f>
        <v>R</v>
      </c>
      <c r="AB16" s="40" t="str">
        <f aca="false">VLOOKUP(X16,' 3 - Dimanche_2020-2021 '!$B$3:$I$10373,5,FALSE())</f>
        <v>T</v>
      </c>
      <c r="AC16" s="41" t="str">
        <f aca="false">VLOOKUP(X16,' 3 - Dimanche_2020-2021 '!$B$3:$I$10373,6,FALSE())</f>
        <v>T</v>
      </c>
      <c r="AD16" s="294" t="n">
        <f aca="false">VLOOKUP(X16,'STANDARD_2020-2021'!$B$7:$J$10377,9,FALSE())</f>
        <v>0</v>
      </c>
      <c r="AE16" s="294"/>
      <c r="AF16" s="294"/>
      <c r="AG16" s="294"/>
      <c r="AH16" s="294"/>
      <c r="AI16" s="39" t="n">
        <f aca="false">AI15+1</f>
        <v>44542</v>
      </c>
      <c r="AJ16" s="40" t="str">
        <f aca="false">VLOOKUP(AI16,' 3 - Dimanche_2020-2021 '!$B$3:$I$10373,2,FALSE())</f>
        <v>R</v>
      </c>
      <c r="AK16" s="40" t="str">
        <f aca="false">VLOOKUP(AI16,' 3 - Dimanche_2020-2021 '!$B$3:$I$10373,3,FALSE())</f>
        <v>T</v>
      </c>
      <c r="AL16" s="40" t="str">
        <f aca="false">VLOOKUP(AI16,' 3 - Dimanche_2020-2021 '!$B$3:$I$10373,4,FALSE())</f>
        <v>R</v>
      </c>
      <c r="AM16" s="40" t="str">
        <f aca="false">VLOOKUP(AI16,' 3 - Dimanche_2020-2021 '!$B$3:$I$10373,5,FALSE())</f>
        <v>T</v>
      </c>
      <c r="AN16" s="41" t="str">
        <f aca="false">VLOOKUP(AI16,' 3 - Dimanche_2020-2021 '!$B$3:$I$10373,6,FALSE())</f>
        <v>T</v>
      </c>
      <c r="AO16" s="294" t="n">
        <f aca="false">VLOOKUP(AI16,'STANDARD_2020-2021'!$B$7:$J$10377,9,FALSE())</f>
        <v>0</v>
      </c>
      <c r="AP16" s="294"/>
      <c r="AQ16" s="294"/>
      <c r="AR16" s="294"/>
      <c r="AS16" s="294"/>
      <c r="AT16" s="39" t="n">
        <f aca="false">AT15+1</f>
        <v>44573</v>
      </c>
      <c r="AU16" s="40" t="str">
        <f aca="false">VLOOKUP(AT16,' 3 - Dimanche_2020-2021 '!$B$3:$I$10373,2,FALSE())</f>
        <v>R</v>
      </c>
      <c r="AV16" s="40" t="str">
        <f aca="false">VLOOKUP(AT16,' 3 - Dimanche_2020-2021 '!$B$3:$I$10373,3,FALSE())</f>
        <v>T</v>
      </c>
      <c r="AW16" s="40" t="str">
        <f aca="false">VLOOKUP(AT16,' 3 - Dimanche_2020-2021 '!$B$3:$I$10373,4,FALSE())</f>
        <v>R</v>
      </c>
      <c r="AX16" s="40" t="str">
        <f aca="false">VLOOKUP(AT16,' 3 - Dimanche_2020-2021 '!$B$3:$I$10373,5,FALSE())</f>
        <v>T</v>
      </c>
      <c r="AY16" s="41" t="str">
        <f aca="false">VLOOKUP(AT16,' 3 - Dimanche_2020-2021 '!$B$3:$I$10373,6,FALSE())</f>
        <v>T</v>
      </c>
      <c r="AZ16" s="294" t="n">
        <f aca="false">VLOOKUP(AT16,'STANDARD_2020-2021'!$B$7:$J$10377,9,FALSE())</f>
        <v>0</v>
      </c>
      <c r="BA16" s="294"/>
      <c r="BB16" s="294"/>
      <c r="BC16" s="294"/>
      <c r="BD16" s="294"/>
      <c r="BE16" s="39" t="n">
        <f aca="false">BE15+1</f>
        <v>44604</v>
      </c>
      <c r="BF16" s="40" t="str">
        <f aca="false">VLOOKUP(BE16,' 3 - Dimanche_2020-2021 '!$B$3:$I$10373,2,FALSE())</f>
        <v>T</v>
      </c>
      <c r="BG16" s="40" t="str">
        <f aca="false">VLOOKUP(BE16,' 3 - Dimanche_2020-2021 '!$B$3:$I$10373,3,FALSE())</f>
        <v>T</v>
      </c>
      <c r="BH16" s="40" t="str">
        <f aca="false">VLOOKUP(BE16,' 3 - Dimanche_2020-2021 '!$B$3:$I$10373,4,FALSE())</f>
        <v>R</v>
      </c>
      <c r="BI16" s="40" t="str">
        <f aca="false">VLOOKUP(BE16,' 3 - Dimanche_2020-2021 '!$B$3:$I$10373,5,FALSE())</f>
        <v>T</v>
      </c>
      <c r="BJ16" s="41" t="str">
        <f aca="false">VLOOKUP(BE16,' 3 - Dimanche_2020-2021 '!$B$3:$I$10373,6,FALSE())</f>
        <v>R</v>
      </c>
      <c r="BK16" s="291" t="n">
        <f aca="false">VLOOKUP(BE16,'STANDARD_2020-2021'!$B$7:$J$10377,9,FALSE())</f>
        <v>1</v>
      </c>
      <c r="BL16" s="291"/>
      <c r="BM16" s="291"/>
      <c r="BN16" s="291"/>
      <c r="BO16" s="291"/>
      <c r="BP16" s="24"/>
      <c r="BQ16" s="24"/>
      <c r="BU16" s="15" t="s">
        <v>31</v>
      </c>
    </row>
    <row r="17" customFormat="false" ht="15" hidden="false" customHeight="true" outlineLevel="0" collapsed="false">
      <c r="A17" s="32"/>
      <c r="B17" s="39" t="n">
        <f aca="false">B16+1</f>
        <v>44452</v>
      </c>
      <c r="C17" s="40" t="str">
        <f aca="false">VLOOKUP(B17,' 3 - Dimanche_2020-2021 '!$B$3:$I$10373,2,FALSE())</f>
        <v>T</v>
      </c>
      <c r="D17" s="40" t="str">
        <f aca="false">VLOOKUP(B17,' 3 - Dimanche_2020-2021 '!$B$3:$I$10373,3,FALSE())</f>
        <v>T</v>
      </c>
      <c r="E17" s="40" t="str">
        <f aca="false">VLOOKUP(B17,' 3 - Dimanche_2020-2021 '!$B$3:$I$10373,4,FALSE())</f>
        <v>RC</v>
      </c>
      <c r="F17" s="40" t="str">
        <f aca="false">VLOOKUP(B17,' 3 - Dimanche_2020-2021 '!$B$3:$I$10373,5,FALSE())</f>
        <v>T</v>
      </c>
      <c r="G17" s="41" t="str">
        <f aca="false">VLOOKUP(B17,' 3 - Dimanche_2020-2021 '!$B$3:$I$10373,6,FALSE())</f>
        <v>R</v>
      </c>
      <c r="H17" s="294" t="n">
        <f aca="false">VLOOKUP(B17,'STANDARD_2020-2021'!$B$7:$J$10377,9,FALSE())</f>
        <v>0</v>
      </c>
      <c r="I17" s="294"/>
      <c r="J17" s="294"/>
      <c r="K17" s="294"/>
      <c r="L17" s="294"/>
      <c r="M17" s="39" t="n">
        <f aca="false">M16+1</f>
        <v>44482</v>
      </c>
      <c r="N17" s="40" t="str">
        <f aca="false">VLOOKUP(M17,' 3 - Dimanche_2020-2021 '!$B$3:$I$10373,2,FALSE())</f>
        <v>T</v>
      </c>
      <c r="O17" s="40" t="str">
        <f aca="false">VLOOKUP(M17,' 3 - Dimanche_2020-2021 '!$B$3:$I$10373,3,FALSE())</f>
        <v>T</v>
      </c>
      <c r="P17" s="40" t="str">
        <f aca="false">VLOOKUP(M17,' 3 - Dimanche_2020-2021 '!$B$3:$I$10373,4,FALSE())</f>
        <v>R</v>
      </c>
      <c r="Q17" s="40" t="str">
        <f aca="false">VLOOKUP(M17,' 3 - Dimanche_2020-2021 '!$B$3:$I$10373,5,FALSE())</f>
        <v>T</v>
      </c>
      <c r="R17" s="41" t="str">
        <f aca="false">VLOOKUP(M17,' 3 - Dimanche_2020-2021 '!$B$3:$I$10373,6,FALSE())</f>
        <v>R</v>
      </c>
      <c r="S17" s="294" t="n">
        <f aca="false">VLOOKUP(M17,'STANDARD_2020-2021'!$B$7:$J$10377,9,FALSE())</f>
        <v>0</v>
      </c>
      <c r="T17" s="294"/>
      <c r="U17" s="294"/>
      <c r="V17" s="294"/>
      <c r="W17" s="294"/>
      <c r="X17" s="39" t="n">
        <f aca="false">X16+1</f>
        <v>44513</v>
      </c>
      <c r="Y17" s="40" t="str">
        <f aca="false">VLOOKUP(X17,' 3 - Dimanche_2020-2021 '!$B$3:$I$10373,2,FALSE())</f>
        <v>T</v>
      </c>
      <c r="Z17" s="40" t="str">
        <f aca="false">VLOOKUP(X17,' 3 - Dimanche_2020-2021 '!$B$3:$I$10373,3,FALSE())</f>
        <v>R</v>
      </c>
      <c r="AA17" s="40" t="str">
        <f aca="false">VLOOKUP(X17,' 3 - Dimanche_2020-2021 '!$B$3:$I$10373,4,FALSE())</f>
        <v>T</v>
      </c>
      <c r="AB17" s="40" t="str">
        <f aca="false">VLOOKUP(X17,' 3 - Dimanche_2020-2021 '!$B$3:$I$10373,5,FALSE())</f>
        <v>T</v>
      </c>
      <c r="AC17" s="41" t="str">
        <f aca="false">VLOOKUP(X17,' 3 - Dimanche_2020-2021 '!$B$3:$I$10373,6,FALSE())</f>
        <v>R</v>
      </c>
      <c r="AD17" s="294" t="n">
        <f aca="false">VLOOKUP(X17,'STANDARD_2020-2021'!$B$7:$J$10377,9,FALSE())</f>
        <v>0</v>
      </c>
      <c r="AE17" s="294"/>
      <c r="AF17" s="294"/>
      <c r="AG17" s="294"/>
      <c r="AH17" s="294"/>
      <c r="AI17" s="39" t="n">
        <f aca="false">AI16+1</f>
        <v>44543</v>
      </c>
      <c r="AJ17" s="40" t="str">
        <f aca="false">VLOOKUP(AI17,' 3 - Dimanche_2020-2021 '!$B$3:$I$10373,2,FALSE())</f>
        <v>T</v>
      </c>
      <c r="AK17" s="40" t="str">
        <f aca="false">VLOOKUP(AI17,' 3 - Dimanche_2020-2021 '!$B$3:$I$10373,3,FALSE())</f>
        <v>R</v>
      </c>
      <c r="AL17" s="40" t="str">
        <f aca="false">VLOOKUP(AI17,' 3 - Dimanche_2020-2021 '!$B$3:$I$10373,4,FALSE())</f>
        <v>T</v>
      </c>
      <c r="AM17" s="40" t="str">
        <f aca="false">VLOOKUP(AI17,' 3 - Dimanche_2020-2021 '!$B$3:$I$10373,5,FALSE())</f>
        <v>T</v>
      </c>
      <c r="AN17" s="41" t="str">
        <f aca="false">VLOOKUP(AI17,' 3 - Dimanche_2020-2021 '!$B$3:$I$10373,6,FALSE())</f>
        <v>RC</v>
      </c>
      <c r="AO17" s="294" t="n">
        <f aca="false">VLOOKUP(AI17,'STANDARD_2020-2021'!$B$7:$J$10377,9,FALSE())</f>
        <v>0</v>
      </c>
      <c r="AP17" s="294"/>
      <c r="AQ17" s="294"/>
      <c r="AR17" s="294"/>
      <c r="AS17" s="294"/>
      <c r="AT17" s="39" t="n">
        <f aca="false">AT16+1</f>
        <v>44574</v>
      </c>
      <c r="AU17" s="40" t="str">
        <f aca="false">VLOOKUP(AT17,' 3 - Dimanche_2020-2021 '!$B$3:$I$10373,2,FALSE())</f>
        <v>T</v>
      </c>
      <c r="AV17" s="40" t="str">
        <f aca="false">VLOOKUP(AT17,' 3 - Dimanche_2020-2021 '!$B$3:$I$10373,3,FALSE())</f>
        <v>T</v>
      </c>
      <c r="AW17" s="40" t="str">
        <f aca="false">VLOOKUP(AT17,' 3 - Dimanche_2020-2021 '!$B$3:$I$10373,4,FALSE())</f>
        <v>T</v>
      </c>
      <c r="AX17" s="40" t="str">
        <f aca="false">VLOOKUP(AT17,' 3 - Dimanche_2020-2021 '!$B$3:$I$10373,5,FALSE())</f>
        <v>T</v>
      </c>
      <c r="AY17" s="41" t="str">
        <f aca="false">VLOOKUP(AT17,' 3 - Dimanche_2020-2021 '!$B$3:$I$10373,6,FALSE())</f>
        <v>R</v>
      </c>
      <c r="AZ17" s="294" t="n">
        <f aca="false">VLOOKUP(AT17,'STANDARD_2020-2021'!$B$7:$J$10377,9,FALSE())</f>
        <v>0</v>
      </c>
      <c r="BA17" s="294"/>
      <c r="BB17" s="294"/>
      <c r="BC17" s="294"/>
      <c r="BD17" s="294"/>
      <c r="BE17" s="39" t="n">
        <f aca="false">BE16+1</f>
        <v>44605</v>
      </c>
      <c r="BF17" s="40" t="str">
        <f aca="false">VLOOKUP(BE17,' 3 - Dimanche_2020-2021 '!$B$3:$I$10373,2,FALSE())</f>
        <v>T</v>
      </c>
      <c r="BG17" s="40" t="str">
        <f aca="false">VLOOKUP(BE17,' 3 - Dimanche_2020-2021 '!$B$3:$I$10373,3,FALSE())</f>
        <v>T</v>
      </c>
      <c r="BH17" s="40" t="str">
        <f aca="false">VLOOKUP(BE17,' 3 - Dimanche_2020-2021 '!$B$3:$I$10373,4,FALSE())</f>
        <v>R</v>
      </c>
      <c r="BI17" s="40" t="str">
        <f aca="false">VLOOKUP(BE17,' 3 - Dimanche_2020-2021 '!$B$3:$I$10373,5,FALSE())</f>
        <v>T</v>
      </c>
      <c r="BJ17" s="41" t="str">
        <f aca="false">VLOOKUP(BE17,' 3 - Dimanche_2020-2021 '!$B$3:$I$10373,6,FALSE())</f>
        <v>R</v>
      </c>
      <c r="BK17" s="291" t="n">
        <f aca="false">VLOOKUP(BE17,'STANDARD_2020-2021'!$B$7:$J$10377,9,FALSE())</f>
        <v>1</v>
      </c>
      <c r="BL17" s="291"/>
      <c r="BM17" s="291"/>
      <c r="BN17" s="291"/>
      <c r="BO17" s="291"/>
      <c r="BP17" s="24"/>
      <c r="BQ17" s="24"/>
    </row>
    <row r="18" customFormat="false" ht="15" hidden="false" customHeight="true" outlineLevel="0" collapsed="false">
      <c r="A18" s="32"/>
      <c r="B18" s="39" t="n">
        <f aca="false">B17+1</f>
        <v>44453</v>
      </c>
      <c r="C18" s="40" t="str">
        <f aca="false">VLOOKUP(B18,' 3 - Dimanche_2020-2021 '!$B$3:$I$10373,2,FALSE())</f>
        <v>T</v>
      </c>
      <c r="D18" s="40" t="str">
        <f aca="false">VLOOKUP(B18,' 3 - Dimanche_2020-2021 '!$B$3:$I$10373,3,FALSE())</f>
        <v>R</v>
      </c>
      <c r="E18" s="40" t="str">
        <f aca="false">VLOOKUP(B18,' 3 - Dimanche_2020-2021 '!$B$3:$I$10373,4,FALSE())</f>
        <v>T</v>
      </c>
      <c r="F18" s="40" t="str">
        <f aca="false">VLOOKUP(B18,' 3 - Dimanche_2020-2021 '!$B$3:$I$10373,5,FALSE())</f>
        <v>T</v>
      </c>
      <c r="G18" s="41" t="str">
        <f aca="false">VLOOKUP(B18,' 3 - Dimanche_2020-2021 '!$B$3:$I$10373,6,FALSE())</f>
        <v>R</v>
      </c>
      <c r="H18" s="294" t="n">
        <f aca="false">VLOOKUP(B18,'STANDARD_2020-2021'!$B$7:$J$10377,9,FALSE())</f>
        <v>0</v>
      </c>
      <c r="I18" s="294"/>
      <c r="J18" s="294"/>
      <c r="K18" s="294"/>
      <c r="L18" s="294"/>
      <c r="M18" s="39" t="n">
        <f aca="false">M17+1</f>
        <v>44483</v>
      </c>
      <c r="N18" s="40" t="str">
        <f aca="false">VLOOKUP(M18,' 3 - Dimanche_2020-2021 '!$B$3:$I$10373,2,FALSE())</f>
        <v>T</v>
      </c>
      <c r="O18" s="40" t="str">
        <f aca="false">VLOOKUP(M18,' 3 - Dimanche_2020-2021 '!$B$3:$I$10373,3,FALSE())</f>
        <v>R</v>
      </c>
      <c r="P18" s="40" t="str">
        <f aca="false">VLOOKUP(M18,' 3 - Dimanche_2020-2021 '!$B$3:$I$10373,4,FALSE())</f>
        <v>T</v>
      </c>
      <c r="Q18" s="40" t="str">
        <f aca="false">VLOOKUP(M18,' 3 - Dimanche_2020-2021 '!$B$3:$I$10373,5,FALSE())</f>
        <v>T</v>
      </c>
      <c r="R18" s="41" t="str">
        <f aca="false">VLOOKUP(M18,' 3 - Dimanche_2020-2021 '!$B$3:$I$10373,6,FALSE())</f>
        <v>T</v>
      </c>
      <c r="S18" s="294" t="n">
        <f aca="false">VLOOKUP(M18,'STANDARD_2020-2021'!$B$7:$J$10377,9,FALSE())</f>
        <v>0</v>
      </c>
      <c r="T18" s="294"/>
      <c r="U18" s="294"/>
      <c r="V18" s="294"/>
      <c r="W18" s="294"/>
      <c r="X18" s="39" t="n">
        <f aca="false">X17+1</f>
        <v>44514</v>
      </c>
      <c r="Y18" s="40" t="str">
        <f aca="false">VLOOKUP(X18,' 3 - Dimanche_2020-2021 '!$B$3:$I$10373,2,FALSE())</f>
        <v>T</v>
      </c>
      <c r="Z18" s="40" t="str">
        <f aca="false">VLOOKUP(X18,' 3 - Dimanche_2020-2021 '!$B$3:$I$10373,3,FALSE())</f>
        <v>R</v>
      </c>
      <c r="AA18" s="40" t="str">
        <f aca="false">VLOOKUP(X18,' 3 - Dimanche_2020-2021 '!$B$3:$I$10373,4,FALSE())</f>
        <v>T</v>
      </c>
      <c r="AB18" s="40" t="str">
        <f aca="false">VLOOKUP(X18,' 3 - Dimanche_2020-2021 '!$B$3:$I$10373,5,FALSE())</f>
        <v>T</v>
      </c>
      <c r="AC18" s="41" t="str">
        <f aca="false">VLOOKUP(X18,' 3 - Dimanche_2020-2021 '!$B$3:$I$10373,6,FALSE())</f>
        <v>R</v>
      </c>
      <c r="AD18" s="294" t="n">
        <f aca="false">VLOOKUP(X18,'STANDARD_2020-2021'!$B$7:$J$10377,9,FALSE())</f>
        <v>0</v>
      </c>
      <c r="AE18" s="294"/>
      <c r="AF18" s="294"/>
      <c r="AG18" s="294"/>
      <c r="AH18" s="294"/>
      <c r="AI18" s="39" t="n">
        <f aca="false">AI17+1</f>
        <v>44544</v>
      </c>
      <c r="AJ18" s="40" t="str">
        <f aca="false">VLOOKUP(AI18,' 3 - Dimanche_2020-2021 '!$B$3:$I$10373,2,FALSE())</f>
        <v>T</v>
      </c>
      <c r="AK18" s="40" t="str">
        <f aca="false">VLOOKUP(AI18,' 3 - Dimanche_2020-2021 '!$B$3:$I$10373,3,FALSE())</f>
        <v>R</v>
      </c>
      <c r="AL18" s="40" t="str">
        <f aca="false">VLOOKUP(AI18,' 3 - Dimanche_2020-2021 '!$B$3:$I$10373,4,FALSE())</f>
        <v>T</v>
      </c>
      <c r="AM18" s="40" t="str">
        <f aca="false">VLOOKUP(AI18,' 3 - Dimanche_2020-2021 '!$B$3:$I$10373,5,FALSE())</f>
        <v>R</v>
      </c>
      <c r="AN18" s="41" t="str">
        <f aca="false">VLOOKUP(AI18,' 3 - Dimanche_2020-2021 '!$B$3:$I$10373,6,FALSE())</f>
        <v>T</v>
      </c>
      <c r="AO18" s="294" t="n">
        <f aca="false">VLOOKUP(AI18,'STANDARD_2020-2021'!$B$7:$J$10377,9,FALSE())</f>
        <v>0</v>
      </c>
      <c r="AP18" s="294"/>
      <c r="AQ18" s="294"/>
      <c r="AR18" s="294"/>
      <c r="AS18" s="294"/>
      <c r="AT18" s="39" t="n">
        <f aca="false">AT17+1</f>
        <v>44575</v>
      </c>
      <c r="AU18" s="40" t="str">
        <f aca="false">VLOOKUP(AT18,' 3 - Dimanche_2020-2021 '!$B$3:$I$10373,2,FALSE())</f>
        <v>T</v>
      </c>
      <c r="AV18" s="40" t="str">
        <f aca="false">VLOOKUP(AT18,' 3 - Dimanche_2020-2021 '!$B$3:$I$10373,3,FALSE())</f>
        <v>T</v>
      </c>
      <c r="AW18" s="40" t="str">
        <f aca="false">VLOOKUP(AT18,' 3 - Dimanche_2020-2021 '!$B$3:$I$10373,4,FALSE())</f>
        <v>T</v>
      </c>
      <c r="AX18" s="40" t="str">
        <f aca="false">VLOOKUP(AT18,' 3 - Dimanche_2020-2021 '!$B$3:$I$10373,5,FALSE())</f>
        <v>T</v>
      </c>
      <c r="AY18" s="41" t="str">
        <f aca="false">VLOOKUP(AT18,' 3 - Dimanche_2020-2021 '!$B$3:$I$10373,6,FALSE())</f>
        <v>R</v>
      </c>
      <c r="AZ18" s="294" t="n">
        <f aca="false">VLOOKUP(AT18,'STANDARD_2020-2021'!$B$7:$J$10377,9,FALSE())</f>
        <v>0</v>
      </c>
      <c r="BA18" s="294"/>
      <c r="BB18" s="294"/>
      <c r="BC18" s="294"/>
      <c r="BD18" s="294"/>
      <c r="BE18" s="39" t="n">
        <f aca="false">BE17+1</f>
        <v>44606</v>
      </c>
      <c r="BF18" s="40" t="str">
        <f aca="false">VLOOKUP(BE18,' 3 - Dimanche_2020-2021 '!$B$3:$I$10373,2,FALSE())</f>
        <v>T</v>
      </c>
      <c r="BG18" s="40" t="str">
        <f aca="false">VLOOKUP(BE18,' 3 - Dimanche_2020-2021 '!$B$3:$I$10373,3,FALSE())</f>
        <v>RC</v>
      </c>
      <c r="BH18" s="40" t="str">
        <f aca="false">VLOOKUP(BE18,' 3 - Dimanche_2020-2021 '!$B$3:$I$10373,4,FALSE())</f>
        <v>T</v>
      </c>
      <c r="BI18" s="40" t="str">
        <f aca="false">VLOOKUP(BE18,' 3 - Dimanche_2020-2021 '!$B$3:$I$10373,5,FALSE())</f>
        <v>R</v>
      </c>
      <c r="BJ18" s="41" t="str">
        <f aca="false">VLOOKUP(BE18,' 3 - Dimanche_2020-2021 '!$B$3:$I$10373,6,FALSE())</f>
        <v>T</v>
      </c>
      <c r="BK18" s="291" t="n">
        <f aca="false">VLOOKUP(BE18,'STANDARD_2020-2021'!$B$7:$J$10377,9,FALSE())</f>
        <v>1</v>
      </c>
      <c r="BL18" s="291"/>
      <c r="BM18" s="291"/>
      <c r="BN18" s="291"/>
      <c r="BO18" s="291"/>
      <c r="BP18" s="24"/>
      <c r="BQ18" s="24"/>
    </row>
    <row r="19" customFormat="false" ht="15" hidden="false" customHeight="true" outlineLevel="0" collapsed="false">
      <c r="A19" s="32"/>
      <c r="B19" s="39" t="n">
        <f aca="false">B18+1</f>
        <v>44454</v>
      </c>
      <c r="C19" s="40" t="str">
        <f aca="false">VLOOKUP(B19,' 3 - Dimanche_2020-2021 '!$B$3:$I$10373,2,FALSE())</f>
        <v>T</v>
      </c>
      <c r="D19" s="40" t="str">
        <f aca="false">VLOOKUP(B19,' 3 - Dimanche_2020-2021 '!$B$3:$I$10373,3,FALSE())</f>
        <v>R</v>
      </c>
      <c r="E19" s="40" t="str">
        <f aca="false">VLOOKUP(B19,' 3 - Dimanche_2020-2021 '!$B$3:$I$10373,4,FALSE())</f>
        <v>T</v>
      </c>
      <c r="F19" s="40" t="str">
        <f aca="false">VLOOKUP(B19,' 3 - Dimanche_2020-2021 '!$B$3:$I$10373,5,FALSE())</f>
        <v>R</v>
      </c>
      <c r="G19" s="41" t="str">
        <f aca="false">VLOOKUP(B19,' 3 - Dimanche_2020-2021 '!$B$3:$I$10373,6,FALSE())</f>
        <v>T</v>
      </c>
      <c r="H19" s="294" t="n">
        <f aca="false">VLOOKUP(B19,'STANDARD_2020-2021'!$B$7:$J$10377,9,FALSE())</f>
        <v>0</v>
      </c>
      <c r="I19" s="294"/>
      <c r="J19" s="294"/>
      <c r="K19" s="294"/>
      <c r="L19" s="294"/>
      <c r="M19" s="39" t="n">
        <f aca="false">M18+1</f>
        <v>44484</v>
      </c>
      <c r="N19" s="40" t="str">
        <f aca="false">VLOOKUP(M19,' 3 - Dimanche_2020-2021 '!$B$3:$I$10373,2,FALSE())</f>
        <v>T</v>
      </c>
      <c r="O19" s="40" t="str">
        <f aca="false">VLOOKUP(M19,' 3 - Dimanche_2020-2021 '!$B$3:$I$10373,3,FALSE())</f>
        <v>R</v>
      </c>
      <c r="P19" s="40" t="str">
        <f aca="false">VLOOKUP(M19,' 3 - Dimanche_2020-2021 '!$B$3:$I$10373,4,FALSE())</f>
        <v>T</v>
      </c>
      <c r="Q19" s="40" t="str">
        <f aca="false">VLOOKUP(M19,' 3 - Dimanche_2020-2021 '!$B$3:$I$10373,5,FALSE())</f>
        <v>T</v>
      </c>
      <c r="R19" s="41" t="str">
        <f aca="false">VLOOKUP(M19,' 3 - Dimanche_2020-2021 '!$B$3:$I$10373,6,FALSE())</f>
        <v>T</v>
      </c>
      <c r="S19" s="294" t="n">
        <f aca="false">VLOOKUP(M19,'STANDARD_2020-2021'!$B$7:$J$10377,9,FALSE())</f>
        <v>0</v>
      </c>
      <c r="T19" s="294"/>
      <c r="U19" s="294"/>
      <c r="V19" s="294"/>
      <c r="W19" s="294"/>
      <c r="X19" s="39" t="n">
        <f aca="false">X18+1</f>
        <v>44515</v>
      </c>
      <c r="Y19" s="40" t="str">
        <f aca="false">VLOOKUP(X19,' 3 - Dimanche_2020-2021 '!$B$3:$I$10373,2,FALSE())</f>
        <v>R</v>
      </c>
      <c r="Z19" s="40" t="str">
        <f aca="false">VLOOKUP(X19,' 3 - Dimanche_2020-2021 '!$B$3:$I$10373,3,FALSE())</f>
        <v>T</v>
      </c>
      <c r="AA19" s="40" t="str">
        <f aca="false">VLOOKUP(X19,' 3 - Dimanche_2020-2021 '!$B$3:$I$10373,4,FALSE())</f>
        <v>T</v>
      </c>
      <c r="AB19" s="40" t="str">
        <f aca="false">VLOOKUP(X19,' 3 - Dimanche_2020-2021 '!$B$3:$I$10373,5,FALSE())</f>
        <v>RC</v>
      </c>
      <c r="AC19" s="41" t="str">
        <f aca="false">VLOOKUP(X19,' 3 - Dimanche_2020-2021 '!$B$3:$I$10373,6,FALSE())</f>
        <v>T</v>
      </c>
      <c r="AD19" s="294" t="n">
        <f aca="false">VLOOKUP(X19,'STANDARD_2020-2021'!$B$7:$J$10377,9,FALSE())</f>
        <v>0</v>
      </c>
      <c r="AE19" s="294"/>
      <c r="AF19" s="294"/>
      <c r="AG19" s="294"/>
      <c r="AH19" s="294"/>
      <c r="AI19" s="39" t="n">
        <f aca="false">AI18+1</f>
        <v>44545</v>
      </c>
      <c r="AJ19" s="40" t="str">
        <f aca="false">VLOOKUP(AI19,' 3 - Dimanche_2020-2021 '!$B$3:$I$10373,2,FALSE())</f>
        <v>R</v>
      </c>
      <c r="AK19" s="40" t="str">
        <f aca="false">VLOOKUP(AI19,' 3 - Dimanche_2020-2021 '!$B$3:$I$10373,3,FALSE())</f>
        <v>T</v>
      </c>
      <c r="AL19" s="40" t="str">
        <f aca="false">VLOOKUP(AI19,' 3 - Dimanche_2020-2021 '!$B$3:$I$10373,4,FALSE())</f>
        <v>T</v>
      </c>
      <c r="AM19" s="40" t="str">
        <f aca="false">VLOOKUP(AI19,' 3 - Dimanche_2020-2021 '!$B$3:$I$10373,5,FALSE())</f>
        <v>R</v>
      </c>
      <c r="AN19" s="41" t="str">
        <f aca="false">VLOOKUP(AI19,' 3 - Dimanche_2020-2021 '!$B$3:$I$10373,6,FALSE())</f>
        <v>T</v>
      </c>
      <c r="AO19" s="294" t="n">
        <f aca="false">VLOOKUP(AI19,'STANDARD_2020-2021'!$B$7:$J$10377,9,FALSE())</f>
        <v>0</v>
      </c>
      <c r="AP19" s="294"/>
      <c r="AQ19" s="294"/>
      <c r="AR19" s="294"/>
      <c r="AS19" s="294"/>
      <c r="AT19" s="39" t="n">
        <f aca="false">AT18+1</f>
        <v>44576</v>
      </c>
      <c r="AU19" s="40" t="str">
        <f aca="false">VLOOKUP(AT19,' 3 - Dimanche_2020-2021 '!$B$3:$I$10373,2,FALSE())</f>
        <v>T</v>
      </c>
      <c r="AV19" s="40" t="str">
        <f aca="false">VLOOKUP(AT19,' 3 - Dimanche_2020-2021 '!$B$3:$I$10373,3,FALSE())</f>
        <v>R</v>
      </c>
      <c r="AW19" s="40" t="str">
        <f aca="false">VLOOKUP(AT19,' 3 - Dimanche_2020-2021 '!$B$3:$I$10373,4,FALSE())</f>
        <v>T</v>
      </c>
      <c r="AX19" s="40" t="str">
        <f aca="false">VLOOKUP(AT19,' 3 - Dimanche_2020-2021 '!$B$3:$I$10373,5,FALSE())</f>
        <v>R</v>
      </c>
      <c r="AY19" s="41" t="str">
        <f aca="false">VLOOKUP(AT19,' 3 - Dimanche_2020-2021 '!$B$3:$I$10373,6,FALSE())</f>
        <v>T</v>
      </c>
      <c r="AZ19" s="294" t="n">
        <f aca="false">VLOOKUP(AT19,'STANDARD_2020-2021'!$B$7:$J$10377,9,FALSE())</f>
        <v>0</v>
      </c>
      <c r="BA19" s="294"/>
      <c r="BB19" s="294"/>
      <c r="BC19" s="294"/>
      <c r="BD19" s="294"/>
      <c r="BE19" s="39" t="n">
        <f aca="false">BE18+1</f>
        <v>44607</v>
      </c>
      <c r="BF19" s="40" t="str">
        <f aca="false">VLOOKUP(BE19,' 3 - Dimanche_2020-2021 '!$B$3:$I$10373,2,FALSE())</f>
        <v>R</v>
      </c>
      <c r="BG19" s="40" t="str">
        <f aca="false">VLOOKUP(BE19,' 3 - Dimanche_2020-2021 '!$B$3:$I$10373,3,FALSE())</f>
        <v>T</v>
      </c>
      <c r="BH19" s="40" t="str">
        <f aca="false">VLOOKUP(BE19,' 3 - Dimanche_2020-2021 '!$B$3:$I$10373,4,FALSE())</f>
        <v>T</v>
      </c>
      <c r="BI19" s="40" t="str">
        <f aca="false">VLOOKUP(BE19,' 3 - Dimanche_2020-2021 '!$B$3:$I$10373,5,FALSE())</f>
        <v>R</v>
      </c>
      <c r="BJ19" s="41" t="str">
        <f aca="false">VLOOKUP(BE19,' 3 - Dimanche_2020-2021 '!$B$3:$I$10373,6,FALSE())</f>
        <v>T</v>
      </c>
      <c r="BK19" s="291" t="n">
        <f aca="false">VLOOKUP(BE19,'STANDARD_2020-2021'!$B$7:$J$10377,9,FALSE())</f>
        <v>1</v>
      </c>
      <c r="BL19" s="291"/>
      <c r="BM19" s="291"/>
      <c r="BN19" s="291"/>
      <c r="BO19" s="291"/>
      <c r="BP19" s="24"/>
      <c r="BQ19" s="24"/>
    </row>
    <row r="20" customFormat="false" ht="15" hidden="false" customHeight="true" outlineLevel="0" collapsed="false">
      <c r="A20" s="32"/>
      <c r="B20" s="39" t="n">
        <f aca="false">B19+1</f>
        <v>44455</v>
      </c>
      <c r="C20" s="40" t="str">
        <f aca="false">VLOOKUP(B20,' 3 - Dimanche_2020-2021 '!$B$3:$I$10373,2,FALSE())</f>
        <v>R</v>
      </c>
      <c r="D20" s="40" t="str">
        <f aca="false">VLOOKUP(B20,' 3 - Dimanche_2020-2021 '!$B$3:$I$10373,3,FALSE())</f>
        <v>T</v>
      </c>
      <c r="E20" s="40" t="str">
        <f aca="false">VLOOKUP(B20,' 3 - Dimanche_2020-2021 '!$B$3:$I$10373,4,FALSE())</f>
        <v>T</v>
      </c>
      <c r="F20" s="40" t="str">
        <f aca="false">VLOOKUP(B20,' 3 - Dimanche_2020-2021 '!$B$3:$I$10373,5,FALSE())</f>
        <v>T</v>
      </c>
      <c r="G20" s="41" t="str">
        <f aca="false">VLOOKUP(B20,' 3 - Dimanche_2020-2021 '!$B$3:$I$10373,6,FALSE())</f>
        <v>T</v>
      </c>
      <c r="H20" s="294" t="n">
        <f aca="false">VLOOKUP(B20,'STANDARD_2020-2021'!$B$7:$J$10377,9,FALSE())</f>
        <v>0</v>
      </c>
      <c r="I20" s="294"/>
      <c r="J20" s="294"/>
      <c r="K20" s="294"/>
      <c r="L20" s="294"/>
      <c r="M20" s="39" t="n">
        <f aca="false">M19+1</f>
        <v>44485</v>
      </c>
      <c r="N20" s="40" t="str">
        <f aca="false">VLOOKUP(M20,' 3 - Dimanche_2020-2021 '!$B$3:$I$10373,2,FALSE())</f>
        <v>R</v>
      </c>
      <c r="O20" s="40" t="str">
        <f aca="false">VLOOKUP(M20,' 3 - Dimanche_2020-2021 '!$B$3:$I$10373,3,FALSE())</f>
        <v>T</v>
      </c>
      <c r="P20" s="40" t="str">
        <f aca="false">VLOOKUP(M20,' 3 - Dimanche_2020-2021 '!$B$3:$I$10373,4,FALSE())</f>
        <v>T</v>
      </c>
      <c r="Q20" s="40" t="str">
        <f aca="false">VLOOKUP(M20,' 3 - Dimanche_2020-2021 '!$B$3:$I$10373,5,FALSE())</f>
        <v>R</v>
      </c>
      <c r="R20" s="41" t="str">
        <f aca="false">VLOOKUP(M20,' 3 - Dimanche_2020-2021 '!$B$3:$I$10373,6,FALSE())</f>
        <v>T</v>
      </c>
      <c r="S20" s="294" t="n">
        <f aca="false">VLOOKUP(M20,'STANDARD_2020-2021'!$B$7:$J$10377,9,FALSE())</f>
        <v>0</v>
      </c>
      <c r="T20" s="294"/>
      <c r="U20" s="294"/>
      <c r="V20" s="294"/>
      <c r="W20" s="294"/>
      <c r="X20" s="39" t="n">
        <f aca="false">X19+1</f>
        <v>44516</v>
      </c>
      <c r="Y20" s="40" t="str">
        <f aca="false">VLOOKUP(X20,' 3 - Dimanche_2020-2021 '!$B$3:$I$10373,2,FALSE())</f>
        <v>R</v>
      </c>
      <c r="Z20" s="40" t="str">
        <f aca="false">VLOOKUP(X20,' 3 - Dimanche_2020-2021 '!$B$3:$I$10373,3,FALSE())</f>
        <v>T</v>
      </c>
      <c r="AA20" s="40" t="str">
        <f aca="false">VLOOKUP(X20,' 3 - Dimanche_2020-2021 '!$B$3:$I$10373,4,FALSE())</f>
        <v>R</v>
      </c>
      <c r="AB20" s="40" t="str">
        <f aca="false">VLOOKUP(X20,' 3 - Dimanche_2020-2021 '!$B$3:$I$10373,5,FALSE())</f>
        <v>T</v>
      </c>
      <c r="AC20" s="41" t="str">
        <f aca="false">VLOOKUP(X20,' 3 - Dimanche_2020-2021 '!$B$3:$I$10373,6,FALSE())</f>
        <v>T</v>
      </c>
      <c r="AD20" s="294" t="n">
        <f aca="false">VLOOKUP(X20,'STANDARD_2020-2021'!$B$7:$J$10377,9,FALSE())</f>
        <v>0</v>
      </c>
      <c r="AE20" s="294"/>
      <c r="AF20" s="294"/>
      <c r="AG20" s="294"/>
      <c r="AH20" s="294"/>
      <c r="AI20" s="39" t="n">
        <f aca="false">AI19+1</f>
        <v>44546</v>
      </c>
      <c r="AJ20" s="40" t="str">
        <f aca="false">VLOOKUP(AI20,' 3 - Dimanche_2020-2021 '!$B$3:$I$10373,2,FALSE())</f>
        <v>T</v>
      </c>
      <c r="AK20" s="40" t="str">
        <f aca="false">VLOOKUP(AI20,' 3 - Dimanche_2020-2021 '!$B$3:$I$10373,3,FALSE())</f>
        <v>T</v>
      </c>
      <c r="AL20" s="40" t="str">
        <f aca="false">VLOOKUP(AI20,' 3 - Dimanche_2020-2021 '!$B$3:$I$10373,4,FALSE())</f>
        <v>R</v>
      </c>
      <c r="AM20" s="40" t="str">
        <f aca="false">VLOOKUP(AI20,' 3 - Dimanche_2020-2021 '!$B$3:$I$10373,5,FALSE())</f>
        <v>T</v>
      </c>
      <c r="AN20" s="41" t="str">
        <f aca="false">VLOOKUP(AI20,' 3 - Dimanche_2020-2021 '!$B$3:$I$10373,6,FALSE())</f>
        <v>T</v>
      </c>
      <c r="AO20" s="294" t="n">
        <f aca="false">VLOOKUP(AI20,'STANDARD_2020-2021'!$B$7:$J$10377,9,FALSE())</f>
        <v>0</v>
      </c>
      <c r="AP20" s="294"/>
      <c r="AQ20" s="294"/>
      <c r="AR20" s="294"/>
      <c r="AS20" s="294"/>
      <c r="AT20" s="39" t="n">
        <f aca="false">AT19+1</f>
        <v>44577</v>
      </c>
      <c r="AU20" s="40" t="str">
        <f aca="false">VLOOKUP(AT20,' 3 - Dimanche_2020-2021 '!$B$3:$I$10373,2,FALSE())</f>
        <v>T</v>
      </c>
      <c r="AV20" s="40" t="str">
        <f aca="false">VLOOKUP(AT20,' 3 - Dimanche_2020-2021 '!$B$3:$I$10373,3,FALSE())</f>
        <v>R</v>
      </c>
      <c r="AW20" s="40" t="str">
        <f aca="false">VLOOKUP(AT20,' 3 - Dimanche_2020-2021 '!$B$3:$I$10373,4,FALSE())</f>
        <v>T</v>
      </c>
      <c r="AX20" s="40" t="str">
        <f aca="false">VLOOKUP(AT20,' 3 - Dimanche_2020-2021 '!$B$3:$I$10373,5,FALSE())</f>
        <v>R</v>
      </c>
      <c r="AY20" s="41" t="str">
        <f aca="false">VLOOKUP(AT20,' 3 - Dimanche_2020-2021 '!$B$3:$I$10373,6,FALSE())</f>
        <v>T</v>
      </c>
      <c r="AZ20" s="294" t="n">
        <f aca="false">VLOOKUP(AT20,'STANDARD_2020-2021'!$B$7:$J$10377,9,FALSE())</f>
        <v>0</v>
      </c>
      <c r="BA20" s="294"/>
      <c r="BB20" s="294"/>
      <c r="BC20" s="294"/>
      <c r="BD20" s="294"/>
      <c r="BE20" s="39" t="n">
        <f aca="false">BE19+1</f>
        <v>44608</v>
      </c>
      <c r="BF20" s="40" t="str">
        <f aca="false">VLOOKUP(BE20,' 3 - Dimanche_2020-2021 '!$B$3:$I$10373,2,FALSE())</f>
        <v>R</v>
      </c>
      <c r="BG20" s="40" t="str">
        <f aca="false">VLOOKUP(BE20,' 3 - Dimanche_2020-2021 '!$B$3:$I$10373,3,FALSE())</f>
        <v>T</v>
      </c>
      <c r="BH20" s="40" t="str">
        <f aca="false">VLOOKUP(BE20,' 3 - Dimanche_2020-2021 '!$B$3:$I$10373,4,FALSE())</f>
        <v>R</v>
      </c>
      <c r="BI20" s="40" t="str">
        <f aca="false">VLOOKUP(BE20,' 3 - Dimanche_2020-2021 '!$B$3:$I$10373,5,FALSE())</f>
        <v>T</v>
      </c>
      <c r="BJ20" s="41" t="str">
        <f aca="false">VLOOKUP(BE20,' 3 - Dimanche_2020-2021 '!$B$3:$I$10373,6,FALSE())</f>
        <v>T</v>
      </c>
      <c r="BK20" s="291" t="n">
        <f aca="false">VLOOKUP(BE20,'STANDARD_2020-2021'!$B$7:$J$10377,9,FALSE())</f>
        <v>1</v>
      </c>
      <c r="BL20" s="291"/>
      <c r="BM20" s="291"/>
      <c r="BN20" s="291"/>
      <c r="BO20" s="291"/>
      <c r="BP20" s="24"/>
      <c r="BQ20" s="24"/>
    </row>
    <row r="21" customFormat="false" ht="15" hidden="false" customHeight="true" outlineLevel="0" collapsed="false">
      <c r="A21" s="32"/>
      <c r="B21" s="39" t="n">
        <f aca="false">B20+1</f>
        <v>44456</v>
      </c>
      <c r="C21" s="40" t="str">
        <f aca="false">VLOOKUP(B21,' 3 - Dimanche_2020-2021 '!$B$3:$I$10373,2,FALSE())</f>
        <v>R</v>
      </c>
      <c r="D21" s="40" t="str">
        <f aca="false">VLOOKUP(B21,' 3 - Dimanche_2020-2021 '!$B$3:$I$10373,3,FALSE())</f>
        <v>T</v>
      </c>
      <c r="E21" s="40" t="str">
        <f aca="false">VLOOKUP(B21,' 3 - Dimanche_2020-2021 '!$B$3:$I$10373,4,FALSE())</f>
        <v>T</v>
      </c>
      <c r="F21" s="40" t="str">
        <f aca="false">VLOOKUP(B21,' 3 - Dimanche_2020-2021 '!$B$3:$I$10373,5,FALSE())</f>
        <v>T</v>
      </c>
      <c r="G21" s="41" t="str">
        <f aca="false">VLOOKUP(B21,' 3 - Dimanche_2020-2021 '!$B$3:$I$10373,6,FALSE())</f>
        <v>T</v>
      </c>
      <c r="H21" s="294" t="n">
        <f aca="false">VLOOKUP(B21,'STANDARD_2020-2021'!$B$7:$J$10377,9,FALSE())</f>
        <v>0</v>
      </c>
      <c r="I21" s="294"/>
      <c r="J21" s="294"/>
      <c r="K21" s="294"/>
      <c r="L21" s="294"/>
      <c r="M21" s="39" t="n">
        <f aca="false">M20+1</f>
        <v>44486</v>
      </c>
      <c r="N21" s="40" t="str">
        <f aca="false">VLOOKUP(M21,' 3 - Dimanche_2020-2021 '!$B$3:$I$10373,2,FALSE())</f>
        <v>R</v>
      </c>
      <c r="O21" s="40" t="str">
        <f aca="false">VLOOKUP(M21,' 3 - Dimanche_2020-2021 '!$B$3:$I$10373,3,FALSE())</f>
        <v>T</v>
      </c>
      <c r="P21" s="40" t="str">
        <f aca="false">VLOOKUP(M21,' 3 - Dimanche_2020-2021 '!$B$3:$I$10373,4,FALSE())</f>
        <v>T</v>
      </c>
      <c r="Q21" s="40" t="str">
        <f aca="false">VLOOKUP(M21,' 3 - Dimanche_2020-2021 '!$B$3:$I$10373,5,FALSE())</f>
        <v>R</v>
      </c>
      <c r="R21" s="41" t="str">
        <f aca="false">VLOOKUP(M21,' 3 - Dimanche_2020-2021 '!$B$3:$I$10373,6,FALSE())</f>
        <v>T</v>
      </c>
      <c r="S21" s="294" t="n">
        <f aca="false">VLOOKUP(M21,'STANDARD_2020-2021'!$B$7:$J$10377,9,FALSE())</f>
        <v>0</v>
      </c>
      <c r="T21" s="294"/>
      <c r="U21" s="294"/>
      <c r="V21" s="294"/>
      <c r="W21" s="294"/>
      <c r="X21" s="39" t="n">
        <f aca="false">X20+1</f>
        <v>44517</v>
      </c>
      <c r="Y21" s="40" t="str">
        <f aca="false">VLOOKUP(X21,' 3 - Dimanche_2020-2021 '!$B$3:$I$10373,2,FALSE())</f>
        <v>T</v>
      </c>
      <c r="Z21" s="40" t="str">
        <f aca="false">VLOOKUP(X21,' 3 - Dimanche_2020-2021 '!$B$3:$I$10373,3,FALSE())</f>
        <v>T</v>
      </c>
      <c r="AA21" s="40" t="str">
        <f aca="false">VLOOKUP(X21,' 3 - Dimanche_2020-2021 '!$B$3:$I$10373,4,FALSE())</f>
        <v>R</v>
      </c>
      <c r="AB21" s="40" t="str">
        <f aca="false">VLOOKUP(X21,' 3 - Dimanche_2020-2021 '!$B$3:$I$10373,5,FALSE())</f>
        <v>T</v>
      </c>
      <c r="AC21" s="41" t="str">
        <f aca="false">VLOOKUP(X21,' 3 - Dimanche_2020-2021 '!$B$3:$I$10373,6,FALSE())</f>
        <v>R</v>
      </c>
      <c r="AD21" s="294" t="n">
        <f aca="false">VLOOKUP(X21,'STANDARD_2020-2021'!$B$7:$J$10377,9,FALSE())</f>
        <v>0</v>
      </c>
      <c r="AE21" s="294"/>
      <c r="AF21" s="294"/>
      <c r="AG21" s="294"/>
      <c r="AH21" s="294"/>
      <c r="AI21" s="39" t="n">
        <f aca="false">AI20+1</f>
        <v>44547</v>
      </c>
      <c r="AJ21" s="40" t="str">
        <f aca="false">VLOOKUP(AI21,' 3 - Dimanche_2020-2021 '!$B$3:$I$10373,2,FALSE())</f>
        <v>T</v>
      </c>
      <c r="AK21" s="40" t="str">
        <f aca="false">VLOOKUP(AI21,' 3 - Dimanche_2020-2021 '!$B$3:$I$10373,3,FALSE())</f>
        <v>T</v>
      </c>
      <c r="AL21" s="40" t="str">
        <f aca="false">VLOOKUP(AI21,' 3 - Dimanche_2020-2021 '!$B$3:$I$10373,4,FALSE())</f>
        <v>R</v>
      </c>
      <c r="AM21" s="40" t="str">
        <f aca="false">VLOOKUP(AI21,' 3 - Dimanche_2020-2021 '!$B$3:$I$10373,5,FALSE())</f>
        <v>T</v>
      </c>
      <c r="AN21" s="41" t="str">
        <f aca="false">VLOOKUP(AI21,' 3 - Dimanche_2020-2021 '!$B$3:$I$10373,6,FALSE())</f>
        <v>T</v>
      </c>
      <c r="AO21" s="294" t="n">
        <f aca="false">VLOOKUP(AI21,'STANDARD_2020-2021'!$B$7:$J$10377,9,FALSE())</f>
        <v>0</v>
      </c>
      <c r="AP21" s="294"/>
      <c r="AQ21" s="294"/>
      <c r="AR21" s="294"/>
      <c r="AS21" s="294"/>
      <c r="AT21" s="39" t="n">
        <f aca="false">AT20+1</f>
        <v>44578</v>
      </c>
      <c r="AU21" s="40" t="str">
        <f aca="false">VLOOKUP(AT21,' 3 - Dimanche_2020-2021 '!$B$3:$I$10373,2,FALSE())</f>
        <v>RC</v>
      </c>
      <c r="AV21" s="40" t="str">
        <f aca="false">VLOOKUP(AT21,' 3 - Dimanche_2020-2021 '!$B$3:$I$10373,3,FALSE())</f>
        <v>T</v>
      </c>
      <c r="AW21" s="40" t="str">
        <f aca="false">VLOOKUP(AT21,' 3 - Dimanche_2020-2021 '!$B$3:$I$10373,4,FALSE())</f>
        <v>R</v>
      </c>
      <c r="AX21" s="40" t="str">
        <f aca="false">VLOOKUP(AT21,' 3 - Dimanche_2020-2021 '!$B$3:$I$10373,5,FALSE())</f>
        <v>T</v>
      </c>
      <c r="AY21" s="41" t="str">
        <f aca="false">VLOOKUP(AT21,' 3 - Dimanche_2020-2021 '!$B$3:$I$10373,6,FALSE())</f>
        <v>T</v>
      </c>
      <c r="AZ21" s="294" t="n">
        <f aca="false">VLOOKUP(AT21,'STANDARD_2020-2021'!$B$7:$J$10377,9,FALSE())</f>
        <v>0</v>
      </c>
      <c r="BA21" s="294"/>
      <c r="BB21" s="294"/>
      <c r="BC21" s="294"/>
      <c r="BD21" s="294"/>
      <c r="BE21" s="39" t="n">
        <f aca="false">BE20+1</f>
        <v>44609</v>
      </c>
      <c r="BF21" s="40" t="str">
        <f aca="false">VLOOKUP(BE21,' 3 - Dimanche_2020-2021 '!$B$3:$I$10373,2,FALSE())</f>
        <v>T</v>
      </c>
      <c r="BG21" s="40" t="str">
        <f aca="false">VLOOKUP(BE21,' 3 - Dimanche_2020-2021 '!$B$3:$I$10373,3,FALSE())</f>
        <v>T</v>
      </c>
      <c r="BH21" s="40" t="str">
        <f aca="false">VLOOKUP(BE21,' 3 - Dimanche_2020-2021 '!$B$3:$I$10373,4,FALSE())</f>
        <v>T</v>
      </c>
      <c r="BI21" s="40" t="str">
        <f aca="false">VLOOKUP(BE21,' 3 - Dimanche_2020-2021 '!$B$3:$I$10373,5,FALSE())</f>
        <v>T</v>
      </c>
      <c r="BJ21" s="41" t="str">
        <f aca="false">VLOOKUP(BE21,' 3 - Dimanche_2020-2021 '!$B$3:$I$10373,6,FALSE())</f>
        <v>R</v>
      </c>
      <c r="BK21" s="291" t="n">
        <f aca="false">VLOOKUP(BE21,'STANDARD_2020-2021'!$B$7:$J$10377,9,FALSE())</f>
        <v>1</v>
      </c>
      <c r="BL21" s="291"/>
      <c r="BM21" s="291"/>
      <c r="BN21" s="291"/>
      <c r="BO21" s="291"/>
      <c r="BP21" s="24"/>
      <c r="BQ21" s="24"/>
    </row>
    <row r="22" customFormat="false" ht="15" hidden="false" customHeight="true" outlineLevel="0" collapsed="false">
      <c r="A22" s="32"/>
      <c r="B22" s="39" t="n">
        <f aca="false">B21+1</f>
        <v>44457</v>
      </c>
      <c r="C22" s="40" t="str">
        <f aca="false">VLOOKUP(B22,' 3 - Dimanche_2020-2021 '!$B$3:$I$10373,2,FALSE())</f>
        <v>T</v>
      </c>
      <c r="D22" s="40" t="str">
        <f aca="false">VLOOKUP(B22,' 3 - Dimanche_2020-2021 '!$B$3:$I$10373,3,FALSE())</f>
        <v>T</v>
      </c>
      <c r="E22" s="40" t="str">
        <f aca="false">VLOOKUP(B22,' 3 - Dimanche_2020-2021 '!$B$3:$I$10373,4,FALSE())</f>
        <v>R</v>
      </c>
      <c r="F22" s="40" t="str">
        <f aca="false">VLOOKUP(B22,' 3 - Dimanche_2020-2021 '!$B$3:$I$10373,5,FALSE())</f>
        <v>T</v>
      </c>
      <c r="G22" s="41" t="str">
        <f aca="false">VLOOKUP(B22,' 3 - Dimanche_2020-2021 '!$B$3:$I$10373,6,FALSE())</f>
        <v>R</v>
      </c>
      <c r="H22" s="294" t="n">
        <f aca="false">VLOOKUP(B22,'STANDARD_2020-2021'!$B$7:$J$10377,9,FALSE())</f>
        <v>0</v>
      </c>
      <c r="I22" s="294"/>
      <c r="J22" s="294"/>
      <c r="K22" s="294"/>
      <c r="L22" s="294"/>
      <c r="M22" s="39" t="n">
        <f aca="false">M21+1</f>
        <v>44487</v>
      </c>
      <c r="N22" s="40" t="str">
        <f aca="false">VLOOKUP(M22,' 3 - Dimanche_2020-2021 '!$B$3:$I$10373,2,FALSE())</f>
        <v>T</v>
      </c>
      <c r="O22" s="40" t="str">
        <f aca="false">VLOOKUP(M22,' 3 - Dimanche_2020-2021 '!$B$3:$I$10373,3,FALSE())</f>
        <v>T</v>
      </c>
      <c r="P22" s="40" t="str">
        <f aca="false">VLOOKUP(M22,' 3 - Dimanche_2020-2021 '!$B$3:$I$10373,4,FALSE())</f>
        <v>RC</v>
      </c>
      <c r="Q22" s="40" t="str">
        <f aca="false">VLOOKUP(M22,' 3 - Dimanche_2020-2021 '!$B$3:$I$10373,5,FALSE())</f>
        <v>T</v>
      </c>
      <c r="R22" s="41" t="str">
        <f aca="false">VLOOKUP(M22,' 3 - Dimanche_2020-2021 '!$B$3:$I$10373,6,FALSE())</f>
        <v>R</v>
      </c>
      <c r="S22" s="294" t="n">
        <f aca="false">VLOOKUP(M22,'STANDARD_2020-2021'!$B$7:$J$10377,9,FALSE())</f>
        <v>0</v>
      </c>
      <c r="T22" s="294"/>
      <c r="U22" s="294"/>
      <c r="V22" s="294"/>
      <c r="W22" s="294"/>
      <c r="X22" s="39" t="n">
        <f aca="false">X21+1</f>
        <v>44518</v>
      </c>
      <c r="Y22" s="40" t="str">
        <f aca="false">VLOOKUP(X22,' 3 - Dimanche_2020-2021 '!$B$3:$I$10373,2,FALSE())</f>
        <v>T</v>
      </c>
      <c r="Z22" s="40" t="str">
        <f aca="false">VLOOKUP(X22,' 3 - Dimanche_2020-2021 '!$B$3:$I$10373,3,FALSE())</f>
        <v>R</v>
      </c>
      <c r="AA22" s="40" t="str">
        <f aca="false">VLOOKUP(X22,' 3 - Dimanche_2020-2021 '!$B$3:$I$10373,4,FALSE())</f>
        <v>T</v>
      </c>
      <c r="AB22" s="40" t="str">
        <f aca="false">VLOOKUP(X22,' 3 - Dimanche_2020-2021 '!$B$3:$I$10373,5,FALSE())</f>
        <v>T</v>
      </c>
      <c r="AC22" s="41" t="str">
        <f aca="false">VLOOKUP(X22,' 3 - Dimanche_2020-2021 '!$B$3:$I$10373,6,FALSE())</f>
        <v>T</v>
      </c>
      <c r="AD22" s="294" t="n">
        <f aca="false">VLOOKUP(X22,'STANDARD_2020-2021'!$B$7:$J$10377,9,FALSE())</f>
        <v>0</v>
      </c>
      <c r="AE22" s="294"/>
      <c r="AF22" s="294"/>
      <c r="AG22" s="294"/>
      <c r="AH22" s="294"/>
      <c r="AI22" s="39" t="n">
        <f aca="false">AI21+1</f>
        <v>44548</v>
      </c>
      <c r="AJ22" s="40" t="str">
        <f aca="false">VLOOKUP(AI22,' 3 - Dimanche_2020-2021 '!$B$3:$I$10373,2,FALSE())</f>
        <v>T</v>
      </c>
      <c r="AK22" s="40" t="str">
        <f aca="false">VLOOKUP(AI22,' 3 - Dimanche_2020-2021 '!$B$3:$I$10373,3,FALSE())</f>
        <v>R</v>
      </c>
      <c r="AL22" s="40" t="str">
        <f aca="false">VLOOKUP(AI22,' 3 - Dimanche_2020-2021 '!$B$3:$I$10373,4,FALSE())</f>
        <v>T</v>
      </c>
      <c r="AM22" s="40" t="str">
        <f aca="false">VLOOKUP(AI22,' 3 - Dimanche_2020-2021 '!$B$3:$I$10373,5,FALSE())</f>
        <v>T</v>
      </c>
      <c r="AN22" s="41" t="str">
        <f aca="false">VLOOKUP(AI22,' 3 - Dimanche_2020-2021 '!$B$3:$I$10373,6,FALSE())</f>
        <v>R</v>
      </c>
      <c r="AO22" s="294" t="n">
        <f aca="false">VLOOKUP(AI22,'STANDARD_2020-2021'!$B$7:$J$10377,9,FALSE())</f>
        <v>1</v>
      </c>
      <c r="AP22" s="294"/>
      <c r="AQ22" s="294"/>
      <c r="AR22" s="294"/>
      <c r="AS22" s="294"/>
      <c r="AT22" s="39" t="n">
        <f aca="false">AT21+1</f>
        <v>44579</v>
      </c>
      <c r="AU22" s="40" t="str">
        <f aca="false">VLOOKUP(AT22,' 3 - Dimanche_2020-2021 '!$B$3:$I$10373,2,FALSE())</f>
        <v>T</v>
      </c>
      <c r="AV22" s="40" t="str">
        <f aca="false">VLOOKUP(AT22,' 3 - Dimanche_2020-2021 '!$B$3:$I$10373,3,FALSE())</f>
        <v>T</v>
      </c>
      <c r="AW22" s="40" t="str">
        <f aca="false">VLOOKUP(AT22,' 3 - Dimanche_2020-2021 '!$B$3:$I$10373,4,FALSE())</f>
        <v>R</v>
      </c>
      <c r="AX22" s="40" t="str">
        <f aca="false">VLOOKUP(AT22,' 3 - Dimanche_2020-2021 '!$B$3:$I$10373,5,FALSE())</f>
        <v>T</v>
      </c>
      <c r="AY22" s="41" t="str">
        <f aca="false">VLOOKUP(AT22,' 3 - Dimanche_2020-2021 '!$B$3:$I$10373,6,FALSE())</f>
        <v>R</v>
      </c>
      <c r="AZ22" s="294" t="n">
        <f aca="false">VLOOKUP(AT22,'STANDARD_2020-2021'!$B$7:$J$10377,9,FALSE())</f>
        <v>0</v>
      </c>
      <c r="BA22" s="294"/>
      <c r="BB22" s="294"/>
      <c r="BC22" s="294"/>
      <c r="BD22" s="294"/>
      <c r="BE22" s="39" t="n">
        <f aca="false">BE21+1</f>
        <v>44610</v>
      </c>
      <c r="BF22" s="40" t="str">
        <f aca="false">VLOOKUP(BE22,' 3 - Dimanche_2020-2021 '!$B$3:$I$10373,2,FALSE())</f>
        <v>T</v>
      </c>
      <c r="BG22" s="40" t="str">
        <f aca="false">VLOOKUP(BE22,' 3 - Dimanche_2020-2021 '!$B$3:$I$10373,3,FALSE())</f>
        <v>T</v>
      </c>
      <c r="BH22" s="40" t="str">
        <f aca="false">VLOOKUP(BE22,' 3 - Dimanche_2020-2021 '!$B$3:$I$10373,4,FALSE())</f>
        <v>T</v>
      </c>
      <c r="BI22" s="40" t="str">
        <f aca="false">VLOOKUP(BE22,' 3 - Dimanche_2020-2021 '!$B$3:$I$10373,5,FALSE())</f>
        <v>T</v>
      </c>
      <c r="BJ22" s="41" t="str">
        <f aca="false">VLOOKUP(BE22,' 3 - Dimanche_2020-2021 '!$B$3:$I$10373,6,FALSE())</f>
        <v>R</v>
      </c>
      <c r="BK22" s="291" t="n">
        <f aca="false">VLOOKUP(BE22,'STANDARD_2020-2021'!$B$7:$J$10377,9,FALSE())</f>
        <v>1</v>
      </c>
      <c r="BL22" s="291"/>
      <c r="BM22" s="291"/>
      <c r="BN22" s="291"/>
      <c r="BO22" s="291"/>
      <c r="BP22" s="24"/>
      <c r="BQ22" s="24"/>
    </row>
    <row r="23" customFormat="false" ht="15" hidden="false" customHeight="true" outlineLevel="0" collapsed="false">
      <c r="A23" s="32"/>
      <c r="B23" s="39" t="n">
        <f aca="false">B22+1</f>
        <v>44458</v>
      </c>
      <c r="C23" s="40" t="str">
        <f aca="false">VLOOKUP(B23,' 3 - Dimanche_2020-2021 '!$B$3:$I$10373,2,FALSE())</f>
        <v>T</v>
      </c>
      <c r="D23" s="40" t="str">
        <f aca="false">VLOOKUP(B23,' 3 - Dimanche_2020-2021 '!$B$3:$I$10373,3,FALSE())</f>
        <v>T</v>
      </c>
      <c r="E23" s="40" t="str">
        <f aca="false">VLOOKUP(B23,' 3 - Dimanche_2020-2021 '!$B$3:$I$10373,4,FALSE())</f>
        <v>R</v>
      </c>
      <c r="F23" s="40" t="str">
        <f aca="false">VLOOKUP(B23,' 3 - Dimanche_2020-2021 '!$B$3:$I$10373,5,FALSE())</f>
        <v>T</v>
      </c>
      <c r="G23" s="41" t="str">
        <f aca="false">VLOOKUP(B23,' 3 - Dimanche_2020-2021 '!$B$3:$I$10373,6,FALSE())</f>
        <v>R</v>
      </c>
      <c r="H23" s="294" t="n">
        <f aca="false">VLOOKUP(B23,'STANDARD_2020-2021'!$B$7:$J$10377,9,FALSE())</f>
        <v>0</v>
      </c>
      <c r="I23" s="294"/>
      <c r="J23" s="294"/>
      <c r="K23" s="294"/>
      <c r="L23" s="294"/>
      <c r="M23" s="39" t="n">
        <f aca="false">M22+1</f>
        <v>44488</v>
      </c>
      <c r="N23" s="40" t="str">
        <f aca="false">VLOOKUP(M23,' 3 - Dimanche_2020-2021 '!$B$3:$I$10373,2,FALSE())</f>
        <v>T</v>
      </c>
      <c r="O23" s="40" t="str">
        <f aca="false">VLOOKUP(M23,' 3 - Dimanche_2020-2021 '!$B$3:$I$10373,3,FALSE())</f>
        <v>R</v>
      </c>
      <c r="P23" s="40" t="str">
        <f aca="false">VLOOKUP(M23,' 3 - Dimanche_2020-2021 '!$B$3:$I$10373,4,FALSE())</f>
        <v>T</v>
      </c>
      <c r="Q23" s="40" t="str">
        <f aca="false">VLOOKUP(M23,' 3 - Dimanche_2020-2021 '!$B$3:$I$10373,5,FALSE())</f>
        <v>T</v>
      </c>
      <c r="R23" s="41" t="str">
        <f aca="false">VLOOKUP(M23,' 3 - Dimanche_2020-2021 '!$B$3:$I$10373,6,FALSE())</f>
        <v>R</v>
      </c>
      <c r="S23" s="294" t="n">
        <f aca="false">VLOOKUP(M23,'STANDARD_2020-2021'!$B$7:$J$10377,9,FALSE())</f>
        <v>0</v>
      </c>
      <c r="T23" s="294"/>
      <c r="U23" s="294"/>
      <c r="V23" s="294"/>
      <c r="W23" s="294"/>
      <c r="X23" s="39" t="n">
        <f aca="false">X22+1</f>
        <v>44519</v>
      </c>
      <c r="Y23" s="40" t="str">
        <f aca="false">VLOOKUP(X23,' 3 - Dimanche_2020-2021 '!$B$3:$I$10373,2,FALSE())</f>
        <v>T</v>
      </c>
      <c r="Z23" s="40" t="str">
        <f aca="false">VLOOKUP(X23,' 3 - Dimanche_2020-2021 '!$B$3:$I$10373,3,FALSE())</f>
        <v>R</v>
      </c>
      <c r="AA23" s="40" t="str">
        <f aca="false">VLOOKUP(X23,' 3 - Dimanche_2020-2021 '!$B$3:$I$10373,4,FALSE())</f>
        <v>T</v>
      </c>
      <c r="AB23" s="40" t="str">
        <f aca="false">VLOOKUP(X23,' 3 - Dimanche_2020-2021 '!$B$3:$I$10373,5,FALSE())</f>
        <v>T</v>
      </c>
      <c r="AC23" s="41" t="str">
        <f aca="false">VLOOKUP(X23,' 3 - Dimanche_2020-2021 '!$B$3:$I$10373,6,FALSE())</f>
        <v>T</v>
      </c>
      <c r="AD23" s="294" t="n">
        <f aca="false">VLOOKUP(X23,'STANDARD_2020-2021'!$B$7:$J$10377,9,FALSE())</f>
        <v>0</v>
      </c>
      <c r="AE23" s="294"/>
      <c r="AF23" s="294"/>
      <c r="AG23" s="294"/>
      <c r="AH23" s="294"/>
      <c r="AI23" s="39" t="n">
        <f aca="false">AI22+1</f>
        <v>44549</v>
      </c>
      <c r="AJ23" s="40" t="str">
        <f aca="false">VLOOKUP(AI23,' 3 - Dimanche_2020-2021 '!$B$3:$I$10373,2,FALSE())</f>
        <v>T</v>
      </c>
      <c r="AK23" s="40" t="str">
        <f aca="false">VLOOKUP(AI23,' 3 - Dimanche_2020-2021 '!$B$3:$I$10373,3,FALSE())</f>
        <v>R</v>
      </c>
      <c r="AL23" s="40" t="str">
        <f aca="false">VLOOKUP(AI23,' 3 - Dimanche_2020-2021 '!$B$3:$I$10373,4,FALSE())</f>
        <v>T</v>
      </c>
      <c r="AM23" s="40" t="str">
        <f aca="false">VLOOKUP(AI23,' 3 - Dimanche_2020-2021 '!$B$3:$I$10373,5,FALSE())</f>
        <v>T</v>
      </c>
      <c r="AN23" s="41" t="str">
        <f aca="false">VLOOKUP(AI23,' 3 - Dimanche_2020-2021 '!$B$3:$I$10373,6,FALSE())</f>
        <v>R</v>
      </c>
      <c r="AO23" s="294" t="n">
        <f aca="false">VLOOKUP(AI23,'STANDARD_2020-2021'!$B$7:$J$10377,9,FALSE())</f>
        <v>1</v>
      </c>
      <c r="AP23" s="294"/>
      <c r="AQ23" s="294"/>
      <c r="AR23" s="294"/>
      <c r="AS23" s="294"/>
      <c r="AT23" s="39" t="n">
        <f aca="false">AT22+1</f>
        <v>44580</v>
      </c>
      <c r="AU23" s="40" t="str">
        <f aca="false">VLOOKUP(AT23,' 3 - Dimanche_2020-2021 '!$B$3:$I$10373,2,FALSE())</f>
        <v>T</v>
      </c>
      <c r="AV23" s="40" t="str">
        <f aca="false">VLOOKUP(AT23,' 3 - Dimanche_2020-2021 '!$B$3:$I$10373,3,FALSE())</f>
        <v>R</v>
      </c>
      <c r="AW23" s="40" t="str">
        <f aca="false">VLOOKUP(AT23,' 3 - Dimanche_2020-2021 '!$B$3:$I$10373,4,FALSE())</f>
        <v>T</v>
      </c>
      <c r="AX23" s="40" t="str">
        <f aca="false">VLOOKUP(AT23,' 3 - Dimanche_2020-2021 '!$B$3:$I$10373,5,FALSE())</f>
        <v>T</v>
      </c>
      <c r="AY23" s="41" t="str">
        <f aca="false">VLOOKUP(AT23,' 3 - Dimanche_2020-2021 '!$B$3:$I$10373,6,FALSE())</f>
        <v>R</v>
      </c>
      <c r="AZ23" s="294" t="n">
        <f aca="false">VLOOKUP(AT23,'STANDARD_2020-2021'!$B$7:$J$10377,9,FALSE())</f>
        <v>0</v>
      </c>
      <c r="BA23" s="294"/>
      <c r="BB23" s="294"/>
      <c r="BC23" s="294"/>
      <c r="BD23" s="294"/>
      <c r="BE23" s="39" t="n">
        <f aca="false">BE22+1</f>
        <v>44611</v>
      </c>
      <c r="BF23" s="40" t="str">
        <f aca="false">VLOOKUP(BE23,' 3 - Dimanche_2020-2021 '!$B$3:$I$10373,2,FALSE())</f>
        <v>T</v>
      </c>
      <c r="BG23" s="40" t="str">
        <f aca="false">VLOOKUP(BE23,' 3 - Dimanche_2020-2021 '!$B$3:$I$10373,3,FALSE())</f>
        <v>R</v>
      </c>
      <c r="BH23" s="40" t="str">
        <f aca="false">VLOOKUP(BE23,' 3 - Dimanche_2020-2021 '!$B$3:$I$10373,4,FALSE())</f>
        <v>T</v>
      </c>
      <c r="BI23" s="40" t="str">
        <f aca="false">VLOOKUP(BE23,' 3 - Dimanche_2020-2021 '!$B$3:$I$10373,5,FALSE())</f>
        <v>R</v>
      </c>
      <c r="BJ23" s="41" t="str">
        <f aca="false">VLOOKUP(BE23,' 3 - Dimanche_2020-2021 '!$B$3:$I$10373,6,FALSE())</f>
        <v>T</v>
      </c>
      <c r="BK23" s="291" t="n">
        <f aca="false">VLOOKUP(BE23,'STANDARD_2020-2021'!$B$7:$J$10377,9,FALSE())</f>
        <v>1</v>
      </c>
      <c r="BL23" s="291"/>
      <c r="BM23" s="291"/>
      <c r="BN23" s="291"/>
      <c r="BO23" s="291"/>
      <c r="BP23" s="24"/>
      <c r="BQ23" s="24"/>
    </row>
    <row r="24" customFormat="false" ht="15" hidden="false" customHeight="true" outlineLevel="0" collapsed="false">
      <c r="A24" s="32"/>
      <c r="B24" s="39" t="n">
        <f aca="false">B23+1</f>
        <v>44459</v>
      </c>
      <c r="C24" s="40" t="str">
        <f aca="false">VLOOKUP(B24,' 3 - Dimanche_2020-2021 '!$B$3:$I$10373,2,FALSE())</f>
        <v>T</v>
      </c>
      <c r="D24" s="40" t="str">
        <f aca="false">VLOOKUP(B24,' 3 - Dimanche_2020-2021 '!$B$3:$I$10373,3,FALSE())</f>
        <v>RC</v>
      </c>
      <c r="E24" s="40" t="str">
        <f aca="false">VLOOKUP(B24,' 3 - Dimanche_2020-2021 '!$B$3:$I$10373,4,FALSE())</f>
        <v>T</v>
      </c>
      <c r="F24" s="40" t="str">
        <f aca="false">VLOOKUP(B24,' 3 - Dimanche_2020-2021 '!$B$3:$I$10373,5,FALSE())</f>
        <v>R</v>
      </c>
      <c r="G24" s="41" t="str">
        <f aca="false">VLOOKUP(B24,' 3 - Dimanche_2020-2021 '!$B$3:$I$10373,6,FALSE())</f>
        <v>T</v>
      </c>
      <c r="H24" s="294" t="n">
        <f aca="false">VLOOKUP(B24,'STANDARD_2020-2021'!$B$7:$J$10377,9,FALSE())</f>
        <v>0</v>
      </c>
      <c r="I24" s="294"/>
      <c r="J24" s="294"/>
      <c r="K24" s="294"/>
      <c r="L24" s="294"/>
      <c r="M24" s="39" t="n">
        <f aca="false">M23+1</f>
        <v>44489</v>
      </c>
      <c r="N24" s="40" t="str">
        <f aca="false">VLOOKUP(M24,' 3 - Dimanche_2020-2021 '!$B$3:$I$10373,2,FALSE())</f>
        <v>T</v>
      </c>
      <c r="O24" s="40" t="str">
        <f aca="false">VLOOKUP(M24,' 3 - Dimanche_2020-2021 '!$B$3:$I$10373,3,FALSE())</f>
        <v>R</v>
      </c>
      <c r="P24" s="40" t="str">
        <f aca="false">VLOOKUP(M24,' 3 - Dimanche_2020-2021 '!$B$3:$I$10373,4,FALSE())</f>
        <v>T</v>
      </c>
      <c r="Q24" s="40" t="str">
        <f aca="false">VLOOKUP(M24,' 3 - Dimanche_2020-2021 '!$B$3:$I$10373,5,FALSE())</f>
        <v>R</v>
      </c>
      <c r="R24" s="41" t="str">
        <f aca="false">VLOOKUP(M24,' 3 - Dimanche_2020-2021 '!$B$3:$I$10373,6,FALSE())</f>
        <v>T</v>
      </c>
      <c r="S24" s="294" t="n">
        <f aca="false">VLOOKUP(M24,'STANDARD_2020-2021'!$B$7:$J$10377,9,FALSE())</f>
        <v>0</v>
      </c>
      <c r="T24" s="294"/>
      <c r="U24" s="294"/>
      <c r="V24" s="294"/>
      <c r="W24" s="294"/>
      <c r="X24" s="39" t="n">
        <f aca="false">X23+1</f>
        <v>44520</v>
      </c>
      <c r="Y24" s="40" t="str">
        <f aca="false">VLOOKUP(X24,' 3 - Dimanche_2020-2021 '!$B$3:$I$10373,2,FALSE())</f>
        <v>R</v>
      </c>
      <c r="Z24" s="40" t="str">
        <f aca="false">VLOOKUP(X24,' 3 - Dimanche_2020-2021 '!$B$3:$I$10373,3,FALSE())</f>
        <v>T</v>
      </c>
      <c r="AA24" s="40" t="str">
        <f aca="false">VLOOKUP(X24,' 3 - Dimanche_2020-2021 '!$B$3:$I$10373,4,FALSE())</f>
        <v>T</v>
      </c>
      <c r="AB24" s="40" t="str">
        <f aca="false">VLOOKUP(X24,' 3 - Dimanche_2020-2021 '!$B$3:$I$10373,5,FALSE())</f>
        <v>R</v>
      </c>
      <c r="AC24" s="41" t="str">
        <f aca="false">VLOOKUP(X24,' 3 - Dimanche_2020-2021 '!$B$3:$I$10373,6,FALSE())</f>
        <v>T</v>
      </c>
      <c r="AD24" s="294" t="n">
        <f aca="false">VLOOKUP(X24,'STANDARD_2020-2021'!$B$7:$J$10377,9,FALSE())</f>
        <v>0</v>
      </c>
      <c r="AE24" s="294"/>
      <c r="AF24" s="294"/>
      <c r="AG24" s="294"/>
      <c r="AH24" s="294"/>
      <c r="AI24" s="39" t="n">
        <f aca="false">AI23+1</f>
        <v>44550</v>
      </c>
      <c r="AJ24" s="40" t="str">
        <f aca="false">VLOOKUP(AI24,' 3 - Dimanche_2020-2021 '!$B$3:$I$10373,2,FALSE())</f>
        <v>R</v>
      </c>
      <c r="AK24" s="40" t="str">
        <f aca="false">VLOOKUP(AI24,' 3 - Dimanche_2020-2021 '!$B$3:$I$10373,3,FALSE())</f>
        <v>T</v>
      </c>
      <c r="AL24" s="40" t="str">
        <f aca="false">VLOOKUP(AI24,' 3 - Dimanche_2020-2021 '!$B$3:$I$10373,4,FALSE())</f>
        <v>T</v>
      </c>
      <c r="AM24" s="40" t="str">
        <f aca="false">VLOOKUP(AI24,' 3 - Dimanche_2020-2021 '!$B$3:$I$10373,5,FALSE())</f>
        <v>RC</v>
      </c>
      <c r="AN24" s="41" t="str">
        <f aca="false">VLOOKUP(AI24,' 3 - Dimanche_2020-2021 '!$B$3:$I$10373,6,FALSE())</f>
        <v>T</v>
      </c>
      <c r="AO24" s="294" t="n">
        <f aca="false">VLOOKUP(AI24,'STANDARD_2020-2021'!$B$7:$J$10377,9,FALSE())</f>
        <v>1</v>
      </c>
      <c r="AP24" s="294"/>
      <c r="AQ24" s="294"/>
      <c r="AR24" s="294"/>
      <c r="AS24" s="294"/>
      <c r="AT24" s="39" t="n">
        <f aca="false">AT23+1</f>
        <v>44581</v>
      </c>
      <c r="AU24" s="40" t="str">
        <f aca="false">VLOOKUP(AT24,' 3 - Dimanche_2020-2021 '!$B$3:$I$10373,2,FALSE())</f>
        <v>T</v>
      </c>
      <c r="AV24" s="40" t="str">
        <f aca="false">VLOOKUP(AT24,' 3 - Dimanche_2020-2021 '!$B$3:$I$10373,3,FALSE())</f>
        <v>T</v>
      </c>
      <c r="AW24" s="40" t="str">
        <f aca="false">VLOOKUP(AT24,' 3 - Dimanche_2020-2021 '!$B$3:$I$10373,4,FALSE())</f>
        <v>T</v>
      </c>
      <c r="AX24" s="40" t="str">
        <f aca="false">VLOOKUP(AT24,' 3 - Dimanche_2020-2021 '!$B$3:$I$10373,5,FALSE())</f>
        <v>R</v>
      </c>
      <c r="AY24" s="41" t="str">
        <f aca="false">VLOOKUP(AT24,' 3 - Dimanche_2020-2021 '!$B$3:$I$10373,6,FALSE())</f>
        <v>T</v>
      </c>
      <c r="AZ24" s="294" t="n">
        <f aca="false">VLOOKUP(AT24,'STANDARD_2020-2021'!$B$7:$J$10377,9,FALSE())</f>
        <v>0</v>
      </c>
      <c r="BA24" s="294"/>
      <c r="BB24" s="294"/>
      <c r="BC24" s="294"/>
      <c r="BD24" s="294"/>
      <c r="BE24" s="39" t="n">
        <f aca="false">BE23+1</f>
        <v>44612</v>
      </c>
      <c r="BF24" s="40" t="str">
        <f aca="false">VLOOKUP(BE24,' 3 - Dimanche_2020-2021 '!$B$3:$I$10373,2,FALSE())</f>
        <v>T</v>
      </c>
      <c r="BG24" s="40" t="str">
        <f aca="false">VLOOKUP(BE24,' 3 - Dimanche_2020-2021 '!$B$3:$I$10373,3,FALSE())</f>
        <v>R</v>
      </c>
      <c r="BH24" s="40" t="str">
        <f aca="false">VLOOKUP(BE24,' 3 - Dimanche_2020-2021 '!$B$3:$I$10373,4,FALSE())</f>
        <v>T</v>
      </c>
      <c r="BI24" s="40" t="str">
        <f aca="false">VLOOKUP(BE24,' 3 - Dimanche_2020-2021 '!$B$3:$I$10373,5,FALSE())</f>
        <v>R</v>
      </c>
      <c r="BJ24" s="41" t="str">
        <f aca="false">VLOOKUP(BE24,' 3 - Dimanche_2020-2021 '!$B$3:$I$10373,6,FALSE())</f>
        <v>T</v>
      </c>
      <c r="BK24" s="291" t="n">
        <f aca="false">VLOOKUP(BE24,'STANDARD_2020-2021'!$B$7:$J$10377,9,FALSE())</f>
        <v>1</v>
      </c>
      <c r="BL24" s="291"/>
      <c r="BM24" s="291"/>
      <c r="BN24" s="291"/>
      <c r="BO24" s="291"/>
      <c r="BP24" s="24"/>
      <c r="BQ24" s="24"/>
    </row>
    <row r="25" customFormat="false" ht="15" hidden="false" customHeight="true" outlineLevel="0" collapsed="false">
      <c r="A25" s="32"/>
      <c r="B25" s="39" t="n">
        <f aca="false">B24+1</f>
        <v>44460</v>
      </c>
      <c r="C25" s="40" t="str">
        <f aca="false">VLOOKUP(B25,' 3 - Dimanche_2020-2021 '!$B$3:$I$10373,2,FALSE())</f>
        <v>R</v>
      </c>
      <c r="D25" s="40" t="str">
        <f aca="false">VLOOKUP(B25,' 3 - Dimanche_2020-2021 '!$B$3:$I$10373,3,FALSE())</f>
        <v>T</v>
      </c>
      <c r="E25" s="40" t="str">
        <f aca="false">VLOOKUP(B25,' 3 - Dimanche_2020-2021 '!$B$3:$I$10373,4,FALSE())</f>
        <v>T</v>
      </c>
      <c r="F25" s="40" t="str">
        <f aca="false">VLOOKUP(B25,' 3 - Dimanche_2020-2021 '!$B$3:$I$10373,5,FALSE())</f>
        <v>R</v>
      </c>
      <c r="G25" s="41" t="str">
        <f aca="false">VLOOKUP(B25,' 3 - Dimanche_2020-2021 '!$B$3:$I$10373,6,FALSE())</f>
        <v>T</v>
      </c>
      <c r="H25" s="294" t="n">
        <f aca="false">VLOOKUP(B25,'STANDARD_2020-2021'!$B$7:$J$10377,9,FALSE())</f>
        <v>0</v>
      </c>
      <c r="I25" s="294"/>
      <c r="J25" s="294"/>
      <c r="K25" s="294"/>
      <c r="L25" s="294"/>
      <c r="M25" s="39" t="n">
        <f aca="false">M24+1</f>
        <v>44490</v>
      </c>
      <c r="N25" s="40" t="str">
        <f aca="false">VLOOKUP(M25,' 3 - Dimanche_2020-2021 '!$B$3:$I$10373,2,FALSE())</f>
        <v>R</v>
      </c>
      <c r="O25" s="40" t="str">
        <f aca="false">VLOOKUP(M25,' 3 - Dimanche_2020-2021 '!$B$3:$I$10373,3,FALSE())</f>
        <v>T</v>
      </c>
      <c r="P25" s="40" t="str">
        <f aca="false">VLOOKUP(M25,' 3 - Dimanche_2020-2021 '!$B$3:$I$10373,4,FALSE())</f>
        <v>T</v>
      </c>
      <c r="Q25" s="40" t="str">
        <f aca="false">VLOOKUP(M25,' 3 - Dimanche_2020-2021 '!$B$3:$I$10373,5,FALSE())</f>
        <v>T</v>
      </c>
      <c r="R25" s="41" t="str">
        <f aca="false">VLOOKUP(M25,' 3 - Dimanche_2020-2021 '!$B$3:$I$10373,6,FALSE())</f>
        <v>T</v>
      </c>
      <c r="S25" s="294" t="n">
        <f aca="false">VLOOKUP(M25,'STANDARD_2020-2021'!$B$7:$J$10377,9,FALSE())</f>
        <v>0</v>
      </c>
      <c r="T25" s="294"/>
      <c r="U25" s="294"/>
      <c r="V25" s="294"/>
      <c r="W25" s="294"/>
      <c r="X25" s="39" t="n">
        <f aca="false">X24+1</f>
        <v>44521</v>
      </c>
      <c r="Y25" s="40" t="str">
        <f aca="false">VLOOKUP(X25,' 3 - Dimanche_2020-2021 '!$B$3:$I$10373,2,FALSE())</f>
        <v>R</v>
      </c>
      <c r="Z25" s="40" t="str">
        <f aca="false">VLOOKUP(X25,' 3 - Dimanche_2020-2021 '!$B$3:$I$10373,3,FALSE())</f>
        <v>T</v>
      </c>
      <c r="AA25" s="40" t="str">
        <f aca="false">VLOOKUP(X25,' 3 - Dimanche_2020-2021 '!$B$3:$I$10373,4,FALSE())</f>
        <v>T</v>
      </c>
      <c r="AB25" s="40" t="str">
        <f aca="false">VLOOKUP(X25,' 3 - Dimanche_2020-2021 '!$B$3:$I$10373,5,FALSE())</f>
        <v>R</v>
      </c>
      <c r="AC25" s="41" t="str">
        <f aca="false">VLOOKUP(X25,' 3 - Dimanche_2020-2021 '!$B$3:$I$10373,6,FALSE())</f>
        <v>T</v>
      </c>
      <c r="AD25" s="294" t="n">
        <f aca="false">VLOOKUP(X25,'STANDARD_2020-2021'!$B$7:$J$10377,9,FALSE())</f>
        <v>0</v>
      </c>
      <c r="AE25" s="294"/>
      <c r="AF25" s="294"/>
      <c r="AG25" s="294"/>
      <c r="AH25" s="294"/>
      <c r="AI25" s="39" t="n">
        <f aca="false">AI24+1</f>
        <v>44551</v>
      </c>
      <c r="AJ25" s="40" t="str">
        <f aca="false">VLOOKUP(AI25,' 3 - Dimanche_2020-2021 '!$B$3:$I$10373,2,FALSE())</f>
        <v>R</v>
      </c>
      <c r="AK25" s="40" t="str">
        <f aca="false">VLOOKUP(AI25,' 3 - Dimanche_2020-2021 '!$B$3:$I$10373,3,FALSE())</f>
        <v>T</v>
      </c>
      <c r="AL25" s="40" t="str">
        <f aca="false">VLOOKUP(AI25,' 3 - Dimanche_2020-2021 '!$B$3:$I$10373,4,FALSE())</f>
        <v>R</v>
      </c>
      <c r="AM25" s="40" t="str">
        <f aca="false">VLOOKUP(AI25,' 3 - Dimanche_2020-2021 '!$B$3:$I$10373,5,FALSE())</f>
        <v>T</v>
      </c>
      <c r="AN25" s="41" t="str">
        <f aca="false">VLOOKUP(AI25,' 3 - Dimanche_2020-2021 '!$B$3:$I$10373,6,FALSE())</f>
        <v>T</v>
      </c>
      <c r="AO25" s="294" t="n">
        <f aca="false">VLOOKUP(AI25,'STANDARD_2020-2021'!$B$7:$J$10377,9,FALSE())</f>
        <v>1</v>
      </c>
      <c r="AP25" s="294"/>
      <c r="AQ25" s="294"/>
      <c r="AR25" s="294"/>
      <c r="AS25" s="294"/>
      <c r="AT25" s="39" t="n">
        <f aca="false">AT24+1</f>
        <v>44582</v>
      </c>
      <c r="AU25" s="40" t="str">
        <f aca="false">VLOOKUP(AT25,' 3 - Dimanche_2020-2021 '!$B$3:$I$10373,2,FALSE())</f>
        <v>T</v>
      </c>
      <c r="AV25" s="40" t="str">
        <f aca="false">VLOOKUP(AT25,' 3 - Dimanche_2020-2021 '!$B$3:$I$10373,3,FALSE())</f>
        <v>T</v>
      </c>
      <c r="AW25" s="40" t="str">
        <f aca="false">VLOOKUP(AT25,' 3 - Dimanche_2020-2021 '!$B$3:$I$10373,4,FALSE())</f>
        <v>T</v>
      </c>
      <c r="AX25" s="40" t="str">
        <f aca="false">VLOOKUP(AT25,' 3 - Dimanche_2020-2021 '!$B$3:$I$10373,5,FALSE())</f>
        <v>R</v>
      </c>
      <c r="AY25" s="41" t="str">
        <f aca="false">VLOOKUP(AT25,' 3 - Dimanche_2020-2021 '!$B$3:$I$10373,6,FALSE())</f>
        <v>T</v>
      </c>
      <c r="AZ25" s="294" t="n">
        <f aca="false">VLOOKUP(AT25,'STANDARD_2020-2021'!$B$7:$J$10377,9,FALSE())</f>
        <v>0</v>
      </c>
      <c r="BA25" s="294"/>
      <c r="BB25" s="294"/>
      <c r="BC25" s="294"/>
      <c r="BD25" s="294"/>
      <c r="BE25" s="39" t="n">
        <f aca="false">BE24+1</f>
        <v>44613</v>
      </c>
      <c r="BF25" s="40" t="str">
        <f aca="false">VLOOKUP(BE25,' 3 - Dimanche_2020-2021 '!$B$3:$I$10373,2,FALSE())</f>
        <v>RC</v>
      </c>
      <c r="BG25" s="40" t="str">
        <f aca="false">VLOOKUP(BE25,' 3 - Dimanche_2020-2021 '!$B$3:$I$10373,3,FALSE())</f>
        <v>T</v>
      </c>
      <c r="BH25" s="40" t="str">
        <f aca="false">VLOOKUP(BE25,' 3 - Dimanche_2020-2021 '!$B$3:$I$10373,4,FALSE())</f>
        <v>R</v>
      </c>
      <c r="BI25" s="40" t="str">
        <f aca="false">VLOOKUP(BE25,' 3 - Dimanche_2020-2021 '!$B$3:$I$10373,5,FALSE())</f>
        <v>T</v>
      </c>
      <c r="BJ25" s="41" t="str">
        <f aca="false">VLOOKUP(BE25,' 3 - Dimanche_2020-2021 '!$B$3:$I$10373,6,FALSE())</f>
        <v>T</v>
      </c>
      <c r="BK25" s="291" t="n">
        <f aca="false">VLOOKUP(BE25,'STANDARD_2020-2021'!$B$7:$J$10377,9,FALSE())</f>
        <v>0</v>
      </c>
      <c r="BL25" s="291"/>
      <c r="BM25" s="291"/>
      <c r="BN25" s="291"/>
      <c r="BO25" s="291"/>
      <c r="BP25" s="24"/>
      <c r="BQ25" s="24"/>
    </row>
    <row r="26" customFormat="false" ht="15" hidden="false" customHeight="true" outlineLevel="0" collapsed="false">
      <c r="A26" s="32"/>
      <c r="B26" s="39" t="n">
        <f aca="false">B25+1</f>
        <v>44461</v>
      </c>
      <c r="C26" s="40" t="str">
        <f aca="false">VLOOKUP(B26,' 3 - Dimanche_2020-2021 '!$B$3:$I$10373,2,FALSE())</f>
        <v>R</v>
      </c>
      <c r="D26" s="40" t="str">
        <f aca="false">VLOOKUP(B26,' 3 - Dimanche_2020-2021 '!$B$3:$I$10373,3,FALSE())</f>
        <v>T</v>
      </c>
      <c r="E26" s="40" t="str">
        <f aca="false">VLOOKUP(B26,' 3 - Dimanche_2020-2021 '!$B$3:$I$10373,4,FALSE())</f>
        <v>R</v>
      </c>
      <c r="F26" s="40" t="str">
        <f aca="false">VLOOKUP(B26,' 3 - Dimanche_2020-2021 '!$B$3:$I$10373,5,FALSE())</f>
        <v>T</v>
      </c>
      <c r="G26" s="41" t="str">
        <f aca="false">VLOOKUP(B26,' 3 - Dimanche_2020-2021 '!$B$3:$I$10373,6,FALSE())</f>
        <v>T</v>
      </c>
      <c r="H26" s="294" t="n">
        <f aca="false">VLOOKUP(B26,'STANDARD_2020-2021'!$B$7:$J$10377,9,FALSE())</f>
        <v>0</v>
      </c>
      <c r="I26" s="294"/>
      <c r="J26" s="294"/>
      <c r="K26" s="294"/>
      <c r="L26" s="294"/>
      <c r="M26" s="39" t="n">
        <f aca="false">M25+1</f>
        <v>44491</v>
      </c>
      <c r="N26" s="40" t="str">
        <f aca="false">VLOOKUP(M26,' 3 - Dimanche_2020-2021 '!$B$3:$I$10373,2,FALSE())</f>
        <v>R</v>
      </c>
      <c r="O26" s="40" t="str">
        <f aca="false">VLOOKUP(M26,' 3 - Dimanche_2020-2021 '!$B$3:$I$10373,3,FALSE())</f>
        <v>T</v>
      </c>
      <c r="P26" s="40" t="str">
        <f aca="false">VLOOKUP(M26,' 3 - Dimanche_2020-2021 '!$B$3:$I$10373,4,FALSE())</f>
        <v>T</v>
      </c>
      <c r="Q26" s="40" t="str">
        <f aca="false">VLOOKUP(M26,' 3 - Dimanche_2020-2021 '!$B$3:$I$10373,5,FALSE())</f>
        <v>T</v>
      </c>
      <c r="R26" s="41" t="str">
        <f aca="false">VLOOKUP(M26,' 3 - Dimanche_2020-2021 '!$B$3:$I$10373,6,FALSE())</f>
        <v>T</v>
      </c>
      <c r="S26" s="294" t="n">
        <f aca="false">VLOOKUP(M26,'STANDARD_2020-2021'!$B$7:$J$10377,9,FALSE())</f>
        <v>0</v>
      </c>
      <c r="T26" s="294"/>
      <c r="U26" s="294"/>
      <c r="V26" s="294"/>
      <c r="W26" s="294"/>
      <c r="X26" s="39" t="n">
        <f aca="false">X25+1</f>
        <v>44522</v>
      </c>
      <c r="Y26" s="40" t="str">
        <f aca="false">VLOOKUP(X26,' 3 - Dimanche_2020-2021 '!$B$3:$I$10373,2,FALSE())</f>
        <v>T</v>
      </c>
      <c r="Z26" s="40" t="str">
        <f aca="false">VLOOKUP(X26,' 3 - Dimanche_2020-2021 '!$B$3:$I$10373,3,FALSE())</f>
        <v>T</v>
      </c>
      <c r="AA26" s="40" t="str">
        <f aca="false">VLOOKUP(X26,' 3 - Dimanche_2020-2021 '!$B$3:$I$10373,4,FALSE())</f>
        <v>RC</v>
      </c>
      <c r="AB26" s="40" t="str">
        <f aca="false">VLOOKUP(X26,' 3 - Dimanche_2020-2021 '!$B$3:$I$10373,5,FALSE())</f>
        <v>T</v>
      </c>
      <c r="AC26" s="41" t="str">
        <f aca="false">VLOOKUP(X26,' 3 - Dimanche_2020-2021 '!$B$3:$I$10373,6,FALSE())</f>
        <v>R</v>
      </c>
      <c r="AD26" s="294" t="n">
        <f aca="false">VLOOKUP(X26,'STANDARD_2020-2021'!$B$7:$J$10377,9,FALSE())</f>
        <v>0</v>
      </c>
      <c r="AE26" s="294"/>
      <c r="AF26" s="294"/>
      <c r="AG26" s="294"/>
      <c r="AH26" s="294"/>
      <c r="AI26" s="39" t="n">
        <f aca="false">AI25+1</f>
        <v>44552</v>
      </c>
      <c r="AJ26" s="40" t="str">
        <f aca="false">VLOOKUP(AI26,' 3 - Dimanche_2020-2021 '!$B$3:$I$10373,2,FALSE())</f>
        <v>T</v>
      </c>
      <c r="AK26" s="40" t="str">
        <f aca="false">VLOOKUP(AI26,' 3 - Dimanche_2020-2021 '!$B$3:$I$10373,3,FALSE())</f>
        <v>T</v>
      </c>
      <c r="AL26" s="40" t="str">
        <f aca="false">VLOOKUP(AI26,' 3 - Dimanche_2020-2021 '!$B$3:$I$10373,4,FALSE())</f>
        <v>R</v>
      </c>
      <c r="AM26" s="40" t="str">
        <f aca="false">VLOOKUP(AI26,' 3 - Dimanche_2020-2021 '!$B$3:$I$10373,5,FALSE())</f>
        <v>T</v>
      </c>
      <c r="AN26" s="41" t="str">
        <f aca="false">VLOOKUP(AI26,' 3 - Dimanche_2020-2021 '!$B$3:$I$10373,6,FALSE())</f>
        <v>R</v>
      </c>
      <c r="AO26" s="294" t="n">
        <f aca="false">VLOOKUP(AI26,'STANDARD_2020-2021'!$B$7:$J$10377,9,FALSE())</f>
        <v>1</v>
      </c>
      <c r="AP26" s="294"/>
      <c r="AQ26" s="294"/>
      <c r="AR26" s="294"/>
      <c r="AS26" s="294"/>
      <c r="AT26" s="39" t="n">
        <f aca="false">AT25+1</f>
        <v>44583</v>
      </c>
      <c r="AU26" s="40" t="str">
        <f aca="false">VLOOKUP(AT26,' 3 - Dimanche_2020-2021 '!$B$3:$I$10373,2,FALSE())</f>
        <v>R</v>
      </c>
      <c r="AV26" s="40" t="str">
        <f aca="false">VLOOKUP(AT26,' 3 - Dimanche_2020-2021 '!$B$3:$I$10373,3,FALSE())</f>
        <v>T</v>
      </c>
      <c r="AW26" s="40" t="str">
        <f aca="false">VLOOKUP(AT26,' 3 - Dimanche_2020-2021 '!$B$3:$I$10373,4,FALSE())</f>
        <v>R</v>
      </c>
      <c r="AX26" s="40" t="str">
        <f aca="false">VLOOKUP(AT26,' 3 - Dimanche_2020-2021 '!$B$3:$I$10373,5,FALSE())</f>
        <v>T</v>
      </c>
      <c r="AY26" s="41" t="str">
        <f aca="false">VLOOKUP(AT26,' 3 - Dimanche_2020-2021 '!$B$3:$I$10373,6,FALSE())</f>
        <v>T</v>
      </c>
      <c r="AZ26" s="294" t="n">
        <f aca="false">VLOOKUP(AT26,'STANDARD_2020-2021'!$B$7:$J$10377,9,FALSE())</f>
        <v>0</v>
      </c>
      <c r="BA26" s="294"/>
      <c r="BB26" s="294"/>
      <c r="BC26" s="294"/>
      <c r="BD26" s="294"/>
      <c r="BE26" s="39" t="n">
        <f aca="false">BE25+1</f>
        <v>44614</v>
      </c>
      <c r="BF26" s="40" t="str">
        <f aca="false">VLOOKUP(BE26,' 3 - Dimanche_2020-2021 '!$B$3:$I$10373,2,FALSE())</f>
        <v>T</v>
      </c>
      <c r="BG26" s="40" t="str">
        <f aca="false">VLOOKUP(BE26,' 3 - Dimanche_2020-2021 '!$B$3:$I$10373,3,FALSE())</f>
        <v>T</v>
      </c>
      <c r="BH26" s="40" t="str">
        <f aca="false">VLOOKUP(BE26,' 3 - Dimanche_2020-2021 '!$B$3:$I$10373,4,FALSE())</f>
        <v>R</v>
      </c>
      <c r="BI26" s="40" t="str">
        <f aca="false">VLOOKUP(BE26,' 3 - Dimanche_2020-2021 '!$B$3:$I$10373,5,FALSE())</f>
        <v>T</v>
      </c>
      <c r="BJ26" s="41" t="str">
        <f aca="false">VLOOKUP(BE26,' 3 - Dimanche_2020-2021 '!$B$3:$I$10373,6,FALSE())</f>
        <v>R</v>
      </c>
      <c r="BK26" s="291" t="n">
        <f aca="false">VLOOKUP(BE26,'STANDARD_2020-2021'!$B$7:$J$10377,9,FALSE())</f>
        <v>0</v>
      </c>
      <c r="BL26" s="291"/>
      <c r="BM26" s="291"/>
      <c r="BN26" s="291"/>
      <c r="BO26" s="291"/>
      <c r="BP26" s="24"/>
      <c r="BQ26" s="24"/>
    </row>
    <row r="27" customFormat="false" ht="15" hidden="false" customHeight="true" outlineLevel="0" collapsed="false">
      <c r="A27" s="32"/>
      <c r="B27" s="39" t="n">
        <f aca="false">B26+1</f>
        <v>44462</v>
      </c>
      <c r="C27" s="40" t="str">
        <f aca="false">VLOOKUP(B27,' 3 - Dimanche_2020-2021 '!$B$3:$I$10373,2,FALSE())</f>
        <v>T</v>
      </c>
      <c r="D27" s="40" t="str">
        <f aca="false">VLOOKUP(B27,' 3 - Dimanche_2020-2021 '!$B$3:$I$10373,3,FALSE())</f>
        <v>T</v>
      </c>
      <c r="E27" s="40" t="str">
        <f aca="false">VLOOKUP(B27,' 3 - Dimanche_2020-2021 '!$B$3:$I$10373,4,FALSE())</f>
        <v>T</v>
      </c>
      <c r="F27" s="40" t="str">
        <f aca="false">VLOOKUP(B27,' 3 - Dimanche_2020-2021 '!$B$3:$I$10373,5,FALSE())</f>
        <v>T</v>
      </c>
      <c r="G27" s="41" t="str">
        <f aca="false">VLOOKUP(B27,' 3 - Dimanche_2020-2021 '!$B$3:$I$10373,6,FALSE())</f>
        <v>R</v>
      </c>
      <c r="H27" s="294" t="n">
        <f aca="false">VLOOKUP(B27,'STANDARD_2020-2021'!$B$7:$J$10377,9,FALSE())</f>
        <v>0</v>
      </c>
      <c r="I27" s="294"/>
      <c r="J27" s="294"/>
      <c r="K27" s="294"/>
      <c r="L27" s="294"/>
      <c r="M27" s="39" t="n">
        <f aca="false">M26+1</f>
        <v>44492</v>
      </c>
      <c r="N27" s="40" t="str">
        <f aca="false">VLOOKUP(M27,' 3 - Dimanche_2020-2021 '!$B$3:$I$10373,2,FALSE())</f>
        <v>T</v>
      </c>
      <c r="O27" s="40" t="str">
        <f aca="false">VLOOKUP(M27,' 3 - Dimanche_2020-2021 '!$B$3:$I$10373,3,FALSE())</f>
        <v>T</v>
      </c>
      <c r="P27" s="40" t="str">
        <f aca="false">VLOOKUP(M27,' 3 - Dimanche_2020-2021 '!$B$3:$I$10373,4,FALSE())</f>
        <v>R</v>
      </c>
      <c r="Q27" s="40" t="str">
        <f aca="false">VLOOKUP(M27,' 3 - Dimanche_2020-2021 '!$B$3:$I$10373,5,FALSE())</f>
        <v>T</v>
      </c>
      <c r="R27" s="41" t="str">
        <f aca="false">VLOOKUP(M27,' 3 - Dimanche_2020-2021 '!$B$3:$I$10373,6,FALSE())</f>
        <v>R</v>
      </c>
      <c r="S27" s="294" t="n">
        <f aca="false">VLOOKUP(M27,'STANDARD_2020-2021'!$B$7:$J$10377,9,FALSE())</f>
        <v>0</v>
      </c>
      <c r="T27" s="294"/>
      <c r="U27" s="294"/>
      <c r="V27" s="294"/>
      <c r="W27" s="294"/>
      <c r="X27" s="39" t="n">
        <f aca="false">X26+1</f>
        <v>44523</v>
      </c>
      <c r="Y27" s="40" t="str">
        <f aca="false">VLOOKUP(X27,' 3 - Dimanche_2020-2021 '!$B$3:$I$10373,2,FALSE())</f>
        <v>T</v>
      </c>
      <c r="Z27" s="40" t="str">
        <f aca="false">VLOOKUP(X27,' 3 - Dimanche_2020-2021 '!$B$3:$I$10373,3,FALSE())</f>
        <v>R</v>
      </c>
      <c r="AA27" s="40" t="str">
        <f aca="false">VLOOKUP(X27,' 3 - Dimanche_2020-2021 '!$B$3:$I$10373,4,FALSE())</f>
        <v>T</v>
      </c>
      <c r="AB27" s="40" t="str">
        <f aca="false">VLOOKUP(X27,' 3 - Dimanche_2020-2021 '!$B$3:$I$10373,5,FALSE())</f>
        <v>T</v>
      </c>
      <c r="AC27" s="41" t="str">
        <f aca="false">VLOOKUP(X27,' 3 - Dimanche_2020-2021 '!$B$3:$I$10373,6,FALSE())</f>
        <v>R</v>
      </c>
      <c r="AD27" s="294" t="n">
        <f aca="false">VLOOKUP(X27,'STANDARD_2020-2021'!$B$7:$J$10377,9,FALSE())</f>
        <v>0</v>
      </c>
      <c r="AE27" s="294"/>
      <c r="AF27" s="294"/>
      <c r="AG27" s="294"/>
      <c r="AH27" s="294"/>
      <c r="AI27" s="39" t="n">
        <f aca="false">AI26+1</f>
        <v>44553</v>
      </c>
      <c r="AJ27" s="40" t="str">
        <f aca="false">VLOOKUP(AI27,' 3 - Dimanche_2020-2021 '!$B$3:$I$10373,2,FALSE())</f>
        <v>T</v>
      </c>
      <c r="AK27" s="40" t="str">
        <f aca="false">VLOOKUP(AI27,' 3 - Dimanche_2020-2021 '!$B$3:$I$10373,3,FALSE())</f>
        <v>R</v>
      </c>
      <c r="AL27" s="40" t="str">
        <f aca="false">VLOOKUP(AI27,' 3 - Dimanche_2020-2021 '!$B$3:$I$10373,4,FALSE())</f>
        <v>T</v>
      </c>
      <c r="AM27" s="40" t="str">
        <f aca="false">VLOOKUP(AI27,' 3 - Dimanche_2020-2021 '!$B$3:$I$10373,5,FALSE())</f>
        <v>T</v>
      </c>
      <c r="AN27" s="41" t="str">
        <f aca="false">VLOOKUP(AI27,' 3 - Dimanche_2020-2021 '!$B$3:$I$10373,6,FALSE())</f>
        <v>T</v>
      </c>
      <c r="AO27" s="294" t="n">
        <f aca="false">VLOOKUP(AI27,'STANDARD_2020-2021'!$B$7:$J$10377,9,FALSE())</f>
        <v>1</v>
      </c>
      <c r="AP27" s="294"/>
      <c r="AQ27" s="294"/>
      <c r="AR27" s="294"/>
      <c r="AS27" s="294"/>
      <c r="AT27" s="39" t="n">
        <f aca="false">AT26+1</f>
        <v>44584</v>
      </c>
      <c r="AU27" s="40" t="str">
        <f aca="false">VLOOKUP(AT27,' 3 - Dimanche_2020-2021 '!$B$3:$I$10373,2,FALSE())</f>
        <v>R</v>
      </c>
      <c r="AV27" s="40" t="str">
        <f aca="false">VLOOKUP(AT27,' 3 - Dimanche_2020-2021 '!$B$3:$I$10373,3,FALSE())</f>
        <v>T</v>
      </c>
      <c r="AW27" s="40" t="str">
        <f aca="false">VLOOKUP(AT27,' 3 - Dimanche_2020-2021 '!$B$3:$I$10373,4,FALSE())</f>
        <v>R</v>
      </c>
      <c r="AX27" s="40" t="str">
        <f aca="false">VLOOKUP(AT27,' 3 - Dimanche_2020-2021 '!$B$3:$I$10373,5,FALSE())</f>
        <v>T</v>
      </c>
      <c r="AY27" s="41" t="str">
        <f aca="false">VLOOKUP(AT27,' 3 - Dimanche_2020-2021 '!$B$3:$I$10373,6,FALSE())</f>
        <v>T</v>
      </c>
      <c r="AZ27" s="294" t="n">
        <f aca="false">VLOOKUP(AT27,'STANDARD_2020-2021'!$B$7:$J$10377,9,FALSE())</f>
        <v>0</v>
      </c>
      <c r="BA27" s="294"/>
      <c r="BB27" s="294"/>
      <c r="BC27" s="294"/>
      <c r="BD27" s="294"/>
      <c r="BE27" s="39" t="n">
        <f aca="false">BE26+1</f>
        <v>44615</v>
      </c>
      <c r="BF27" s="40" t="str">
        <f aca="false">VLOOKUP(BE27,' 3 - Dimanche_2020-2021 '!$B$3:$I$10373,2,FALSE())</f>
        <v>T</v>
      </c>
      <c r="BG27" s="40" t="str">
        <f aca="false">VLOOKUP(BE27,' 3 - Dimanche_2020-2021 '!$B$3:$I$10373,3,FALSE())</f>
        <v>R</v>
      </c>
      <c r="BH27" s="40" t="str">
        <f aca="false">VLOOKUP(BE27,' 3 - Dimanche_2020-2021 '!$B$3:$I$10373,4,FALSE())</f>
        <v>T</v>
      </c>
      <c r="BI27" s="40" t="str">
        <f aca="false">VLOOKUP(BE27,' 3 - Dimanche_2020-2021 '!$B$3:$I$10373,5,FALSE())</f>
        <v>T</v>
      </c>
      <c r="BJ27" s="41" t="str">
        <f aca="false">VLOOKUP(BE27,' 3 - Dimanche_2020-2021 '!$B$3:$I$10373,6,FALSE())</f>
        <v>R</v>
      </c>
      <c r="BK27" s="291" t="n">
        <f aca="false">VLOOKUP(BE27,'STANDARD_2020-2021'!$B$7:$J$10377,9,FALSE())</f>
        <v>0</v>
      </c>
      <c r="BL27" s="291"/>
      <c r="BM27" s="291"/>
      <c r="BN27" s="291"/>
      <c r="BO27" s="291"/>
      <c r="BP27" s="24"/>
      <c r="BQ27" s="24"/>
    </row>
    <row r="28" customFormat="false" ht="15" hidden="false" customHeight="true" outlineLevel="0" collapsed="false">
      <c r="A28" s="32"/>
      <c r="B28" s="39" t="n">
        <f aca="false">B27+1</f>
        <v>44463</v>
      </c>
      <c r="C28" s="40" t="str">
        <f aca="false">VLOOKUP(B28,' 3 - Dimanche_2020-2021 '!$B$3:$I$10373,2,FALSE())</f>
        <v>T</v>
      </c>
      <c r="D28" s="40" t="str">
        <f aca="false">VLOOKUP(B28,' 3 - Dimanche_2020-2021 '!$B$3:$I$10373,3,FALSE())</f>
        <v>T</v>
      </c>
      <c r="E28" s="40" t="str">
        <f aca="false">VLOOKUP(B28,' 3 - Dimanche_2020-2021 '!$B$3:$I$10373,4,FALSE())</f>
        <v>T</v>
      </c>
      <c r="F28" s="40" t="str">
        <f aca="false">VLOOKUP(B28,' 3 - Dimanche_2020-2021 '!$B$3:$I$10373,5,FALSE())</f>
        <v>T</v>
      </c>
      <c r="G28" s="41" t="str">
        <f aca="false">VLOOKUP(B28,' 3 - Dimanche_2020-2021 '!$B$3:$I$10373,6,FALSE())</f>
        <v>R</v>
      </c>
      <c r="H28" s="294" t="n">
        <f aca="false">VLOOKUP(B28,'STANDARD_2020-2021'!$B$7:$J$10377,9,FALSE())</f>
        <v>0</v>
      </c>
      <c r="I28" s="294"/>
      <c r="J28" s="294"/>
      <c r="K28" s="294"/>
      <c r="L28" s="294"/>
      <c r="M28" s="39" t="n">
        <f aca="false">M27+1</f>
        <v>44493</v>
      </c>
      <c r="N28" s="40" t="str">
        <f aca="false">VLOOKUP(M28,' 3 - Dimanche_2020-2021 '!$B$3:$I$10373,2,FALSE())</f>
        <v>T</v>
      </c>
      <c r="O28" s="40" t="str">
        <f aca="false">VLOOKUP(M28,' 3 - Dimanche_2020-2021 '!$B$3:$I$10373,3,FALSE())</f>
        <v>T</v>
      </c>
      <c r="P28" s="40" t="str">
        <f aca="false">VLOOKUP(M28,' 3 - Dimanche_2020-2021 '!$B$3:$I$10373,4,FALSE())</f>
        <v>R</v>
      </c>
      <c r="Q28" s="40" t="str">
        <f aca="false">VLOOKUP(M28,' 3 - Dimanche_2020-2021 '!$B$3:$I$10373,5,FALSE())</f>
        <v>T</v>
      </c>
      <c r="R28" s="41" t="str">
        <f aca="false">VLOOKUP(M28,' 3 - Dimanche_2020-2021 '!$B$3:$I$10373,6,FALSE())</f>
        <v>R</v>
      </c>
      <c r="S28" s="294" t="n">
        <f aca="false">VLOOKUP(M28,'STANDARD_2020-2021'!$B$7:$J$10377,9,FALSE())</f>
        <v>1</v>
      </c>
      <c r="T28" s="294"/>
      <c r="U28" s="294"/>
      <c r="V28" s="294"/>
      <c r="W28" s="294"/>
      <c r="X28" s="39" t="n">
        <f aca="false">X27+1</f>
        <v>44524</v>
      </c>
      <c r="Y28" s="40" t="str">
        <f aca="false">VLOOKUP(X28,' 3 - Dimanche_2020-2021 '!$B$3:$I$10373,2,FALSE())</f>
        <v>T</v>
      </c>
      <c r="Z28" s="40" t="str">
        <f aca="false">VLOOKUP(X28,' 3 - Dimanche_2020-2021 '!$B$3:$I$10373,3,FALSE())</f>
        <v>R</v>
      </c>
      <c r="AA28" s="40" t="str">
        <f aca="false">VLOOKUP(X28,' 3 - Dimanche_2020-2021 '!$B$3:$I$10373,4,FALSE())</f>
        <v>T</v>
      </c>
      <c r="AB28" s="40" t="str">
        <f aca="false">VLOOKUP(X28,' 3 - Dimanche_2020-2021 '!$B$3:$I$10373,5,FALSE())</f>
        <v>R</v>
      </c>
      <c r="AC28" s="41" t="str">
        <f aca="false">VLOOKUP(X28,' 3 - Dimanche_2020-2021 '!$B$3:$I$10373,6,FALSE())</f>
        <v>T</v>
      </c>
      <c r="AD28" s="294" t="n">
        <f aca="false">VLOOKUP(X28,'STANDARD_2020-2021'!$B$7:$J$10377,9,FALSE())</f>
        <v>0</v>
      </c>
      <c r="AE28" s="294"/>
      <c r="AF28" s="294"/>
      <c r="AG28" s="294"/>
      <c r="AH28" s="294"/>
      <c r="AI28" s="39" t="n">
        <f aca="false">AI27+1</f>
        <v>44554</v>
      </c>
      <c r="AJ28" s="40" t="str">
        <f aca="false">VLOOKUP(AI28,' 3 - Dimanche_2020-2021 '!$B$3:$I$10373,2,FALSE())</f>
        <v>T</v>
      </c>
      <c r="AK28" s="40" t="str">
        <f aca="false">VLOOKUP(AI28,' 3 - Dimanche_2020-2021 '!$B$3:$I$10373,3,FALSE())</f>
        <v>R</v>
      </c>
      <c r="AL28" s="40" t="str">
        <f aca="false">VLOOKUP(AI28,' 3 - Dimanche_2020-2021 '!$B$3:$I$10373,4,FALSE())</f>
        <v>T</v>
      </c>
      <c r="AM28" s="40" t="str">
        <f aca="false">VLOOKUP(AI28,' 3 - Dimanche_2020-2021 '!$B$3:$I$10373,5,FALSE())</f>
        <v>T</v>
      </c>
      <c r="AN28" s="41" t="str">
        <f aca="false">VLOOKUP(AI28,' 3 - Dimanche_2020-2021 '!$B$3:$I$10373,6,FALSE())</f>
        <v>T</v>
      </c>
      <c r="AO28" s="294" t="n">
        <f aca="false">VLOOKUP(AI28,'STANDARD_2020-2021'!$B$7:$J$10377,9,FALSE())</f>
        <v>1</v>
      </c>
      <c r="AP28" s="294"/>
      <c r="AQ28" s="294"/>
      <c r="AR28" s="294"/>
      <c r="AS28" s="294"/>
      <c r="AT28" s="39" t="n">
        <f aca="false">AT27+1</f>
        <v>44585</v>
      </c>
      <c r="AU28" s="40" t="str">
        <f aca="false">VLOOKUP(AT28,' 3 - Dimanche_2020-2021 '!$B$3:$I$10373,2,FALSE())</f>
        <v>T</v>
      </c>
      <c r="AV28" s="40" t="str">
        <f aca="false">VLOOKUP(AT28,' 3 - Dimanche_2020-2021 '!$B$3:$I$10373,3,FALSE())</f>
        <v>R</v>
      </c>
      <c r="AW28" s="40" t="str">
        <f aca="false">VLOOKUP(AT28,' 3 - Dimanche_2020-2021 '!$B$3:$I$10373,4,FALSE())</f>
        <v>T</v>
      </c>
      <c r="AX28" s="40" t="str">
        <f aca="false">VLOOKUP(AT28,' 3 - Dimanche_2020-2021 '!$B$3:$I$10373,5,FALSE())</f>
        <v>T</v>
      </c>
      <c r="AY28" s="41" t="str">
        <f aca="false">VLOOKUP(AT28,' 3 - Dimanche_2020-2021 '!$B$3:$I$10373,6,FALSE())</f>
        <v>RC</v>
      </c>
      <c r="AZ28" s="294" t="n">
        <f aca="false">VLOOKUP(AT28,'STANDARD_2020-2021'!$B$7:$J$10377,9,FALSE())</f>
        <v>0</v>
      </c>
      <c r="BA28" s="294"/>
      <c r="BB28" s="294"/>
      <c r="BC28" s="294"/>
      <c r="BD28" s="294"/>
      <c r="BE28" s="39" t="n">
        <f aca="false">BE27+1</f>
        <v>44616</v>
      </c>
      <c r="BF28" s="40" t="str">
        <f aca="false">VLOOKUP(BE28,' 3 - Dimanche_2020-2021 '!$B$3:$I$10373,2,FALSE())</f>
        <v>T</v>
      </c>
      <c r="BG28" s="40" t="str">
        <f aca="false">VLOOKUP(BE28,' 3 - Dimanche_2020-2021 '!$B$3:$I$10373,3,FALSE())</f>
        <v>T</v>
      </c>
      <c r="BH28" s="40" t="str">
        <f aca="false">VLOOKUP(BE28,' 3 - Dimanche_2020-2021 '!$B$3:$I$10373,4,FALSE())</f>
        <v>T</v>
      </c>
      <c r="BI28" s="40" t="str">
        <f aca="false">VLOOKUP(BE28,' 3 - Dimanche_2020-2021 '!$B$3:$I$10373,5,FALSE())</f>
        <v>R</v>
      </c>
      <c r="BJ28" s="41" t="str">
        <f aca="false">VLOOKUP(BE28,' 3 - Dimanche_2020-2021 '!$B$3:$I$10373,6,FALSE())</f>
        <v>T</v>
      </c>
      <c r="BK28" s="291" t="n">
        <f aca="false">VLOOKUP(BE28,'STANDARD_2020-2021'!$B$7:$J$10377,9,FALSE())</f>
        <v>0</v>
      </c>
      <c r="BL28" s="291"/>
      <c r="BM28" s="291"/>
      <c r="BN28" s="291"/>
      <c r="BO28" s="291"/>
      <c r="BP28" s="24"/>
      <c r="BQ28" s="24"/>
    </row>
    <row r="29" customFormat="false" ht="15" hidden="false" customHeight="true" outlineLevel="0" collapsed="false">
      <c r="A29" s="32"/>
      <c r="B29" s="39" t="n">
        <f aca="false">B28+1</f>
        <v>44464</v>
      </c>
      <c r="C29" s="40" t="str">
        <f aca="false">VLOOKUP(B29,' 3 - Dimanche_2020-2021 '!$B$3:$I$10373,2,FALSE())</f>
        <v>T</v>
      </c>
      <c r="D29" s="40" t="str">
        <f aca="false">VLOOKUP(B29,' 3 - Dimanche_2020-2021 '!$B$3:$I$10373,3,FALSE())</f>
        <v>R</v>
      </c>
      <c r="E29" s="40" t="str">
        <f aca="false">VLOOKUP(B29,' 3 - Dimanche_2020-2021 '!$B$3:$I$10373,4,FALSE())</f>
        <v>T</v>
      </c>
      <c r="F29" s="40" t="str">
        <f aca="false">VLOOKUP(B29,' 3 - Dimanche_2020-2021 '!$B$3:$I$10373,5,FALSE())</f>
        <v>R</v>
      </c>
      <c r="G29" s="41" t="str">
        <f aca="false">VLOOKUP(B29,' 3 - Dimanche_2020-2021 '!$B$3:$I$10373,6,FALSE())</f>
        <v>T</v>
      </c>
      <c r="H29" s="294" t="n">
        <f aca="false">VLOOKUP(B29,'STANDARD_2020-2021'!$B$7:$J$10377,9,FALSE())</f>
        <v>0</v>
      </c>
      <c r="I29" s="294"/>
      <c r="J29" s="294"/>
      <c r="K29" s="294"/>
      <c r="L29" s="294"/>
      <c r="M29" s="39" t="n">
        <f aca="false">M28+1</f>
        <v>44494</v>
      </c>
      <c r="N29" s="40" t="str">
        <f aca="false">VLOOKUP(M29,' 3 - Dimanche_2020-2021 '!$B$3:$I$10373,2,FALSE())</f>
        <v>T</v>
      </c>
      <c r="O29" s="40" t="str">
        <f aca="false">VLOOKUP(M29,' 3 - Dimanche_2020-2021 '!$B$3:$I$10373,3,FALSE())</f>
        <v>RC</v>
      </c>
      <c r="P29" s="40" t="str">
        <f aca="false">VLOOKUP(M29,' 3 - Dimanche_2020-2021 '!$B$3:$I$10373,4,FALSE())</f>
        <v>T</v>
      </c>
      <c r="Q29" s="40" t="str">
        <f aca="false">VLOOKUP(M29,' 3 - Dimanche_2020-2021 '!$B$3:$I$10373,5,FALSE())</f>
        <v>R</v>
      </c>
      <c r="R29" s="41" t="str">
        <f aca="false">VLOOKUP(M29,' 3 - Dimanche_2020-2021 '!$B$3:$I$10373,6,FALSE())</f>
        <v>T</v>
      </c>
      <c r="S29" s="294" t="n">
        <f aca="false">VLOOKUP(M29,'STANDARD_2020-2021'!$B$7:$J$10377,9,FALSE())</f>
        <v>1</v>
      </c>
      <c r="T29" s="294"/>
      <c r="U29" s="294"/>
      <c r="V29" s="294"/>
      <c r="W29" s="294"/>
      <c r="X29" s="39" t="n">
        <f aca="false">X28+1</f>
        <v>44525</v>
      </c>
      <c r="Y29" s="40" t="str">
        <f aca="false">VLOOKUP(X29,' 3 - Dimanche_2020-2021 '!$B$3:$I$10373,2,FALSE())</f>
        <v>R</v>
      </c>
      <c r="Z29" s="40" t="str">
        <f aca="false">VLOOKUP(X29,' 3 - Dimanche_2020-2021 '!$B$3:$I$10373,3,FALSE())</f>
        <v>T</v>
      </c>
      <c r="AA29" s="40" t="str">
        <f aca="false">VLOOKUP(X29,' 3 - Dimanche_2020-2021 '!$B$3:$I$10373,4,FALSE())</f>
        <v>T</v>
      </c>
      <c r="AB29" s="40" t="str">
        <f aca="false">VLOOKUP(X29,' 3 - Dimanche_2020-2021 '!$B$3:$I$10373,5,FALSE())</f>
        <v>T</v>
      </c>
      <c r="AC29" s="41" t="str">
        <f aca="false">VLOOKUP(X29,' 3 - Dimanche_2020-2021 '!$B$3:$I$10373,6,FALSE())</f>
        <v>T</v>
      </c>
      <c r="AD29" s="294" t="n">
        <f aca="false">VLOOKUP(X29,'STANDARD_2020-2021'!$B$7:$J$10377,9,FALSE())</f>
        <v>0</v>
      </c>
      <c r="AE29" s="294"/>
      <c r="AF29" s="294"/>
      <c r="AG29" s="294"/>
      <c r="AH29" s="294"/>
      <c r="AI29" s="39" t="n">
        <f aca="false">AI28+1</f>
        <v>44555</v>
      </c>
      <c r="AJ29" s="40" t="str">
        <f aca="false">VLOOKUP(AI29,' 3 - Dimanche_2020-2021 '!$B$3:$I$10373,2,FALSE())</f>
        <v>R</v>
      </c>
      <c r="AK29" s="40" t="str">
        <f aca="false">VLOOKUP(AI29,' 3 - Dimanche_2020-2021 '!$B$3:$I$10373,3,FALSE())</f>
        <v>T</v>
      </c>
      <c r="AL29" s="40" t="str">
        <f aca="false">VLOOKUP(AI29,' 3 - Dimanche_2020-2021 '!$B$3:$I$10373,4,FALSE())</f>
        <v>T</v>
      </c>
      <c r="AM29" s="40" t="str">
        <f aca="false">VLOOKUP(AI29,' 3 - Dimanche_2020-2021 '!$B$3:$I$10373,5,FALSE())</f>
        <v>R</v>
      </c>
      <c r="AN29" s="41" t="str">
        <f aca="false">VLOOKUP(AI29,' 3 - Dimanche_2020-2021 '!$B$3:$I$10373,6,FALSE())</f>
        <v>T</v>
      </c>
      <c r="AO29" s="294" t="n">
        <f aca="false">VLOOKUP(AI29,'STANDARD_2020-2021'!$B$7:$J$10377,9,FALSE())</f>
        <v>1</v>
      </c>
      <c r="AP29" s="294"/>
      <c r="AQ29" s="294"/>
      <c r="AR29" s="294"/>
      <c r="AS29" s="294"/>
      <c r="AT29" s="39" t="n">
        <f aca="false">AT28+1</f>
        <v>44586</v>
      </c>
      <c r="AU29" s="40" t="str">
        <f aca="false">VLOOKUP(AT29,' 3 - Dimanche_2020-2021 '!$B$3:$I$10373,2,FALSE())</f>
        <v>T</v>
      </c>
      <c r="AV29" s="40" t="str">
        <f aca="false">VLOOKUP(AT29,' 3 - Dimanche_2020-2021 '!$B$3:$I$10373,3,FALSE())</f>
        <v>R</v>
      </c>
      <c r="AW29" s="40" t="str">
        <f aca="false">VLOOKUP(AT29,' 3 - Dimanche_2020-2021 '!$B$3:$I$10373,4,FALSE())</f>
        <v>T</v>
      </c>
      <c r="AX29" s="40" t="str">
        <f aca="false">VLOOKUP(AT29,' 3 - Dimanche_2020-2021 '!$B$3:$I$10373,5,FALSE())</f>
        <v>R</v>
      </c>
      <c r="AY29" s="41" t="str">
        <f aca="false">VLOOKUP(AT29,' 3 - Dimanche_2020-2021 '!$B$3:$I$10373,6,FALSE())</f>
        <v>T</v>
      </c>
      <c r="AZ29" s="294" t="n">
        <f aca="false">VLOOKUP(AT29,'STANDARD_2020-2021'!$B$7:$J$10377,9,FALSE())</f>
        <v>0</v>
      </c>
      <c r="BA29" s="294"/>
      <c r="BB29" s="294"/>
      <c r="BC29" s="294"/>
      <c r="BD29" s="294"/>
      <c r="BE29" s="39" t="n">
        <f aca="false">BE28+1</f>
        <v>44617</v>
      </c>
      <c r="BF29" s="40" t="str">
        <f aca="false">VLOOKUP(BE29,' 3 - Dimanche_2020-2021 '!$B$3:$I$10373,2,FALSE())</f>
        <v>T</v>
      </c>
      <c r="BG29" s="40" t="str">
        <f aca="false">VLOOKUP(BE29,' 3 - Dimanche_2020-2021 '!$B$3:$I$10373,3,FALSE())</f>
        <v>T</v>
      </c>
      <c r="BH29" s="40" t="str">
        <f aca="false">VLOOKUP(BE29,' 3 - Dimanche_2020-2021 '!$B$3:$I$10373,4,FALSE())</f>
        <v>T</v>
      </c>
      <c r="BI29" s="40" t="str">
        <f aca="false">VLOOKUP(BE29,' 3 - Dimanche_2020-2021 '!$B$3:$I$10373,5,FALSE())</f>
        <v>R</v>
      </c>
      <c r="BJ29" s="41" t="str">
        <f aca="false">VLOOKUP(BE29,' 3 - Dimanche_2020-2021 '!$B$3:$I$10373,6,FALSE())</f>
        <v>T</v>
      </c>
      <c r="BK29" s="291" t="n">
        <f aca="false">VLOOKUP(BE29,'STANDARD_2020-2021'!$B$7:$J$10377,9,FALSE())</f>
        <v>0</v>
      </c>
      <c r="BL29" s="291"/>
      <c r="BM29" s="291"/>
      <c r="BN29" s="291"/>
      <c r="BO29" s="291"/>
      <c r="BP29" s="24"/>
      <c r="BQ29" s="24"/>
    </row>
    <row r="30" customFormat="false" ht="15" hidden="false" customHeight="true" outlineLevel="0" collapsed="false">
      <c r="A30" s="32"/>
      <c r="B30" s="39" t="n">
        <f aca="false">B29+1</f>
        <v>44465</v>
      </c>
      <c r="C30" s="40" t="str">
        <f aca="false">VLOOKUP(B30,' 3 - Dimanche_2020-2021 '!$B$3:$I$10373,2,FALSE())</f>
        <v>T</v>
      </c>
      <c r="D30" s="40" t="str">
        <f aca="false">VLOOKUP(B30,' 3 - Dimanche_2020-2021 '!$B$3:$I$10373,3,FALSE())</f>
        <v>R</v>
      </c>
      <c r="E30" s="40" t="str">
        <f aca="false">VLOOKUP(B30,' 3 - Dimanche_2020-2021 '!$B$3:$I$10373,4,FALSE())</f>
        <v>T</v>
      </c>
      <c r="F30" s="40" t="str">
        <f aca="false">VLOOKUP(B30,' 3 - Dimanche_2020-2021 '!$B$3:$I$10373,5,FALSE())</f>
        <v>R</v>
      </c>
      <c r="G30" s="41" t="str">
        <f aca="false">VLOOKUP(B30,' 3 - Dimanche_2020-2021 '!$B$3:$I$10373,6,FALSE())</f>
        <v>T</v>
      </c>
      <c r="H30" s="294" t="n">
        <f aca="false">VLOOKUP(B30,'STANDARD_2020-2021'!$B$7:$J$10377,9,FALSE())</f>
        <v>0</v>
      </c>
      <c r="I30" s="294"/>
      <c r="J30" s="294"/>
      <c r="K30" s="294"/>
      <c r="L30" s="294"/>
      <c r="M30" s="39" t="n">
        <f aca="false">M29+1</f>
        <v>44495</v>
      </c>
      <c r="N30" s="40" t="str">
        <f aca="false">VLOOKUP(M30,' 3 - Dimanche_2020-2021 '!$B$3:$I$10373,2,FALSE())</f>
        <v>R</v>
      </c>
      <c r="O30" s="40" t="str">
        <f aca="false">VLOOKUP(M30,' 3 - Dimanche_2020-2021 '!$B$3:$I$10373,3,FALSE())</f>
        <v>T</v>
      </c>
      <c r="P30" s="40" t="str">
        <f aca="false">VLOOKUP(M30,' 3 - Dimanche_2020-2021 '!$B$3:$I$10373,4,FALSE())</f>
        <v>T</v>
      </c>
      <c r="Q30" s="40" t="str">
        <f aca="false">VLOOKUP(M30,' 3 - Dimanche_2020-2021 '!$B$3:$I$10373,5,FALSE())</f>
        <v>R</v>
      </c>
      <c r="R30" s="41" t="str">
        <f aca="false">VLOOKUP(M30,' 3 - Dimanche_2020-2021 '!$B$3:$I$10373,6,FALSE())</f>
        <v>T</v>
      </c>
      <c r="S30" s="294" t="n">
        <f aca="false">VLOOKUP(M30,'STANDARD_2020-2021'!$B$7:$J$10377,9,FALSE())</f>
        <v>1</v>
      </c>
      <c r="T30" s="294"/>
      <c r="U30" s="294"/>
      <c r="V30" s="294"/>
      <c r="W30" s="294"/>
      <c r="X30" s="39" t="n">
        <f aca="false">X29+1</f>
        <v>44526</v>
      </c>
      <c r="Y30" s="40" t="str">
        <f aca="false">VLOOKUP(X30,' 3 - Dimanche_2020-2021 '!$B$3:$I$10373,2,FALSE())</f>
        <v>R</v>
      </c>
      <c r="Z30" s="40" t="str">
        <f aca="false">VLOOKUP(X30,' 3 - Dimanche_2020-2021 '!$B$3:$I$10373,3,FALSE())</f>
        <v>T</v>
      </c>
      <c r="AA30" s="40" t="str">
        <f aca="false">VLOOKUP(X30,' 3 - Dimanche_2020-2021 '!$B$3:$I$10373,4,FALSE())</f>
        <v>T</v>
      </c>
      <c r="AB30" s="40" t="str">
        <f aca="false">VLOOKUP(X30,' 3 - Dimanche_2020-2021 '!$B$3:$I$10373,5,FALSE())</f>
        <v>T</v>
      </c>
      <c r="AC30" s="41" t="str">
        <f aca="false">VLOOKUP(X30,' 3 - Dimanche_2020-2021 '!$B$3:$I$10373,6,FALSE())</f>
        <v>T</v>
      </c>
      <c r="AD30" s="294" t="n">
        <f aca="false">VLOOKUP(X30,'STANDARD_2020-2021'!$B$7:$J$10377,9,FALSE())</f>
        <v>0</v>
      </c>
      <c r="AE30" s="294"/>
      <c r="AF30" s="294"/>
      <c r="AG30" s="294"/>
      <c r="AH30" s="294"/>
      <c r="AI30" s="39" t="n">
        <f aca="false">AI29+1</f>
        <v>44556</v>
      </c>
      <c r="AJ30" s="40" t="str">
        <f aca="false">VLOOKUP(AI30,' 3 - Dimanche_2020-2021 '!$B$3:$I$10373,2,FALSE())</f>
        <v>R</v>
      </c>
      <c r="AK30" s="40" t="str">
        <f aca="false">VLOOKUP(AI30,' 3 - Dimanche_2020-2021 '!$B$3:$I$10373,3,FALSE())</f>
        <v>T</v>
      </c>
      <c r="AL30" s="40" t="str">
        <f aca="false">VLOOKUP(AI30,' 3 - Dimanche_2020-2021 '!$B$3:$I$10373,4,FALSE())</f>
        <v>T</v>
      </c>
      <c r="AM30" s="40" t="str">
        <f aca="false">VLOOKUP(AI30,' 3 - Dimanche_2020-2021 '!$B$3:$I$10373,5,FALSE())</f>
        <v>R</v>
      </c>
      <c r="AN30" s="41" t="str">
        <f aca="false">VLOOKUP(AI30,' 3 - Dimanche_2020-2021 '!$B$3:$I$10373,6,FALSE())</f>
        <v>T</v>
      </c>
      <c r="AO30" s="294" t="n">
        <f aca="false">VLOOKUP(AI30,'STANDARD_2020-2021'!$B$7:$J$10377,9,FALSE())</f>
        <v>1</v>
      </c>
      <c r="AP30" s="294"/>
      <c r="AQ30" s="294"/>
      <c r="AR30" s="294"/>
      <c r="AS30" s="294"/>
      <c r="AT30" s="39" t="n">
        <f aca="false">AT29+1</f>
        <v>44587</v>
      </c>
      <c r="AU30" s="40" t="str">
        <f aca="false">VLOOKUP(AT30,' 3 - Dimanche_2020-2021 '!$B$3:$I$10373,2,FALSE())</f>
        <v>R</v>
      </c>
      <c r="AV30" s="40" t="str">
        <f aca="false">VLOOKUP(AT30,' 3 - Dimanche_2020-2021 '!$B$3:$I$10373,3,FALSE())</f>
        <v>T</v>
      </c>
      <c r="AW30" s="40" t="str">
        <f aca="false">VLOOKUP(AT30,' 3 - Dimanche_2020-2021 '!$B$3:$I$10373,4,FALSE())</f>
        <v>T</v>
      </c>
      <c r="AX30" s="40" t="str">
        <f aca="false">VLOOKUP(AT30,' 3 - Dimanche_2020-2021 '!$B$3:$I$10373,5,FALSE())</f>
        <v>R</v>
      </c>
      <c r="AY30" s="41" t="str">
        <f aca="false">VLOOKUP(AT30,' 3 - Dimanche_2020-2021 '!$B$3:$I$10373,6,FALSE())</f>
        <v>T</v>
      </c>
      <c r="AZ30" s="294" t="n">
        <f aca="false">VLOOKUP(AT30,'STANDARD_2020-2021'!$B$7:$J$10377,9,FALSE())</f>
        <v>0</v>
      </c>
      <c r="BA30" s="294"/>
      <c r="BB30" s="294"/>
      <c r="BC30" s="294"/>
      <c r="BD30" s="294"/>
      <c r="BE30" s="39" t="n">
        <f aca="false">BE29+1</f>
        <v>44618</v>
      </c>
      <c r="BF30" s="40" t="str">
        <f aca="false">VLOOKUP(BE30,' 3 - Dimanche_2020-2021 '!$B$3:$I$10373,2,FALSE())</f>
        <v>R</v>
      </c>
      <c r="BG30" s="40" t="str">
        <f aca="false">VLOOKUP(BE30,' 3 - Dimanche_2020-2021 '!$B$3:$I$10373,3,FALSE())</f>
        <v>T</v>
      </c>
      <c r="BH30" s="40" t="str">
        <f aca="false">VLOOKUP(BE30,' 3 - Dimanche_2020-2021 '!$B$3:$I$10373,4,FALSE())</f>
        <v>R</v>
      </c>
      <c r="BI30" s="40" t="str">
        <f aca="false">VLOOKUP(BE30,' 3 - Dimanche_2020-2021 '!$B$3:$I$10373,5,FALSE())</f>
        <v>T</v>
      </c>
      <c r="BJ30" s="41" t="str">
        <f aca="false">VLOOKUP(BE30,' 3 - Dimanche_2020-2021 '!$B$3:$I$10373,6,FALSE())</f>
        <v>T</v>
      </c>
      <c r="BK30" s="291" t="n">
        <f aca="false">VLOOKUP(BE30,'STANDARD_2020-2021'!$B$7:$J$10377,9,FALSE())</f>
        <v>0</v>
      </c>
      <c r="BL30" s="291"/>
      <c r="BM30" s="291"/>
      <c r="BN30" s="291"/>
      <c r="BO30" s="291"/>
      <c r="BP30" s="24"/>
      <c r="BQ30" s="24"/>
    </row>
    <row r="31" customFormat="false" ht="15" hidden="false" customHeight="true" outlineLevel="0" collapsed="false">
      <c r="A31" s="32"/>
      <c r="B31" s="39" t="n">
        <f aca="false">B30+1</f>
        <v>44466</v>
      </c>
      <c r="C31" s="40" t="str">
        <f aca="false">VLOOKUP(B31,' 3 - Dimanche_2020-2021 '!$B$3:$I$10373,2,FALSE())</f>
        <v>RC</v>
      </c>
      <c r="D31" s="40" t="str">
        <f aca="false">VLOOKUP(B31,' 3 - Dimanche_2020-2021 '!$B$3:$I$10373,3,FALSE())</f>
        <v>T</v>
      </c>
      <c r="E31" s="40" t="str">
        <f aca="false">VLOOKUP(B31,' 3 - Dimanche_2020-2021 '!$B$3:$I$10373,4,FALSE())</f>
        <v>R</v>
      </c>
      <c r="F31" s="40" t="str">
        <f aca="false">VLOOKUP(B31,' 3 - Dimanche_2020-2021 '!$B$3:$I$10373,5,FALSE())</f>
        <v>T</v>
      </c>
      <c r="G31" s="41" t="str">
        <f aca="false">VLOOKUP(B31,' 3 - Dimanche_2020-2021 '!$B$3:$I$10373,6,FALSE())</f>
        <v>T</v>
      </c>
      <c r="H31" s="294" t="n">
        <f aca="false">VLOOKUP(B31,'STANDARD_2020-2021'!$B$7:$J$10377,9,FALSE())</f>
        <v>0</v>
      </c>
      <c r="I31" s="294"/>
      <c r="J31" s="294"/>
      <c r="K31" s="294"/>
      <c r="L31" s="294"/>
      <c r="M31" s="39" t="n">
        <f aca="false">M30+1</f>
        <v>44496</v>
      </c>
      <c r="N31" s="40" t="str">
        <f aca="false">VLOOKUP(M31,' 3 - Dimanche_2020-2021 '!$B$3:$I$10373,2,FALSE())</f>
        <v>R</v>
      </c>
      <c r="O31" s="40" t="str">
        <f aca="false">VLOOKUP(M31,' 3 - Dimanche_2020-2021 '!$B$3:$I$10373,3,FALSE())</f>
        <v>T</v>
      </c>
      <c r="P31" s="40" t="str">
        <f aca="false">VLOOKUP(M31,' 3 - Dimanche_2020-2021 '!$B$3:$I$10373,4,FALSE())</f>
        <v>R</v>
      </c>
      <c r="Q31" s="40" t="str">
        <f aca="false">VLOOKUP(M31,' 3 - Dimanche_2020-2021 '!$B$3:$I$10373,5,FALSE())</f>
        <v>T</v>
      </c>
      <c r="R31" s="41" t="str">
        <f aca="false">VLOOKUP(M31,' 3 - Dimanche_2020-2021 '!$B$3:$I$10373,6,FALSE())</f>
        <v>T</v>
      </c>
      <c r="S31" s="294" t="n">
        <f aca="false">VLOOKUP(M31,'STANDARD_2020-2021'!$B$7:$J$10377,9,FALSE())</f>
        <v>1</v>
      </c>
      <c r="T31" s="294"/>
      <c r="U31" s="294"/>
      <c r="V31" s="294"/>
      <c r="W31" s="294"/>
      <c r="X31" s="39" t="n">
        <f aca="false">X30+1</f>
        <v>44527</v>
      </c>
      <c r="Y31" s="40" t="str">
        <f aca="false">VLOOKUP(X31,' 3 - Dimanche_2020-2021 '!$B$3:$I$10373,2,FALSE())</f>
        <v>T</v>
      </c>
      <c r="Z31" s="40" t="str">
        <f aca="false">VLOOKUP(X31,' 3 - Dimanche_2020-2021 '!$B$3:$I$10373,3,FALSE())</f>
        <v>T</v>
      </c>
      <c r="AA31" s="40" t="str">
        <f aca="false">VLOOKUP(X31,' 3 - Dimanche_2020-2021 '!$B$3:$I$10373,4,FALSE())</f>
        <v>R</v>
      </c>
      <c r="AB31" s="40" t="str">
        <f aca="false">VLOOKUP(X31,' 3 - Dimanche_2020-2021 '!$B$3:$I$10373,5,FALSE())</f>
        <v>T</v>
      </c>
      <c r="AC31" s="41" t="str">
        <f aca="false">VLOOKUP(X31,' 3 - Dimanche_2020-2021 '!$B$3:$I$10373,6,FALSE())</f>
        <v>R</v>
      </c>
      <c r="AD31" s="294" t="n">
        <f aca="false">VLOOKUP(X31,'STANDARD_2020-2021'!$B$7:$J$10377,9,FALSE())</f>
        <v>0</v>
      </c>
      <c r="AE31" s="294"/>
      <c r="AF31" s="294"/>
      <c r="AG31" s="294"/>
      <c r="AH31" s="294"/>
      <c r="AI31" s="39" t="n">
        <f aca="false">AI30+1</f>
        <v>44557</v>
      </c>
      <c r="AJ31" s="40" t="str">
        <f aca="false">VLOOKUP(AI31,' 3 - Dimanche_2020-2021 '!$B$3:$I$10373,2,FALSE())</f>
        <v>T</v>
      </c>
      <c r="AK31" s="40" t="str">
        <f aca="false">VLOOKUP(AI31,' 3 - Dimanche_2020-2021 '!$B$3:$I$10373,3,FALSE())</f>
        <v>T</v>
      </c>
      <c r="AL31" s="40" t="str">
        <f aca="false">VLOOKUP(AI31,' 3 - Dimanche_2020-2021 '!$B$3:$I$10373,4,FALSE())</f>
        <v>RC</v>
      </c>
      <c r="AM31" s="40" t="str">
        <f aca="false">VLOOKUP(AI31,' 3 - Dimanche_2020-2021 '!$B$3:$I$10373,5,FALSE())</f>
        <v>T</v>
      </c>
      <c r="AN31" s="41" t="str">
        <f aca="false">VLOOKUP(AI31,' 3 - Dimanche_2020-2021 '!$B$3:$I$10373,6,FALSE())</f>
        <v>R</v>
      </c>
      <c r="AO31" s="294" t="n">
        <f aca="false">VLOOKUP(AI31,'STANDARD_2020-2021'!$B$7:$J$10377,9,FALSE())</f>
        <v>1</v>
      </c>
      <c r="AP31" s="294"/>
      <c r="AQ31" s="294"/>
      <c r="AR31" s="294"/>
      <c r="AS31" s="294"/>
      <c r="AT31" s="39" t="n">
        <f aca="false">AT30+1</f>
        <v>44588</v>
      </c>
      <c r="AU31" s="40" t="str">
        <f aca="false">VLOOKUP(AT31,' 3 - Dimanche_2020-2021 '!$B$3:$I$10373,2,FALSE())</f>
        <v>T</v>
      </c>
      <c r="AV31" s="40" t="str">
        <f aca="false">VLOOKUP(AT31,' 3 - Dimanche_2020-2021 '!$B$3:$I$10373,3,FALSE())</f>
        <v>T</v>
      </c>
      <c r="AW31" s="40" t="str">
        <f aca="false">VLOOKUP(AT31,' 3 - Dimanche_2020-2021 '!$B$3:$I$10373,4,FALSE())</f>
        <v>R</v>
      </c>
      <c r="AX31" s="40" t="str">
        <f aca="false">VLOOKUP(AT31,' 3 - Dimanche_2020-2021 '!$B$3:$I$10373,5,FALSE())</f>
        <v>T</v>
      </c>
      <c r="AY31" s="41" t="str">
        <f aca="false">VLOOKUP(AT31,' 3 - Dimanche_2020-2021 '!$B$3:$I$10373,6,FALSE())</f>
        <v>T</v>
      </c>
      <c r="AZ31" s="294" t="n">
        <f aca="false">VLOOKUP(AT31,'STANDARD_2020-2021'!$B$7:$J$10377,9,FALSE())</f>
        <v>0</v>
      </c>
      <c r="BA31" s="294"/>
      <c r="BB31" s="294"/>
      <c r="BC31" s="294"/>
      <c r="BD31" s="294"/>
      <c r="BE31" s="39" t="n">
        <f aca="false">BE30+1</f>
        <v>44619</v>
      </c>
      <c r="BF31" s="40" t="str">
        <f aca="false">VLOOKUP(BE31,' 3 - Dimanche_2020-2021 '!$B$3:$I$10373,2,FALSE())</f>
        <v>R</v>
      </c>
      <c r="BG31" s="40" t="str">
        <f aca="false">VLOOKUP(BE31,' 3 - Dimanche_2020-2021 '!$B$3:$I$10373,3,FALSE())</f>
        <v>T</v>
      </c>
      <c r="BH31" s="40" t="str">
        <f aca="false">VLOOKUP(BE31,' 3 - Dimanche_2020-2021 '!$B$3:$I$10373,4,FALSE())</f>
        <v>R</v>
      </c>
      <c r="BI31" s="40" t="str">
        <f aca="false">VLOOKUP(BE31,' 3 - Dimanche_2020-2021 '!$B$3:$I$10373,5,FALSE())</f>
        <v>T</v>
      </c>
      <c r="BJ31" s="41" t="str">
        <f aca="false">VLOOKUP(BE31,' 3 - Dimanche_2020-2021 '!$B$3:$I$10373,6,FALSE())</f>
        <v>T</v>
      </c>
      <c r="BK31" s="291" t="n">
        <f aca="false">VLOOKUP(BE31,'STANDARD_2020-2021'!$B$7:$J$10377,9,FALSE())</f>
        <v>0</v>
      </c>
      <c r="BL31" s="291"/>
      <c r="BM31" s="291"/>
      <c r="BN31" s="291"/>
      <c r="BO31" s="291"/>
      <c r="BP31" s="24"/>
      <c r="BQ31" s="24"/>
    </row>
    <row r="32" customFormat="false" ht="15" hidden="false" customHeight="true" outlineLevel="0" collapsed="false">
      <c r="A32" s="32"/>
      <c r="B32" s="39" t="n">
        <f aca="false">B31+1</f>
        <v>44467</v>
      </c>
      <c r="C32" s="40" t="str">
        <f aca="false">VLOOKUP(B32,' 3 - Dimanche_2020-2021 '!$B$3:$I$10373,2,FALSE())</f>
        <v>T</v>
      </c>
      <c r="D32" s="40" t="str">
        <f aca="false">VLOOKUP(B32,' 3 - Dimanche_2020-2021 '!$B$3:$I$10373,3,FALSE())</f>
        <v>T</v>
      </c>
      <c r="E32" s="40" t="str">
        <f aca="false">VLOOKUP(B32,' 3 - Dimanche_2020-2021 '!$B$3:$I$10373,4,FALSE())</f>
        <v>R</v>
      </c>
      <c r="F32" s="40" t="str">
        <f aca="false">VLOOKUP(B32,' 3 - Dimanche_2020-2021 '!$B$3:$I$10373,5,FALSE())</f>
        <v>T</v>
      </c>
      <c r="G32" s="41" t="str">
        <f aca="false">VLOOKUP(B32,' 3 - Dimanche_2020-2021 '!$B$3:$I$10373,6,FALSE())</f>
        <v>R</v>
      </c>
      <c r="H32" s="294" t="n">
        <f aca="false">VLOOKUP(B32,'STANDARD_2020-2021'!$B$7:$J$10377,9,FALSE())</f>
        <v>0</v>
      </c>
      <c r="I32" s="294"/>
      <c r="J32" s="294"/>
      <c r="K32" s="294"/>
      <c r="L32" s="294"/>
      <c r="M32" s="39" t="n">
        <f aca="false">M31+1</f>
        <v>44497</v>
      </c>
      <c r="N32" s="40" t="str">
        <f aca="false">VLOOKUP(M32,' 3 - Dimanche_2020-2021 '!$B$3:$I$10373,2,FALSE())</f>
        <v>T</v>
      </c>
      <c r="O32" s="40" t="str">
        <f aca="false">VLOOKUP(M32,' 3 - Dimanche_2020-2021 '!$B$3:$I$10373,3,FALSE())</f>
        <v>T</v>
      </c>
      <c r="P32" s="40" t="str">
        <f aca="false">VLOOKUP(M32,' 3 - Dimanche_2020-2021 '!$B$3:$I$10373,4,FALSE())</f>
        <v>T</v>
      </c>
      <c r="Q32" s="40" t="str">
        <f aca="false">VLOOKUP(M32,' 3 - Dimanche_2020-2021 '!$B$3:$I$10373,5,FALSE())</f>
        <v>T</v>
      </c>
      <c r="R32" s="41" t="str">
        <f aca="false">VLOOKUP(M32,' 3 - Dimanche_2020-2021 '!$B$3:$I$10373,6,FALSE())</f>
        <v>R</v>
      </c>
      <c r="S32" s="294" t="n">
        <f aca="false">VLOOKUP(M32,'STANDARD_2020-2021'!$B$7:$J$10377,9,FALSE())</f>
        <v>1</v>
      </c>
      <c r="T32" s="294"/>
      <c r="U32" s="294"/>
      <c r="V32" s="294"/>
      <c r="W32" s="294"/>
      <c r="X32" s="39" t="n">
        <f aca="false">X31+1</f>
        <v>44528</v>
      </c>
      <c r="Y32" s="40" t="str">
        <f aca="false">VLOOKUP(X32,' 3 - Dimanche_2020-2021 '!$B$3:$I$10373,2,FALSE())</f>
        <v>T</v>
      </c>
      <c r="Z32" s="40" t="str">
        <f aca="false">VLOOKUP(X32,' 3 - Dimanche_2020-2021 '!$B$3:$I$10373,3,FALSE())</f>
        <v>T</v>
      </c>
      <c r="AA32" s="40" t="str">
        <f aca="false">VLOOKUP(X32,' 3 - Dimanche_2020-2021 '!$B$3:$I$10373,4,FALSE())</f>
        <v>R</v>
      </c>
      <c r="AB32" s="40" t="str">
        <f aca="false">VLOOKUP(X32,' 3 - Dimanche_2020-2021 '!$B$3:$I$10373,5,FALSE())</f>
        <v>T</v>
      </c>
      <c r="AC32" s="41" t="str">
        <f aca="false">VLOOKUP(X32,' 3 - Dimanche_2020-2021 '!$B$3:$I$10373,6,FALSE())</f>
        <v>R</v>
      </c>
      <c r="AD32" s="294" t="n">
        <f aca="false">VLOOKUP(X32,'STANDARD_2020-2021'!$B$7:$J$10377,9,FALSE())</f>
        <v>0</v>
      </c>
      <c r="AE32" s="294"/>
      <c r="AF32" s="294"/>
      <c r="AG32" s="294"/>
      <c r="AH32" s="294"/>
      <c r="AI32" s="39" t="n">
        <f aca="false">AI31+1</f>
        <v>44558</v>
      </c>
      <c r="AJ32" s="40" t="str">
        <f aca="false">VLOOKUP(AI32,' 3 - Dimanche_2020-2021 '!$B$3:$I$10373,2,FALSE())</f>
        <v>T</v>
      </c>
      <c r="AK32" s="40" t="str">
        <f aca="false">VLOOKUP(AI32,' 3 - Dimanche_2020-2021 '!$B$3:$I$10373,3,FALSE())</f>
        <v>R</v>
      </c>
      <c r="AL32" s="40" t="str">
        <f aca="false">VLOOKUP(AI32,' 3 - Dimanche_2020-2021 '!$B$3:$I$10373,4,FALSE())</f>
        <v>T</v>
      </c>
      <c r="AM32" s="40" t="str">
        <f aca="false">VLOOKUP(AI32,' 3 - Dimanche_2020-2021 '!$B$3:$I$10373,5,FALSE())</f>
        <v>T</v>
      </c>
      <c r="AN32" s="41" t="str">
        <f aca="false">VLOOKUP(AI32,' 3 - Dimanche_2020-2021 '!$B$3:$I$10373,6,FALSE())</f>
        <v>R</v>
      </c>
      <c r="AO32" s="294" t="n">
        <f aca="false">VLOOKUP(AI32,'STANDARD_2020-2021'!$B$7:$J$10377,9,FALSE())</f>
        <v>1</v>
      </c>
      <c r="AP32" s="294"/>
      <c r="AQ32" s="294"/>
      <c r="AR32" s="294"/>
      <c r="AS32" s="294"/>
      <c r="AT32" s="39" t="n">
        <f aca="false">AT31+1</f>
        <v>44589</v>
      </c>
      <c r="AU32" s="40" t="str">
        <f aca="false">VLOOKUP(AT32,' 3 - Dimanche_2020-2021 '!$B$3:$I$10373,2,FALSE())</f>
        <v>T</v>
      </c>
      <c r="AV32" s="40" t="str">
        <f aca="false">VLOOKUP(AT32,' 3 - Dimanche_2020-2021 '!$B$3:$I$10373,3,FALSE())</f>
        <v>T</v>
      </c>
      <c r="AW32" s="40" t="str">
        <f aca="false">VLOOKUP(AT32,' 3 - Dimanche_2020-2021 '!$B$3:$I$10373,4,FALSE())</f>
        <v>R</v>
      </c>
      <c r="AX32" s="40" t="str">
        <f aca="false">VLOOKUP(AT32,' 3 - Dimanche_2020-2021 '!$B$3:$I$10373,5,FALSE())</f>
        <v>T</v>
      </c>
      <c r="AY32" s="41" t="str">
        <f aca="false">VLOOKUP(AT32,' 3 - Dimanche_2020-2021 '!$B$3:$I$10373,6,FALSE())</f>
        <v>T</v>
      </c>
      <c r="AZ32" s="294" t="n">
        <f aca="false">VLOOKUP(AT32,'STANDARD_2020-2021'!$B$7:$J$10377,9,FALSE())</f>
        <v>0</v>
      </c>
      <c r="BA32" s="294"/>
      <c r="BB32" s="294"/>
      <c r="BC32" s="294"/>
      <c r="BD32" s="294"/>
      <c r="BE32" s="39" t="n">
        <f aca="false">BE31+1</f>
        <v>44620</v>
      </c>
      <c r="BF32" s="40" t="str">
        <f aca="false">VLOOKUP(BE32,' 3 - Dimanche_2020-2021 '!$B$3:$I$10373,2,FALSE())</f>
        <v>T</v>
      </c>
      <c r="BG32" s="40" t="str">
        <f aca="false">VLOOKUP(BE32,' 3 - Dimanche_2020-2021 '!$B$3:$I$10373,3,FALSE())</f>
        <v>R</v>
      </c>
      <c r="BH32" s="40" t="str">
        <f aca="false">VLOOKUP(BE32,' 3 - Dimanche_2020-2021 '!$B$3:$I$10373,4,FALSE())</f>
        <v>T</v>
      </c>
      <c r="BI32" s="40" t="str">
        <f aca="false">VLOOKUP(BE32,' 3 - Dimanche_2020-2021 '!$B$3:$I$10373,5,FALSE())</f>
        <v>T</v>
      </c>
      <c r="BJ32" s="41" t="str">
        <f aca="false">VLOOKUP(BE32,' 3 - Dimanche_2020-2021 '!$B$3:$I$10373,6,FALSE())</f>
        <v>RC</v>
      </c>
      <c r="BK32" s="291" t="n">
        <f aca="false">VLOOKUP(BE32,'STANDARD_2020-2021'!$B$7:$J$10377,9,FALSE())</f>
        <v>0</v>
      </c>
      <c r="BL32" s="291"/>
      <c r="BM32" s="291"/>
      <c r="BN32" s="291"/>
      <c r="BO32" s="291"/>
      <c r="BP32" s="24"/>
      <c r="BQ32" s="24"/>
    </row>
    <row r="33" customFormat="false" ht="15" hidden="false" customHeight="true" outlineLevel="0" collapsed="false">
      <c r="A33" s="32"/>
      <c r="B33" s="39" t="n">
        <f aca="false">B32+1</f>
        <v>44468</v>
      </c>
      <c r="C33" s="40" t="str">
        <f aca="false">VLOOKUP(B33,' 3 - Dimanche_2020-2021 '!$B$3:$I$10373,2,FALSE())</f>
        <v>T</v>
      </c>
      <c r="D33" s="40" t="str">
        <f aca="false">VLOOKUP(B33,' 3 - Dimanche_2020-2021 '!$B$3:$I$10373,3,FALSE())</f>
        <v>R</v>
      </c>
      <c r="E33" s="40" t="str">
        <f aca="false">VLOOKUP(B33,' 3 - Dimanche_2020-2021 '!$B$3:$I$10373,4,FALSE())</f>
        <v>T</v>
      </c>
      <c r="F33" s="40" t="str">
        <f aca="false">VLOOKUP(B33,' 3 - Dimanche_2020-2021 '!$B$3:$I$10373,5,FALSE())</f>
        <v>T</v>
      </c>
      <c r="G33" s="41" t="str">
        <f aca="false">VLOOKUP(B33,' 3 - Dimanche_2020-2021 '!$B$3:$I$10373,6,FALSE())</f>
        <v>R</v>
      </c>
      <c r="H33" s="294" t="n">
        <f aca="false">VLOOKUP(B33,'STANDARD_2020-2021'!$B$7:$J$10377,9,FALSE())</f>
        <v>0</v>
      </c>
      <c r="I33" s="294"/>
      <c r="J33" s="294"/>
      <c r="K33" s="294"/>
      <c r="L33" s="294"/>
      <c r="M33" s="39" t="n">
        <f aca="false">M32+1</f>
        <v>44498</v>
      </c>
      <c r="N33" s="40" t="str">
        <f aca="false">VLOOKUP(M33,' 3 - Dimanche_2020-2021 '!$B$3:$I$10373,2,FALSE())</f>
        <v>T</v>
      </c>
      <c r="O33" s="40" t="str">
        <f aca="false">VLOOKUP(M33,' 3 - Dimanche_2020-2021 '!$B$3:$I$10373,3,FALSE())</f>
        <v>T</v>
      </c>
      <c r="P33" s="40" t="str">
        <f aca="false">VLOOKUP(M33,' 3 - Dimanche_2020-2021 '!$B$3:$I$10373,4,FALSE())</f>
        <v>T</v>
      </c>
      <c r="Q33" s="40" t="str">
        <f aca="false">VLOOKUP(M33,' 3 - Dimanche_2020-2021 '!$B$3:$I$10373,5,FALSE())</f>
        <v>T</v>
      </c>
      <c r="R33" s="41" t="str">
        <f aca="false">VLOOKUP(M33,' 3 - Dimanche_2020-2021 '!$B$3:$I$10373,6,FALSE())</f>
        <v>R</v>
      </c>
      <c r="S33" s="294" t="n">
        <f aca="false">VLOOKUP(M33,'STANDARD_2020-2021'!$B$7:$J$10377,9,FALSE())</f>
        <v>1</v>
      </c>
      <c r="T33" s="294"/>
      <c r="U33" s="294"/>
      <c r="V33" s="294"/>
      <c r="W33" s="294"/>
      <c r="X33" s="39" t="n">
        <f aca="false">X32+1</f>
        <v>44529</v>
      </c>
      <c r="Y33" s="40" t="str">
        <f aca="false">VLOOKUP(X33,' 3 - Dimanche_2020-2021 '!$B$3:$I$10373,2,FALSE())</f>
        <v>T</v>
      </c>
      <c r="Z33" s="40" t="str">
        <f aca="false">VLOOKUP(X33,' 3 - Dimanche_2020-2021 '!$B$3:$I$10373,3,FALSE())</f>
        <v>RC</v>
      </c>
      <c r="AA33" s="40" t="str">
        <f aca="false">VLOOKUP(X33,' 3 - Dimanche_2020-2021 '!$B$3:$I$10373,4,FALSE())</f>
        <v>T</v>
      </c>
      <c r="AB33" s="40" t="str">
        <f aca="false">VLOOKUP(X33,' 3 - Dimanche_2020-2021 '!$B$3:$I$10373,5,FALSE())</f>
        <v>R</v>
      </c>
      <c r="AC33" s="41" t="str">
        <f aca="false">VLOOKUP(X33,' 3 - Dimanche_2020-2021 '!$B$3:$I$10373,6,FALSE())</f>
        <v>T</v>
      </c>
      <c r="AD33" s="294" t="n">
        <f aca="false">VLOOKUP(X33,'STANDARD_2020-2021'!$B$7:$J$10377,9,FALSE())</f>
        <v>0</v>
      </c>
      <c r="AE33" s="294"/>
      <c r="AF33" s="294"/>
      <c r="AG33" s="294"/>
      <c r="AH33" s="294"/>
      <c r="AI33" s="39" t="n">
        <f aca="false">AI32+1</f>
        <v>44559</v>
      </c>
      <c r="AJ33" s="40" t="str">
        <f aca="false">VLOOKUP(AI33,' 3 - Dimanche_2020-2021 '!$B$3:$I$10373,2,FALSE())</f>
        <v>T</v>
      </c>
      <c r="AK33" s="40" t="str">
        <f aca="false">VLOOKUP(AI33,' 3 - Dimanche_2020-2021 '!$B$3:$I$10373,3,FALSE())</f>
        <v>R</v>
      </c>
      <c r="AL33" s="40" t="str">
        <f aca="false">VLOOKUP(AI33,' 3 - Dimanche_2020-2021 '!$B$3:$I$10373,4,FALSE())</f>
        <v>T</v>
      </c>
      <c r="AM33" s="40" t="str">
        <f aca="false">VLOOKUP(AI33,' 3 - Dimanche_2020-2021 '!$B$3:$I$10373,5,FALSE())</f>
        <v>R</v>
      </c>
      <c r="AN33" s="41" t="str">
        <f aca="false">VLOOKUP(AI33,' 3 - Dimanche_2020-2021 '!$B$3:$I$10373,6,FALSE())</f>
        <v>T</v>
      </c>
      <c r="AO33" s="294" t="n">
        <f aca="false">VLOOKUP(AI33,'STANDARD_2020-2021'!$B$7:$J$10377,9,FALSE())</f>
        <v>1</v>
      </c>
      <c r="AP33" s="294"/>
      <c r="AQ33" s="294"/>
      <c r="AR33" s="294"/>
      <c r="AS33" s="294"/>
      <c r="AT33" s="39" t="n">
        <f aca="false">AT32+1</f>
        <v>44590</v>
      </c>
      <c r="AU33" s="40" t="str">
        <f aca="false">VLOOKUP(AT33,' 3 - Dimanche_2020-2021 '!$B$3:$I$10373,2,FALSE())</f>
        <v>T</v>
      </c>
      <c r="AV33" s="40" t="str">
        <f aca="false">VLOOKUP(AT33,' 3 - Dimanche_2020-2021 '!$B$3:$I$10373,3,FALSE())</f>
        <v>R</v>
      </c>
      <c r="AW33" s="40" t="str">
        <f aca="false">VLOOKUP(AT33,' 3 - Dimanche_2020-2021 '!$B$3:$I$10373,4,FALSE())</f>
        <v>T</v>
      </c>
      <c r="AX33" s="40" t="str">
        <f aca="false">VLOOKUP(AT33,' 3 - Dimanche_2020-2021 '!$B$3:$I$10373,5,FALSE())</f>
        <v>T</v>
      </c>
      <c r="AY33" s="41" t="str">
        <f aca="false">VLOOKUP(AT33,' 3 - Dimanche_2020-2021 '!$B$3:$I$10373,6,FALSE())</f>
        <v>R</v>
      </c>
      <c r="AZ33" s="294" t="n">
        <f aca="false">VLOOKUP(AT33,'STANDARD_2020-2021'!$B$7:$J$10377,9,FALSE())</f>
        <v>0</v>
      </c>
      <c r="BA33" s="294"/>
      <c r="BB33" s="294"/>
      <c r="BC33" s="294"/>
      <c r="BD33" s="294"/>
      <c r="BE33" s="39" t="n">
        <f aca="false">BE32+1</f>
        <v>44621</v>
      </c>
      <c r="BF33" s="40" t="str">
        <f aca="false">VLOOKUP(BE33,' 3 - Dimanche_2020-2021 '!$B$3:$I$10373,2,FALSE())</f>
        <v>T</v>
      </c>
      <c r="BG33" s="40" t="str">
        <f aca="false">VLOOKUP(BE33,' 3 - Dimanche_2020-2021 '!$B$3:$I$10373,3,FALSE())</f>
        <v>R</v>
      </c>
      <c r="BH33" s="40" t="str">
        <f aca="false">VLOOKUP(BE33,' 3 - Dimanche_2020-2021 '!$B$3:$I$10373,4,FALSE())</f>
        <v>T</v>
      </c>
      <c r="BI33" s="40" t="str">
        <f aca="false">VLOOKUP(BE33,' 3 - Dimanche_2020-2021 '!$B$3:$I$10373,5,FALSE())</f>
        <v>R</v>
      </c>
      <c r="BJ33" s="41" t="str">
        <f aca="false">VLOOKUP(BE33,' 3 - Dimanche_2020-2021 '!$B$3:$I$10373,6,FALSE())</f>
        <v>T</v>
      </c>
      <c r="BK33" s="291" t="n">
        <f aca="false">VLOOKUP(BE33,'STANDARD_2020-2021'!$B$7:$J$10377,9,FALSE())</f>
        <v>0</v>
      </c>
      <c r="BL33" s="291"/>
      <c r="BM33" s="291"/>
      <c r="BN33" s="291"/>
      <c r="BO33" s="291"/>
      <c r="BP33" s="24"/>
      <c r="BQ33" s="24"/>
    </row>
    <row r="34" customFormat="false" ht="15" hidden="false" customHeight="true" outlineLevel="0" collapsed="false">
      <c r="A34" s="32"/>
      <c r="B34" s="39" t="n">
        <f aca="false">B33+1</f>
        <v>44469</v>
      </c>
      <c r="C34" s="40" t="str">
        <f aca="false">VLOOKUP(B34,' 3 - Dimanche_2020-2021 '!$B$3:$I$10373,2,FALSE())</f>
        <v>T</v>
      </c>
      <c r="D34" s="40" t="str">
        <f aca="false">VLOOKUP(B34,' 3 - Dimanche_2020-2021 '!$B$3:$I$10373,3,FALSE())</f>
        <v>T</v>
      </c>
      <c r="E34" s="40" t="str">
        <f aca="false">VLOOKUP(B34,' 3 - Dimanche_2020-2021 '!$B$3:$I$10373,4,FALSE())</f>
        <v>T</v>
      </c>
      <c r="F34" s="40" t="str">
        <f aca="false">VLOOKUP(B34,' 3 - Dimanche_2020-2021 '!$B$3:$I$10373,5,FALSE())</f>
        <v>R</v>
      </c>
      <c r="G34" s="41" t="str">
        <f aca="false">VLOOKUP(B34,' 3 - Dimanche_2020-2021 '!$B$3:$I$10373,6,FALSE())</f>
        <v>T</v>
      </c>
      <c r="H34" s="294" t="n">
        <f aca="false">VLOOKUP(B34,'STANDARD_2020-2021'!$B$7:$J$10377,9,FALSE())</f>
        <v>0</v>
      </c>
      <c r="I34" s="294"/>
      <c r="J34" s="294"/>
      <c r="K34" s="294"/>
      <c r="L34" s="294"/>
      <c r="M34" s="39" t="n">
        <f aca="false">M33+1</f>
        <v>44499</v>
      </c>
      <c r="N34" s="40" t="str">
        <f aca="false">VLOOKUP(M34,' 3 - Dimanche_2020-2021 '!$B$3:$I$10373,2,FALSE())</f>
        <v>T</v>
      </c>
      <c r="O34" s="40" t="str">
        <f aca="false">VLOOKUP(M34,' 3 - Dimanche_2020-2021 '!$B$3:$I$10373,3,FALSE())</f>
        <v>R</v>
      </c>
      <c r="P34" s="40" t="str">
        <f aca="false">VLOOKUP(M34,' 3 - Dimanche_2020-2021 '!$B$3:$I$10373,4,FALSE())</f>
        <v>T</v>
      </c>
      <c r="Q34" s="40" t="str">
        <f aca="false">VLOOKUP(M34,' 3 - Dimanche_2020-2021 '!$B$3:$I$10373,5,FALSE())</f>
        <v>R</v>
      </c>
      <c r="R34" s="41" t="str">
        <f aca="false">VLOOKUP(M34,' 3 - Dimanche_2020-2021 '!$B$3:$I$10373,6,FALSE())</f>
        <v>T</v>
      </c>
      <c r="S34" s="294" t="n">
        <f aca="false">VLOOKUP(M34,'STANDARD_2020-2021'!$B$7:$J$10377,9,FALSE())</f>
        <v>1</v>
      </c>
      <c r="T34" s="294"/>
      <c r="U34" s="294"/>
      <c r="V34" s="294"/>
      <c r="W34" s="294"/>
      <c r="X34" s="39" t="n">
        <f aca="false">X33+1</f>
        <v>44530</v>
      </c>
      <c r="Y34" s="40" t="str">
        <f aca="false">VLOOKUP(X34,' 3 - Dimanche_2020-2021 '!$B$3:$I$10373,2,FALSE())</f>
        <v>R</v>
      </c>
      <c r="Z34" s="40" t="str">
        <f aca="false">VLOOKUP(X34,' 3 - Dimanche_2020-2021 '!$B$3:$I$10373,3,FALSE())</f>
        <v>T</v>
      </c>
      <c r="AA34" s="40" t="str">
        <f aca="false">VLOOKUP(X34,' 3 - Dimanche_2020-2021 '!$B$3:$I$10373,4,FALSE())</f>
        <v>T</v>
      </c>
      <c r="AB34" s="40" t="str">
        <f aca="false">VLOOKUP(X34,' 3 - Dimanche_2020-2021 '!$B$3:$I$10373,5,FALSE())</f>
        <v>R</v>
      </c>
      <c r="AC34" s="41" t="str">
        <f aca="false">VLOOKUP(X34,' 3 - Dimanche_2020-2021 '!$B$3:$I$10373,6,FALSE())</f>
        <v>T</v>
      </c>
      <c r="AD34" s="294" t="n">
        <f aca="false">VLOOKUP(X34,'STANDARD_2020-2021'!$B$7:$J$10377,9,FALSE())</f>
        <v>0</v>
      </c>
      <c r="AE34" s="294"/>
      <c r="AF34" s="294"/>
      <c r="AG34" s="294"/>
      <c r="AH34" s="294"/>
      <c r="AI34" s="39" t="n">
        <f aca="false">AI33+1</f>
        <v>44560</v>
      </c>
      <c r="AJ34" s="40" t="str">
        <f aca="false">VLOOKUP(AI34,' 3 - Dimanche_2020-2021 '!$B$3:$I$10373,2,FALSE())</f>
        <v>R</v>
      </c>
      <c r="AK34" s="40" t="str">
        <f aca="false">VLOOKUP(AI34,' 3 - Dimanche_2020-2021 '!$B$3:$I$10373,3,FALSE())</f>
        <v>T</v>
      </c>
      <c r="AL34" s="40" t="str">
        <f aca="false">VLOOKUP(AI34,' 3 - Dimanche_2020-2021 '!$B$3:$I$10373,4,FALSE())</f>
        <v>T</v>
      </c>
      <c r="AM34" s="40" t="str">
        <f aca="false">VLOOKUP(AI34,' 3 - Dimanche_2020-2021 '!$B$3:$I$10373,5,FALSE())</f>
        <v>T</v>
      </c>
      <c r="AN34" s="41" t="str">
        <f aca="false">VLOOKUP(AI34,' 3 - Dimanche_2020-2021 '!$B$3:$I$10373,6,FALSE())</f>
        <v>T</v>
      </c>
      <c r="AO34" s="294" t="n">
        <f aca="false">VLOOKUP(AI34,'STANDARD_2020-2021'!$B$7:$J$10377,9,FALSE())</f>
        <v>1</v>
      </c>
      <c r="AP34" s="294"/>
      <c r="AQ34" s="294"/>
      <c r="AR34" s="294"/>
      <c r="AS34" s="294"/>
      <c r="AT34" s="39" t="n">
        <f aca="false">AT33+1</f>
        <v>44591</v>
      </c>
      <c r="AU34" s="40" t="str">
        <f aca="false">VLOOKUP(AT34,' 3 - Dimanche_2020-2021 '!$B$3:$I$10373,2,FALSE())</f>
        <v>T</v>
      </c>
      <c r="AV34" s="40" t="str">
        <f aca="false">VLOOKUP(AT34,' 3 - Dimanche_2020-2021 '!$B$3:$I$10373,3,FALSE())</f>
        <v>R</v>
      </c>
      <c r="AW34" s="40" t="str">
        <f aca="false">VLOOKUP(AT34,' 3 - Dimanche_2020-2021 '!$B$3:$I$10373,4,FALSE())</f>
        <v>T</v>
      </c>
      <c r="AX34" s="40" t="str">
        <f aca="false">VLOOKUP(AT34,' 3 - Dimanche_2020-2021 '!$B$3:$I$10373,5,FALSE())</f>
        <v>T</v>
      </c>
      <c r="AY34" s="41" t="str">
        <f aca="false">VLOOKUP(AT34,' 3 - Dimanche_2020-2021 '!$B$3:$I$10373,6,FALSE())</f>
        <v>R</v>
      </c>
      <c r="AZ34" s="294" t="n">
        <f aca="false">VLOOKUP(AT34,'STANDARD_2020-2021'!$B$7:$J$10377,9,FALSE())</f>
        <v>0</v>
      </c>
      <c r="BA34" s="294"/>
      <c r="BB34" s="294"/>
      <c r="BC34" s="294"/>
      <c r="BD34" s="294"/>
      <c r="BE34" s="39" t="n">
        <f aca="false">BE33+1</f>
        <v>44622</v>
      </c>
      <c r="BF34" s="40" t="str">
        <f aca="false">VLOOKUP(BE34,' 3 - Dimanche_2020-2021 '!$B$3:$I$10373,2,FALSE())</f>
        <v>R</v>
      </c>
      <c r="BG34" s="40" t="str">
        <f aca="false">VLOOKUP(BE34,' 3 - Dimanche_2020-2021 '!$B$3:$I$10373,3,FALSE())</f>
        <v>T</v>
      </c>
      <c r="BH34" s="40" t="str">
        <f aca="false">VLOOKUP(BE34,' 3 - Dimanche_2020-2021 '!$B$3:$I$10373,4,FALSE())</f>
        <v>T</v>
      </c>
      <c r="BI34" s="40" t="str">
        <f aca="false">VLOOKUP(BE34,' 3 - Dimanche_2020-2021 '!$B$3:$I$10373,5,FALSE())</f>
        <v>R</v>
      </c>
      <c r="BJ34" s="41" t="str">
        <f aca="false">VLOOKUP(BE34,' 3 - Dimanche_2020-2021 '!$B$3:$I$10373,6,FALSE())</f>
        <v>T</v>
      </c>
      <c r="BK34" s="291" t="n">
        <f aca="false">VLOOKUP(BE34,'STANDARD_2020-2021'!$B$7:$J$10377,9,FALSE())</f>
        <v>0</v>
      </c>
      <c r="BL34" s="291"/>
      <c r="BM34" s="291"/>
      <c r="BN34" s="291"/>
      <c r="BO34" s="291"/>
      <c r="BP34" s="24"/>
      <c r="BQ34" s="24"/>
    </row>
    <row r="35" customFormat="false" ht="15" hidden="false" customHeight="true" outlineLevel="0" collapsed="false">
      <c r="A35" s="32"/>
      <c r="B35" s="45" t="n">
        <f aca="false">B34+1</f>
        <v>44470</v>
      </c>
      <c r="C35" s="46" t="str">
        <f aca="false">VLOOKUP(B35,' 3 - Dimanche_2020-2021 '!$B$3:$I$10373,2,FALSE())</f>
        <v>T</v>
      </c>
      <c r="D35" s="46" t="str">
        <f aca="false">VLOOKUP(B35,' 3 - Dimanche_2020-2021 '!$B$3:$I$10373,3,FALSE())</f>
        <v>T</v>
      </c>
      <c r="E35" s="46" t="str">
        <f aca="false">VLOOKUP(B35,' 3 - Dimanche_2020-2021 '!$B$3:$I$10373,4,FALSE())</f>
        <v>T</v>
      </c>
      <c r="F35" s="46" t="str">
        <f aca="false">VLOOKUP(B35,' 3 - Dimanche_2020-2021 '!$B$3:$I$10373,5,FALSE())</f>
        <v>R</v>
      </c>
      <c r="G35" s="47" t="str">
        <f aca="false">VLOOKUP(B35,' 3 - Dimanche_2020-2021 '!$B$3:$I$10373,6,FALSE())</f>
        <v>T</v>
      </c>
      <c r="H35" s="298" t="n">
        <f aca="false">VLOOKUP(B35,'STANDARD_2020-2021'!$B$7:$J$10377,9,FALSE())</f>
        <v>0</v>
      </c>
      <c r="I35" s="298"/>
      <c r="J35" s="298"/>
      <c r="K35" s="298"/>
      <c r="L35" s="298"/>
      <c r="M35" s="45" t="n">
        <f aca="false">M34+1</f>
        <v>44500</v>
      </c>
      <c r="N35" s="46" t="str">
        <f aca="false">VLOOKUP(M35,' 3 - Dimanche_2020-2021 '!$B$3:$I$10373,2,FALSE())</f>
        <v>T</v>
      </c>
      <c r="O35" s="46" t="str">
        <f aca="false">VLOOKUP(M35,' 3 - Dimanche_2020-2021 '!$B$3:$I$10373,3,FALSE())</f>
        <v>R</v>
      </c>
      <c r="P35" s="46" t="str">
        <f aca="false">VLOOKUP(M35,' 3 - Dimanche_2020-2021 '!$B$3:$I$10373,4,FALSE())</f>
        <v>T</v>
      </c>
      <c r="Q35" s="46" t="str">
        <f aca="false">VLOOKUP(M35,' 3 - Dimanche_2020-2021 '!$B$3:$I$10373,5,FALSE())</f>
        <v>R</v>
      </c>
      <c r="R35" s="47" t="str">
        <f aca="false">VLOOKUP(M35,' 3 - Dimanche_2020-2021 '!$B$3:$I$10373,6,FALSE())</f>
        <v>T</v>
      </c>
      <c r="S35" s="298" t="n">
        <f aca="false">VLOOKUP(M35,'STANDARD_2020-2021'!$B$7:$J$10377,9,FALSE())</f>
        <v>1</v>
      </c>
      <c r="T35" s="298"/>
      <c r="U35" s="298"/>
      <c r="V35" s="298"/>
      <c r="W35" s="298"/>
      <c r="X35" s="45" t="n">
        <f aca="false">X34+1</f>
        <v>44531</v>
      </c>
      <c r="Y35" s="46" t="str">
        <f aca="false">VLOOKUP(X35,' 3 - Dimanche_2020-2021 '!$B$3:$I$10373,2,FALSE())</f>
        <v>R</v>
      </c>
      <c r="Z35" s="46" t="str">
        <f aca="false">VLOOKUP(X35,' 3 - Dimanche_2020-2021 '!$B$3:$I$10373,3,FALSE())</f>
        <v>T</v>
      </c>
      <c r="AA35" s="46" t="str">
        <f aca="false">VLOOKUP(X35,' 3 - Dimanche_2020-2021 '!$B$3:$I$10373,4,FALSE())</f>
        <v>R</v>
      </c>
      <c r="AB35" s="46" t="str">
        <f aca="false">VLOOKUP(X35,' 3 - Dimanche_2020-2021 '!$B$3:$I$10373,5,FALSE())</f>
        <v>T</v>
      </c>
      <c r="AC35" s="47" t="str">
        <f aca="false">VLOOKUP(X35,' 3 - Dimanche_2020-2021 '!$B$3:$I$10373,6,FALSE())</f>
        <v>T</v>
      </c>
      <c r="AD35" s="298" t="n">
        <f aca="false">VLOOKUP(X35,'STANDARD_2020-2021'!$B$7:$J$10377,9,FALSE())</f>
        <v>0</v>
      </c>
      <c r="AE35" s="298"/>
      <c r="AF35" s="298"/>
      <c r="AG35" s="298"/>
      <c r="AH35" s="298"/>
      <c r="AI35" s="45" t="n">
        <f aca="false">AI34+1</f>
        <v>44561</v>
      </c>
      <c r="AJ35" s="46" t="str">
        <f aca="false">VLOOKUP(AI35,' 3 - Dimanche_2020-2021 '!$B$3:$I$10373,2,FALSE())</f>
        <v>R</v>
      </c>
      <c r="AK35" s="46" t="str">
        <f aca="false">VLOOKUP(AI35,' 3 - Dimanche_2020-2021 '!$B$3:$I$10373,3,FALSE())</f>
        <v>T</v>
      </c>
      <c r="AL35" s="46" t="str">
        <f aca="false">VLOOKUP(AI35,' 3 - Dimanche_2020-2021 '!$B$3:$I$10373,4,FALSE())</f>
        <v>T</v>
      </c>
      <c r="AM35" s="46" t="str">
        <f aca="false">VLOOKUP(AI35,' 3 - Dimanche_2020-2021 '!$B$3:$I$10373,5,FALSE())</f>
        <v>T</v>
      </c>
      <c r="AN35" s="47" t="str">
        <f aca="false">VLOOKUP(AI35,' 3 - Dimanche_2020-2021 '!$B$3:$I$10373,6,FALSE())</f>
        <v>T</v>
      </c>
      <c r="AO35" s="298" t="n">
        <f aca="false">VLOOKUP(AI35,'STANDARD_2020-2021'!$B$7:$J$10377,9,FALSE())</f>
        <v>1</v>
      </c>
      <c r="AP35" s="298"/>
      <c r="AQ35" s="298"/>
      <c r="AR35" s="298"/>
      <c r="AS35" s="298"/>
      <c r="AT35" s="45" t="n">
        <f aca="false">AT34+1</f>
        <v>44592</v>
      </c>
      <c r="AU35" s="46" t="str">
        <f aca="false">VLOOKUP(AT35,' 3 - Dimanche_2020-2021 '!$B$3:$I$10373,2,FALSE())</f>
        <v>R</v>
      </c>
      <c r="AV35" s="46" t="str">
        <f aca="false">VLOOKUP(AT35,' 3 - Dimanche_2020-2021 '!$B$3:$I$10373,3,FALSE())</f>
        <v>T</v>
      </c>
      <c r="AW35" s="46" t="str">
        <f aca="false">VLOOKUP(AT35,' 3 - Dimanche_2020-2021 '!$B$3:$I$10373,4,FALSE())</f>
        <v>T</v>
      </c>
      <c r="AX35" s="46" t="str">
        <f aca="false">VLOOKUP(AT35,' 3 - Dimanche_2020-2021 '!$B$3:$I$10373,5,FALSE())</f>
        <v>RC</v>
      </c>
      <c r="AY35" s="47" t="str">
        <f aca="false">VLOOKUP(AT35,' 3 - Dimanche_2020-2021 '!$B$3:$I$10373,6,FALSE())</f>
        <v>T</v>
      </c>
      <c r="AZ35" s="298" t="n">
        <f aca="false">VLOOKUP(AT35,'STANDARD_2020-2021'!$B$7:$J$10377,9,FALSE())</f>
        <v>0</v>
      </c>
      <c r="BA35" s="298"/>
      <c r="BB35" s="298"/>
      <c r="BC35" s="298"/>
      <c r="BD35" s="298"/>
      <c r="BE35" s="45" t="n">
        <f aca="false">BE34+1</f>
        <v>44623</v>
      </c>
      <c r="BF35" s="46" t="str">
        <f aca="false">VLOOKUP(BE35,' 3 - Dimanche_2020-2021 '!$B$3:$I$10373,2,FALSE())</f>
        <v>T</v>
      </c>
      <c r="BG35" s="46" t="str">
        <f aca="false">VLOOKUP(BE35,' 3 - Dimanche_2020-2021 '!$B$3:$I$10373,3,FALSE())</f>
        <v>T</v>
      </c>
      <c r="BH35" s="46" t="str">
        <f aca="false">VLOOKUP(BE35,' 3 - Dimanche_2020-2021 '!$B$3:$I$10373,4,FALSE())</f>
        <v>R</v>
      </c>
      <c r="BI35" s="46" t="str">
        <f aca="false">VLOOKUP(BE35,' 3 - Dimanche_2020-2021 '!$B$3:$I$10373,5,FALSE())</f>
        <v>T</v>
      </c>
      <c r="BJ35" s="47" t="str">
        <f aca="false">VLOOKUP(BE35,' 3 - Dimanche_2020-2021 '!$B$3:$I$10373,6,FALSE())</f>
        <v>T</v>
      </c>
      <c r="BK35" s="300" t="n">
        <f aca="false">VLOOKUP(BE35,'STANDARD_2020-2021'!$B$7:$J$10377,9,FALSE())</f>
        <v>0</v>
      </c>
      <c r="BL35" s="300"/>
      <c r="BM35" s="300"/>
      <c r="BN35" s="300"/>
      <c r="BO35" s="300"/>
      <c r="BP35" s="24"/>
      <c r="BQ35" s="24"/>
    </row>
    <row r="36" customFormat="false" ht="15" hidden="false" customHeight="false" outlineLevel="0" collapsed="false">
      <c r="A36" s="49"/>
      <c r="B36" s="50" t="n">
        <f aca="false">BE1+1</f>
        <v>15</v>
      </c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 t="n">
        <f aca="false">B36+1</f>
        <v>16</v>
      </c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 t="n">
        <f aca="false">M36+1</f>
        <v>17</v>
      </c>
      <c r="Y36" s="20"/>
      <c r="Z36" s="20"/>
      <c r="AA36" s="20"/>
      <c r="AB36" s="20"/>
      <c r="AC36" s="20"/>
      <c r="AD36" s="20"/>
      <c r="AE36" s="20"/>
      <c r="AF36" s="20"/>
      <c r="AG36" s="20"/>
      <c r="AH36" s="50"/>
      <c r="AI36" s="50" t="n">
        <f aca="false">X36+1</f>
        <v>18</v>
      </c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 t="n">
        <f aca="false">AI36+1</f>
        <v>19</v>
      </c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 t="n">
        <f aca="false">AT36+1</f>
        <v>20</v>
      </c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24"/>
      <c r="BQ36" s="24"/>
    </row>
    <row r="37" customFormat="false" ht="15.75" hidden="false" customHeight="false" outlineLevel="0" collapsed="false">
      <c r="A37" s="49"/>
      <c r="B37" s="50" t="n">
        <f aca="false">BE2</f>
        <v>2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 t="n">
        <f aca="false">B37</f>
        <v>2</v>
      </c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 t="n">
        <f aca="false">M37</f>
        <v>2</v>
      </c>
      <c r="Y37" s="20"/>
      <c r="Z37" s="20"/>
      <c r="AA37" s="20"/>
      <c r="AB37" s="20"/>
      <c r="AC37" s="20"/>
      <c r="AD37" s="20"/>
      <c r="AE37" s="20"/>
      <c r="AF37" s="20"/>
      <c r="AG37" s="20"/>
      <c r="AH37" s="50"/>
      <c r="AI37" s="50" t="n">
        <f aca="false">X37</f>
        <v>2</v>
      </c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 t="n">
        <f aca="false">AI37</f>
        <v>2</v>
      </c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 t="n">
        <f aca="false">AT37</f>
        <v>2</v>
      </c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24"/>
      <c r="BQ37" s="24"/>
    </row>
    <row r="38" customFormat="false" ht="41.25" hidden="false" customHeight="false" outlineLevel="0" collapsed="false">
      <c r="A38" s="49"/>
      <c r="B38" s="26" t="n">
        <f aca="false">B39</f>
        <v>44621</v>
      </c>
      <c r="C38" s="27" t="s">
        <v>10</v>
      </c>
      <c r="D38" s="28" t="s">
        <v>11</v>
      </c>
      <c r="E38" s="28" t="s">
        <v>12</v>
      </c>
      <c r="F38" s="28" t="s">
        <v>13</v>
      </c>
      <c r="G38" s="29" t="s">
        <v>14</v>
      </c>
      <c r="H38" s="369" t="s">
        <v>90</v>
      </c>
      <c r="I38" s="369"/>
      <c r="J38" s="369"/>
      <c r="K38" s="369"/>
      <c r="L38" s="369"/>
      <c r="M38" s="26" t="n">
        <f aca="false">M39</f>
        <v>44652</v>
      </c>
      <c r="N38" s="27" t="s">
        <v>16</v>
      </c>
      <c r="O38" s="27" t="s">
        <v>11</v>
      </c>
      <c r="P38" s="27" t="s">
        <v>12</v>
      </c>
      <c r="Q38" s="27" t="s">
        <v>13</v>
      </c>
      <c r="R38" s="31" t="s">
        <v>14</v>
      </c>
      <c r="S38" s="369" t="s">
        <v>90</v>
      </c>
      <c r="T38" s="369"/>
      <c r="U38" s="369"/>
      <c r="V38" s="369"/>
      <c r="W38" s="369"/>
      <c r="X38" s="26" t="n">
        <f aca="false">X39</f>
        <v>44682</v>
      </c>
      <c r="Y38" s="27" t="s">
        <v>16</v>
      </c>
      <c r="Z38" s="27" t="s">
        <v>11</v>
      </c>
      <c r="AA38" s="27" t="s">
        <v>12</v>
      </c>
      <c r="AB38" s="27" t="s">
        <v>13</v>
      </c>
      <c r="AC38" s="31" t="s">
        <v>14</v>
      </c>
      <c r="AD38" s="369" t="s">
        <v>90</v>
      </c>
      <c r="AE38" s="369"/>
      <c r="AF38" s="369"/>
      <c r="AG38" s="369"/>
      <c r="AH38" s="369"/>
      <c r="AI38" s="26" t="n">
        <f aca="false">AI39</f>
        <v>44713</v>
      </c>
      <c r="AJ38" s="27" t="s">
        <v>16</v>
      </c>
      <c r="AK38" s="27" t="s">
        <v>11</v>
      </c>
      <c r="AL38" s="27" t="s">
        <v>12</v>
      </c>
      <c r="AM38" s="27" t="s">
        <v>13</v>
      </c>
      <c r="AN38" s="31" t="s">
        <v>14</v>
      </c>
      <c r="AO38" s="369" t="s">
        <v>90</v>
      </c>
      <c r="AP38" s="369"/>
      <c r="AQ38" s="369"/>
      <c r="AR38" s="369"/>
      <c r="AS38" s="369"/>
      <c r="AT38" s="26" t="n">
        <f aca="false">AT39</f>
        <v>44743</v>
      </c>
      <c r="AU38" s="27" t="s">
        <v>16</v>
      </c>
      <c r="AV38" s="27" t="s">
        <v>11</v>
      </c>
      <c r="AW38" s="27" t="s">
        <v>12</v>
      </c>
      <c r="AX38" s="27" t="s">
        <v>13</v>
      </c>
      <c r="AY38" s="31" t="s">
        <v>14</v>
      </c>
      <c r="AZ38" s="369" t="s">
        <v>90</v>
      </c>
      <c r="BA38" s="369"/>
      <c r="BB38" s="369"/>
      <c r="BC38" s="369"/>
      <c r="BD38" s="369"/>
      <c r="BE38" s="26" t="n">
        <f aca="false">BE39</f>
        <v>44774</v>
      </c>
      <c r="BF38" s="27" t="s">
        <v>16</v>
      </c>
      <c r="BG38" s="27" t="s">
        <v>11</v>
      </c>
      <c r="BH38" s="27" t="s">
        <v>12</v>
      </c>
      <c r="BI38" s="27" t="s">
        <v>13</v>
      </c>
      <c r="BJ38" s="31" t="s">
        <v>14</v>
      </c>
      <c r="BK38" s="369" t="s">
        <v>90</v>
      </c>
      <c r="BL38" s="369"/>
      <c r="BM38" s="369"/>
      <c r="BN38" s="369"/>
      <c r="BO38" s="369"/>
      <c r="BP38" s="24"/>
      <c r="BQ38" s="24"/>
    </row>
    <row r="39" customFormat="false" ht="15" hidden="false" customHeight="false" outlineLevel="0" collapsed="false">
      <c r="A39" s="49"/>
      <c r="B39" s="33" t="n">
        <f aca="false">DATE(B37+2019,B36,1)</f>
        <v>44621</v>
      </c>
      <c r="C39" s="34" t="str">
        <f aca="false">VLOOKUP(B39,' 3 - Dimanche_2020-2021 '!$B$3:$I$10373,2,FALSE())</f>
        <v>T</v>
      </c>
      <c r="D39" s="34" t="str">
        <f aca="false">VLOOKUP(B39,' 3 - Dimanche_2020-2021 '!$B$3:$I$10373,3,FALSE())</f>
        <v>R</v>
      </c>
      <c r="E39" s="34" t="str">
        <f aca="false">VLOOKUP(B39,' 3 - Dimanche_2020-2021 '!$B$3:$I$10373,4,FALSE())</f>
        <v>T</v>
      </c>
      <c r="F39" s="34" t="str">
        <f aca="false">VLOOKUP(B39,' 3 - Dimanche_2020-2021 '!$B$3:$I$10373,5,FALSE())</f>
        <v>R</v>
      </c>
      <c r="G39" s="35" t="str">
        <f aca="false">VLOOKUP(B39,' 3 - Dimanche_2020-2021 '!$B$3:$I$10373,6,FALSE())</f>
        <v>T</v>
      </c>
      <c r="H39" s="370" t="n">
        <f aca="false">VLOOKUP(B39,'STANDARD_2020-2021'!$B$7:$J$10377,9,FALSE())</f>
        <v>0</v>
      </c>
      <c r="I39" s="370"/>
      <c r="J39" s="370"/>
      <c r="K39" s="370"/>
      <c r="L39" s="370"/>
      <c r="M39" s="51" t="n">
        <f aca="false">DATE(M37+2019,M36,1)</f>
        <v>44652</v>
      </c>
      <c r="N39" s="34" t="str">
        <f aca="false">VLOOKUP(M39,' 3 - Dimanche_2020-2021 '!$B$3:$I$10373,2,FALSE())</f>
        <v>T</v>
      </c>
      <c r="O39" s="34" t="str">
        <f aca="false">VLOOKUP(M39,' 3 - Dimanche_2020-2021 '!$B$3:$I$10373,3,FALSE())</f>
        <v>T</v>
      </c>
      <c r="P39" s="34" t="str">
        <f aca="false">VLOOKUP(M39,' 3 - Dimanche_2020-2021 '!$B$3:$I$10373,4,FALSE())</f>
        <v>T</v>
      </c>
      <c r="Q39" s="34" t="str">
        <f aca="false">VLOOKUP(M39,' 3 - Dimanche_2020-2021 '!$B$3:$I$10373,5,FALSE())</f>
        <v>R</v>
      </c>
      <c r="R39" s="35" t="str">
        <f aca="false">VLOOKUP(M39,' 3 - Dimanche_2020-2021 '!$B$3:$I$10373,6,FALSE())</f>
        <v>T</v>
      </c>
      <c r="S39" s="371" t="n">
        <f aca="false">VLOOKUP(M39,'STANDARD_2020-2021'!$B$7:$J$10377,9,FALSE())</f>
        <v>0</v>
      </c>
      <c r="T39" s="371"/>
      <c r="U39" s="371"/>
      <c r="V39" s="371"/>
      <c r="W39" s="371"/>
      <c r="X39" s="33" t="n">
        <f aca="false">DATE(X37+2019,X36,1)</f>
        <v>44682</v>
      </c>
      <c r="Y39" s="34" t="str">
        <f aca="false">VLOOKUP(X39,' 3 - Dimanche_2020-2021 '!$B$3:$I$10373,2,FALSE())</f>
        <v>T</v>
      </c>
      <c r="Z39" s="34" t="str">
        <f aca="false">VLOOKUP(X39,' 3 - Dimanche_2020-2021 '!$B$3:$I$10373,3,FALSE())</f>
        <v>R</v>
      </c>
      <c r="AA39" s="34" t="str">
        <f aca="false">VLOOKUP(X39,' 3 - Dimanche_2020-2021 '!$B$3:$I$10373,4,FALSE())</f>
        <v>T</v>
      </c>
      <c r="AB39" s="34" t="str">
        <f aca="false">VLOOKUP(X39,' 3 - Dimanche_2020-2021 '!$B$3:$I$10373,5,FALSE())</f>
        <v>R</v>
      </c>
      <c r="AC39" s="35" t="str">
        <f aca="false">VLOOKUP(X39,' 3 - Dimanche_2020-2021 '!$B$3:$I$10373,6,FALSE())</f>
        <v>T</v>
      </c>
      <c r="AD39" s="371" t="str">
        <f aca="false">VLOOKUP(X39,'STANDARD_2020-2021'!$B$7:$J$10377,9,FALSE())</f>
        <v>Fête du travail</v>
      </c>
      <c r="AE39" s="371"/>
      <c r="AF39" s="371"/>
      <c r="AG39" s="371"/>
      <c r="AH39" s="371"/>
      <c r="AI39" s="33" t="n">
        <f aca="false">DATE(AI37+2019,AI36,1)</f>
        <v>44713</v>
      </c>
      <c r="AJ39" s="34" t="str">
        <f aca="false">VLOOKUP(AI39,' 3 - Dimanche_2020-2021 '!$B$3:$I$10373,2,FALSE())</f>
        <v>R</v>
      </c>
      <c r="AK39" s="34" t="str">
        <f aca="false">VLOOKUP(AI39,' 3 - Dimanche_2020-2021 '!$B$3:$I$10373,3,FALSE())</f>
        <v>T</v>
      </c>
      <c r="AL39" s="34" t="str">
        <f aca="false">VLOOKUP(AI39,' 3 - Dimanche_2020-2021 '!$B$3:$I$10373,4,FALSE())</f>
        <v>R</v>
      </c>
      <c r="AM39" s="34" t="str">
        <f aca="false">VLOOKUP(AI39,' 3 - Dimanche_2020-2021 '!$B$3:$I$10373,5,FALSE())</f>
        <v>T</v>
      </c>
      <c r="AN39" s="35" t="str">
        <f aca="false">VLOOKUP(AI39,' 3 - Dimanche_2020-2021 '!$B$3:$I$10373,6,FALSE())</f>
        <v>T</v>
      </c>
      <c r="AO39" s="371" t="n">
        <f aca="false">VLOOKUP(AI39,'STANDARD_2020-2021'!$B$7:$J$10377,9,FALSE())</f>
        <v>0</v>
      </c>
      <c r="AP39" s="371"/>
      <c r="AQ39" s="371"/>
      <c r="AR39" s="371"/>
      <c r="AS39" s="371"/>
      <c r="AT39" s="33" t="n">
        <f aca="false">DATE(AT37+2019,AT36,1)</f>
        <v>44743</v>
      </c>
      <c r="AU39" s="34" t="str">
        <f aca="false">VLOOKUP(AT39,' 3 - Dimanche_2020-2021 '!$B$3:$I$10373,2,FALSE())</f>
        <v>R</v>
      </c>
      <c r="AV39" s="34" t="str">
        <f aca="false">VLOOKUP(AT39,' 3 - Dimanche_2020-2021 '!$B$3:$I$10373,3,FALSE())</f>
        <v>T</v>
      </c>
      <c r="AW39" s="34" t="str">
        <f aca="false">VLOOKUP(AT39,' 3 - Dimanche_2020-2021 '!$B$3:$I$10373,4,FALSE())</f>
        <v>T</v>
      </c>
      <c r="AX39" s="34" t="str">
        <f aca="false">VLOOKUP(AT39,' 3 - Dimanche_2020-2021 '!$B$3:$I$10373,5,FALSE())</f>
        <v>T</v>
      </c>
      <c r="AY39" s="35" t="str">
        <f aca="false">VLOOKUP(AT39,' 3 - Dimanche_2020-2021 '!$B$3:$I$10373,6,FALSE())</f>
        <v>T</v>
      </c>
      <c r="AZ39" s="295" t="n">
        <f aca="false">VLOOKUP(AT39,'STANDARD_2020-2021'!$B$7:$J$10377,9,FALSE())</f>
        <v>0</v>
      </c>
      <c r="BA39" s="295"/>
      <c r="BB39" s="295"/>
      <c r="BC39" s="295"/>
      <c r="BD39" s="295"/>
      <c r="BE39" s="33" t="n">
        <f aca="false">DATE(BE37+2019,BE36,1)</f>
        <v>44774</v>
      </c>
      <c r="BF39" s="34" t="str">
        <f aca="false">VLOOKUP(BE39,' 3 - Dimanche_2020-2021 '!$B$3:$I$10373,2,FALSE())</f>
        <v>T</v>
      </c>
      <c r="BG39" s="34" t="str">
        <f aca="false">VLOOKUP(BE39,' 3 - Dimanche_2020-2021 '!$B$3:$I$10373,3,FALSE())</f>
        <v>T</v>
      </c>
      <c r="BH39" s="34" t="str">
        <f aca="false">VLOOKUP(BE39,' 3 - Dimanche_2020-2021 '!$B$3:$I$10373,4,FALSE())</f>
        <v>RC</v>
      </c>
      <c r="BI39" s="34" t="str">
        <f aca="false">VLOOKUP(BE39,' 3 - Dimanche_2020-2021 '!$B$3:$I$10373,5,FALSE())</f>
        <v>T</v>
      </c>
      <c r="BJ39" s="35" t="str">
        <f aca="false">VLOOKUP(BE39,' 3 - Dimanche_2020-2021 '!$B$3:$I$10373,6,FALSE())</f>
        <v>R</v>
      </c>
      <c r="BK39" s="295" t="n">
        <f aca="false">VLOOKUP(BE39,'STANDARD_2020-2021'!$B$7:$J$10377,9,FALSE())</f>
        <v>1</v>
      </c>
      <c r="BL39" s="295"/>
      <c r="BM39" s="295"/>
      <c r="BN39" s="295"/>
      <c r="BO39" s="295"/>
      <c r="BP39" s="24"/>
      <c r="BQ39" s="24"/>
    </row>
    <row r="40" customFormat="false" ht="15" hidden="false" customHeight="false" outlineLevel="0" collapsed="false">
      <c r="A40" s="49"/>
      <c r="B40" s="39" t="n">
        <f aca="false">B39+1</f>
        <v>44622</v>
      </c>
      <c r="C40" s="40" t="str">
        <f aca="false">VLOOKUP(B40,' 3 - Dimanche_2020-2021 '!$B$3:$I$10373,2,FALSE())</f>
        <v>R</v>
      </c>
      <c r="D40" s="40" t="str">
        <f aca="false">VLOOKUP(B40,' 3 - Dimanche_2020-2021 '!$B$3:$I$10373,3,FALSE())</f>
        <v>T</v>
      </c>
      <c r="E40" s="40" t="str">
        <f aca="false">VLOOKUP(B40,' 3 - Dimanche_2020-2021 '!$B$3:$I$10373,4,FALSE())</f>
        <v>T</v>
      </c>
      <c r="F40" s="40" t="str">
        <f aca="false">VLOOKUP(B40,' 3 - Dimanche_2020-2021 '!$B$3:$I$10373,5,FALSE())</f>
        <v>R</v>
      </c>
      <c r="G40" s="41" t="str">
        <f aca="false">VLOOKUP(B40,' 3 - Dimanche_2020-2021 '!$B$3:$I$10373,6,FALSE())</f>
        <v>T</v>
      </c>
      <c r="H40" s="372" t="n">
        <f aca="false">VLOOKUP(B40,'STANDARD_2020-2021'!$B$7:$J$10377,9,FALSE())</f>
        <v>0</v>
      </c>
      <c r="I40" s="372"/>
      <c r="J40" s="372"/>
      <c r="K40" s="372"/>
      <c r="L40" s="372"/>
      <c r="M40" s="39" t="n">
        <f aca="false">M39+1</f>
        <v>44653</v>
      </c>
      <c r="N40" s="40" t="str">
        <f aca="false">VLOOKUP(M40,' 3 - Dimanche_2020-2021 '!$B$3:$I$10373,2,FALSE())</f>
        <v>R</v>
      </c>
      <c r="O40" s="40" t="str">
        <f aca="false">VLOOKUP(M40,' 3 - Dimanche_2020-2021 '!$B$3:$I$10373,3,FALSE())</f>
        <v>T</v>
      </c>
      <c r="P40" s="40" t="str">
        <f aca="false">VLOOKUP(M40,' 3 - Dimanche_2020-2021 '!$B$3:$I$10373,4,FALSE())</f>
        <v>R</v>
      </c>
      <c r="Q40" s="40" t="str">
        <f aca="false">VLOOKUP(M40,' 3 - Dimanche_2020-2021 '!$B$3:$I$10373,5,FALSE())</f>
        <v>T</v>
      </c>
      <c r="R40" s="41" t="str">
        <f aca="false">VLOOKUP(M40,' 3 - Dimanche_2020-2021 '!$B$3:$I$10373,6,FALSE())</f>
        <v>T</v>
      </c>
      <c r="S40" s="295" t="n">
        <f aca="false">VLOOKUP(M40,'STANDARD_2020-2021'!$B$7:$J$10377,9,FALSE())</f>
        <v>0</v>
      </c>
      <c r="T40" s="295"/>
      <c r="U40" s="295"/>
      <c r="V40" s="295"/>
      <c r="W40" s="295"/>
      <c r="X40" s="39" t="n">
        <f aca="false">X39+1</f>
        <v>44683</v>
      </c>
      <c r="Y40" s="40" t="str">
        <f aca="false">VLOOKUP(X40,' 3 - Dimanche_2020-2021 '!$B$3:$I$10373,2,FALSE())</f>
        <v>RC</v>
      </c>
      <c r="Z40" s="40" t="str">
        <f aca="false">VLOOKUP(X40,' 3 - Dimanche_2020-2021 '!$B$3:$I$10373,3,FALSE())</f>
        <v>T</v>
      </c>
      <c r="AA40" s="40" t="str">
        <f aca="false">VLOOKUP(X40,' 3 - Dimanche_2020-2021 '!$B$3:$I$10373,4,FALSE())</f>
        <v>R</v>
      </c>
      <c r="AB40" s="40" t="str">
        <f aca="false">VLOOKUP(X40,' 3 - Dimanche_2020-2021 '!$B$3:$I$10373,5,FALSE())</f>
        <v>T</v>
      </c>
      <c r="AC40" s="41" t="str">
        <f aca="false">VLOOKUP(X40,' 3 - Dimanche_2020-2021 '!$B$3:$I$10373,6,FALSE())</f>
        <v>T</v>
      </c>
      <c r="AD40" s="295" t="n">
        <f aca="false">VLOOKUP(X40,'STANDARD_2020-2021'!$B$7:$J$10377,9,FALSE())</f>
        <v>0</v>
      </c>
      <c r="AE40" s="295"/>
      <c r="AF40" s="295"/>
      <c r="AG40" s="295"/>
      <c r="AH40" s="295"/>
      <c r="AI40" s="39" t="n">
        <f aca="false">AI39+1</f>
        <v>44714</v>
      </c>
      <c r="AJ40" s="40" t="str">
        <f aca="false">VLOOKUP(AI40,' 3 - Dimanche_2020-2021 '!$B$3:$I$10373,2,FALSE())</f>
        <v>T</v>
      </c>
      <c r="AK40" s="40" t="str">
        <f aca="false">VLOOKUP(AI40,' 3 - Dimanche_2020-2021 '!$B$3:$I$10373,3,FALSE())</f>
        <v>T</v>
      </c>
      <c r="AL40" s="40" t="str">
        <f aca="false">VLOOKUP(AI40,' 3 - Dimanche_2020-2021 '!$B$3:$I$10373,4,FALSE())</f>
        <v>T</v>
      </c>
      <c r="AM40" s="40" t="str">
        <f aca="false">VLOOKUP(AI40,' 3 - Dimanche_2020-2021 '!$B$3:$I$10373,5,FALSE())</f>
        <v>T</v>
      </c>
      <c r="AN40" s="41" t="str">
        <f aca="false">VLOOKUP(AI40,' 3 - Dimanche_2020-2021 '!$B$3:$I$10373,6,FALSE())</f>
        <v>R</v>
      </c>
      <c r="AO40" s="295" t="n">
        <f aca="false">VLOOKUP(AI40,'STANDARD_2020-2021'!$B$7:$J$10377,9,FALSE())</f>
        <v>0</v>
      </c>
      <c r="AP40" s="295"/>
      <c r="AQ40" s="295"/>
      <c r="AR40" s="295"/>
      <c r="AS40" s="295"/>
      <c r="AT40" s="39" t="n">
        <f aca="false">AT39+1</f>
        <v>44744</v>
      </c>
      <c r="AU40" s="40" t="str">
        <f aca="false">VLOOKUP(AT40,' 3 - Dimanche_2020-2021 '!$B$3:$I$10373,2,FALSE())</f>
        <v>T</v>
      </c>
      <c r="AV40" s="40" t="str">
        <f aca="false">VLOOKUP(AT40,' 3 - Dimanche_2020-2021 '!$B$3:$I$10373,3,FALSE())</f>
        <v>T</v>
      </c>
      <c r="AW40" s="40" t="str">
        <f aca="false">VLOOKUP(AT40,' 3 - Dimanche_2020-2021 '!$B$3:$I$10373,4,FALSE())</f>
        <v>R</v>
      </c>
      <c r="AX40" s="40" t="str">
        <f aca="false">VLOOKUP(AT40,' 3 - Dimanche_2020-2021 '!$B$3:$I$10373,5,FALSE())</f>
        <v>T</v>
      </c>
      <c r="AY40" s="41" t="str">
        <f aca="false">VLOOKUP(AT40,' 3 - Dimanche_2020-2021 '!$B$3:$I$10373,6,FALSE())</f>
        <v>R</v>
      </c>
      <c r="AZ40" s="295" t="n">
        <f aca="false">VLOOKUP(AT40,'STANDARD_2020-2021'!$B$7:$J$10377,9,FALSE())</f>
        <v>0</v>
      </c>
      <c r="BA40" s="295"/>
      <c r="BB40" s="295"/>
      <c r="BC40" s="295"/>
      <c r="BD40" s="295"/>
      <c r="BE40" s="39" t="n">
        <f aca="false">BE39+1</f>
        <v>44775</v>
      </c>
      <c r="BF40" s="40" t="str">
        <f aca="false">VLOOKUP(BE40,' 3 - Dimanche_2020-2021 '!$B$3:$I$10373,2,FALSE())</f>
        <v>T</v>
      </c>
      <c r="BG40" s="40" t="str">
        <f aca="false">VLOOKUP(BE40,' 3 - Dimanche_2020-2021 '!$B$3:$I$10373,3,FALSE())</f>
        <v>R</v>
      </c>
      <c r="BH40" s="40" t="str">
        <f aca="false">VLOOKUP(BE40,' 3 - Dimanche_2020-2021 '!$B$3:$I$10373,4,FALSE())</f>
        <v>T</v>
      </c>
      <c r="BI40" s="40" t="str">
        <f aca="false">VLOOKUP(BE40,' 3 - Dimanche_2020-2021 '!$B$3:$I$10373,5,FALSE())</f>
        <v>T</v>
      </c>
      <c r="BJ40" s="41" t="str">
        <f aca="false">VLOOKUP(BE40,' 3 - Dimanche_2020-2021 '!$B$3:$I$10373,6,FALSE())</f>
        <v>R</v>
      </c>
      <c r="BK40" s="295" t="n">
        <f aca="false">VLOOKUP(BE40,'STANDARD_2020-2021'!$B$7:$J$10377,9,FALSE())</f>
        <v>1</v>
      </c>
      <c r="BL40" s="295"/>
      <c r="BM40" s="295"/>
      <c r="BN40" s="295"/>
      <c r="BO40" s="295"/>
      <c r="BP40" s="24"/>
      <c r="BQ40" s="24"/>
    </row>
    <row r="41" customFormat="false" ht="15" hidden="false" customHeight="false" outlineLevel="0" collapsed="false">
      <c r="A41" s="49"/>
      <c r="B41" s="39" t="n">
        <f aca="false">B40+1</f>
        <v>44623</v>
      </c>
      <c r="C41" s="40" t="str">
        <f aca="false">VLOOKUP(B41,' 3 - Dimanche_2020-2021 '!$B$3:$I$10373,2,FALSE())</f>
        <v>T</v>
      </c>
      <c r="D41" s="40" t="str">
        <f aca="false">VLOOKUP(B41,' 3 - Dimanche_2020-2021 '!$B$3:$I$10373,3,FALSE())</f>
        <v>T</v>
      </c>
      <c r="E41" s="40" t="str">
        <f aca="false">VLOOKUP(B41,' 3 - Dimanche_2020-2021 '!$B$3:$I$10373,4,FALSE())</f>
        <v>R</v>
      </c>
      <c r="F41" s="40" t="str">
        <f aca="false">VLOOKUP(B41,' 3 - Dimanche_2020-2021 '!$B$3:$I$10373,5,FALSE())</f>
        <v>T</v>
      </c>
      <c r="G41" s="41" t="str">
        <f aca="false">VLOOKUP(B41,' 3 - Dimanche_2020-2021 '!$B$3:$I$10373,6,FALSE())</f>
        <v>T</v>
      </c>
      <c r="H41" s="291" t="n">
        <f aca="false">VLOOKUP(B41,'STANDARD_2020-2021'!$B$7:$J$10377,9,FALSE())</f>
        <v>0</v>
      </c>
      <c r="I41" s="291"/>
      <c r="J41" s="291"/>
      <c r="K41" s="291"/>
      <c r="L41" s="291"/>
      <c r="M41" s="39" t="n">
        <f aca="false">M40+1</f>
        <v>44654</v>
      </c>
      <c r="N41" s="40" t="str">
        <f aca="false">VLOOKUP(M41,' 3 - Dimanche_2020-2021 '!$B$3:$I$10373,2,FALSE())</f>
        <v>R</v>
      </c>
      <c r="O41" s="40" t="str">
        <f aca="false">VLOOKUP(M41,' 3 - Dimanche_2020-2021 '!$B$3:$I$10373,3,FALSE())</f>
        <v>T</v>
      </c>
      <c r="P41" s="40" t="str">
        <f aca="false">VLOOKUP(M41,' 3 - Dimanche_2020-2021 '!$B$3:$I$10373,4,FALSE())</f>
        <v>R</v>
      </c>
      <c r="Q41" s="40" t="str">
        <f aca="false">VLOOKUP(M41,' 3 - Dimanche_2020-2021 '!$B$3:$I$10373,5,FALSE())</f>
        <v>T</v>
      </c>
      <c r="R41" s="41" t="str">
        <f aca="false">VLOOKUP(M41,' 3 - Dimanche_2020-2021 '!$B$3:$I$10373,6,FALSE())</f>
        <v>T</v>
      </c>
      <c r="S41" s="295" t="n">
        <f aca="false">VLOOKUP(M41,'STANDARD_2020-2021'!$B$7:$J$10377,9,FALSE())</f>
        <v>0</v>
      </c>
      <c r="T41" s="295"/>
      <c r="U41" s="295"/>
      <c r="V41" s="295"/>
      <c r="W41" s="295"/>
      <c r="X41" s="39" t="n">
        <f aca="false">X40+1</f>
        <v>44684</v>
      </c>
      <c r="Y41" s="40" t="str">
        <f aca="false">VLOOKUP(X41,' 3 - Dimanche_2020-2021 '!$B$3:$I$10373,2,FALSE())</f>
        <v>T</v>
      </c>
      <c r="Z41" s="40" t="str">
        <f aca="false">VLOOKUP(X41,' 3 - Dimanche_2020-2021 '!$B$3:$I$10373,3,FALSE())</f>
        <v>T</v>
      </c>
      <c r="AA41" s="40" t="str">
        <f aca="false">VLOOKUP(X41,' 3 - Dimanche_2020-2021 '!$B$3:$I$10373,4,FALSE())</f>
        <v>R</v>
      </c>
      <c r="AB41" s="40" t="str">
        <f aca="false">VLOOKUP(X41,' 3 - Dimanche_2020-2021 '!$B$3:$I$10373,5,FALSE())</f>
        <v>T</v>
      </c>
      <c r="AC41" s="41" t="str">
        <f aca="false">VLOOKUP(X41,' 3 - Dimanche_2020-2021 '!$B$3:$I$10373,6,FALSE())</f>
        <v>R</v>
      </c>
      <c r="AD41" s="295" t="n">
        <f aca="false">VLOOKUP(X41,'STANDARD_2020-2021'!$B$7:$J$10377,9,FALSE())</f>
        <v>0</v>
      </c>
      <c r="AE41" s="295"/>
      <c r="AF41" s="295"/>
      <c r="AG41" s="295"/>
      <c r="AH41" s="295"/>
      <c r="AI41" s="39" t="n">
        <f aca="false">AI40+1</f>
        <v>44715</v>
      </c>
      <c r="AJ41" s="40" t="str">
        <f aca="false">VLOOKUP(AI41,' 3 - Dimanche_2020-2021 '!$B$3:$I$10373,2,FALSE())</f>
        <v>T</v>
      </c>
      <c r="AK41" s="40" t="str">
        <f aca="false">VLOOKUP(AI41,' 3 - Dimanche_2020-2021 '!$B$3:$I$10373,3,FALSE())</f>
        <v>T</v>
      </c>
      <c r="AL41" s="40" t="str">
        <f aca="false">VLOOKUP(AI41,' 3 - Dimanche_2020-2021 '!$B$3:$I$10373,4,FALSE())</f>
        <v>T</v>
      </c>
      <c r="AM41" s="40" t="str">
        <f aca="false">VLOOKUP(AI41,' 3 - Dimanche_2020-2021 '!$B$3:$I$10373,5,FALSE())</f>
        <v>T</v>
      </c>
      <c r="AN41" s="41" t="str">
        <f aca="false">VLOOKUP(AI41,' 3 - Dimanche_2020-2021 '!$B$3:$I$10373,6,FALSE())</f>
        <v>R</v>
      </c>
      <c r="AO41" s="295" t="n">
        <f aca="false">VLOOKUP(AI41,'STANDARD_2020-2021'!$B$7:$J$10377,9,FALSE())</f>
        <v>0</v>
      </c>
      <c r="AP41" s="295"/>
      <c r="AQ41" s="295"/>
      <c r="AR41" s="295"/>
      <c r="AS41" s="295"/>
      <c r="AT41" s="39" t="n">
        <f aca="false">AT40+1</f>
        <v>44745</v>
      </c>
      <c r="AU41" s="40" t="str">
        <f aca="false">VLOOKUP(AT41,' 3 - Dimanche_2020-2021 '!$B$3:$I$10373,2,FALSE())</f>
        <v>T</v>
      </c>
      <c r="AV41" s="40" t="str">
        <f aca="false">VLOOKUP(AT41,' 3 - Dimanche_2020-2021 '!$B$3:$I$10373,3,FALSE())</f>
        <v>T</v>
      </c>
      <c r="AW41" s="40" t="str">
        <f aca="false">VLOOKUP(AT41,' 3 - Dimanche_2020-2021 '!$B$3:$I$10373,4,FALSE())</f>
        <v>R</v>
      </c>
      <c r="AX41" s="40" t="str">
        <f aca="false">VLOOKUP(AT41,' 3 - Dimanche_2020-2021 '!$B$3:$I$10373,5,FALSE())</f>
        <v>T</v>
      </c>
      <c r="AY41" s="41" t="str">
        <f aca="false">VLOOKUP(AT41,' 3 - Dimanche_2020-2021 '!$B$3:$I$10373,6,FALSE())</f>
        <v>R</v>
      </c>
      <c r="AZ41" s="295" t="n">
        <f aca="false">VLOOKUP(AT41,'STANDARD_2020-2021'!$B$7:$J$10377,9,FALSE())</f>
        <v>0</v>
      </c>
      <c r="BA41" s="295"/>
      <c r="BB41" s="295"/>
      <c r="BC41" s="295"/>
      <c r="BD41" s="295"/>
      <c r="BE41" s="39" t="n">
        <f aca="false">BE40+1</f>
        <v>44776</v>
      </c>
      <c r="BF41" s="40" t="str">
        <f aca="false">VLOOKUP(BE41,' 3 - Dimanche_2020-2021 '!$B$3:$I$10373,2,FALSE())</f>
        <v>T</v>
      </c>
      <c r="BG41" s="40" t="str">
        <f aca="false">VLOOKUP(BE41,' 3 - Dimanche_2020-2021 '!$B$3:$I$10373,3,FALSE())</f>
        <v>R</v>
      </c>
      <c r="BH41" s="40" t="str">
        <f aca="false">VLOOKUP(BE41,' 3 - Dimanche_2020-2021 '!$B$3:$I$10373,4,FALSE())</f>
        <v>T</v>
      </c>
      <c r="BI41" s="40" t="str">
        <f aca="false">VLOOKUP(BE41,' 3 - Dimanche_2020-2021 '!$B$3:$I$10373,5,FALSE())</f>
        <v>R</v>
      </c>
      <c r="BJ41" s="41" t="str">
        <f aca="false">VLOOKUP(BE41,' 3 - Dimanche_2020-2021 '!$B$3:$I$10373,6,FALSE())</f>
        <v>T</v>
      </c>
      <c r="BK41" s="295" t="n">
        <f aca="false">VLOOKUP(BE41,'STANDARD_2020-2021'!$B$7:$J$10377,9,FALSE())</f>
        <v>1</v>
      </c>
      <c r="BL41" s="295"/>
      <c r="BM41" s="295"/>
      <c r="BN41" s="295"/>
      <c r="BO41" s="295"/>
      <c r="BP41" s="24"/>
      <c r="BQ41" s="24"/>
    </row>
    <row r="42" customFormat="false" ht="15" hidden="false" customHeight="false" outlineLevel="0" collapsed="false">
      <c r="A42" s="49"/>
      <c r="B42" s="39" t="n">
        <f aca="false">B41+1</f>
        <v>44624</v>
      </c>
      <c r="C42" s="40" t="str">
        <f aca="false">VLOOKUP(B42,' 3 - Dimanche_2020-2021 '!$B$3:$I$10373,2,FALSE())</f>
        <v>T</v>
      </c>
      <c r="D42" s="40" t="str">
        <f aca="false">VLOOKUP(B42,' 3 - Dimanche_2020-2021 '!$B$3:$I$10373,3,FALSE())</f>
        <v>T</v>
      </c>
      <c r="E42" s="40" t="str">
        <f aca="false">VLOOKUP(B42,' 3 - Dimanche_2020-2021 '!$B$3:$I$10373,4,FALSE())</f>
        <v>R</v>
      </c>
      <c r="F42" s="40" t="str">
        <f aca="false">VLOOKUP(B42,' 3 - Dimanche_2020-2021 '!$B$3:$I$10373,5,FALSE())</f>
        <v>T</v>
      </c>
      <c r="G42" s="41" t="str">
        <f aca="false">VLOOKUP(B42,' 3 - Dimanche_2020-2021 '!$B$3:$I$10373,6,FALSE())</f>
        <v>T</v>
      </c>
      <c r="H42" s="291" t="n">
        <f aca="false">VLOOKUP(B42,'STANDARD_2020-2021'!$B$7:$J$10377,9,FALSE())</f>
        <v>0</v>
      </c>
      <c r="I42" s="291"/>
      <c r="J42" s="291"/>
      <c r="K42" s="291"/>
      <c r="L42" s="291"/>
      <c r="M42" s="39" t="n">
        <f aca="false">M41+1</f>
        <v>44655</v>
      </c>
      <c r="N42" s="40" t="str">
        <f aca="false">VLOOKUP(M42,' 3 - Dimanche_2020-2021 '!$B$3:$I$10373,2,FALSE())</f>
        <v>T</v>
      </c>
      <c r="O42" s="40" t="str">
        <f aca="false">VLOOKUP(M42,' 3 - Dimanche_2020-2021 '!$B$3:$I$10373,3,FALSE())</f>
        <v>R</v>
      </c>
      <c r="P42" s="40" t="str">
        <f aca="false">VLOOKUP(M42,' 3 - Dimanche_2020-2021 '!$B$3:$I$10373,4,FALSE())</f>
        <v>T</v>
      </c>
      <c r="Q42" s="40" t="str">
        <f aca="false">VLOOKUP(M42,' 3 - Dimanche_2020-2021 '!$B$3:$I$10373,5,FALSE())</f>
        <v>T</v>
      </c>
      <c r="R42" s="41" t="str">
        <f aca="false">VLOOKUP(M42,' 3 - Dimanche_2020-2021 '!$B$3:$I$10373,6,FALSE())</f>
        <v>RC</v>
      </c>
      <c r="S42" s="295" t="n">
        <f aca="false">VLOOKUP(M42,'STANDARD_2020-2021'!$B$7:$J$10377,9,FALSE())</f>
        <v>0</v>
      </c>
      <c r="T42" s="295"/>
      <c r="U42" s="295"/>
      <c r="V42" s="295"/>
      <c r="W42" s="295"/>
      <c r="X42" s="39" t="n">
        <f aca="false">X41+1</f>
        <v>44685</v>
      </c>
      <c r="Y42" s="40" t="str">
        <f aca="false">VLOOKUP(X42,' 3 - Dimanche_2020-2021 '!$B$3:$I$10373,2,FALSE())</f>
        <v>T</v>
      </c>
      <c r="Z42" s="40" t="str">
        <f aca="false">VLOOKUP(X42,' 3 - Dimanche_2020-2021 '!$B$3:$I$10373,3,FALSE())</f>
        <v>R</v>
      </c>
      <c r="AA42" s="40" t="str">
        <f aca="false">VLOOKUP(X42,' 3 - Dimanche_2020-2021 '!$B$3:$I$10373,4,FALSE())</f>
        <v>T</v>
      </c>
      <c r="AB42" s="40" t="str">
        <f aca="false">VLOOKUP(X42,' 3 - Dimanche_2020-2021 '!$B$3:$I$10373,5,FALSE())</f>
        <v>T</v>
      </c>
      <c r="AC42" s="41" t="str">
        <f aca="false">VLOOKUP(X42,' 3 - Dimanche_2020-2021 '!$B$3:$I$10373,6,FALSE())</f>
        <v>R</v>
      </c>
      <c r="AD42" s="295" t="n">
        <f aca="false">VLOOKUP(X42,'STANDARD_2020-2021'!$B$7:$J$10377,9,FALSE())</f>
        <v>0</v>
      </c>
      <c r="AE42" s="295"/>
      <c r="AF42" s="295"/>
      <c r="AG42" s="295"/>
      <c r="AH42" s="295"/>
      <c r="AI42" s="39" t="n">
        <f aca="false">AI41+1</f>
        <v>44716</v>
      </c>
      <c r="AJ42" s="40" t="str">
        <f aca="false">VLOOKUP(AI42,' 3 - Dimanche_2020-2021 '!$B$3:$I$10373,2,FALSE())</f>
        <v>T</v>
      </c>
      <c r="AK42" s="40" t="str">
        <f aca="false">VLOOKUP(AI42,' 3 - Dimanche_2020-2021 '!$B$3:$I$10373,3,FALSE())</f>
        <v>R</v>
      </c>
      <c r="AL42" s="40" t="str">
        <f aca="false">VLOOKUP(AI42,' 3 - Dimanche_2020-2021 '!$B$3:$I$10373,4,FALSE())</f>
        <v>T</v>
      </c>
      <c r="AM42" s="40" t="str">
        <f aca="false">VLOOKUP(AI42,' 3 - Dimanche_2020-2021 '!$B$3:$I$10373,5,FALSE())</f>
        <v>R</v>
      </c>
      <c r="AN42" s="41" t="str">
        <f aca="false">VLOOKUP(AI42,' 3 - Dimanche_2020-2021 '!$B$3:$I$10373,6,FALSE())</f>
        <v>T</v>
      </c>
      <c r="AO42" s="295" t="n">
        <f aca="false">VLOOKUP(AI42,'STANDARD_2020-2021'!$B$7:$J$10377,9,FALSE())</f>
        <v>0</v>
      </c>
      <c r="AP42" s="295"/>
      <c r="AQ42" s="295"/>
      <c r="AR42" s="295"/>
      <c r="AS42" s="295"/>
      <c r="AT42" s="39" t="n">
        <f aca="false">AT41+1</f>
        <v>44746</v>
      </c>
      <c r="AU42" s="40" t="str">
        <f aca="false">VLOOKUP(AT42,' 3 - Dimanche_2020-2021 '!$B$3:$I$10373,2,FALSE())</f>
        <v>T</v>
      </c>
      <c r="AV42" s="40" t="str">
        <f aca="false">VLOOKUP(AT42,' 3 - Dimanche_2020-2021 '!$B$3:$I$10373,3,FALSE())</f>
        <v>RC</v>
      </c>
      <c r="AW42" s="40" t="str">
        <f aca="false">VLOOKUP(AT42,' 3 - Dimanche_2020-2021 '!$B$3:$I$10373,4,FALSE())</f>
        <v>T</v>
      </c>
      <c r="AX42" s="40" t="str">
        <f aca="false">VLOOKUP(AT42,' 3 - Dimanche_2020-2021 '!$B$3:$I$10373,5,FALSE())</f>
        <v>R</v>
      </c>
      <c r="AY42" s="41" t="str">
        <f aca="false">VLOOKUP(AT42,' 3 - Dimanche_2020-2021 '!$B$3:$I$10373,6,FALSE())</f>
        <v>T</v>
      </c>
      <c r="AZ42" s="295" t="n">
        <f aca="false">VLOOKUP(AT42,'STANDARD_2020-2021'!$B$7:$J$10377,9,FALSE())</f>
        <v>0</v>
      </c>
      <c r="BA42" s="295"/>
      <c r="BB42" s="295"/>
      <c r="BC42" s="295"/>
      <c r="BD42" s="295"/>
      <c r="BE42" s="39" t="n">
        <f aca="false">BE41+1</f>
        <v>44777</v>
      </c>
      <c r="BF42" s="40" t="str">
        <f aca="false">VLOOKUP(BE42,' 3 - Dimanche_2020-2021 '!$B$3:$I$10373,2,FALSE())</f>
        <v>R</v>
      </c>
      <c r="BG42" s="40" t="str">
        <f aca="false">VLOOKUP(BE42,' 3 - Dimanche_2020-2021 '!$B$3:$I$10373,3,FALSE())</f>
        <v>T</v>
      </c>
      <c r="BH42" s="40" t="str">
        <f aca="false">VLOOKUP(BE42,' 3 - Dimanche_2020-2021 '!$B$3:$I$10373,4,FALSE())</f>
        <v>T</v>
      </c>
      <c r="BI42" s="40" t="str">
        <f aca="false">VLOOKUP(BE42,' 3 - Dimanche_2020-2021 '!$B$3:$I$10373,5,FALSE())</f>
        <v>T</v>
      </c>
      <c r="BJ42" s="41" t="str">
        <f aca="false">VLOOKUP(BE42,' 3 - Dimanche_2020-2021 '!$B$3:$I$10373,6,FALSE())</f>
        <v>T</v>
      </c>
      <c r="BK42" s="295" t="n">
        <f aca="false">VLOOKUP(BE42,'STANDARD_2020-2021'!$B$7:$J$10377,9,FALSE())</f>
        <v>1</v>
      </c>
      <c r="BL42" s="295"/>
      <c r="BM42" s="295"/>
      <c r="BN42" s="295"/>
      <c r="BO42" s="295"/>
      <c r="BP42" s="24"/>
      <c r="BQ42" s="24"/>
    </row>
    <row r="43" customFormat="false" ht="15" hidden="false" customHeight="false" outlineLevel="0" collapsed="false">
      <c r="A43" s="49"/>
      <c r="B43" s="39" t="n">
        <f aca="false">B42+1</f>
        <v>44625</v>
      </c>
      <c r="C43" s="40" t="str">
        <f aca="false">VLOOKUP(B43,' 3 - Dimanche_2020-2021 '!$B$3:$I$10373,2,FALSE())</f>
        <v>T</v>
      </c>
      <c r="D43" s="40" t="str">
        <f aca="false">VLOOKUP(B43,' 3 - Dimanche_2020-2021 '!$B$3:$I$10373,3,FALSE())</f>
        <v>R</v>
      </c>
      <c r="E43" s="40" t="str">
        <f aca="false">VLOOKUP(B43,' 3 - Dimanche_2020-2021 '!$B$3:$I$10373,4,FALSE())</f>
        <v>T</v>
      </c>
      <c r="F43" s="40" t="str">
        <f aca="false">VLOOKUP(B43,' 3 - Dimanche_2020-2021 '!$B$3:$I$10373,5,FALSE())</f>
        <v>T</v>
      </c>
      <c r="G43" s="41" t="str">
        <f aca="false">VLOOKUP(B43,' 3 - Dimanche_2020-2021 '!$B$3:$I$10373,6,FALSE())</f>
        <v>R</v>
      </c>
      <c r="H43" s="291" t="n">
        <f aca="false">VLOOKUP(B43,'STANDARD_2020-2021'!$B$7:$J$10377,9,FALSE())</f>
        <v>0</v>
      </c>
      <c r="I43" s="291"/>
      <c r="J43" s="291"/>
      <c r="K43" s="291"/>
      <c r="L43" s="291"/>
      <c r="M43" s="39" t="n">
        <f aca="false">M42+1</f>
        <v>44656</v>
      </c>
      <c r="N43" s="40" t="str">
        <f aca="false">VLOOKUP(M43,' 3 - Dimanche_2020-2021 '!$B$3:$I$10373,2,FALSE())</f>
        <v>T</v>
      </c>
      <c r="O43" s="40" t="str">
        <f aca="false">VLOOKUP(M43,' 3 - Dimanche_2020-2021 '!$B$3:$I$10373,3,FALSE())</f>
        <v>R</v>
      </c>
      <c r="P43" s="40" t="str">
        <f aca="false">VLOOKUP(M43,' 3 - Dimanche_2020-2021 '!$B$3:$I$10373,4,FALSE())</f>
        <v>T</v>
      </c>
      <c r="Q43" s="40" t="str">
        <f aca="false">VLOOKUP(M43,' 3 - Dimanche_2020-2021 '!$B$3:$I$10373,5,FALSE())</f>
        <v>R</v>
      </c>
      <c r="R43" s="41" t="str">
        <f aca="false">VLOOKUP(M43,' 3 - Dimanche_2020-2021 '!$B$3:$I$10373,6,FALSE())</f>
        <v>T</v>
      </c>
      <c r="S43" s="295" t="n">
        <f aca="false">VLOOKUP(M43,'STANDARD_2020-2021'!$B$7:$J$10377,9,FALSE())</f>
        <v>0</v>
      </c>
      <c r="T43" s="295"/>
      <c r="U43" s="295"/>
      <c r="V43" s="295"/>
      <c r="W43" s="295"/>
      <c r="X43" s="39" t="n">
        <f aca="false">X42+1</f>
        <v>44686</v>
      </c>
      <c r="Y43" s="40" t="str">
        <f aca="false">VLOOKUP(X43,' 3 - Dimanche_2020-2021 '!$B$3:$I$10373,2,FALSE())</f>
        <v>T</v>
      </c>
      <c r="Z43" s="40" t="str">
        <f aca="false">VLOOKUP(X43,' 3 - Dimanche_2020-2021 '!$B$3:$I$10373,3,FALSE())</f>
        <v>T</v>
      </c>
      <c r="AA43" s="40" t="str">
        <f aca="false">VLOOKUP(X43,' 3 - Dimanche_2020-2021 '!$B$3:$I$10373,4,FALSE())</f>
        <v>T</v>
      </c>
      <c r="AB43" s="40" t="str">
        <f aca="false">VLOOKUP(X43,' 3 - Dimanche_2020-2021 '!$B$3:$I$10373,5,FALSE())</f>
        <v>R</v>
      </c>
      <c r="AC43" s="41" t="str">
        <f aca="false">VLOOKUP(X43,' 3 - Dimanche_2020-2021 '!$B$3:$I$10373,6,FALSE())</f>
        <v>T</v>
      </c>
      <c r="AD43" s="295" t="n">
        <f aca="false">VLOOKUP(X43,'STANDARD_2020-2021'!$B$7:$J$10377,9,FALSE())</f>
        <v>0</v>
      </c>
      <c r="AE43" s="295"/>
      <c r="AF43" s="295"/>
      <c r="AG43" s="295"/>
      <c r="AH43" s="295"/>
      <c r="AI43" s="39" t="n">
        <f aca="false">AI42+1</f>
        <v>44717</v>
      </c>
      <c r="AJ43" s="40" t="str">
        <f aca="false">VLOOKUP(AI43,' 3 - Dimanche_2020-2021 '!$B$3:$I$10373,2,FALSE())</f>
        <v>T</v>
      </c>
      <c r="AK43" s="40" t="str">
        <f aca="false">VLOOKUP(AI43,' 3 - Dimanche_2020-2021 '!$B$3:$I$10373,3,FALSE())</f>
        <v>R</v>
      </c>
      <c r="AL43" s="40" t="str">
        <f aca="false">VLOOKUP(AI43,' 3 - Dimanche_2020-2021 '!$B$3:$I$10373,4,FALSE())</f>
        <v>T</v>
      </c>
      <c r="AM43" s="40" t="str">
        <f aca="false">VLOOKUP(AI43,' 3 - Dimanche_2020-2021 '!$B$3:$I$10373,5,FALSE())</f>
        <v>R</v>
      </c>
      <c r="AN43" s="41" t="str">
        <f aca="false">VLOOKUP(AI43,' 3 - Dimanche_2020-2021 '!$B$3:$I$10373,6,FALSE())</f>
        <v>T</v>
      </c>
      <c r="AO43" s="295" t="str">
        <f aca="false">VLOOKUP(AI43,'STANDARD_2020-2021'!$B$7:$J$10377,9,FALSE())</f>
        <v>Pentecôte</v>
      </c>
      <c r="AP43" s="295"/>
      <c r="AQ43" s="295"/>
      <c r="AR43" s="295"/>
      <c r="AS43" s="295"/>
      <c r="AT43" s="39" t="n">
        <f aca="false">AT42+1</f>
        <v>44747</v>
      </c>
      <c r="AU43" s="40" t="str">
        <f aca="false">VLOOKUP(AT43,' 3 - Dimanche_2020-2021 '!$B$3:$I$10373,2,FALSE())</f>
        <v>R</v>
      </c>
      <c r="AV43" s="40" t="str">
        <f aca="false">VLOOKUP(AT43,' 3 - Dimanche_2020-2021 '!$B$3:$I$10373,3,FALSE())</f>
        <v>T</v>
      </c>
      <c r="AW43" s="40" t="str">
        <f aca="false">VLOOKUP(AT43,' 3 - Dimanche_2020-2021 '!$B$3:$I$10373,4,FALSE())</f>
        <v>T</v>
      </c>
      <c r="AX43" s="40" t="str">
        <f aca="false">VLOOKUP(AT43,' 3 - Dimanche_2020-2021 '!$B$3:$I$10373,5,FALSE())</f>
        <v>R</v>
      </c>
      <c r="AY43" s="41" t="str">
        <f aca="false">VLOOKUP(AT43,' 3 - Dimanche_2020-2021 '!$B$3:$I$10373,6,FALSE())</f>
        <v>T</v>
      </c>
      <c r="AZ43" s="295" t="n">
        <f aca="false">VLOOKUP(AT43,'STANDARD_2020-2021'!$B$7:$J$10377,9,FALSE())</f>
        <v>0</v>
      </c>
      <c r="BA43" s="295"/>
      <c r="BB43" s="295"/>
      <c r="BC43" s="295"/>
      <c r="BD43" s="295"/>
      <c r="BE43" s="39" t="n">
        <f aca="false">BE42+1</f>
        <v>44778</v>
      </c>
      <c r="BF43" s="40" t="str">
        <f aca="false">VLOOKUP(BE43,' 3 - Dimanche_2020-2021 '!$B$3:$I$10373,2,FALSE())</f>
        <v>R</v>
      </c>
      <c r="BG43" s="40" t="str">
        <f aca="false">VLOOKUP(BE43,' 3 - Dimanche_2020-2021 '!$B$3:$I$10373,3,FALSE())</f>
        <v>T</v>
      </c>
      <c r="BH43" s="40" t="str">
        <f aca="false">VLOOKUP(BE43,' 3 - Dimanche_2020-2021 '!$B$3:$I$10373,4,FALSE())</f>
        <v>T</v>
      </c>
      <c r="BI43" s="40" t="str">
        <f aca="false">VLOOKUP(BE43,' 3 - Dimanche_2020-2021 '!$B$3:$I$10373,5,FALSE())</f>
        <v>T</v>
      </c>
      <c r="BJ43" s="41" t="str">
        <f aca="false">VLOOKUP(BE43,' 3 - Dimanche_2020-2021 '!$B$3:$I$10373,6,FALSE())</f>
        <v>T</v>
      </c>
      <c r="BK43" s="295" t="n">
        <f aca="false">VLOOKUP(BE43,'STANDARD_2020-2021'!$B$7:$J$10377,9,FALSE())</f>
        <v>1</v>
      </c>
      <c r="BL43" s="295"/>
      <c r="BM43" s="295"/>
      <c r="BN43" s="295"/>
      <c r="BO43" s="295"/>
      <c r="BP43" s="24"/>
      <c r="BQ43" s="24"/>
    </row>
    <row r="44" customFormat="false" ht="15" hidden="false" customHeight="false" outlineLevel="0" collapsed="false">
      <c r="A44" s="49"/>
      <c r="B44" s="39" t="n">
        <f aca="false">B43+1</f>
        <v>44626</v>
      </c>
      <c r="C44" s="40" t="str">
        <f aca="false">VLOOKUP(B44,' 3 - Dimanche_2020-2021 '!$B$3:$I$10373,2,FALSE())</f>
        <v>T</v>
      </c>
      <c r="D44" s="40" t="str">
        <f aca="false">VLOOKUP(B44,' 3 - Dimanche_2020-2021 '!$B$3:$I$10373,3,FALSE())</f>
        <v>R</v>
      </c>
      <c r="E44" s="40" t="str">
        <f aca="false">VLOOKUP(B44,' 3 - Dimanche_2020-2021 '!$B$3:$I$10373,4,FALSE())</f>
        <v>T</v>
      </c>
      <c r="F44" s="40" t="str">
        <f aca="false">VLOOKUP(B44,' 3 - Dimanche_2020-2021 '!$B$3:$I$10373,5,FALSE())</f>
        <v>T</v>
      </c>
      <c r="G44" s="41" t="str">
        <f aca="false">VLOOKUP(B44,' 3 - Dimanche_2020-2021 '!$B$3:$I$10373,6,FALSE())</f>
        <v>R</v>
      </c>
      <c r="H44" s="291" t="n">
        <f aca="false">VLOOKUP(B44,'STANDARD_2020-2021'!$B$7:$J$10377,9,FALSE())</f>
        <v>0</v>
      </c>
      <c r="I44" s="291"/>
      <c r="J44" s="291"/>
      <c r="K44" s="291"/>
      <c r="L44" s="291"/>
      <c r="M44" s="39" t="n">
        <f aca="false">M43+1</f>
        <v>44657</v>
      </c>
      <c r="N44" s="40" t="str">
        <f aca="false">VLOOKUP(M44,' 3 - Dimanche_2020-2021 '!$B$3:$I$10373,2,FALSE())</f>
        <v>R</v>
      </c>
      <c r="O44" s="40" t="str">
        <f aca="false">VLOOKUP(M44,' 3 - Dimanche_2020-2021 '!$B$3:$I$10373,3,FALSE())</f>
        <v>T</v>
      </c>
      <c r="P44" s="40" t="str">
        <f aca="false">VLOOKUP(M44,' 3 - Dimanche_2020-2021 '!$B$3:$I$10373,4,FALSE())</f>
        <v>T</v>
      </c>
      <c r="Q44" s="40" t="str">
        <f aca="false">VLOOKUP(M44,' 3 - Dimanche_2020-2021 '!$B$3:$I$10373,5,FALSE())</f>
        <v>R</v>
      </c>
      <c r="R44" s="41" t="str">
        <f aca="false">VLOOKUP(M44,' 3 - Dimanche_2020-2021 '!$B$3:$I$10373,6,FALSE())</f>
        <v>T</v>
      </c>
      <c r="S44" s="295" t="n">
        <f aca="false">VLOOKUP(M44,'STANDARD_2020-2021'!$B$7:$J$10377,9,FALSE())</f>
        <v>0</v>
      </c>
      <c r="T44" s="295"/>
      <c r="U44" s="295"/>
      <c r="V44" s="295"/>
      <c r="W44" s="295"/>
      <c r="X44" s="39" t="n">
        <f aca="false">X43+1</f>
        <v>44687</v>
      </c>
      <c r="Y44" s="40" t="str">
        <f aca="false">VLOOKUP(X44,' 3 - Dimanche_2020-2021 '!$B$3:$I$10373,2,FALSE())</f>
        <v>T</v>
      </c>
      <c r="Z44" s="40" t="str">
        <f aca="false">VLOOKUP(X44,' 3 - Dimanche_2020-2021 '!$B$3:$I$10373,3,FALSE())</f>
        <v>T</v>
      </c>
      <c r="AA44" s="40" t="str">
        <f aca="false">VLOOKUP(X44,' 3 - Dimanche_2020-2021 '!$B$3:$I$10373,4,FALSE())</f>
        <v>T</v>
      </c>
      <c r="AB44" s="40" t="str">
        <f aca="false">VLOOKUP(X44,' 3 - Dimanche_2020-2021 '!$B$3:$I$10373,5,FALSE())</f>
        <v>R</v>
      </c>
      <c r="AC44" s="41" t="str">
        <f aca="false">VLOOKUP(X44,' 3 - Dimanche_2020-2021 '!$B$3:$I$10373,6,FALSE())</f>
        <v>T</v>
      </c>
      <c r="AD44" s="295" t="n">
        <f aca="false">VLOOKUP(X44,'STANDARD_2020-2021'!$B$7:$J$10377,9,FALSE())</f>
        <v>0</v>
      </c>
      <c r="AE44" s="295"/>
      <c r="AF44" s="295"/>
      <c r="AG44" s="295"/>
      <c r="AH44" s="295"/>
      <c r="AI44" s="39" t="n">
        <f aca="false">AI43+1</f>
        <v>44718</v>
      </c>
      <c r="AJ44" s="40" t="str">
        <f aca="false">VLOOKUP(AI44,' 3 - Dimanche_2020-2021 '!$B$3:$I$10373,2,FALSE())</f>
        <v>RC</v>
      </c>
      <c r="AK44" s="40" t="str">
        <f aca="false">VLOOKUP(AI44,' 3 - Dimanche_2020-2021 '!$B$3:$I$10373,3,FALSE())</f>
        <v>T</v>
      </c>
      <c r="AL44" s="40" t="str">
        <f aca="false">VLOOKUP(AI44,' 3 - Dimanche_2020-2021 '!$B$3:$I$10373,4,FALSE())</f>
        <v>R</v>
      </c>
      <c r="AM44" s="40" t="str">
        <f aca="false">VLOOKUP(AI44,' 3 - Dimanche_2020-2021 '!$B$3:$I$10373,5,FALSE())</f>
        <v>T</v>
      </c>
      <c r="AN44" s="41" t="str">
        <f aca="false">VLOOKUP(AI44,' 3 - Dimanche_2020-2021 '!$B$3:$I$10373,6,FALSE())</f>
        <v>T</v>
      </c>
      <c r="AO44" s="295" t="str">
        <f aca="false">VLOOKUP(AI44,'STANDARD_2020-2021'!$B$7:$J$10377,9,FALSE())</f>
        <v>Lundi de Pentecôte</v>
      </c>
      <c r="AP44" s="295"/>
      <c r="AQ44" s="295"/>
      <c r="AR44" s="295"/>
      <c r="AS44" s="295"/>
      <c r="AT44" s="39" t="n">
        <f aca="false">AT43+1</f>
        <v>44748</v>
      </c>
      <c r="AU44" s="40" t="str">
        <f aca="false">VLOOKUP(AT44,' 3 - Dimanche_2020-2021 '!$B$3:$I$10373,2,FALSE())</f>
        <v>R</v>
      </c>
      <c r="AV44" s="40" t="str">
        <f aca="false">VLOOKUP(AT44,' 3 - Dimanche_2020-2021 '!$B$3:$I$10373,3,FALSE())</f>
        <v>T</v>
      </c>
      <c r="AW44" s="40" t="str">
        <f aca="false">VLOOKUP(AT44,' 3 - Dimanche_2020-2021 '!$B$3:$I$10373,4,FALSE())</f>
        <v>R</v>
      </c>
      <c r="AX44" s="40" t="str">
        <f aca="false">VLOOKUP(AT44,' 3 - Dimanche_2020-2021 '!$B$3:$I$10373,5,FALSE())</f>
        <v>T</v>
      </c>
      <c r="AY44" s="41" t="str">
        <f aca="false">VLOOKUP(AT44,' 3 - Dimanche_2020-2021 '!$B$3:$I$10373,6,FALSE())</f>
        <v>T</v>
      </c>
      <c r="AZ44" s="295" t="n">
        <f aca="false">VLOOKUP(AT44,'STANDARD_2020-2021'!$B$7:$J$10377,9,FALSE())</f>
        <v>0</v>
      </c>
      <c r="BA44" s="295"/>
      <c r="BB44" s="295"/>
      <c r="BC44" s="295"/>
      <c r="BD44" s="295"/>
      <c r="BE44" s="39" t="n">
        <f aca="false">BE43+1</f>
        <v>44779</v>
      </c>
      <c r="BF44" s="40" t="str">
        <f aca="false">VLOOKUP(BE44,' 3 - Dimanche_2020-2021 '!$B$3:$I$10373,2,FALSE())</f>
        <v>T</v>
      </c>
      <c r="BG44" s="40" t="str">
        <f aca="false">VLOOKUP(BE44,' 3 - Dimanche_2020-2021 '!$B$3:$I$10373,3,FALSE())</f>
        <v>T</v>
      </c>
      <c r="BH44" s="40" t="str">
        <f aca="false">VLOOKUP(BE44,' 3 - Dimanche_2020-2021 '!$B$3:$I$10373,4,FALSE())</f>
        <v>R</v>
      </c>
      <c r="BI44" s="40" t="str">
        <f aca="false">VLOOKUP(BE44,' 3 - Dimanche_2020-2021 '!$B$3:$I$10373,5,FALSE())</f>
        <v>T</v>
      </c>
      <c r="BJ44" s="41" t="str">
        <f aca="false">VLOOKUP(BE44,' 3 - Dimanche_2020-2021 '!$B$3:$I$10373,6,FALSE())</f>
        <v>R</v>
      </c>
      <c r="BK44" s="295" t="n">
        <f aca="false">VLOOKUP(BE44,'STANDARD_2020-2021'!$B$7:$J$10377,9,FALSE())</f>
        <v>1</v>
      </c>
      <c r="BL44" s="295"/>
      <c r="BM44" s="295"/>
      <c r="BN44" s="295"/>
      <c r="BO44" s="295"/>
      <c r="BP44" s="24"/>
      <c r="BQ44" s="24"/>
    </row>
    <row r="45" customFormat="false" ht="15" hidden="false" customHeight="false" outlineLevel="0" collapsed="false">
      <c r="A45" s="49"/>
      <c r="B45" s="39" t="n">
        <f aca="false">B44+1</f>
        <v>44627</v>
      </c>
      <c r="C45" s="40" t="str">
        <f aca="false">VLOOKUP(B45,' 3 - Dimanche_2020-2021 '!$B$3:$I$10373,2,FALSE())</f>
        <v>R</v>
      </c>
      <c r="D45" s="40" t="str">
        <f aca="false">VLOOKUP(B45,' 3 - Dimanche_2020-2021 '!$B$3:$I$10373,3,FALSE())</f>
        <v>T</v>
      </c>
      <c r="E45" s="40" t="str">
        <f aca="false">VLOOKUP(B45,' 3 - Dimanche_2020-2021 '!$B$3:$I$10373,4,FALSE())</f>
        <v>T</v>
      </c>
      <c r="F45" s="40" t="str">
        <f aca="false">VLOOKUP(B45,' 3 - Dimanche_2020-2021 '!$B$3:$I$10373,5,FALSE())</f>
        <v>RC</v>
      </c>
      <c r="G45" s="41" t="str">
        <f aca="false">VLOOKUP(B45,' 3 - Dimanche_2020-2021 '!$B$3:$I$10373,6,FALSE())</f>
        <v>T</v>
      </c>
      <c r="H45" s="291" t="n">
        <f aca="false">VLOOKUP(B45,'STANDARD_2020-2021'!$B$7:$J$10377,9,FALSE())</f>
        <v>0</v>
      </c>
      <c r="I45" s="291"/>
      <c r="J45" s="291"/>
      <c r="K45" s="291"/>
      <c r="L45" s="291"/>
      <c r="M45" s="39" t="n">
        <f aca="false">M44+1</f>
        <v>44658</v>
      </c>
      <c r="N45" s="40" t="str">
        <f aca="false">VLOOKUP(M45,' 3 - Dimanche_2020-2021 '!$B$3:$I$10373,2,FALSE())</f>
        <v>T</v>
      </c>
      <c r="O45" s="40" t="str">
        <f aca="false">VLOOKUP(M45,' 3 - Dimanche_2020-2021 '!$B$3:$I$10373,3,FALSE())</f>
        <v>T</v>
      </c>
      <c r="P45" s="40" t="str">
        <f aca="false">VLOOKUP(M45,' 3 - Dimanche_2020-2021 '!$B$3:$I$10373,4,FALSE())</f>
        <v>R</v>
      </c>
      <c r="Q45" s="40" t="str">
        <f aca="false">VLOOKUP(M45,' 3 - Dimanche_2020-2021 '!$B$3:$I$10373,5,FALSE())</f>
        <v>T</v>
      </c>
      <c r="R45" s="41" t="str">
        <f aca="false">VLOOKUP(M45,' 3 - Dimanche_2020-2021 '!$B$3:$I$10373,6,FALSE())</f>
        <v>T</v>
      </c>
      <c r="S45" s="295" t="n">
        <f aca="false">VLOOKUP(M45,'STANDARD_2020-2021'!$B$7:$J$10377,9,FALSE())</f>
        <v>0</v>
      </c>
      <c r="T45" s="295"/>
      <c r="U45" s="295"/>
      <c r="V45" s="295"/>
      <c r="W45" s="295"/>
      <c r="X45" s="39" t="n">
        <f aca="false">X44+1</f>
        <v>44688</v>
      </c>
      <c r="Y45" s="40" t="str">
        <f aca="false">VLOOKUP(X45,' 3 - Dimanche_2020-2021 '!$B$3:$I$10373,2,FALSE())</f>
        <v>R</v>
      </c>
      <c r="Z45" s="40" t="str">
        <f aca="false">VLOOKUP(X45,' 3 - Dimanche_2020-2021 '!$B$3:$I$10373,3,FALSE())</f>
        <v>T</v>
      </c>
      <c r="AA45" s="40" t="str">
        <f aca="false">VLOOKUP(X45,' 3 - Dimanche_2020-2021 '!$B$3:$I$10373,4,FALSE())</f>
        <v>R</v>
      </c>
      <c r="AB45" s="40" t="str">
        <f aca="false">VLOOKUP(X45,' 3 - Dimanche_2020-2021 '!$B$3:$I$10373,5,FALSE())</f>
        <v>T</v>
      </c>
      <c r="AC45" s="41" t="str">
        <f aca="false">VLOOKUP(X45,' 3 - Dimanche_2020-2021 '!$B$3:$I$10373,6,FALSE())</f>
        <v>T</v>
      </c>
      <c r="AD45" s="295" t="n">
        <f aca="false">VLOOKUP(X45,'STANDARD_2020-2021'!$B$7:$J$10377,9,FALSE())</f>
        <v>0</v>
      </c>
      <c r="AE45" s="295"/>
      <c r="AF45" s="295"/>
      <c r="AG45" s="295"/>
      <c r="AH45" s="295"/>
      <c r="AI45" s="39" t="n">
        <f aca="false">AI44+1</f>
        <v>44719</v>
      </c>
      <c r="AJ45" s="40" t="str">
        <f aca="false">VLOOKUP(AI45,' 3 - Dimanche_2020-2021 '!$B$3:$I$10373,2,FALSE())</f>
        <v>T</v>
      </c>
      <c r="AK45" s="40" t="str">
        <f aca="false">VLOOKUP(AI45,' 3 - Dimanche_2020-2021 '!$B$3:$I$10373,3,FALSE())</f>
        <v>T</v>
      </c>
      <c r="AL45" s="40" t="str">
        <f aca="false">VLOOKUP(AI45,' 3 - Dimanche_2020-2021 '!$B$3:$I$10373,4,FALSE())</f>
        <v>R</v>
      </c>
      <c r="AM45" s="40" t="str">
        <f aca="false">VLOOKUP(AI45,' 3 - Dimanche_2020-2021 '!$B$3:$I$10373,5,FALSE())</f>
        <v>T</v>
      </c>
      <c r="AN45" s="41" t="str">
        <f aca="false">VLOOKUP(AI45,' 3 - Dimanche_2020-2021 '!$B$3:$I$10373,6,FALSE())</f>
        <v>R</v>
      </c>
      <c r="AO45" s="295" t="n">
        <f aca="false">VLOOKUP(AI45,'STANDARD_2020-2021'!$B$7:$J$10377,9,FALSE())</f>
        <v>0</v>
      </c>
      <c r="AP45" s="295"/>
      <c r="AQ45" s="295"/>
      <c r="AR45" s="295"/>
      <c r="AS45" s="295"/>
      <c r="AT45" s="39" t="n">
        <f aca="false">AT44+1</f>
        <v>44749</v>
      </c>
      <c r="AU45" s="40" t="str">
        <f aca="false">VLOOKUP(AT45,' 3 - Dimanche_2020-2021 '!$B$3:$I$10373,2,FALSE())</f>
        <v>T</v>
      </c>
      <c r="AV45" s="40" t="str">
        <f aca="false">VLOOKUP(AT45,' 3 - Dimanche_2020-2021 '!$B$3:$I$10373,3,FALSE())</f>
        <v>T</v>
      </c>
      <c r="AW45" s="40" t="str">
        <f aca="false">VLOOKUP(AT45,' 3 - Dimanche_2020-2021 '!$B$3:$I$10373,4,FALSE())</f>
        <v>T</v>
      </c>
      <c r="AX45" s="40" t="str">
        <f aca="false">VLOOKUP(AT45,' 3 - Dimanche_2020-2021 '!$B$3:$I$10373,5,FALSE())</f>
        <v>T</v>
      </c>
      <c r="AY45" s="41" t="str">
        <f aca="false">VLOOKUP(AT45,' 3 - Dimanche_2020-2021 '!$B$3:$I$10373,6,FALSE())</f>
        <v>R</v>
      </c>
      <c r="AZ45" s="295" t="n">
        <f aca="false">VLOOKUP(AT45,'STANDARD_2020-2021'!$B$7:$J$10377,9,FALSE())</f>
        <v>1</v>
      </c>
      <c r="BA45" s="295"/>
      <c r="BB45" s="295"/>
      <c r="BC45" s="295"/>
      <c r="BD45" s="295"/>
      <c r="BE45" s="39" t="n">
        <f aca="false">BE44+1</f>
        <v>44780</v>
      </c>
      <c r="BF45" s="40" t="str">
        <f aca="false">VLOOKUP(BE45,' 3 - Dimanche_2020-2021 '!$B$3:$I$10373,2,FALSE())</f>
        <v>T</v>
      </c>
      <c r="BG45" s="40" t="str">
        <f aca="false">VLOOKUP(BE45,' 3 - Dimanche_2020-2021 '!$B$3:$I$10373,3,FALSE())</f>
        <v>T</v>
      </c>
      <c r="BH45" s="40" t="str">
        <f aca="false">VLOOKUP(BE45,' 3 - Dimanche_2020-2021 '!$B$3:$I$10373,4,FALSE())</f>
        <v>R</v>
      </c>
      <c r="BI45" s="40" t="str">
        <f aca="false">VLOOKUP(BE45,' 3 - Dimanche_2020-2021 '!$B$3:$I$10373,5,FALSE())</f>
        <v>T</v>
      </c>
      <c r="BJ45" s="41" t="str">
        <f aca="false">VLOOKUP(BE45,' 3 - Dimanche_2020-2021 '!$B$3:$I$10373,6,FALSE())</f>
        <v>R</v>
      </c>
      <c r="BK45" s="295" t="n">
        <f aca="false">VLOOKUP(BE45,'STANDARD_2020-2021'!$B$7:$J$10377,9,FALSE())</f>
        <v>1</v>
      </c>
      <c r="BL45" s="295"/>
      <c r="BM45" s="295"/>
      <c r="BN45" s="295"/>
      <c r="BO45" s="295"/>
      <c r="BP45" s="24"/>
      <c r="BQ45" s="24"/>
    </row>
    <row r="46" customFormat="false" ht="15" hidden="false" customHeight="false" outlineLevel="0" collapsed="false">
      <c r="A46" s="49"/>
      <c r="B46" s="39" t="n">
        <f aca="false">B45+1</f>
        <v>44628</v>
      </c>
      <c r="C46" s="40" t="str">
        <f aca="false">VLOOKUP(B46,' 3 - Dimanche_2020-2021 '!$B$3:$I$10373,2,FALSE())</f>
        <v>R</v>
      </c>
      <c r="D46" s="40" t="str">
        <f aca="false">VLOOKUP(B46,' 3 - Dimanche_2020-2021 '!$B$3:$I$10373,3,FALSE())</f>
        <v>T</v>
      </c>
      <c r="E46" s="40" t="str">
        <f aca="false">VLOOKUP(B46,' 3 - Dimanche_2020-2021 '!$B$3:$I$10373,4,FALSE())</f>
        <v>R</v>
      </c>
      <c r="F46" s="40" t="str">
        <f aca="false">VLOOKUP(B46,' 3 - Dimanche_2020-2021 '!$B$3:$I$10373,5,FALSE())</f>
        <v>T</v>
      </c>
      <c r="G46" s="41" t="str">
        <f aca="false">VLOOKUP(B46,' 3 - Dimanche_2020-2021 '!$B$3:$I$10373,6,FALSE())</f>
        <v>T</v>
      </c>
      <c r="H46" s="291" t="n">
        <f aca="false">VLOOKUP(B46,'STANDARD_2020-2021'!$B$7:$J$10377,9,FALSE())</f>
        <v>0</v>
      </c>
      <c r="I46" s="291"/>
      <c r="J46" s="291"/>
      <c r="K46" s="291"/>
      <c r="L46" s="291"/>
      <c r="M46" s="39" t="n">
        <f aca="false">M45+1</f>
        <v>44659</v>
      </c>
      <c r="N46" s="40" t="str">
        <f aca="false">VLOOKUP(M46,' 3 - Dimanche_2020-2021 '!$B$3:$I$10373,2,FALSE())</f>
        <v>T</v>
      </c>
      <c r="O46" s="40" t="str">
        <f aca="false">VLOOKUP(M46,' 3 - Dimanche_2020-2021 '!$B$3:$I$10373,3,FALSE())</f>
        <v>T</v>
      </c>
      <c r="P46" s="40" t="str">
        <f aca="false">VLOOKUP(M46,' 3 - Dimanche_2020-2021 '!$B$3:$I$10373,4,FALSE())</f>
        <v>R</v>
      </c>
      <c r="Q46" s="40" t="str">
        <f aca="false">VLOOKUP(M46,' 3 - Dimanche_2020-2021 '!$B$3:$I$10373,5,FALSE())</f>
        <v>T</v>
      </c>
      <c r="R46" s="41" t="str">
        <f aca="false">VLOOKUP(M46,' 3 - Dimanche_2020-2021 '!$B$3:$I$10373,6,FALSE())</f>
        <v>T</v>
      </c>
      <c r="S46" s="295" t="n">
        <f aca="false">VLOOKUP(M46,'STANDARD_2020-2021'!$B$7:$J$10377,9,FALSE())</f>
        <v>0</v>
      </c>
      <c r="T46" s="295"/>
      <c r="U46" s="295"/>
      <c r="V46" s="295"/>
      <c r="W46" s="295"/>
      <c r="X46" s="39" t="n">
        <f aca="false">X45+1</f>
        <v>44689</v>
      </c>
      <c r="Y46" s="40" t="str">
        <f aca="false">VLOOKUP(X46,' 3 - Dimanche_2020-2021 '!$B$3:$I$10373,2,FALSE())</f>
        <v>R</v>
      </c>
      <c r="Z46" s="40" t="str">
        <f aca="false">VLOOKUP(X46,' 3 - Dimanche_2020-2021 '!$B$3:$I$10373,3,FALSE())</f>
        <v>T</v>
      </c>
      <c r="AA46" s="40" t="str">
        <f aca="false">VLOOKUP(X46,' 3 - Dimanche_2020-2021 '!$B$3:$I$10373,4,FALSE())</f>
        <v>R</v>
      </c>
      <c r="AB46" s="40" t="str">
        <f aca="false">VLOOKUP(X46,' 3 - Dimanche_2020-2021 '!$B$3:$I$10373,5,FALSE())</f>
        <v>T</v>
      </c>
      <c r="AC46" s="41" t="str">
        <f aca="false">VLOOKUP(X46,' 3 - Dimanche_2020-2021 '!$B$3:$I$10373,6,FALSE())</f>
        <v>T</v>
      </c>
      <c r="AD46" s="295" t="str">
        <f aca="false">VLOOKUP(X46,'STANDARD_2020-2021'!$B$7:$J$10377,9,FALSE())</f>
        <v>Victoire 1945</v>
      </c>
      <c r="AE46" s="295"/>
      <c r="AF46" s="295"/>
      <c r="AG46" s="295"/>
      <c r="AH46" s="295"/>
      <c r="AI46" s="39" t="n">
        <f aca="false">AI45+1</f>
        <v>44720</v>
      </c>
      <c r="AJ46" s="40" t="str">
        <f aca="false">VLOOKUP(AI46,' 3 - Dimanche_2020-2021 '!$B$3:$I$10373,2,FALSE())</f>
        <v>T</v>
      </c>
      <c r="AK46" s="40" t="str">
        <f aca="false">VLOOKUP(AI46,' 3 - Dimanche_2020-2021 '!$B$3:$I$10373,3,FALSE())</f>
        <v>R</v>
      </c>
      <c r="AL46" s="40" t="str">
        <f aca="false">VLOOKUP(AI46,' 3 - Dimanche_2020-2021 '!$B$3:$I$10373,4,FALSE())</f>
        <v>T</v>
      </c>
      <c r="AM46" s="40" t="str">
        <f aca="false">VLOOKUP(AI46,' 3 - Dimanche_2020-2021 '!$B$3:$I$10373,5,FALSE())</f>
        <v>T</v>
      </c>
      <c r="AN46" s="41" t="str">
        <f aca="false">VLOOKUP(AI46,' 3 - Dimanche_2020-2021 '!$B$3:$I$10373,6,FALSE())</f>
        <v>R</v>
      </c>
      <c r="AO46" s="295" t="n">
        <f aca="false">VLOOKUP(AI46,'STANDARD_2020-2021'!$B$7:$J$10377,9,FALSE())</f>
        <v>0</v>
      </c>
      <c r="AP46" s="295"/>
      <c r="AQ46" s="295"/>
      <c r="AR46" s="295"/>
      <c r="AS46" s="295"/>
      <c r="AT46" s="39" t="n">
        <f aca="false">AT45+1</f>
        <v>44750</v>
      </c>
      <c r="AU46" s="40" t="str">
        <f aca="false">VLOOKUP(AT46,' 3 - Dimanche_2020-2021 '!$B$3:$I$10373,2,FALSE())</f>
        <v>T</v>
      </c>
      <c r="AV46" s="40" t="str">
        <f aca="false">VLOOKUP(AT46,' 3 - Dimanche_2020-2021 '!$B$3:$I$10373,3,FALSE())</f>
        <v>T</v>
      </c>
      <c r="AW46" s="40" t="str">
        <f aca="false">VLOOKUP(AT46,' 3 - Dimanche_2020-2021 '!$B$3:$I$10373,4,FALSE())</f>
        <v>T</v>
      </c>
      <c r="AX46" s="40" t="str">
        <f aca="false">VLOOKUP(AT46,' 3 - Dimanche_2020-2021 '!$B$3:$I$10373,5,FALSE())</f>
        <v>T</v>
      </c>
      <c r="AY46" s="41" t="str">
        <f aca="false">VLOOKUP(AT46,' 3 - Dimanche_2020-2021 '!$B$3:$I$10373,6,FALSE())</f>
        <v>R</v>
      </c>
      <c r="AZ46" s="295" t="n">
        <f aca="false">VLOOKUP(AT46,'STANDARD_2020-2021'!$B$7:$J$10377,9,FALSE())</f>
        <v>1</v>
      </c>
      <c r="BA46" s="295"/>
      <c r="BB46" s="295"/>
      <c r="BC46" s="295"/>
      <c r="BD46" s="295"/>
      <c r="BE46" s="39" t="n">
        <f aca="false">BE45+1</f>
        <v>44781</v>
      </c>
      <c r="BF46" s="40" t="str">
        <f aca="false">VLOOKUP(BE46,' 3 - Dimanche_2020-2021 '!$B$3:$I$10373,2,FALSE())</f>
        <v>T</v>
      </c>
      <c r="BG46" s="40" t="str">
        <f aca="false">VLOOKUP(BE46,' 3 - Dimanche_2020-2021 '!$B$3:$I$10373,3,FALSE())</f>
        <v>RC</v>
      </c>
      <c r="BH46" s="40" t="str">
        <f aca="false">VLOOKUP(BE46,' 3 - Dimanche_2020-2021 '!$B$3:$I$10373,4,FALSE())</f>
        <v>T</v>
      </c>
      <c r="BI46" s="40" t="str">
        <f aca="false">VLOOKUP(BE46,' 3 - Dimanche_2020-2021 '!$B$3:$I$10373,5,FALSE())</f>
        <v>R</v>
      </c>
      <c r="BJ46" s="41" t="str">
        <f aca="false">VLOOKUP(BE46,' 3 - Dimanche_2020-2021 '!$B$3:$I$10373,6,FALSE())</f>
        <v>T</v>
      </c>
      <c r="BK46" s="295" t="n">
        <f aca="false">VLOOKUP(BE46,'STANDARD_2020-2021'!$B$7:$J$10377,9,FALSE())</f>
        <v>1</v>
      </c>
      <c r="BL46" s="295"/>
      <c r="BM46" s="295"/>
      <c r="BN46" s="295"/>
      <c r="BO46" s="295"/>
      <c r="BP46" s="24"/>
      <c r="BQ46" s="24"/>
    </row>
    <row r="47" customFormat="false" ht="15" hidden="false" customHeight="false" outlineLevel="0" collapsed="false">
      <c r="A47" s="49"/>
      <c r="B47" s="39" t="n">
        <f aca="false">B46+1</f>
        <v>44629</v>
      </c>
      <c r="C47" s="40" t="str">
        <f aca="false">VLOOKUP(B47,' 3 - Dimanche_2020-2021 '!$B$3:$I$10373,2,FALSE())</f>
        <v>T</v>
      </c>
      <c r="D47" s="40" t="str">
        <f aca="false">VLOOKUP(B47,' 3 - Dimanche_2020-2021 '!$B$3:$I$10373,3,FALSE())</f>
        <v>T</v>
      </c>
      <c r="E47" s="40" t="str">
        <f aca="false">VLOOKUP(B47,' 3 - Dimanche_2020-2021 '!$B$3:$I$10373,4,FALSE())</f>
        <v>R</v>
      </c>
      <c r="F47" s="40" t="str">
        <f aca="false">VLOOKUP(B47,' 3 - Dimanche_2020-2021 '!$B$3:$I$10373,5,FALSE())</f>
        <v>T</v>
      </c>
      <c r="G47" s="41" t="str">
        <f aca="false">VLOOKUP(B47,' 3 - Dimanche_2020-2021 '!$B$3:$I$10373,6,FALSE())</f>
        <v>R</v>
      </c>
      <c r="H47" s="291" t="n">
        <f aca="false">VLOOKUP(B47,'STANDARD_2020-2021'!$B$7:$J$10377,9,FALSE())</f>
        <v>0</v>
      </c>
      <c r="I47" s="291"/>
      <c r="J47" s="291"/>
      <c r="K47" s="291"/>
      <c r="L47" s="291"/>
      <c r="M47" s="39" t="n">
        <f aca="false">M46+1</f>
        <v>44660</v>
      </c>
      <c r="N47" s="40" t="str">
        <f aca="false">VLOOKUP(M47,' 3 - Dimanche_2020-2021 '!$B$3:$I$10373,2,FALSE())</f>
        <v>T</v>
      </c>
      <c r="O47" s="40" t="str">
        <f aca="false">VLOOKUP(M47,' 3 - Dimanche_2020-2021 '!$B$3:$I$10373,3,FALSE())</f>
        <v>R</v>
      </c>
      <c r="P47" s="40" t="str">
        <f aca="false">VLOOKUP(M47,' 3 - Dimanche_2020-2021 '!$B$3:$I$10373,4,FALSE())</f>
        <v>T</v>
      </c>
      <c r="Q47" s="40" t="str">
        <f aca="false">VLOOKUP(M47,' 3 - Dimanche_2020-2021 '!$B$3:$I$10373,5,FALSE())</f>
        <v>T</v>
      </c>
      <c r="R47" s="41" t="str">
        <f aca="false">VLOOKUP(M47,' 3 - Dimanche_2020-2021 '!$B$3:$I$10373,6,FALSE())</f>
        <v>R</v>
      </c>
      <c r="S47" s="295" t="n">
        <f aca="false">VLOOKUP(M47,'STANDARD_2020-2021'!$B$7:$J$10377,9,FALSE())</f>
        <v>0</v>
      </c>
      <c r="T47" s="295"/>
      <c r="U47" s="295"/>
      <c r="V47" s="295"/>
      <c r="W47" s="295"/>
      <c r="X47" s="39" t="n">
        <f aca="false">X46+1</f>
        <v>44690</v>
      </c>
      <c r="Y47" s="40" t="str">
        <f aca="false">VLOOKUP(X47,' 3 - Dimanche_2020-2021 '!$B$3:$I$10373,2,FALSE())</f>
        <v>T</v>
      </c>
      <c r="Z47" s="40" t="str">
        <f aca="false">VLOOKUP(X47,' 3 - Dimanche_2020-2021 '!$B$3:$I$10373,3,FALSE())</f>
        <v>R</v>
      </c>
      <c r="AA47" s="40" t="str">
        <f aca="false">VLOOKUP(X47,' 3 - Dimanche_2020-2021 '!$B$3:$I$10373,4,FALSE())</f>
        <v>T</v>
      </c>
      <c r="AB47" s="40" t="str">
        <f aca="false">VLOOKUP(X47,' 3 - Dimanche_2020-2021 '!$B$3:$I$10373,5,FALSE())</f>
        <v>T</v>
      </c>
      <c r="AC47" s="41" t="str">
        <f aca="false">VLOOKUP(X47,' 3 - Dimanche_2020-2021 '!$B$3:$I$10373,6,FALSE())</f>
        <v>RC</v>
      </c>
      <c r="AD47" s="295" t="n">
        <f aca="false">VLOOKUP(X47,'STANDARD_2020-2021'!$B$7:$J$10377,9,FALSE())</f>
        <v>0</v>
      </c>
      <c r="AE47" s="295"/>
      <c r="AF47" s="295"/>
      <c r="AG47" s="295"/>
      <c r="AH47" s="295"/>
      <c r="AI47" s="39" t="n">
        <f aca="false">AI46+1</f>
        <v>44721</v>
      </c>
      <c r="AJ47" s="40" t="str">
        <f aca="false">VLOOKUP(AI47,' 3 - Dimanche_2020-2021 '!$B$3:$I$10373,2,FALSE())</f>
        <v>T</v>
      </c>
      <c r="AK47" s="40" t="str">
        <f aca="false">VLOOKUP(AI47,' 3 - Dimanche_2020-2021 '!$B$3:$I$10373,3,FALSE())</f>
        <v>T</v>
      </c>
      <c r="AL47" s="40" t="str">
        <f aca="false">VLOOKUP(AI47,' 3 - Dimanche_2020-2021 '!$B$3:$I$10373,4,FALSE())</f>
        <v>T</v>
      </c>
      <c r="AM47" s="40" t="str">
        <f aca="false">VLOOKUP(AI47,' 3 - Dimanche_2020-2021 '!$B$3:$I$10373,5,FALSE())</f>
        <v>R</v>
      </c>
      <c r="AN47" s="41" t="str">
        <f aca="false">VLOOKUP(AI47,' 3 - Dimanche_2020-2021 '!$B$3:$I$10373,6,FALSE())</f>
        <v>T</v>
      </c>
      <c r="AO47" s="295" t="n">
        <f aca="false">VLOOKUP(AI47,'STANDARD_2020-2021'!$B$7:$J$10377,9,FALSE())</f>
        <v>0</v>
      </c>
      <c r="AP47" s="295"/>
      <c r="AQ47" s="295"/>
      <c r="AR47" s="295"/>
      <c r="AS47" s="295"/>
      <c r="AT47" s="39" t="n">
        <f aca="false">AT46+1</f>
        <v>44751</v>
      </c>
      <c r="AU47" s="40" t="str">
        <f aca="false">VLOOKUP(AT47,' 3 - Dimanche_2020-2021 '!$B$3:$I$10373,2,FALSE())</f>
        <v>T</v>
      </c>
      <c r="AV47" s="40" t="str">
        <f aca="false">VLOOKUP(AT47,' 3 - Dimanche_2020-2021 '!$B$3:$I$10373,3,FALSE())</f>
        <v>R</v>
      </c>
      <c r="AW47" s="40" t="str">
        <f aca="false">VLOOKUP(AT47,' 3 - Dimanche_2020-2021 '!$B$3:$I$10373,4,FALSE())</f>
        <v>T</v>
      </c>
      <c r="AX47" s="40" t="str">
        <f aca="false">VLOOKUP(AT47,' 3 - Dimanche_2020-2021 '!$B$3:$I$10373,5,FALSE())</f>
        <v>R</v>
      </c>
      <c r="AY47" s="41" t="str">
        <f aca="false">VLOOKUP(AT47,' 3 - Dimanche_2020-2021 '!$B$3:$I$10373,6,FALSE())</f>
        <v>T</v>
      </c>
      <c r="AZ47" s="295" t="n">
        <f aca="false">VLOOKUP(AT47,'STANDARD_2020-2021'!$B$7:$J$10377,9,FALSE())</f>
        <v>1</v>
      </c>
      <c r="BA47" s="295"/>
      <c r="BB47" s="295"/>
      <c r="BC47" s="295"/>
      <c r="BD47" s="295"/>
      <c r="BE47" s="39" t="n">
        <f aca="false">BE46+1</f>
        <v>44782</v>
      </c>
      <c r="BF47" s="40" t="str">
        <f aca="false">VLOOKUP(BE47,' 3 - Dimanche_2020-2021 '!$B$3:$I$10373,2,FALSE())</f>
        <v>R</v>
      </c>
      <c r="BG47" s="40" t="str">
        <f aca="false">VLOOKUP(BE47,' 3 - Dimanche_2020-2021 '!$B$3:$I$10373,3,FALSE())</f>
        <v>T</v>
      </c>
      <c r="BH47" s="40" t="str">
        <f aca="false">VLOOKUP(BE47,' 3 - Dimanche_2020-2021 '!$B$3:$I$10373,4,FALSE())</f>
        <v>T</v>
      </c>
      <c r="BI47" s="40" t="str">
        <f aca="false">VLOOKUP(BE47,' 3 - Dimanche_2020-2021 '!$B$3:$I$10373,5,FALSE())</f>
        <v>R</v>
      </c>
      <c r="BJ47" s="41" t="str">
        <f aca="false">VLOOKUP(BE47,' 3 - Dimanche_2020-2021 '!$B$3:$I$10373,6,FALSE())</f>
        <v>T</v>
      </c>
      <c r="BK47" s="295" t="n">
        <f aca="false">VLOOKUP(BE47,'STANDARD_2020-2021'!$B$7:$J$10377,9,FALSE())</f>
        <v>1</v>
      </c>
      <c r="BL47" s="295"/>
      <c r="BM47" s="295"/>
      <c r="BN47" s="295"/>
      <c r="BO47" s="295"/>
      <c r="BP47" s="24"/>
      <c r="BQ47" s="24"/>
    </row>
    <row r="48" customFormat="false" ht="15" hidden="false" customHeight="false" outlineLevel="0" collapsed="false">
      <c r="A48" s="49"/>
      <c r="B48" s="39" t="n">
        <f aca="false">B47+1</f>
        <v>44630</v>
      </c>
      <c r="C48" s="40" t="str">
        <f aca="false">VLOOKUP(B48,' 3 - Dimanche_2020-2021 '!$B$3:$I$10373,2,FALSE())</f>
        <v>T</v>
      </c>
      <c r="D48" s="40" t="str">
        <f aca="false">VLOOKUP(B48,' 3 - Dimanche_2020-2021 '!$B$3:$I$10373,3,FALSE())</f>
        <v>R</v>
      </c>
      <c r="E48" s="40" t="str">
        <f aca="false">VLOOKUP(B48,' 3 - Dimanche_2020-2021 '!$B$3:$I$10373,4,FALSE())</f>
        <v>T</v>
      </c>
      <c r="F48" s="40" t="str">
        <f aca="false">VLOOKUP(B48,' 3 - Dimanche_2020-2021 '!$B$3:$I$10373,5,FALSE())</f>
        <v>T</v>
      </c>
      <c r="G48" s="41" t="str">
        <f aca="false">VLOOKUP(B48,' 3 - Dimanche_2020-2021 '!$B$3:$I$10373,6,FALSE())</f>
        <v>T</v>
      </c>
      <c r="H48" s="291" t="n">
        <f aca="false">VLOOKUP(B48,'STANDARD_2020-2021'!$B$7:$J$10377,9,FALSE())</f>
        <v>0</v>
      </c>
      <c r="I48" s="291"/>
      <c r="J48" s="291"/>
      <c r="K48" s="291"/>
      <c r="L48" s="291"/>
      <c r="M48" s="39" t="n">
        <f aca="false">M47+1</f>
        <v>44661</v>
      </c>
      <c r="N48" s="40" t="str">
        <f aca="false">VLOOKUP(M48,' 3 - Dimanche_2020-2021 '!$B$3:$I$10373,2,FALSE())</f>
        <v>T</v>
      </c>
      <c r="O48" s="40" t="str">
        <f aca="false">VLOOKUP(M48,' 3 - Dimanche_2020-2021 '!$B$3:$I$10373,3,FALSE())</f>
        <v>R</v>
      </c>
      <c r="P48" s="40" t="str">
        <f aca="false">VLOOKUP(M48,' 3 - Dimanche_2020-2021 '!$B$3:$I$10373,4,FALSE())</f>
        <v>T</v>
      </c>
      <c r="Q48" s="40" t="str">
        <f aca="false">VLOOKUP(M48,' 3 - Dimanche_2020-2021 '!$B$3:$I$10373,5,FALSE())</f>
        <v>T</v>
      </c>
      <c r="R48" s="41" t="str">
        <f aca="false">VLOOKUP(M48,' 3 - Dimanche_2020-2021 '!$B$3:$I$10373,6,FALSE())</f>
        <v>R</v>
      </c>
      <c r="S48" s="295" t="n">
        <f aca="false">VLOOKUP(M48,'STANDARD_2020-2021'!$B$7:$J$10377,9,FALSE())</f>
        <v>1</v>
      </c>
      <c r="T48" s="295"/>
      <c r="U48" s="295"/>
      <c r="V48" s="295"/>
      <c r="W48" s="295"/>
      <c r="X48" s="39" t="n">
        <f aca="false">X47+1</f>
        <v>44691</v>
      </c>
      <c r="Y48" s="40" t="str">
        <f aca="false">VLOOKUP(X48,' 3 - Dimanche_2020-2021 '!$B$3:$I$10373,2,FALSE())</f>
        <v>T</v>
      </c>
      <c r="Z48" s="40" t="str">
        <f aca="false">VLOOKUP(X48,' 3 - Dimanche_2020-2021 '!$B$3:$I$10373,3,FALSE())</f>
        <v>R</v>
      </c>
      <c r="AA48" s="40" t="str">
        <f aca="false">VLOOKUP(X48,' 3 - Dimanche_2020-2021 '!$B$3:$I$10373,4,FALSE())</f>
        <v>T</v>
      </c>
      <c r="AB48" s="40" t="str">
        <f aca="false">VLOOKUP(X48,' 3 - Dimanche_2020-2021 '!$B$3:$I$10373,5,FALSE())</f>
        <v>R</v>
      </c>
      <c r="AC48" s="41" t="str">
        <f aca="false">VLOOKUP(X48,' 3 - Dimanche_2020-2021 '!$B$3:$I$10373,6,FALSE())</f>
        <v>T</v>
      </c>
      <c r="AD48" s="295" t="n">
        <f aca="false">VLOOKUP(X48,'STANDARD_2020-2021'!$B$7:$J$10377,9,FALSE())</f>
        <v>0</v>
      </c>
      <c r="AE48" s="295"/>
      <c r="AF48" s="295"/>
      <c r="AG48" s="295"/>
      <c r="AH48" s="295"/>
      <c r="AI48" s="39" t="n">
        <f aca="false">AI47+1</f>
        <v>44722</v>
      </c>
      <c r="AJ48" s="40" t="str">
        <f aca="false">VLOOKUP(AI48,' 3 - Dimanche_2020-2021 '!$B$3:$I$10373,2,FALSE())</f>
        <v>T</v>
      </c>
      <c r="AK48" s="40" t="str">
        <f aca="false">VLOOKUP(AI48,' 3 - Dimanche_2020-2021 '!$B$3:$I$10373,3,FALSE())</f>
        <v>T</v>
      </c>
      <c r="AL48" s="40" t="str">
        <f aca="false">VLOOKUP(AI48,' 3 - Dimanche_2020-2021 '!$B$3:$I$10373,4,FALSE())</f>
        <v>T</v>
      </c>
      <c r="AM48" s="40" t="str">
        <f aca="false">VLOOKUP(AI48,' 3 - Dimanche_2020-2021 '!$B$3:$I$10373,5,FALSE())</f>
        <v>R</v>
      </c>
      <c r="AN48" s="41" t="str">
        <f aca="false">VLOOKUP(AI48,' 3 - Dimanche_2020-2021 '!$B$3:$I$10373,6,FALSE())</f>
        <v>T</v>
      </c>
      <c r="AO48" s="295" t="n">
        <f aca="false">VLOOKUP(AI48,'STANDARD_2020-2021'!$B$7:$J$10377,9,FALSE())</f>
        <v>0</v>
      </c>
      <c r="AP48" s="295"/>
      <c r="AQ48" s="295"/>
      <c r="AR48" s="295"/>
      <c r="AS48" s="295"/>
      <c r="AT48" s="39" t="n">
        <f aca="false">AT47+1</f>
        <v>44752</v>
      </c>
      <c r="AU48" s="40" t="str">
        <f aca="false">VLOOKUP(AT48,' 3 - Dimanche_2020-2021 '!$B$3:$I$10373,2,FALSE())</f>
        <v>T</v>
      </c>
      <c r="AV48" s="40" t="str">
        <f aca="false">VLOOKUP(AT48,' 3 - Dimanche_2020-2021 '!$B$3:$I$10373,3,FALSE())</f>
        <v>R</v>
      </c>
      <c r="AW48" s="40" t="str">
        <f aca="false">VLOOKUP(AT48,' 3 - Dimanche_2020-2021 '!$B$3:$I$10373,4,FALSE())</f>
        <v>T</v>
      </c>
      <c r="AX48" s="40" t="str">
        <f aca="false">VLOOKUP(AT48,' 3 - Dimanche_2020-2021 '!$B$3:$I$10373,5,FALSE())</f>
        <v>R</v>
      </c>
      <c r="AY48" s="41" t="str">
        <f aca="false">VLOOKUP(AT48,' 3 - Dimanche_2020-2021 '!$B$3:$I$10373,6,FALSE())</f>
        <v>T</v>
      </c>
      <c r="AZ48" s="295" t="n">
        <f aca="false">VLOOKUP(AT48,'STANDARD_2020-2021'!$B$7:$J$10377,9,FALSE())</f>
        <v>1</v>
      </c>
      <c r="BA48" s="295"/>
      <c r="BB48" s="295"/>
      <c r="BC48" s="295"/>
      <c r="BD48" s="295"/>
      <c r="BE48" s="39" t="n">
        <f aca="false">BE47+1</f>
        <v>44783</v>
      </c>
      <c r="BF48" s="40" t="str">
        <f aca="false">VLOOKUP(BE48,' 3 - Dimanche_2020-2021 '!$B$3:$I$10373,2,FALSE())</f>
        <v>R</v>
      </c>
      <c r="BG48" s="40" t="str">
        <f aca="false">VLOOKUP(BE48,' 3 - Dimanche_2020-2021 '!$B$3:$I$10373,3,FALSE())</f>
        <v>T</v>
      </c>
      <c r="BH48" s="40" t="str">
        <f aca="false">VLOOKUP(BE48,' 3 - Dimanche_2020-2021 '!$B$3:$I$10373,4,FALSE())</f>
        <v>R</v>
      </c>
      <c r="BI48" s="40" t="str">
        <f aca="false">VLOOKUP(BE48,' 3 - Dimanche_2020-2021 '!$B$3:$I$10373,5,FALSE())</f>
        <v>T</v>
      </c>
      <c r="BJ48" s="41" t="str">
        <f aca="false">VLOOKUP(BE48,' 3 - Dimanche_2020-2021 '!$B$3:$I$10373,6,FALSE())</f>
        <v>T</v>
      </c>
      <c r="BK48" s="295" t="n">
        <f aca="false">VLOOKUP(BE48,'STANDARD_2020-2021'!$B$7:$J$10377,9,FALSE())</f>
        <v>1</v>
      </c>
      <c r="BL48" s="295"/>
      <c r="BM48" s="295"/>
      <c r="BN48" s="295"/>
      <c r="BO48" s="295"/>
      <c r="BP48" s="24"/>
      <c r="BQ48" s="24"/>
    </row>
    <row r="49" customFormat="false" ht="15" hidden="false" customHeight="false" outlineLevel="0" collapsed="false">
      <c r="A49" s="49"/>
      <c r="B49" s="39" t="n">
        <f aca="false">B48+1</f>
        <v>44631</v>
      </c>
      <c r="C49" s="40" t="str">
        <f aca="false">VLOOKUP(B49,' 3 - Dimanche_2020-2021 '!$B$3:$I$10373,2,FALSE())</f>
        <v>T</v>
      </c>
      <c r="D49" s="40" t="str">
        <f aca="false">VLOOKUP(B49,' 3 - Dimanche_2020-2021 '!$B$3:$I$10373,3,FALSE())</f>
        <v>R</v>
      </c>
      <c r="E49" s="40" t="str">
        <f aca="false">VLOOKUP(B49,' 3 - Dimanche_2020-2021 '!$B$3:$I$10373,4,FALSE())</f>
        <v>T</v>
      </c>
      <c r="F49" s="40" t="str">
        <f aca="false">VLOOKUP(B49,' 3 - Dimanche_2020-2021 '!$B$3:$I$10373,5,FALSE())</f>
        <v>T</v>
      </c>
      <c r="G49" s="41" t="str">
        <f aca="false">VLOOKUP(B49,' 3 - Dimanche_2020-2021 '!$B$3:$I$10373,6,FALSE())</f>
        <v>T</v>
      </c>
      <c r="H49" s="291" t="n">
        <f aca="false">VLOOKUP(B49,'STANDARD_2020-2021'!$B$7:$J$10377,9,FALSE())</f>
        <v>0</v>
      </c>
      <c r="I49" s="291"/>
      <c r="J49" s="291"/>
      <c r="K49" s="291"/>
      <c r="L49" s="291"/>
      <c r="M49" s="39" t="n">
        <f aca="false">M48+1</f>
        <v>44662</v>
      </c>
      <c r="N49" s="40" t="str">
        <f aca="false">VLOOKUP(M49,' 3 - Dimanche_2020-2021 '!$B$3:$I$10373,2,FALSE())</f>
        <v>R</v>
      </c>
      <c r="O49" s="40" t="str">
        <f aca="false">VLOOKUP(M49,' 3 - Dimanche_2020-2021 '!$B$3:$I$10373,3,FALSE())</f>
        <v>T</v>
      </c>
      <c r="P49" s="40" t="str">
        <f aca="false">VLOOKUP(M49,' 3 - Dimanche_2020-2021 '!$B$3:$I$10373,4,FALSE())</f>
        <v>T</v>
      </c>
      <c r="Q49" s="40" t="str">
        <f aca="false">VLOOKUP(M49,' 3 - Dimanche_2020-2021 '!$B$3:$I$10373,5,FALSE())</f>
        <v>RC</v>
      </c>
      <c r="R49" s="41" t="str">
        <f aca="false">VLOOKUP(M49,' 3 - Dimanche_2020-2021 '!$B$3:$I$10373,6,FALSE())</f>
        <v>T</v>
      </c>
      <c r="S49" s="295" t="n">
        <f aca="false">VLOOKUP(M49,'STANDARD_2020-2021'!$B$7:$J$10377,9,FALSE())</f>
        <v>1</v>
      </c>
      <c r="T49" s="295"/>
      <c r="U49" s="295"/>
      <c r="V49" s="295"/>
      <c r="W49" s="295"/>
      <c r="X49" s="39" t="n">
        <f aca="false">X48+1</f>
        <v>44692</v>
      </c>
      <c r="Y49" s="40" t="str">
        <f aca="false">VLOOKUP(X49,' 3 - Dimanche_2020-2021 '!$B$3:$I$10373,2,FALSE())</f>
        <v>R</v>
      </c>
      <c r="Z49" s="40" t="str">
        <f aca="false">VLOOKUP(X49,' 3 - Dimanche_2020-2021 '!$B$3:$I$10373,3,FALSE())</f>
        <v>T</v>
      </c>
      <c r="AA49" s="40" t="str">
        <f aca="false">VLOOKUP(X49,' 3 - Dimanche_2020-2021 '!$B$3:$I$10373,4,FALSE())</f>
        <v>T</v>
      </c>
      <c r="AB49" s="40" t="str">
        <f aca="false">VLOOKUP(X49,' 3 - Dimanche_2020-2021 '!$B$3:$I$10373,5,FALSE())</f>
        <v>R</v>
      </c>
      <c r="AC49" s="41" t="str">
        <f aca="false">VLOOKUP(X49,' 3 - Dimanche_2020-2021 '!$B$3:$I$10373,6,FALSE())</f>
        <v>T</v>
      </c>
      <c r="AD49" s="295" t="n">
        <f aca="false">VLOOKUP(X49,'STANDARD_2020-2021'!$B$7:$J$10377,9,FALSE())</f>
        <v>0</v>
      </c>
      <c r="AE49" s="295"/>
      <c r="AF49" s="295"/>
      <c r="AG49" s="295"/>
      <c r="AH49" s="295"/>
      <c r="AI49" s="39" t="n">
        <f aca="false">AI48+1</f>
        <v>44723</v>
      </c>
      <c r="AJ49" s="40" t="str">
        <f aca="false">VLOOKUP(AI49,' 3 - Dimanche_2020-2021 '!$B$3:$I$10373,2,FALSE())</f>
        <v>R</v>
      </c>
      <c r="AK49" s="40" t="str">
        <f aca="false">VLOOKUP(AI49,' 3 - Dimanche_2020-2021 '!$B$3:$I$10373,3,FALSE())</f>
        <v>T</v>
      </c>
      <c r="AL49" s="40" t="str">
        <f aca="false">VLOOKUP(AI49,' 3 - Dimanche_2020-2021 '!$B$3:$I$10373,4,FALSE())</f>
        <v>R</v>
      </c>
      <c r="AM49" s="40" t="str">
        <f aca="false">VLOOKUP(AI49,' 3 - Dimanche_2020-2021 '!$B$3:$I$10373,5,FALSE())</f>
        <v>T</v>
      </c>
      <c r="AN49" s="41" t="str">
        <f aca="false">VLOOKUP(AI49,' 3 - Dimanche_2020-2021 '!$B$3:$I$10373,6,FALSE())</f>
        <v>T</v>
      </c>
      <c r="AO49" s="295" t="n">
        <f aca="false">VLOOKUP(AI49,'STANDARD_2020-2021'!$B$7:$J$10377,9,FALSE())</f>
        <v>0</v>
      </c>
      <c r="AP49" s="295"/>
      <c r="AQ49" s="295"/>
      <c r="AR49" s="295"/>
      <c r="AS49" s="295"/>
      <c r="AT49" s="39" t="n">
        <f aca="false">AT48+1</f>
        <v>44753</v>
      </c>
      <c r="AU49" s="40" t="str">
        <f aca="false">VLOOKUP(AT49,' 3 - Dimanche_2020-2021 '!$B$3:$I$10373,2,FALSE())</f>
        <v>RC</v>
      </c>
      <c r="AV49" s="40" t="str">
        <f aca="false">VLOOKUP(AT49,' 3 - Dimanche_2020-2021 '!$B$3:$I$10373,3,FALSE())</f>
        <v>T</v>
      </c>
      <c r="AW49" s="40" t="str">
        <f aca="false">VLOOKUP(AT49,' 3 - Dimanche_2020-2021 '!$B$3:$I$10373,4,FALSE())</f>
        <v>R</v>
      </c>
      <c r="AX49" s="40" t="str">
        <f aca="false">VLOOKUP(AT49,' 3 - Dimanche_2020-2021 '!$B$3:$I$10373,5,FALSE())</f>
        <v>T</v>
      </c>
      <c r="AY49" s="41" t="str">
        <f aca="false">VLOOKUP(AT49,' 3 - Dimanche_2020-2021 '!$B$3:$I$10373,6,FALSE())</f>
        <v>T</v>
      </c>
      <c r="AZ49" s="295" t="n">
        <f aca="false">VLOOKUP(AT49,'STANDARD_2020-2021'!$B$7:$J$10377,9,FALSE())</f>
        <v>1</v>
      </c>
      <c r="BA49" s="295"/>
      <c r="BB49" s="295"/>
      <c r="BC49" s="295"/>
      <c r="BD49" s="295"/>
      <c r="BE49" s="39" t="n">
        <f aca="false">BE48+1</f>
        <v>44784</v>
      </c>
      <c r="BF49" s="40" t="str">
        <f aca="false">VLOOKUP(BE49,' 3 - Dimanche_2020-2021 '!$B$3:$I$10373,2,FALSE())</f>
        <v>T</v>
      </c>
      <c r="BG49" s="40" t="str">
        <f aca="false">VLOOKUP(BE49,' 3 - Dimanche_2020-2021 '!$B$3:$I$10373,3,FALSE())</f>
        <v>T</v>
      </c>
      <c r="BH49" s="40" t="str">
        <f aca="false">VLOOKUP(BE49,' 3 - Dimanche_2020-2021 '!$B$3:$I$10373,4,FALSE())</f>
        <v>T</v>
      </c>
      <c r="BI49" s="40" t="str">
        <f aca="false">VLOOKUP(BE49,' 3 - Dimanche_2020-2021 '!$B$3:$I$10373,5,FALSE())</f>
        <v>T</v>
      </c>
      <c r="BJ49" s="41" t="str">
        <f aca="false">VLOOKUP(BE49,' 3 - Dimanche_2020-2021 '!$B$3:$I$10373,6,FALSE())</f>
        <v>R</v>
      </c>
      <c r="BK49" s="295" t="n">
        <f aca="false">VLOOKUP(BE49,'STANDARD_2020-2021'!$B$7:$J$10377,9,FALSE())</f>
        <v>1</v>
      </c>
      <c r="BL49" s="295"/>
      <c r="BM49" s="295"/>
      <c r="BN49" s="295"/>
      <c r="BO49" s="295"/>
      <c r="BP49" s="24"/>
      <c r="BQ49" s="24"/>
    </row>
    <row r="50" customFormat="false" ht="15" hidden="false" customHeight="false" outlineLevel="0" collapsed="false">
      <c r="A50" s="49"/>
      <c r="B50" s="39" t="n">
        <f aca="false">B49+1</f>
        <v>44632</v>
      </c>
      <c r="C50" s="40" t="str">
        <f aca="false">VLOOKUP(B50,' 3 - Dimanche_2020-2021 '!$B$3:$I$10373,2,FALSE())</f>
        <v>R</v>
      </c>
      <c r="D50" s="40" t="str">
        <f aca="false">VLOOKUP(B50,' 3 - Dimanche_2020-2021 '!$B$3:$I$10373,3,FALSE())</f>
        <v>T</v>
      </c>
      <c r="E50" s="40" t="str">
        <f aca="false">VLOOKUP(B50,' 3 - Dimanche_2020-2021 '!$B$3:$I$10373,4,FALSE())</f>
        <v>T</v>
      </c>
      <c r="F50" s="40" t="str">
        <f aca="false">VLOOKUP(B50,' 3 - Dimanche_2020-2021 '!$B$3:$I$10373,5,FALSE())</f>
        <v>R</v>
      </c>
      <c r="G50" s="41" t="str">
        <f aca="false">VLOOKUP(B50,' 3 - Dimanche_2020-2021 '!$B$3:$I$10373,6,FALSE())</f>
        <v>T</v>
      </c>
      <c r="H50" s="291" t="n">
        <f aca="false">VLOOKUP(B50,'STANDARD_2020-2021'!$B$7:$J$10377,9,FALSE())</f>
        <v>0</v>
      </c>
      <c r="I50" s="291"/>
      <c r="J50" s="291"/>
      <c r="K50" s="291"/>
      <c r="L50" s="291"/>
      <c r="M50" s="39" t="n">
        <f aca="false">M49+1</f>
        <v>44663</v>
      </c>
      <c r="N50" s="40" t="str">
        <f aca="false">VLOOKUP(M50,' 3 - Dimanche_2020-2021 '!$B$3:$I$10373,2,FALSE())</f>
        <v>R</v>
      </c>
      <c r="O50" s="40" t="str">
        <f aca="false">VLOOKUP(M50,' 3 - Dimanche_2020-2021 '!$B$3:$I$10373,3,FALSE())</f>
        <v>T</v>
      </c>
      <c r="P50" s="40" t="str">
        <f aca="false">VLOOKUP(M50,' 3 - Dimanche_2020-2021 '!$B$3:$I$10373,4,FALSE())</f>
        <v>R</v>
      </c>
      <c r="Q50" s="40" t="str">
        <f aca="false">VLOOKUP(M50,' 3 - Dimanche_2020-2021 '!$B$3:$I$10373,5,FALSE())</f>
        <v>T</v>
      </c>
      <c r="R50" s="41" t="str">
        <f aca="false">VLOOKUP(M50,' 3 - Dimanche_2020-2021 '!$B$3:$I$10373,6,FALSE())</f>
        <v>T</v>
      </c>
      <c r="S50" s="295" t="n">
        <f aca="false">VLOOKUP(M50,'STANDARD_2020-2021'!$B$7:$J$10377,9,FALSE())</f>
        <v>1</v>
      </c>
      <c r="T50" s="295"/>
      <c r="U50" s="295"/>
      <c r="V50" s="295"/>
      <c r="W50" s="295"/>
      <c r="X50" s="39" t="n">
        <f aca="false">X49+1</f>
        <v>44693</v>
      </c>
      <c r="Y50" s="40" t="str">
        <f aca="false">VLOOKUP(X50,' 3 - Dimanche_2020-2021 '!$B$3:$I$10373,2,FALSE())</f>
        <v>T</v>
      </c>
      <c r="Z50" s="40" t="str">
        <f aca="false">VLOOKUP(X50,' 3 - Dimanche_2020-2021 '!$B$3:$I$10373,3,FALSE())</f>
        <v>T</v>
      </c>
      <c r="AA50" s="40" t="str">
        <f aca="false">VLOOKUP(X50,' 3 - Dimanche_2020-2021 '!$B$3:$I$10373,4,FALSE())</f>
        <v>R</v>
      </c>
      <c r="AB50" s="40" t="str">
        <f aca="false">VLOOKUP(X50,' 3 - Dimanche_2020-2021 '!$B$3:$I$10373,5,FALSE())</f>
        <v>T</v>
      </c>
      <c r="AC50" s="41" t="str">
        <f aca="false">VLOOKUP(X50,' 3 - Dimanche_2020-2021 '!$B$3:$I$10373,6,FALSE())</f>
        <v>T</v>
      </c>
      <c r="AD50" s="295" t="n">
        <f aca="false">VLOOKUP(X50,'STANDARD_2020-2021'!$B$7:$J$10377,9,FALSE())</f>
        <v>0</v>
      </c>
      <c r="AE50" s="295"/>
      <c r="AF50" s="295"/>
      <c r="AG50" s="295"/>
      <c r="AH50" s="295"/>
      <c r="AI50" s="39" t="n">
        <f aca="false">AI49+1</f>
        <v>44724</v>
      </c>
      <c r="AJ50" s="40" t="str">
        <f aca="false">VLOOKUP(AI50,' 3 - Dimanche_2020-2021 '!$B$3:$I$10373,2,FALSE())</f>
        <v>R</v>
      </c>
      <c r="AK50" s="40" t="str">
        <f aca="false">VLOOKUP(AI50,' 3 - Dimanche_2020-2021 '!$B$3:$I$10373,3,FALSE())</f>
        <v>T</v>
      </c>
      <c r="AL50" s="40" t="str">
        <f aca="false">VLOOKUP(AI50,' 3 - Dimanche_2020-2021 '!$B$3:$I$10373,4,FALSE())</f>
        <v>R</v>
      </c>
      <c r="AM50" s="40" t="str">
        <f aca="false">VLOOKUP(AI50,' 3 - Dimanche_2020-2021 '!$B$3:$I$10373,5,FALSE())</f>
        <v>T</v>
      </c>
      <c r="AN50" s="41" t="str">
        <f aca="false">VLOOKUP(AI50,' 3 - Dimanche_2020-2021 '!$B$3:$I$10373,6,FALSE())</f>
        <v>T</v>
      </c>
      <c r="AO50" s="295" t="n">
        <f aca="false">VLOOKUP(AI50,'STANDARD_2020-2021'!$B$7:$J$10377,9,FALSE())</f>
        <v>0</v>
      </c>
      <c r="AP50" s="295"/>
      <c r="AQ50" s="295"/>
      <c r="AR50" s="295"/>
      <c r="AS50" s="295"/>
      <c r="AT50" s="39" t="n">
        <f aca="false">AT49+1</f>
        <v>44754</v>
      </c>
      <c r="AU50" s="40" t="str">
        <f aca="false">VLOOKUP(AT50,' 3 - Dimanche_2020-2021 '!$B$3:$I$10373,2,FALSE())</f>
        <v>T</v>
      </c>
      <c r="AV50" s="40" t="str">
        <f aca="false">VLOOKUP(AT50,' 3 - Dimanche_2020-2021 '!$B$3:$I$10373,3,FALSE())</f>
        <v>T</v>
      </c>
      <c r="AW50" s="40" t="str">
        <f aca="false">VLOOKUP(AT50,' 3 - Dimanche_2020-2021 '!$B$3:$I$10373,4,FALSE())</f>
        <v>R</v>
      </c>
      <c r="AX50" s="40" t="str">
        <f aca="false">VLOOKUP(AT50,' 3 - Dimanche_2020-2021 '!$B$3:$I$10373,5,FALSE())</f>
        <v>T</v>
      </c>
      <c r="AY50" s="41" t="str">
        <f aca="false">VLOOKUP(AT50,' 3 - Dimanche_2020-2021 '!$B$3:$I$10373,6,FALSE())</f>
        <v>R</v>
      </c>
      <c r="AZ50" s="295" t="n">
        <f aca="false">VLOOKUP(AT50,'STANDARD_2020-2021'!$B$7:$J$10377,9,FALSE())</f>
        <v>1</v>
      </c>
      <c r="BA50" s="295"/>
      <c r="BB50" s="295"/>
      <c r="BC50" s="295"/>
      <c r="BD50" s="295"/>
      <c r="BE50" s="39" t="n">
        <f aca="false">BE49+1</f>
        <v>44785</v>
      </c>
      <c r="BF50" s="40" t="str">
        <f aca="false">VLOOKUP(BE50,' 3 - Dimanche_2020-2021 '!$B$3:$I$10373,2,FALSE())</f>
        <v>T</v>
      </c>
      <c r="BG50" s="40" t="str">
        <f aca="false">VLOOKUP(BE50,' 3 - Dimanche_2020-2021 '!$B$3:$I$10373,3,FALSE())</f>
        <v>T</v>
      </c>
      <c r="BH50" s="40" t="str">
        <f aca="false">VLOOKUP(BE50,' 3 - Dimanche_2020-2021 '!$B$3:$I$10373,4,FALSE())</f>
        <v>T</v>
      </c>
      <c r="BI50" s="40" t="str">
        <f aca="false">VLOOKUP(BE50,' 3 - Dimanche_2020-2021 '!$B$3:$I$10373,5,FALSE())</f>
        <v>T</v>
      </c>
      <c r="BJ50" s="41" t="str">
        <f aca="false">VLOOKUP(BE50,' 3 - Dimanche_2020-2021 '!$B$3:$I$10373,6,FALSE())</f>
        <v>R</v>
      </c>
      <c r="BK50" s="295" t="n">
        <f aca="false">VLOOKUP(BE50,'STANDARD_2020-2021'!$B$7:$J$10377,9,FALSE())</f>
        <v>1</v>
      </c>
      <c r="BL50" s="295"/>
      <c r="BM50" s="295"/>
      <c r="BN50" s="295"/>
      <c r="BO50" s="295"/>
      <c r="BP50" s="24"/>
      <c r="BQ50" s="24"/>
    </row>
    <row r="51" customFormat="false" ht="15" hidden="false" customHeight="false" outlineLevel="0" collapsed="false">
      <c r="A51" s="49"/>
      <c r="B51" s="39" t="n">
        <f aca="false">B50+1</f>
        <v>44633</v>
      </c>
      <c r="C51" s="40" t="str">
        <f aca="false">VLOOKUP(B51,' 3 - Dimanche_2020-2021 '!$B$3:$I$10373,2,FALSE())</f>
        <v>R</v>
      </c>
      <c r="D51" s="40" t="str">
        <f aca="false">VLOOKUP(B51,' 3 - Dimanche_2020-2021 '!$B$3:$I$10373,3,FALSE())</f>
        <v>T</v>
      </c>
      <c r="E51" s="40" t="str">
        <f aca="false">VLOOKUP(B51,' 3 - Dimanche_2020-2021 '!$B$3:$I$10373,4,FALSE())</f>
        <v>T</v>
      </c>
      <c r="F51" s="40" t="str">
        <f aca="false">VLOOKUP(B51,' 3 - Dimanche_2020-2021 '!$B$3:$I$10373,5,FALSE())</f>
        <v>R</v>
      </c>
      <c r="G51" s="41" t="str">
        <f aca="false">VLOOKUP(B51,' 3 - Dimanche_2020-2021 '!$B$3:$I$10373,6,FALSE())</f>
        <v>T</v>
      </c>
      <c r="H51" s="291" t="n">
        <f aca="false">VLOOKUP(B51,'STANDARD_2020-2021'!$B$7:$J$10377,9,FALSE())</f>
        <v>0</v>
      </c>
      <c r="I51" s="291"/>
      <c r="J51" s="291"/>
      <c r="K51" s="291"/>
      <c r="L51" s="291"/>
      <c r="M51" s="39" t="n">
        <f aca="false">M50+1</f>
        <v>44664</v>
      </c>
      <c r="N51" s="40" t="str">
        <f aca="false">VLOOKUP(M51,' 3 - Dimanche_2020-2021 '!$B$3:$I$10373,2,FALSE())</f>
        <v>T</v>
      </c>
      <c r="O51" s="40" t="str">
        <f aca="false">VLOOKUP(M51,' 3 - Dimanche_2020-2021 '!$B$3:$I$10373,3,FALSE())</f>
        <v>T</v>
      </c>
      <c r="P51" s="40" t="str">
        <f aca="false">VLOOKUP(M51,' 3 - Dimanche_2020-2021 '!$B$3:$I$10373,4,FALSE())</f>
        <v>R</v>
      </c>
      <c r="Q51" s="40" t="str">
        <f aca="false">VLOOKUP(M51,' 3 - Dimanche_2020-2021 '!$B$3:$I$10373,5,FALSE())</f>
        <v>T</v>
      </c>
      <c r="R51" s="41" t="str">
        <f aca="false">VLOOKUP(M51,' 3 - Dimanche_2020-2021 '!$B$3:$I$10373,6,FALSE())</f>
        <v>R</v>
      </c>
      <c r="S51" s="295" t="n">
        <f aca="false">VLOOKUP(M51,'STANDARD_2020-2021'!$B$7:$J$10377,9,FALSE())</f>
        <v>1</v>
      </c>
      <c r="T51" s="295"/>
      <c r="U51" s="295"/>
      <c r="V51" s="295"/>
      <c r="W51" s="295"/>
      <c r="X51" s="39" t="n">
        <f aca="false">X50+1</f>
        <v>44694</v>
      </c>
      <c r="Y51" s="40" t="str">
        <f aca="false">VLOOKUP(X51,' 3 - Dimanche_2020-2021 '!$B$3:$I$10373,2,FALSE())</f>
        <v>T</v>
      </c>
      <c r="Z51" s="40" t="str">
        <f aca="false">VLOOKUP(X51,' 3 - Dimanche_2020-2021 '!$B$3:$I$10373,3,FALSE())</f>
        <v>T</v>
      </c>
      <c r="AA51" s="40" t="str">
        <f aca="false">VLOOKUP(X51,' 3 - Dimanche_2020-2021 '!$B$3:$I$10373,4,FALSE())</f>
        <v>R</v>
      </c>
      <c r="AB51" s="40" t="str">
        <f aca="false">VLOOKUP(X51,' 3 - Dimanche_2020-2021 '!$B$3:$I$10373,5,FALSE())</f>
        <v>T</v>
      </c>
      <c r="AC51" s="41" t="str">
        <f aca="false">VLOOKUP(X51,' 3 - Dimanche_2020-2021 '!$B$3:$I$10373,6,FALSE())</f>
        <v>T</v>
      </c>
      <c r="AD51" s="295" t="n">
        <f aca="false">VLOOKUP(X51,'STANDARD_2020-2021'!$B$7:$J$10377,9,FALSE())</f>
        <v>0</v>
      </c>
      <c r="AE51" s="295"/>
      <c r="AF51" s="295"/>
      <c r="AG51" s="295"/>
      <c r="AH51" s="295"/>
      <c r="AI51" s="39" t="n">
        <f aca="false">AI50+1</f>
        <v>44725</v>
      </c>
      <c r="AJ51" s="40" t="str">
        <f aca="false">VLOOKUP(AI51,' 3 - Dimanche_2020-2021 '!$B$3:$I$10373,2,FALSE())</f>
        <v>T</v>
      </c>
      <c r="AK51" s="40" t="str">
        <f aca="false">VLOOKUP(AI51,' 3 - Dimanche_2020-2021 '!$B$3:$I$10373,3,FALSE())</f>
        <v>R</v>
      </c>
      <c r="AL51" s="40" t="str">
        <f aca="false">VLOOKUP(AI51,' 3 - Dimanche_2020-2021 '!$B$3:$I$10373,4,FALSE())</f>
        <v>T</v>
      </c>
      <c r="AM51" s="40" t="str">
        <f aca="false">VLOOKUP(AI51,' 3 - Dimanche_2020-2021 '!$B$3:$I$10373,5,FALSE())</f>
        <v>T</v>
      </c>
      <c r="AN51" s="41" t="str">
        <f aca="false">VLOOKUP(AI51,' 3 - Dimanche_2020-2021 '!$B$3:$I$10373,6,FALSE())</f>
        <v>RC</v>
      </c>
      <c r="AO51" s="295" t="n">
        <f aca="false">VLOOKUP(AI51,'STANDARD_2020-2021'!$B$7:$J$10377,9,FALSE())</f>
        <v>0</v>
      </c>
      <c r="AP51" s="295"/>
      <c r="AQ51" s="295"/>
      <c r="AR51" s="295"/>
      <c r="AS51" s="295"/>
      <c r="AT51" s="39" t="n">
        <f aca="false">AT50+1</f>
        <v>44755</v>
      </c>
      <c r="AU51" s="40" t="str">
        <f aca="false">VLOOKUP(AT51,' 3 - Dimanche_2020-2021 '!$B$3:$I$10373,2,FALSE())</f>
        <v>T</v>
      </c>
      <c r="AV51" s="40" t="str">
        <f aca="false">VLOOKUP(AT51,' 3 - Dimanche_2020-2021 '!$B$3:$I$10373,3,FALSE())</f>
        <v>R</v>
      </c>
      <c r="AW51" s="40" t="str">
        <f aca="false">VLOOKUP(AT51,' 3 - Dimanche_2020-2021 '!$B$3:$I$10373,4,FALSE())</f>
        <v>T</v>
      </c>
      <c r="AX51" s="40" t="str">
        <f aca="false">VLOOKUP(AT51,' 3 - Dimanche_2020-2021 '!$B$3:$I$10373,5,FALSE())</f>
        <v>T</v>
      </c>
      <c r="AY51" s="41" t="str">
        <f aca="false">VLOOKUP(AT51,' 3 - Dimanche_2020-2021 '!$B$3:$I$10373,6,FALSE())</f>
        <v>R</v>
      </c>
      <c r="AZ51" s="295" t="n">
        <f aca="false">VLOOKUP(AT51,'STANDARD_2020-2021'!$B$7:$J$10377,9,FALSE())</f>
        <v>1</v>
      </c>
      <c r="BA51" s="295"/>
      <c r="BB51" s="295"/>
      <c r="BC51" s="295"/>
      <c r="BD51" s="295"/>
      <c r="BE51" s="39" t="n">
        <f aca="false">BE50+1</f>
        <v>44786</v>
      </c>
      <c r="BF51" s="40" t="str">
        <f aca="false">VLOOKUP(BE51,' 3 - Dimanche_2020-2021 '!$B$3:$I$10373,2,FALSE())</f>
        <v>T</v>
      </c>
      <c r="BG51" s="40" t="str">
        <f aca="false">VLOOKUP(BE51,' 3 - Dimanche_2020-2021 '!$B$3:$I$10373,3,FALSE())</f>
        <v>R</v>
      </c>
      <c r="BH51" s="40" t="str">
        <f aca="false">VLOOKUP(BE51,' 3 - Dimanche_2020-2021 '!$B$3:$I$10373,4,FALSE())</f>
        <v>T</v>
      </c>
      <c r="BI51" s="40" t="str">
        <f aca="false">VLOOKUP(BE51,' 3 - Dimanche_2020-2021 '!$B$3:$I$10373,5,FALSE())</f>
        <v>R</v>
      </c>
      <c r="BJ51" s="41" t="str">
        <f aca="false">VLOOKUP(BE51,' 3 - Dimanche_2020-2021 '!$B$3:$I$10373,6,FALSE())</f>
        <v>T</v>
      </c>
      <c r="BK51" s="295" t="n">
        <f aca="false">VLOOKUP(BE51,'STANDARD_2020-2021'!$B$7:$J$10377,9,FALSE())</f>
        <v>1</v>
      </c>
      <c r="BL51" s="295"/>
      <c r="BM51" s="295"/>
      <c r="BN51" s="295"/>
      <c r="BO51" s="295"/>
      <c r="BP51" s="24"/>
      <c r="BQ51" s="24"/>
    </row>
    <row r="52" customFormat="false" ht="15" hidden="false" customHeight="false" outlineLevel="0" collapsed="false">
      <c r="A52" s="49"/>
      <c r="B52" s="39" t="n">
        <f aca="false">B51+1</f>
        <v>44634</v>
      </c>
      <c r="C52" s="40" t="str">
        <f aca="false">VLOOKUP(B52,' 3 - Dimanche_2020-2021 '!$B$3:$I$10373,2,FALSE())</f>
        <v>T</v>
      </c>
      <c r="D52" s="40" t="str">
        <f aca="false">VLOOKUP(B52,' 3 - Dimanche_2020-2021 '!$B$3:$I$10373,3,FALSE())</f>
        <v>T</v>
      </c>
      <c r="E52" s="40" t="str">
        <f aca="false">VLOOKUP(B52,' 3 - Dimanche_2020-2021 '!$B$3:$I$10373,4,FALSE())</f>
        <v>RC</v>
      </c>
      <c r="F52" s="40" t="str">
        <f aca="false">VLOOKUP(B52,' 3 - Dimanche_2020-2021 '!$B$3:$I$10373,5,FALSE())</f>
        <v>T</v>
      </c>
      <c r="G52" s="41" t="str">
        <f aca="false">VLOOKUP(B52,' 3 - Dimanche_2020-2021 '!$B$3:$I$10373,6,FALSE())</f>
        <v>R</v>
      </c>
      <c r="H52" s="291" t="n">
        <f aca="false">VLOOKUP(B52,'STANDARD_2020-2021'!$B$7:$J$10377,9,FALSE())</f>
        <v>0</v>
      </c>
      <c r="I52" s="291"/>
      <c r="J52" s="291"/>
      <c r="K52" s="291"/>
      <c r="L52" s="291"/>
      <c r="M52" s="39" t="n">
        <f aca="false">M51+1</f>
        <v>44665</v>
      </c>
      <c r="N52" s="40" t="str">
        <f aca="false">VLOOKUP(M52,' 3 - Dimanche_2020-2021 '!$B$3:$I$10373,2,FALSE())</f>
        <v>T</v>
      </c>
      <c r="O52" s="40" t="str">
        <f aca="false">VLOOKUP(M52,' 3 - Dimanche_2020-2021 '!$B$3:$I$10373,3,FALSE())</f>
        <v>R</v>
      </c>
      <c r="P52" s="40" t="str">
        <f aca="false">VLOOKUP(M52,' 3 - Dimanche_2020-2021 '!$B$3:$I$10373,4,FALSE())</f>
        <v>T</v>
      </c>
      <c r="Q52" s="40" t="str">
        <f aca="false">VLOOKUP(M52,' 3 - Dimanche_2020-2021 '!$B$3:$I$10373,5,FALSE())</f>
        <v>T</v>
      </c>
      <c r="R52" s="41" t="str">
        <f aca="false">VLOOKUP(M52,' 3 - Dimanche_2020-2021 '!$B$3:$I$10373,6,FALSE())</f>
        <v>T</v>
      </c>
      <c r="S52" s="295" t="n">
        <f aca="false">VLOOKUP(M52,'STANDARD_2020-2021'!$B$7:$J$10377,9,FALSE())</f>
        <v>1</v>
      </c>
      <c r="T52" s="295"/>
      <c r="U52" s="295"/>
      <c r="V52" s="295"/>
      <c r="W52" s="295"/>
      <c r="X52" s="39" t="n">
        <f aca="false">X51+1</f>
        <v>44695</v>
      </c>
      <c r="Y52" s="40" t="str">
        <f aca="false">VLOOKUP(X52,' 3 - Dimanche_2020-2021 '!$B$3:$I$10373,2,FALSE())</f>
        <v>T</v>
      </c>
      <c r="Z52" s="40" t="str">
        <f aca="false">VLOOKUP(X52,' 3 - Dimanche_2020-2021 '!$B$3:$I$10373,3,FALSE())</f>
        <v>R</v>
      </c>
      <c r="AA52" s="40" t="str">
        <f aca="false">VLOOKUP(X52,' 3 - Dimanche_2020-2021 '!$B$3:$I$10373,4,FALSE())</f>
        <v>T</v>
      </c>
      <c r="AB52" s="40" t="str">
        <f aca="false">VLOOKUP(X52,' 3 - Dimanche_2020-2021 '!$B$3:$I$10373,5,FALSE())</f>
        <v>T</v>
      </c>
      <c r="AC52" s="41" t="str">
        <f aca="false">VLOOKUP(X52,' 3 - Dimanche_2020-2021 '!$B$3:$I$10373,6,FALSE())</f>
        <v>R</v>
      </c>
      <c r="AD52" s="295" t="n">
        <f aca="false">VLOOKUP(X52,'STANDARD_2020-2021'!$B$7:$J$10377,9,FALSE())</f>
        <v>0</v>
      </c>
      <c r="AE52" s="295"/>
      <c r="AF52" s="295"/>
      <c r="AG52" s="295"/>
      <c r="AH52" s="295"/>
      <c r="AI52" s="39" t="n">
        <f aca="false">AI51+1</f>
        <v>44726</v>
      </c>
      <c r="AJ52" s="40" t="str">
        <f aca="false">VLOOKUP(AI52,' 3 - Dimanche_2020-2021 '!$B$3:$I$10373,2,FALSE())</f>
        <v>T</v>
      </c>
      <c r="AK52" s="40" t="str">
        <f aca="false">VLOOKUP(AI52,' 3 - Dimanche_2020-2021 '!$B$3:$I$10373,3,FALSE())</f>
        <v>R</v>
      </c>
      <c r="AL52" s="40" t="str">
        <f aca="false">VLOOKUP(AI52,' 3 - Dimanche_2020-2021 '!$B$3:$I$10373,4,FALSE())</f>
        <v>T</v>
      </c>
      <c r="AM52" s="40" t="str">
        <f aca="false">VLOOKUP(AI52,' 3 - Dimanche_2020-2021 '!$B$3:$I$10373,5,FALSE())</f>
        <v>R</v>
      </c>
      <c r="AN52" s="41" t="str">
        <f aca="false">VLOOKUP(AI52,' 3 - Dimanche_2020-2021 '!$B$3:$I$10373,6,FALSE())</f>
        <v>T</v>
      </c>
      <c r="AO52" s="295" t="n">
        <f aca="false">VLOOKUP(AI52,'STANDARD_2020-2021'!$B$7:$J$10377,9,FALSE())</f>
        <v>0</v>
      </c>
      <c r="AP52" s="295"/>
      <c r="AQ52" s="295"/>
      <c r="AR52" s="295"/>
      <c r="AS52" s="295"/>
      <c r="AT52" s="39" t="n">
        <f aca="false">AT51+1</f>
        <v>44756</v>
      </c>
      <c r="AU52" s="40" t="str">
        <f aca="false">VLOOKUP(AT52,' 3 - Dimanche_2020-2021 '!$B$3:$I$10373,2,FALSE())</f>
        <v>T</v>
      </c>
      <c r="AV52" s="40" t="str">
        <f aca="false">VLOOKUP(AT52,' 3 - Dimanche_2020-2021 '!$B$3:$I$10373,3,FALSE())</f>
        <v>T</v>
      </c>
      <c r="AW52" s="40" t="str">
        <f aca="false">VLOOKUP(AT52,' 3 - Dimanche_2020-2021 '!$B$3:$I$10373,4,FALSE())</f>
        <v>T</v>
      </c>
      <c r="AX52" s="40" t="str">
        <f aca="false">VLOOKUP(AT52,' 3 - Dimanche_2020-2021 '!$B$3:$I$10373,5,FALSE())</f>
        <v>R</v>
      </c>
      <c r="AY52" s="41" t="str">
        <f aca="false">VLOOKUP(AT52,' 3 - Dimanche_2020-2021 '!$B$3:$I$10373,6,FALSE())</f>
        <v>T</v>
      </c>
      <c r="AZ52" s="295" t="str">
        <f aca="false">VLOOKUP(AT52,'STANDARD_2020-2021'!$B$7:$J$10377,9,FALSE())</f>
        <v>Fête Nationale</v>
      </c>
      <c r="BA52" s="295"/>
      <c r="BB52" s="295"/>
      <c r="BC52" s="295"/>
      <c r="BD52" s="295"/>
      <c r="BE52" s="39" t="n">
        <f aca="false">BE51+1</f>
        <v>44787</v>
      </c>
      <c r="BF52" s="40" t="str">
        <f aca="false">VLOOKUP(BE52,' 3 - Dimanche_2020-2021 '!$B$3:$I$10373,2,FALSE())</f>
        <v>T</v>
      </c>
      <c r="BG52" s="40" t="str">
        <f aca="false">VLOOKUP(BE52,' 3 - Dimanche_2020-2021 '!$B$3:$I$10373,3,FALSE())</f>
        <v>R</v>
      </c>
      <c r="BH52" s="40" t="str">
        <f aca="false">VLOOKUP(BE52,' 3 - Dimanche_2020-2021 '!$B$3:$I$10373,4,FALSE())</f>
        <v>T</v>
      </c>
      <c r="BI52" s="40" t="str">
        <f aca="false">VLOOKUP(BE52,' 3 - Dimanche_2020-2021 '!$B$3:$I$10373,5,FALSE())</f>
        <v>R</v>
      </c>
      <c r="BJ52" s="41" t="str">
        <f aca="false">VLOOKUP(BE52,' 3 - Dimanche_2020-2021 '!$B$3:$I$10373,6,FALSE())</f>
        <v>T</v>
      </c>
      <c r="BK52" s="295" t="n">
        <f aca="false">VLOOKUP(BE52,'STANDARD_2020-2021'!$B$7:$J$10377,9,FALSE())</f>
        <v>1</v>
      </c>
      <c r="BL52" s="295"/>
      <c r="BM52" s="295"/>
      <c r="BN52" s="295"/>
      <c r="BO52" s="295"/>
      <c r="BP52" s="24"/>
      <c r="BQ52" s="24"/>
    </row>
    <row r="53" customFormat="false" ht="15" hidden="false" customHeight="false" outlineLevel="0" collapsed="false">
      <c r="A53" s="49"/>
      <c r="B53" s="39" t="n">
        <f aca="false">B52+1</f>
        <v>44635</v>
      </c>
      <c r="C53" s="40" t="str">
        <f aca="false">VLOOKUP(B53,' 3 - Dimanche_2020-2021 '!$B$3:$I$10373,2,FALSE())</f>
        <v>T</v>
      </c>
      <c r="D53" s="40" t="str">
        <f aca="false">VLOOKUP(B53,' 3 - Dimanche_2020-2021 '!$B$3:$I$10373,3,FALSE())</f>
        <v>R</v>
      </c>
      <c r="E53" s="40" t="str">
        <f aca="false">VLOOKUP(B53,' 3 - Dimanche_2020-2021 '!$B$3:$I$10373,4,FALSE())</f>
        <v>T</v>
      </c>
      <c r="F53" s="40" t="str">
        <f aca="false">VLOOKUP(B53,' 3 - Dimanche_2020-2021 '!$B$3:$I$10373,5,FALSE())</f>
        <v>T</v>
      </c>
      <c r="G53" s="41" t="str">
        <f aca="false">VLOOKUP(B53,' 3 - Dimanche_2020-2021 '!$B$3:$I$10373,6,FALSE())</f>
        <v>R</v>
      </c>
      <c r="H53" s="291" t="n">
        <f aca="false">VLOOKUP(B53,'STANDARD_2020-2021'!$B$7:$J$10377,9,FALSE())</f>
        <v>0</v>
      </c>
      <c r="I53" s="291"/>
      <c r="J53" s="291"/>
      <c r="K53" s="291"/>
      <c r="L53" s="291"/>
      <c r="M53" s="39" t="n">
        <f aca="false">M52+1</f>
        <v>44666</v>
      </c>
      <c r="N53" s="40" t="str">
        <f aca="false">VLOOKUP(M53,' 3 - Dimanche_2020-2021 '!$B$3:$I$10373,2,FALSE())</f>
        <v>T</v>
      </c>
      <c r="O53" s="40" t="str">
        <f aca="false">VLOOKUP(M53,' 3 - Dimanche_2020-2021 '!$B$3:$I$10373,3,FALSE())</f>
        <v>R</v>
      </c>
      <c r="P53" s="40" t="str">
        <f aca="false">VLOOKUP(M53,' 3 - Dimanche_2020-2021 '!$B$3:$I$10373,4,FALSE())</f>
        <v>T</v>
      </c>
      <c r="Q53" s="40" t="str">
        <f aca="false">VLOOKUP(M53,' 3 - Dimanche_2020-2021 '!$B$3:$I$10373,5,FALSE())</f>
        <v>T</v>
      </c>
      <c r="R53" s="41" t="str">
        <f aca="false">VLOOKUP(M53,' 3 - Dimanche_2020-2021 '!$B$3:$I$10373,6,FALSE())</f>
        <v>T</v>
      </c>
      <c r="S53" s="295" t="n">
        <f aca="false">VLOOKUP(M53,'STANDARD_2020-2021'!$B$7:$J$10377,9,FALSE())</f>
        <v>1</v>
      </c>
      <c r="T53" s="295"/>
      <c r="U53" s="295"/>
      <c r="V53" s="295"/>
      <c r="W53" s="295"/>
      <c r="X53" s="39" t="n">
        <f aca="false">X52+1</f>
        <v>44696</v>
      </c>
      <c r="Y53" s="40" t="str">
        <f aca="false">VLOOKUP(X53,' 3 - Dimanche_2020-2021 '!$B$3:$I$10373,2,FALSE())</f>
        <v>T</v>
      </c>
      <c r="Z53" s="40" t="str">
        <f aca="false">VLOOKUP(X53,' 3 - Dimanche_2020-2021 '!$B$3:$I$10373,3,FALSE())</f>
        <v>R</v>
      </c>
      <c r="AA53" s="40" t="str">
        <f aca="false">VLOOKUP(X53,' 3 - Dimanche_2020-2021 '!$B$3:$I$10373,4,FALSE())</f>
        <v>T</v>
      </c>
      <c r="AB53" s="40" t="str">
        <f aca="false">VLOOKUP(X53,' 3 - Dimanche_2020-2021 '!$B$3:$I$10373,5,FALSE())</f>
        <v>T</v>
      </c>
      <c r="AC53" s="41" t="str">
        <f aca="false">VLOOKUP(X53,' 3 - Dimanche_2020-2021 '!$B$3:$I$10373,6,FALSE())</f>
        <v>R</v>
      </c>
      <c r="AD53" s="295" t="n">
        <f aca="false">VLOOKUP(X53,'STANDARD_2020-2021'!$B$7:$J$10377,9,FALSE())</f>
        <v>0</v>
      </c>
      <c r="AE53" s="295"/>
      <c r="AF53" s="295"/>
      <c r="AG53" s="295"/>
      <c r="AH53" s="295"/>
      <c r="AI53" s="39" t="n">
        <f aca="false">AI52+1</f>
        <v>44727</v>
      </c>
      <c r="AJ53" s="40" t="str">
        <f aca="false">VLOOKUP(AI53,' 3 - Dimanche_2020-2021 '!$B$3:$I$10373,2,FALSE())</f>
        <v>R</v>
      </c>
      <c r="AK53" s="40" t="str">
        <f aca="false">VLOOKUP(AI53,' 3 - Dimanche_2020-2021 '!$B$3:$I$10373,3,FALSE())</f>
        <v>T</v>
      </c>
      <c r="AL53" s="40" t="str">
        <f aca="false">VLOOKUP(AI53,' 3 - Dimanche_2020-2021 '!$B$3:$I$10373,4,FALSE())</f>
        <v>T</v>
      </c>
      <c r="AM53" s="40" t="str">
        <f aca="false">VLOOKUP(AI53,' 3 - Dimanche_2020-2021 '!$B$3:$I$10373,5,FALSE())</f>
        <v>R</v>
      </c>
      <c r="AN53" s="41" t="str">
        <f aca="false">VLOOKUP(AI53,' 3 - Dimanche_2020-2021 '!$B$3:$I$10373,6,FALSE())</f>
        <v>T</v>
      </c>
      <c r="AO53" s="295" t="n">
        <f aca="false">VLOOKUP(AI53,'STANDARD_2020-2021'!$B$7:$J$10377,9,FALSE())</f>
        <v>0</v>
      </c>
      <c r="AP53" s="295"/>
      <c r="AQ53" s="295"/>
      <c r="AR53" s="295"/>
      <c r="AS53" s="295"/>
      <c r="AT53" s="39" t="n">
        <f aca="false">AT52+1</f>
        <v>44757</v>
      </c>
      <c r="AU53" s="40" t="str">
        <f aca="false">VLOOKUP(AT53,' 3 - Dimanche_2020-2021 '!$B$3:$I$10373,2,FALSE())</f>
        <v>T</v>
      </c>
      <c r="AV53" s="40" t="str">
        <f aca="false">VLOOKUP(AT53,' 3 - Dimanche_2020-2021 '!$B$3:$I$10373,3,FALSE())</f>
        <v>T</v>
      </c>
      <c r="AW53" s="40" t="str">
        <f aca="false">VLOOKUP(AT53,' 3 - Dimanche_2020-2021 '!$B$3:$I$10373,4,FALSE())</f>
        <v>T</v>
      </c>
      <c r="AX53" s="40" t="str">
        <f aca="false">VLOOKUP(AT53,' 3 - Dimanche_2020-2021 '!$B$3:$I$10373,5,FALSE())</f>
        <v>R</v>
      </c>
      <c r="AY53" s="41" t="str">
        <f aca="false">VLOOKUP(AT53,' 3 - Dimanche_2020-2021 '!$B$3:$I$10373,6,FALSE())</f>
        <v>T</v>
      </c>
      <c r="AZ53" s="295" t="n">
        <f aca="false">VLOOKUP(AT53,'STANDARD_2020-2021'!$B$7:$J$10377,9,FALSE())</f>
        <v>1</v>
      </c>
      <c r="BA53" s="295"/>
      <c r="BB53" s="295"/>
      <c r="BC53" s="295"/>
      <c r="BD53" s="295"/>
      <c r="BE53" s="39" t="n">
        <f aca="false">BE52+1</f>
        <v>44788</v>
      </c>
      <c r="BF53" s="40" t="str">
        <f aca="false">VLOOKUP(BE53,' 3 - Dimanche_2020-2021 '!$B$3:$I$10373,2,FALSE())</f>
        <v>RC</v>
      </c>
      <c r="BG53" s="40" t="str">
        <f aca="false">VLOOKUP(BE53,' 3 - Dimanche_2020-2021 '!$B$3:$I$10373,3,FALSE())</f>
        <v>T</v>
      </c>
      <c r="BH53" s="40" t="str">
        <f aca="false">VLOOKUP(BE53,' 3 - Dimanche_2020-2021 '!$B$3:$I$10373,4,FALSE())</f>
        <v>R</v>
      </c>
      <c r="BI53" s="40" t="str">
        <f aca="false">VLOOKUP(BE53,' 3 - Dimanche_2020-2021 '!$B$3:$I$10373,5,FALSE())</f>
        <v>T</v>
      </c>
      <c r="BJ53" s="41" t="str">
        <f aca="false">VLOOKUP(BE53,' 3 - Dimanche_2020-2021 '!$B$3:$I$10373,6,FALSE())</f>
        <v>T</v>
      </c>
      <c r="BK53" s="295" t="str">
        <f aca="false">VLOOKUP(BE53,'STANDARD_2020-2021'!$B$7:$J$10377,9,FALSE())</f>
        <v>Assomption</v>
      </c>
      <c r="BL53" s="295"/>
      <c r="BM53" s="295"/>
      <c r="BN53" s="295"/>
      <c r="BO53" s="295"/>
      <c r="BP53" s="24"/>
      <c r="BQ53" s="24"/>
    </row>
    <row r="54" customFormat="false" ht="15" hidden="false" customHeight="false" outlineLevel="0" collapsed="false">
      <c r="A54" s="49"/>
      <c r="B54" s="39" t="n">
        <f aca="false">B53+1</f>
        <v>44636</v>
      </c>
      <c r="C54" s="40" t="str">
        <f aca="false">VLOOKUP(B54,' 3 - Dimanche_2020-2021 '!$B$3:$I$10373,2,FALSE())</f>
        <v>T</v>
      </c>
      <c r="D54" s="40" t="str">
        <f aca="false">VLOOKUP(B54,' 3 - Dimanche_2020-2021 '!$B$3:$I$10373,3,FALSE())</f>
        <v>R</v>
      </c>
      <c r="E54" s="40" t="str">
        <f aca="false">VLOOKUP(B54,' 3 - Dimanche_2020-2021 '!$B$3:$I$10373,4,FALSE())</f>
        <v>T</v>
      </c>
      <c r="F54" s="40" t="str">
        <f aca="false">VLOOKUP(B54,' 3 - Dimanche_2020-2021 '!$B$3:$I$10373,5,FALSE())</f>
        <v>R</v>
      </c>
      <c r="G54" s="41" t="str">
        <f aca="false">VLOOKUP(B54,' 3 - Dimanche_2020-2021 '!$B$3:$I$10373,6,FALSE())</f>
        <v>T</v>
      </c>
      <c r="H54" s="291" t="n">
        <f aca="false">VLOOKUP(B54,'STANDARD_2020-2021'!$B$7:$J$10377,9,FALSE())</f>
        <v>0</v>
      </c>
      <c r="I54" s="291"/>
      <c r="J54" s="291"/>
      <c r="K54" s="291"/>
      <c r="L54" s="291"/>
      <c r="M54" s="39" t="n">
        <f aca="false">M53+1</f>
        <v>44667</v>
      </c>
      <c r="N54" s="40" t="str">
        <f aca="false">VLOOKUP(M54,' 3 - Dimanche_2020-2021 '!$B$3:$I$10373,2,FALSE())</f>
        <v>R</v>
      </c>
      <c r="O54" s="40" t="str">
        <f aca="false">VLOOKUP(M54,' 3 - Dimanche_2020-2021 '!$B$3:$I$10373,3,FALSE())</f>
        <v>T</v>
      </c>
      <c r="P54" s="40" t="str">
        <f aca="false">VLOOKUP(M54,' 3 - Dimanche_2020-2021 '!$B$3:$I$10373,4,FALSE())</f>
        <v>T</v>
      </c>
      <c r="Q54" s="40" t="str">
        <f aca="false">VLOOKUP(M54,' 3 - Dimanche_2020-2021 '!$B$3:$I$10373,5,FALSE())</f>
        <v>R</v>
      </c>
      <c r="R54" s="41" t="str">
        <f aca="false">VLOOKUP(M54,' 3 - Dimanche_2020-2021 '!$B$3:$I$10373,6,FALSE())</f>
        <v>T</v>
      </c>
      <c r="S54" s="295" t="n">
        <f aca="false">VLOOKUP(M54,'STANDARD_2020-2021'!$B$7:$J$10377,9,FALSE())</f>
        <v>1</v>
      </c>
      <c r="T54" s="295"/>
      <c r="U54" s="295"/>
      <c r="V54" s="295"/>
      <c r="W54" s="295"/>
      <c r="X54" s="39" t="n">
        <f aca="false">X53+1</f>
        <v>44697</v>
      </c>
      <c r="Y54" s="40" t="str">
        <f aca="false">VLOOKUP(X54,' 3 - Dimanche_2020-2021 '!$B$3:$I$10373,2,FALSE())</f>
        <v>R</v>
      </c>
      <c r="Z54" s="40" t="str">
        <f aca="false">VLOOKUP(X54,' 3 - Dimanche_2020-2021 '!$B$3:$I$10373,3,FALSE())</f>
        <v>T</v>
      </c>
      <c r="AA54" s="40" t="str">
        <f aca="false">VLOOKUP(X54,' 3 - Dimanche_2020-2021 '!$B$3:$I$10373,4,FALSE())</f>
        <v>T</v>
      </c>
      <c r="AB54" s="40" t="str">
        <f aca="false">VLOOKUP(X54,' 3 - Dimanche_2020-2021 '!$B$3:$I$10373,5,FALSE())</f>
        <v>RC</v>
      </c>
      <c r="AC54" s="41" t="str">
        <f aca="false">VLOOKUP(X54,' 3 - Dimanche_2020-2021 '!$B$3:$I$10373,6,FALSE())</f>
        <v>T</v>
      </c>
      <c r="AD54" s="295" t="n">
        <f aca="false">VLOOKUP(X54,'STANDARD_2020-2021'!$B$7:$J$10377,9,FALSE())</f>
        <v>0</v>
      </c>
      <c r="AE54" s="295"/>
      <c r="AF54" s="295"/>
      <c r="AG54" s="295"/>
      <c r="AH54" s="295"/>
      <c r="AI54" s="39" t="n">
        <f aca="false">AI53+1</f>
        <v>44728</v>
      </c>
      <c r="AJ54" s="40" t="str">
        <f aca="false">VLOOKUP(AI54,' 3 - Dimanche_2020-2021 '!$B$3:$I$10373,2,FALSE())</f>
        <v>T</v>
      </c>
      <c r="AK54" s="40" t="str">
        <f aca="false">VLOOKUP(AI54,' 3 - Dimanche_2020-2021 '!$B$3:$I$10373,3,FALSE())</f>
        <v>T</v>
      </c>
      <c r="AL54" s="40" t="str">
        <f aca="false">VLOOKUP(AI54,' 3 - Dimanche_2020-2021 '!$B$3:$I$10373,4,FALSE())</f>
        <v>R</v>
      </c>
      <c r="AM54" s="40" t="str">
        <f aca="false">VLOOKUP(AI54,' 3 - Dimanche_2020-2021 '!$B$3:$I$10373,5,FALSE())</f>
        <v>T</v>
      </c>
      <c r="AN54" s="41" t="str">
        <f aca="false">VLOOKUP(AI54,' 3 - Dimanche_2020-2021 '!$B$3:$I$10373,6,FALSE())</f>
        <v>T</v>
      </c>
      <c r="AO54" s="295" t="n">
        <f aca="false">VLOOKUP(AI54,'STANDARD_2020-2021'!$B$7:$J$10377,9,FALSE())</f>
        <v>0</v>
      </c>
      <c r="AP54" s="295"/>
      <c r="AQ54" s="295"/>
      <c r="AR54" s="295"/>
      <c r="AS54" s="295"/>
      <c r="AT54" s="39" t="n">
        <f aca="false">AT53+1</f>
        <v>44758</v>
      </c>
      <c r="AU54" s="40" t="str">
        <f aca="false">VLOOKUP(AT54,' 3 - Dimanche_2020-2021 '!$B$3:$I$10373,2,FALSE())</f>
        <v>R</v>
      </c>
      <c r="AV54" s="40" t="str">
        <f aca="false">VLOOKUP(AT54,' 3 - Dimanche_2020-2021 '!$B$3:$I$10373,3,FALSE())</f>
        <v>T</v>
      </c>
      <c r="AW54" s="40" t="str">
        <f aca="false">VLOOKUP(AT54,' 3 - Dimanche_2020-2021 '!$B$3:$I$10373,4,FALSE())</f>
        <v>R</v>
      </c>
      <c r="AX54" s="40" t="str">
        <f aca="false">VLOOKUP(AT54,' 3 - Dimanche_2020-2021 '!$B$3:$I$10373,5,FALSE())</f>
        <v>T</v>
      </c>
      <c r="AY54" s="41" t="str">
        <f aca="false">VLOOKUP(AT54,' 3 - Dimanche_2020-2021 '!$B$3:$I$10373,6,FALSE())</f>
        <v>T</v>
      </c>
      <c r="AZ54" s="295" t="n">
        <f aca="false">VLOOKUP(AT54,'STANDARD_2020-2021'!$B$7:$J$10377,9,FALSE())</f>
        <v>1</v>
      </c>
      <c r="BA54" s="295"/>
      <c r="BB54" s="295"/>
      <c r="BC54" s="295"/>
      <c r="BD54" s="295"/>
      <c r="BE54" s="39" t="n">
        <f aca="false">BE53+1</f>
        <v>44789</v>
      </c>
      <c r="BF54" s="40" t="str">
        <f aca="false">VLOOKUP(BE54,' 3 - Dimanche_2020-2021 '!$B$3:$I$10373,2,FALSE())</f>
        <v>T</v>
      </c>
      <c r="BG54" s="40" t="str">
        <f aca="false">VLOOKUP(BE54,' 3 - Dimanche_2020-2021 '!$B$3:$I$10373,3,FALSE())</f>
        <v>T</v>
      </c>
      <c r="BH54" s="40" t="str">
        <f aca="false">VLOOKUP(BE54,' 3 - Dimanche_2020-2021 '!$B$3:$I$10373,4,FALSE())</f>
        <v>R</v>
      </c>
      <c r="BI54" s="40" t="str">
        <f aca="false">VLOOKUP(BE54,' 3 - Dimanche_2020-2021 '!$B$3:$I$10373,5,FALSE())</f>
        <v>T</v>
      </c>
      <c r="BJ54" s="41" t="str">
        <f aca="false">VLOOKUP(BE54,' 3 - Dimanche_2020-2021 '!$B$3:$I$10373,6,FALSE())</f>
        <v>R</v>
      </c>
      <c r="BK54" s="295" t="n">
        <f aca="false">VLOOKUP(BE54,'STANDARD_2020-2021'!$B$7:$J$10377,9,FALSE())</f>
        <v>1</v>
      </c>
      <c r="BL54" s="295"/>
      <c r="BM54" s="295"/>
      <c r="BN54" s="295"/>
      <c r="BO54" s="295"/>
      <c r="BP54" s="24"/>
      <c r="BQ54" s="24"/>
    </row>
    <row r="55" customFormat="false" ht="15" hidden="false" customHeight="false" outlineLevel="0" collapsed="false">
      <c r="A55" s="49"/>
      <c r="B55" s="39" t="n">
        <f aca="false">B54+1</f>
        <v>44637</v>
      </c>
      <c r="C55" s="40" t="str">
        <f aca="false">VLOOKUP(B55,' 3 - Dimanche_2020-2021 '!$B$3:$I$10373,2,FALSE())</f>
        <v>R</v>
      </c>
      <c r="D55" s="40" t="str">
        <f aca="false">VLOOKUP(B55,' 3 - Dimanche_2020-2021 '!$B$3:$I$10373,3,FALSE())</f>
        <v>T</v>
      </c>
      <c r="E55" s="40" t="str">
        <f aca="false">VLOOKUP(B55,' 3 - Dimanche_2020-2021 '!$B$3:$I$10373,4,FALSE())</f>
        <v>T</v>
      </c>
      <c r="F55" s="40" t="str">
        <f aca="false">VLOOKUP(B55,' 3 - Dimanche_2020-2021 '!$B$3:$I$10373,5,FALSE())</f>
        <v>T</v>
      </c>
      <c r="G55" s="41" t="str">
        <f aca="false">VLOOKUP(B55,' 3 - Dimanche_2020-2021 '!$B$3:$I$10373,6,FALSE())</f>
        <v>T</v>
      </c>
      <c r="H55" s="291" t="n">
        <f aca="false">VLOOKUP(B55,'STANDARD_2020-2021'!$B$7:$J$10377,9,FALSE())</f>
        <v>0</v>
      </c>
      <c r="I55" s="291"/>
      <c r="J55" s="291"/>
      <c r="K55" s="291"/>
      <c r="L55" s="291"/>
      <c r="M55" s="39" t="n">
        <f aca="false">M54+1</f>
        <v>44668</v>
      </c>
      <c r="N55" s="40" t="str">
        <f aca="false">VLOOKUP(M55,' 3 - Dimanche_2020-2021 '!$B$3:$I$10373,2,FALSE())</f>
        <v>R</v>
      </c>
      <c r="O55" s="40" t="str">
        <f aca="false">VLOOKUP(M55,' 3 - Dimanche_2020-2021 '!$B$3:$I$10373,3,FALSE())</f>
        <v>T</v>
      </c>
      <c r="P55" s="40" t="str">
        <f aca="false">VLOOKUP(M55,' 3 - Dimanche_2020-2021 '!$B$3:$I$10373,4,FALSE())</f>
        <v>T</v>
      </c>
      <c r="Q55" s="40" t="str">
        <f aca="false">VLOOKUP(M55,' 3 - Dimanche_2020-2021 '!$B$3:$I$10373,5,FALSE())</f>
        <v>R</v>
      </c>
      <c r="R55" s="41" t="str">
        <f aca="false">VLOOKUP(M55,' 3 - Dimanche_2020-2021 '!$B$3:$I$10373,6,FALSE())</f>
        <v>T</v>
      </c>
      <c r="S55" s="295" t="str">
        <f aca="false">VLOOKUP(M55,'STANDARD_2020-2021'!$B$7:$J$10377,9,FALSE())</f>
        <v>Pâques</v>
      </c>
      <c r="T55" s="295"/>
      <c r="U55" s="295"/>
      <c r="V55" s="295"/>
      <c r="W55" s="295"/>
      <c r="X55" s="39" t="n">
        <f aca="false">X54+1</f>
        <v>44698</v>
      </c>
      <c r="Y55" s="40" t="str">
        <f aca="false">VLOOKUP(X55,' 3 - Dimanche_2020-2021 '!$B$3:$I$10373,2,FALSE())</f>
        <v>R</v>
      </c>
      <c r="Z55" s="40" t="str">
        <f aca="false">VLOOKUP(X55,' 3 - Dimanche_2020-2021 '!$B$3:$I$10373,3,FALSE())</f>
        <v>T</v>
      </c>
      <c r="AA55" s="40" t="str">
        <f aca="false">VLOOKUP(X55,' 3 - Dimanche_2020-2021 '!$B$3:$I$10373,4,FALSE())</f>
        <v>R</v>
      </c>
      <c r="AB55" s="40" t="str">
        <f aca="false">VLOOKUP(X55,' 3 - Dimanche_2020-2021 '!$B$3:$I$10373,5,FALSE())</f>
        <v>T</v>
      </c>
      <c r="AC55" s="41" t="str">
        <f aca="false">VLOOKUP(X55,' 3 - Dimanche_2020-2021 '!$B$3:$I$10373,6,FALSE())</f>
        <v>T</v>
      </c>
      <c r="AD55" s="295" t="n">
        <f aca="false">VLOOKUP(X55,'STANDARD_2020-2021'!$B$7:$J$10377,9,FALSE())</f>
        <v>0</v>
      </c>
      <c r="AE55" s="295"/>
      <c r="AF55" s="295"/>
      <c r="AG55" s="295"/>
      <c r="AH55" s="295"/>
      <c r="AI55" s="39" t="n">
        <f aca="false">AI54+1</f>
        <v>44729</v>
      </c>
      <c r="AJ55" s="40" t="str">
        <f aca="false">VLOOKUP(AI55,' 3 - Dimanche_2020-2021 '!$B$3:$I$10373,2,FALSE())</f>
        <v>T</v>
      </c>
      <c r="AK55" s="40" t="str">
        <f aca="false">VLOOKUP(AI55,' 3 - Dimanche_2020-2021 '!$B$3:$I$10373,3,FALSE())</f>
        <v>T</v>
      </c>
      <c r="AL55" s="40" t="str">
        <f aca="false">VLOOKUP(AI55,' 3 - Dimanche_2020-2021 '!$B$3:$I$10373,4,FALSE())</f>
        <v>R</v>
      </c>
      <c r="AM55" s="40" t="str">
        <f aca="false">VLOOKUP(AI55,' 3 - Dimanche_2020-2021 '!$B$3:$I$10373,5,FALSE())</f>
        <v>T</v>
      </c>
      <c r="AN55" s="41" t="str">
        <f aca="false">VLOOKUP(AI55,' 3 - Dimanche_2020-2021 '!$B$3:$I$10373,6,FALSE())</f>
        <v>T</v>
      </c>
      <c r="AO55" s="295" t="n">
        <f aca="false">VLOOKUP(AI55,'STANDARD_2020-2021'!$B$7:$J$10377,9,FALSE())</f>
        <v>0</v>
      </c>
      <c r="AP55" s="295"/>
      <c r="AQ55" s="295"/>
      <c r="AR55" s="295"/>
      <c r="AS55" s="295"/>
      <c r="AT55" s="39" t="n">
        <f aca="false">AT54+1</f>
        <v>44759</v>
      </c>
      <c r="AU55" s="40" t="str">
        <f aca="false">VLOOKUP(AT55,' 3 - Dimanche_2020-2021 '!$B$3:$I$10373,2,FALSE())</f>
        <v>R</v>
      </c>
      <c r="AV55" s="40" t="str">
        <f aca="false">VLOOKUP(AT55,' 3 - Dimanche_2020-2021 '!$B$3:$I$10373,3,FALSE())</f>
        <v>T</v>
      </c>
      <c r="AW55" s="40" t="str">
        <f aca="false">VLOOKUP(AT55,' 3 - Dimanche_2020-2021 '!$B$3:$I$10373,4,FALSE())</f>
        <v>R</v>
      </c>
      <c r="AX55" s="40" t="str">
        <f aca="false">VLOOKUP(AT55,' 3 - Dimanche_2020-2021 '!$B$3:$I$10373,5,FALSE())</f>
        <v>T</v>
      </c>
      <c r="AY55" s="41" t="str">
        <f aca="false">VLOOKUP(AT55,' 3 - Dimanche_2020-2021 '!$B$3:$I$10373,6,FALSE())</f>
        <v>T</v>
      </c>
      <c r="AZ55" s="295" t="n">
        <f aca="false">VLOOKUP(AT55,'STANDARD_2020-2021'!$B$7:$J$10377,9,FALSE())</f>
        <v>1</v>
      </c>
      <c r="BA55" s="295"/>
      <c r="BB55" s="295"/>
      <c r="BC55" s="295"/>
      <c r="BD55" s="295"/>
      <c r="BE55" s="39" t="n">
        <f aca="false">BE54+1</f>
        <v>44790</v>
      </c>
      <c r="BF55" s="40" t="str">
        <f aca="false">VLOOKUP(BE55,' 3 - Dimanche_2020-2021 '!$B$3:$I$10373,2,FALSE())</f>
        <v>T</v>
      </c>
      <c r="BG55" s="40" t="str">
        <f aca="false">VLOOKUP(BE55,' 3 - Dimanche_2020-2021 '!$B$3:$I$10373,3,FALSE())</f>
        <v>R</v>
      </c>
      <c r="BH55" s="40" t="str">
        <f aca="false">VLOOKUP(BE55,' 3 - Dimanche_2020-2021 '!$B$3:$I$10373,4,FALSE())</f>
        <v>T</v>
      </c>
      <c r="BI55" s="40" t="str">
        <f aca="false">VLOOKUP(BE55,' 3 - Dimanche_2020-2021 '!$B$3:$I$10373,5,FALSE())</f>
        <v>T</v>
      </c>
      <c r="BJ55" s="41" t="str">
        <f aca="false">VLOOKUP(BE55,' 3 - Dimanche_2020-2021 '!$B$3:$I$10373,6,FALSE())</f>
        <v>R</v>
      </c>
      <c r="BK55" s="295" t="n">
        <f aca="false">VLOOKUP(BE55,'STANDARD_2020-2021'!$B$7:$J$10377,9,FALSE())</f>
        <v>1</v>
      </c>
      <c r="BL55" s="295"/>
      <c r="BM55" s="295"/>
      <c r="BN55" s="295"/>
      <c r="BO55" s="295"/>
      <c r="BP55" s="24"/>
      <c r="BQ55" s="24"/>
    </row>
    <row r="56" customFormat="false" ht="15" hidden="false" customHeight="false" outlineLevel="0" collapsed="false">
      <c r="A56" s="49"/>
      <c r="B56" s="39" t="n">
        <f aca="false">B55+1</f>
        <v>44638</v>
      </c>
      <c r="C56" s="40" t="str">
        <f aca="false">VLOOKUP(B56,' 3 - Dimanche_2020-2021 '!$B$3:$I$10373,2,FALSE())</f>
        <v>R</v>
      </c>
      <c r="D56" s="40" t="str">
        <f aca="false">VLOOKUP(B56,' 3 - Dimanche_2020-2021 '!$B$3:$I$10373,3,FALSE())</f>
        <v>T</v>
      </c>
      <c r="E56" s="40" t="str">
        <f aca="false">VLOOKUP(B56,' 3 - Dimanche_2020-2021 '!$B$3:$I$10373,4,FALSE())</f>
        <v>T</v>
      </c>
      <c r="F56" s="40" t="str">
        <f aca="false">VLOOKUP(B56,' 3 - Dimanche_2020-2021 '!$B$3:$I$10373,5,FALSE())</f>
        <v>T</v>
      </c>
      <c r="G56" s="41" t="str">
        <f aca="false">VLOOKUP(B56,' 3 - Dimanche_2020-2021 '!$B$3:$I$10373,6,FALSE())</f>
        <v>T</v>
      </c>
      <c r="H56" s="291" t="n">
        <f aca="false">VLOOKUP(B56,'STANDARD_2020-2021'!$B$7:$J$10377,9,FALSE())</f>
        <v>0</v>
      </c>
      <c r="I56" s="291"/>
      <c r="J56" s="291"/>
      <c r="K56" s="291"/>
      <c r="L56" s="291"/>
      <c r="M56" s="39" t="n">
        <f aca="false">M55+1</f>
        <v>44669</v>
      </c>
      <c r="N56" s="40" t="str">
        <f aca="false">VLOOKUP(M56,' 3 - Dimanche_2020-2021 '!$B$3:$I$10373,2,FALSE())</f>
        <v>T</v>
      </c>
      <c r="O56" s="40" t="str">
        <f aca="false">VLOOKUP(M56,' 3 - Dimanche_2020-2021 '!$B$3:$I$10373,3,FALSE())</f>
        <v>T</v>
      </c>
      <c r="P56" s="40" t="str">
        <f aca="false">VLOOKUP(M56,' 3 - Dimanche_2020-2021 '!$B$3:$I$10373,4,FALSE())</f>
        <v>RC</v>
      </c>
      <c r="Q56" s="40" t="str">
        <f aca="false">VLOOKUP(M56,' 3 - Dimanche_2020-2021 '!$B$3:$I$10373,5,FALSE())</f>
        <v>T</v>
      </c>
      <c r="R56" s="41" t="str">
        <f aca="false">VLOOKUP(M56,' 3 - Dimanche_2020-2021 '!$B$3:$I$10373,6,FALSE())</f>
        <v>R</v>
      </c>
      <c r="S56" s="295" t="str">
        <f aca="false">VLOOKUP(M56,'STANDARD_2020-2021'!$B$7:$J$10377,9,FALSE())</f>
        <v>Lundi de Pâques</v>
      </c>
      <c r="T56" s="295"/>
      <c r="U56" s="295"/>
      <c r="V56" s="295"/>
      <c r="W56" s="295"/>
      <c r="X56" s="39" t="n">
        <f aca="false">X55+1</f>
        <v>44699</v>
      </c>
      <c r="Y56" s="40" t="str">
        <f aca="false">VLOOKUP(X56,' 3 - Dimanche_2020-2021 '!$B$3:$I$10373,2,FALSE())</f>
        <v>T</v>
      </c>
      <c r="Z56" s="40" t="str">
        <f aca="false">VLOOKUP(X56,' 3 - Dimanche_2020-2021 '!$B$3:$I$10373,3,FALSE())</f>
        <v>T</v>
      </c>
      <c r="AA56" s="40" t="str">
        <f aca="false">VLOOKUP(X56,' 3 - Dimanche_2020-2021 '!$B$3:$I$10373,4,FALSE())</f>
        <v>R</v>
      </c>
      <c r="AB56" s="40" t="str">
        <f aca="false">VLOOKUP(X56,' 3 - Dimanche_2020-2021 '!$B$3:$I$10373,5,FALSE())</f>
        <v>T</v>
      </c>
      <c r="AC56" s="41" t="str">
        <f aca="false">VLOOKUP(X56,' 3 - Dimanche_2020-2021 '!$B$3:$I$10373,6,FALSE())</f>
        <v>R</v>
      </c>
      <c r="AD56" s="295" t="n">
        <f aca="false">VLOOKUP(X56,'STANDARD_2020-2021'!$B$7:$J$10377,9,FALSE())</f>
        <v>0</v>
      </c>
      <c r="AE56" s="295"/>
      <c r="AF56" s="295"/>
      <c r="AG56" s="295"/>
      <c r="AH56" s="295"/>
      <c r="AI56" s="39" t="n">
        <f aca="false">AI55+1</f>
        <v>44730</v>
      </c>
      <c r="AJ56" s="40" t="str">
        <f aca="false">VLOOKUP(AI56,' 3 - Dimanche_2020-2021 '!$B$3:$I$10373,2,FALSE())</f>
        <v>T</v>
      </c>
      <c r="AK56" s="40" t="str">
        <f aca="false">VLOOKUP(AI56,' 3 - Dimanche_2020-2021 '!$B$3:$I$10373,3,FALSE())</f>
        <v>R</v>
      </c>
      <c r="AL56" s="40" t="str">
        <f aca="false">VLOOKUP(AI56,' 3 - Dimanche_2020-2021 '!$B$3:$I$10373,4,FALSE())</f>
        <v>T</v>
      </c>
      <c r="AM56" s="40" t="str">
        <f aca="false">VLOOKUP(AI56,' 3 - Dimanche_2020-2021 '!$B$3:$I$10373,5,FALSE())</f>
        <v>T</v>
      </c>
      <c r="AN56" s="41" t="str">
        <f aca="false">VLOOKUP(AI56,' 3 - Dimanche_2020-2021 '!$B$3:$I$10373,6,FALSE())</f>
        <v>R</v>
      </c>
      <c r="AO56" s="295" t="n">
        <f aca="false">VLOOKUP(AI56,'STANDARD_2020-2021'!$B$7:$J$10377,9,FALSE())</f>
        <v>0</v>
      </c>
      <c r="AP56" s="295"/>
      <c r="AQ56" s="295"/>
      <c r="AR56" s="295"/>
      <c r="AS56" s="295"/>
      <c r="AT56" s="39" t="n">
        <f aca="false">AT55+1</f>
        <v>44760</v>
      </c>
      <c r="AU56" s="40" t="str">
        <f aca="false">VLOOKUP(AT56,' 3 - Dimanche_2020-2021 '!$B$3:$I$10373,2,FALSE())</f>
        <v>T</v>
      </c>
      <c r="AV56" s="40" t="str">
        <f aca="false">VLOOKUP(AT56,' 3 - Dimanche_2020-2021 '!$B$3:$I$10373,3,FALSE())</f>
        <v>R</v>
      </c>
      <c r="AW56" s="40" t="str">
        <f aca="false">VLOOKUP(AT56,' 3 - Dimanche_2020-2021 '!$B$3:$I$10373,4,FALSE())</f>
        <v>T</v>
      </c>
      <c r="AX56" s="40" t="str">
        <f aca="false">VLOOKUP(AT56,' 3 - Dimanche_2020-2021 '!$B$3:$I$10373,5,FALSE())</f>
        <v>T</v>
      </c>
      <c r="AY56" s="41" t="str">
        <f aca="false">VLOOKUP(AT56,' 3 - Dimanche_2020-2021 '!$B$3:$I$10373,6,FALSE())</f>
        <v>RC</v>
      </c>
      <c r="AZ56" s="295" t="n">
        <f aca="false">VLOOKUP(AT56,'STANDARD_2020-2021'!$B$7:$J$10377,9,FALSE())</f>
        <v>1</v>
      </c>
      <c r="BA56" s="295"/>
      <c r="BB56" s="295"/>
      <c r="BC56" s="295"/>
      <c r="BD56" s="295"/>
      <c r="BE56" s="39" t="n">
        <f aca="false">BE55+1</f>
        <v>44791</v>
      </c>
      <c r="BF56" s="40" t="str">
        <f aca="false">VLOOKUP(BE56,' 3 - Dimanche_2020-2021 '!$B$3:$I$10373,2,FALSE())</f>
        <v>T</v>
      </c>
      <c r="BG56" s="40" t="str">
        <f aca="false">VLOOKUP(BE56,' 3 - Dimanche_2020-2021 '!$B$3:$I$10373,3,FALSE())</f>
        <v>T</v>
      </c>
      <c r="BH56" s="40" t="str">
        <f aca="false">VLOOKUP(BE56,' 3 - Dimanche_2020-2021 '!$B$3:$I$10373,4,FALSE())</f>
        <v>T</v>
      </c>
      <c r="BI56" s="40" t="str">
        <f aca="false">VLOOKUP(BE56,' 3 - Dimanche_2020-2021 '!$B$3:$I$10373,5,FALSE())</f>
        <v>R</v>
      </c>
      <c r="BJ56" s="41" t="str">
        <f aca="false">VLOOKUP(BE56,' 3 - Dimanche_2020-2021 '!$B$3:$I$10373,6,FALSE())</f>
        <v>T</v>
      </c>
      <c r="BK56" s="295" t="n">
        <f aca="false">VLOOKUP(BE56,'STANDARD_2020-2021'!$B$7:$J$10377,9,FALSE())</f>
        <v>1</v>
      </c>
      <c r="BL56" s="295"/>
      <c r="BM56" s="295"/>
      <c r="BN56" s="295"/>
      <c r="BO56" s="295"/>
      <c r="BP56" s="24"/>
      <c r="BQ56" s="24"/>
    </row>
    <row r="57" customFormat="false" ht="15" hidden="false" customHeight="false" outlineLevel="0" collapsed="false">
      <c r="A57" s="49"/>
      <c r="B57" s="39" t="n">
        <f aca="false">B56+1</f>
        <v>44639</v>
      </c>
      <c r="C57" s="40" t="str">
        <f aca="false">VLOOKUP(B57,' 3 - Dimanche_2020-2021 '!$B$3:$I$10373,2,FALSE())</f>
        <v>T</v>
      </c>
      <c r="D57" s="40" t="str">
        <f aca="false">VLOOKUP(B57,' 3 - Dimanche_2020-2021 '!$B$3:$I$10373,3,FALSE())</f>
        <v>T</v>
      </c>
      <c r="E57" s="40" t="str">
        <f aca="false">VLOOKUP(B57,' 3 - Dimanche_2020-2021 '!$B$3:$I$10373,4,FALSE())</f>
        <v>R</v>
      </c>
      <c r="F57" s="40" t="str">
        <f aca="false">VLOOKUP(B57,' 3 - Dimanche_2020-2021 '!$B$3:$I$10373,5,FALSE())</f>
        <v>T</v>
      </c>
      <c r="G57" s="41" t="str">
        <f aca="false">VLOOKUP(B57,' 3 - Dimanche_2020-2021 '!$B$3:$I$10373,6,FALSE())</f>
        <v>R</v>
      </c>
      <c r="H57" s="291" t="n">
        <f aca="false">VLOOKUP(B57,'STANDARD_2020-2021'!$B$7:$J$10377,9,FALSE())</f>
        <v>0</v>
      </c>
      <c r="I57" s="291"/>
      <c r="J57" s="291"/>
      <c r="K57" s="291"/>
      <c r="L57" s="291"/>
      <c r="M57" s="39" t="n">
        <f aca="false">M56+1</f>
        <v>44670</v>
      </c>
      <c r="N57" s="40" t="str">
        <f aca="false">VLOOKUP(M57,' 3 - Dimanche_2020-2021 '!$B$3:$I$10373,2,FALSE())</f>
        <v>T</v>
      </c>
      <c r="O57" s="40" t="str">
        <f aca="false">VLOOKUP(M57,' 3 - Dimanche_2020-2021 '!$B$3:$I$10373,3,FALSE())</f>
        <v>R</v>
      </c>
      <c r="P57" s="40" t="str">
        <f aca="false">VLOOKUP(M57,' 3 - Dimanche_2020-2021 '!$B$3:$I$10373,4,FALSE())</f>
        <v>T</v>
      </c>
      <c r="Q57" s="40" t="str">
        <f aca="false">VLOOKUP(M57,' 3 - Dimanche_2020-2021 '!$B$3:$I$10373,5,FALSE())</f>
        <v>T</v>
      </c>
      <c r="R57" s="41" t="str">
        <f aca="false">VLOOKUP(M57,' 3 - Dimanche_2020-2021 '!$B$3:$I$10373,6,FALSE())</f>
        <v>R</v>
      </c>
      <c r="S57" s="295" t="n">
        <f aca="false">VLOOKUP(M57,'STANDARD_2020-2021'!$B$7:$J$10377,9,FALSE())</f>
        <v>1</v>
      </c>
      <c r="T57" s="295"/>
      <c r="U57" s="295"/>
      <c r="V57" s="295"/>
      <c r="W57" s="295"/>
      <c r="X57" s="39" t="n">
        <f aca="false">X56+1</f>
        <v>44700</v>
      </c>
      <c r="Y57" s="40" t="str">
        <f aca="false">VLOOKUP(X57,' 3 - Dimanche_2020-2021 '!$B$3:$I$10373,2,FALSE())</f>
        <v>T</v>
      </c>
      <c r="Z57" s="40" t="str">
        <f aca="false">VLOOKUP(X57,' 3 - Dimanche_2020-2021 '!$B$3:$I$10373,3,FALSE())</f>
        <v>R</v>
      </c>
      <c r="AA57" s="40" t="str">
        <f aca="false">VLOOKUP(X57,' 3 - Dimanche_2020-2021 '!$B$3:$I$10373,4,FALSE())</f>
        <v>T</v>
      </c>
      <c r="AB57" s="40" t="str">
        <f aca="false">VLOOKUP(X57,' 3 - Dimanche_2020-2021 '!$B$3:$I$10373,5,FALSE())</f>
        <v>T</v>
      </c>
      <c r="AC57" s="41" t="str">
        <f aca="false">VLOOKUP(X57,' 3 - Dimanche_2020-2021 '!$B$3:$I$10373,6,FALSE())</f>
        <v>T</v>
      </c>
      <c r="AD57" s="295" t="n">
        <f aca="false">VLOOKUP(X57,'STANDARD_2020-2021'!$B$7:$J$10377,9,FALSE())</f>
        <v>0</v>
      </c>
      <c r="AE57" s="295"/>
      <c r="AF57" s="295"/>
      <c r="AG57" s="295"/>
      <c r="AH57" s="295"/>
      <c r="AI57" s="39" t="n">
        <f aca="false">AI56+1</f>
        <v>44731</v>
      </c>
      <c r="AJ57" s="40" t="str">
        <f aca="false">VLOOKUP(AI57,' 3 - Dimanche_2020-2021 '!$B$3:$I$10373,2,FALSE())</f>
        <v>T</v>
      </c>
      <c r="AK57" s="40" t="str">
        <f aca="false">VLOOKUP(AI57,' 3 - Dimanche_2020-2021 '!$B$3:$I$10373,3,FALSE())</f>
        <v>R</v>
      </c>
      <c r="AL57" s="40" t="str">
        <f aca="false">VLOOKUP(AI57,' 3 - Dimanche_2020-2021 '!$B$3:$I$10373,4,FALSE())</f>
        <v>T</v>
      </c>
      <c r="AM57" s="40" t="str">
        <f aca="false">VLOOKUP(AI57,' 3 - Dimanche_2020-2021 '!$B$3:$I$10373,5,FALSE())</f>
        <v>T</v>
      </c>
      <c r="AN57" s="41" t="str">
        <f aca="false">VLOOKUP(AI57,' 3 - Dimanche_2020-2021 '!$B$3:$I$10373,6,FALSE())</f>
        <v>R</v>
      </c>
      <c r="AO57" s="295" t="n">
        <f aca="false">VLOOKUP(AI57,'STANDARD_2020-2021'!$B$7:$J$10377,9,FALSE())</f>
        <v>0</v>
      </c>
      <c r="AP57" s="295"/>
      <c r="AQ57" s="295"/>
      <c r="AR57" s="295"/>
      <c r="AS57" s="295"/>
      <c r="AT57" s="39" t="n">
        <f aca="false">AT56+1</f>
        <v>44761</v>
      </c>
      <c r="AU57" s="40" t="str">
        <f aca="false">VLOOKUP(AT57,' 3 - Dimanche_2020-2021 '!$B$3:$I$10373,2,FALSE())</f>
        <v>T</v>
      </c>
      <c r="AV57" s="40" t="str">
        <f aca="false">VLOOKUP(AT57,' 3 - Dimanche_2020-2021 '!$B$3:$I$10373,3,FALSE())</f>
        <v>R</v>
      </c>
      <c r="AW57" s="40" t="str">
        <f aca="false">VLOOKUP(AT57,' 3 - Dimanche_2020-2021 '!$B$3:$I$10373,4,FALSE())</f>
        <v>T</v>
      </c>
      <c r="AX57" s="40" t="str">
        <f aca="false">VLOOKUP(AT57,' 3 - Dimanche_2020-2021 '!$B$3:$I$10373,5,FALSE())</f>
        <v>R</v>
      </c>
      <c r="AY57" s="41" t="str">
        <f aca="false">VLOOKUP(AT57,' 3 - Dimanche_2020-2021 '!$B$3:$I$10373,6,FALSE())</f>
        <v>T</v>
      </c>
      <c r="AZ57" s="295" t="n">
        <f aca="false">VLOOKUP(AT57,'STANDARD_2020-2021'!$B$7:$J$10377,9,FALSE())</f>
        <v>1</v>
      </c>
      <c r="BA57" s="295"/>
      <c r="BB57" s="295"/>
      <c r="BC57" s="295"/>
      <c r="BD57" s="295"/>
      <c r="BE57" s="39" t="n">
        <f aca="false">BE56+1</f>
        <v>44792</v>
      </c>
      <c r="BF57" s="40" t="str">
        <f aca="false">VLOOKUP(BE57,' 3 - Dimanche_2020-2021 '!$B$3:$I$10373,2,FALSE())</f>
        <v>T</v>
      </c>
      <c r="BG57" s="40" t="str">
        <f aca="false">VLOOKUP(BE57,' 3 - Dimanche_2020-2021 '!$B$3:$I$10373,3,FALSE())</f>
        <v>T</v>
      </c>
      <c r="BH57" s="40" t="str">
        <f aca="false">VLOOKUP(BE57,' 3 - Dimanche_2020-2021 '!$B$3:$I$10373,4,FALSE())</f>
        <v>T</v>
      </c>
      <c r="BI57" s="40" t="str">
        <f aca="false">VLOOKUP(BE57,' 3 - Dimanche_2020-2021 '!$B$3:$I$10373,5,FALSE())</f>
        <v>R</v>
      </c>
      <c r="BJ57" s="41" t="str">
        <f aca="false">VLOOKUP(BE57,' 3 - Dimanche_2020-2021 '!$B$3:$I$10373,6,FALSE())</f>
        <v>T</v>
      </c>
      <c r="BK57" s="295" t="n">
        <f aca="false">VLOOKUP(BE57,'STANDARD_2020-2021'!$B$7:$J$10377,9,FALSE())</f>
        <v>1</v>
      </c>
      <c r="BL57" s="295"/>
      <c r="BM57" s="295"/>
      <c r="BN57" s="295"/>
      <c r="BO57" s="295"/>
      <c r="BP57" s="24"/>
      <c r="BQ57" s="24"/>
    </row>
    <row r="58" customFormat="false" ht="15" hidden="false" customHeight="false" outlineLevel="0" collapsed="false">
      <c r="A58" s="49"/>
      <c r="B58" s="39" t="n">
        <f aca="false">B57+1</f>
        <v>44640</v>
      </c>
      <c r="C58" s="40" t="str">
        <f aca="false">VLOOKUP(B58,' 3 - Dimanche_2020-2021 '!$B$3:$I$10373,2,FALSE())</f>
        <v>T</v>
      </c>
      <c r="D58" s="40" t="str">
        <f aca="false">VLOOKUP(B58,' 3 - Dimanche_2020-2021 '!$B$3:$I$10373,3,FALSE())</f>
        <v>T</v>
      </c>
      <c r="E58" s="40" t="str">
        <f aca="false">VLOOKUP(B58,' 3 - Dimanche_2020-2021 '!$B$3:$I$10373,4,FALSE())</f>
        <v>R</v>
      </c>
      <c r="F58" s="40" t="str">
        <f aca="false">VLOOKUP(B58,' 3 - Dimanche_2020-2021 '!$B$3:$I$10373,5,FALSE())</f>
        <v>T</v>
      </c>
      <c r="G58" s="41" t="str">
        <f aca="false">VLOOKUP(B58,' 3 - Dimanche_2020-2021 '!$B$3:$I$10373,6,FALSE())</f>
        <v>R</v>
      </c>
      <c r="H58" s="291" t="n">
        <f aca="false">VLOOKUP(B58,'STANDARD_2020-2021'!$B$7:$J$10377,9,FALSE())</f>
        <v>0</v>
      </c>
      <c r="I58" s="291"/>
      <c r="J58" s="291"/>
      <c r="K58" s="291"/>
      <c r="L58" s="291"/>
      <c r="M58" s="39" t="n">
        <f aca="false">M57+1</f>
        <v>44671</v>
      </c>
      <c r="N58" s="40" t="str">
        <f aca="false">VLOOKUP(M58,' 3 - Dimanche_2020-2021 '!$B$3:$I$10373,2,FALSE())</f>
        <v>T</v>
      </c>
      <c r="O58" s="40" t="str">
        <f aca="false">VLOOKUP(M58,' 3 - Dimanche_2020-2021 '!$B$3:$I$10373,3,FALSE())</f>
        <v>R</v>
      </c>
      <c r="P58" s="40" t="str">
        <f aca="false">VLOOKUP(M58,' 3 - Dimanche_2020-2021 '!$B$3:$I$10373,4,FALSE())</f>
        <v>T</v>
      </c>
      <c r="Q58" s="40" t="str">
        <f aca="false">VLOOKUP(M58,' 3 - Dimanche_2020-2021 '!$B$3:$I$10373,5,FALSE())</f>
        <v>R</v>
      </c>
      <c r="R58" s="41" t="str">
        <f aca="false">VLOOKUP(M58,' 3 - Dimanche_2020-2021 '!$B$3:$I$10373,6,FALSE())</f>
        <v>T</v>
      </c>
      <c r="S58" s="295" t="n">
        <f aca="false">VLOOKUP(M58,'STANDARD_2020-2021'!$B$7:$J$10377,9,FALSE())</f>
        <v>1</v>
      </c>
      <c r="T58" s="295"/>
      <c r="U58" s="295"/>
      <c r="V58" s="295"/>
      <c r="W58" s="295"/>
      <c r="X58" s="39" t="n">
        <f aca="false">X57+1</f>
        <v>44701</v>
      </c>
      <c r="Y58" s="40" t="str">
        <f aca="false">VLOOKUP(X58,' 3 - Dimanche_2020-2021 '!$B$3:$I$10373,2,FALSE())</f>
        <v>T</v>
      </c>
      <c r="Z58" s="40" t="str">
        <f aca="false">VLOOKUP(X58,' 3 - Dimanche_2020-2021 '!$B$3:$I$10373,3,FALSE())</f>
        <v>R</v>
      </c>
      <c r="AA58" s="40" t="str">
        <f aca="false">VLOOKUP(X58,' 3 - Dimanche_2020-2021 '!$B$3:$I$10373,4,FALSE())</f>
        <v>T</v>
      </c>
      <c r="AB58" s="40" t="str">
        <f aca="false">VLOOKUP(X58,' 3 - Dimanche_2020-2021 '!$B$3:$I$10373,5,FALSE())</f>
        <v>T</v>
      </c>
      <c r="AC58" s="41" t="str">
        <f aca="false">VLOOKUP(X58,' 3 - Dimanche_2020-2021 '!$B$3:$I$10373,6,FALSE())</f>
        <v>T</v>
      </c>
      <c r="AD58" s="295" t="n">
        <f aca="false">VLOOKUP(X58,'STANDARD_2020-2021'!$B$7:$J$10377,9,FALSE())</f>
        <v>0</v>
      </c>
      <c r="AE58" s="295"/>
      <c r="AF58" s="295"/>
      <c r="AG58" s="295"/>
      <c r="AH58" s="295"/>
      <c r="AI58" s="39" t="n">
        <f aca="false">AI57+1</f>
        <v>44732</v>
      </c>
      <c r="AJ58" s="40" t="str">
        <f aca="false">VLOOKUP(AI58,' 3 - Dimanche_2020-2021 '!$B$3:$I$10373,2,FALSE())</f>
        <v>R</v>
      </c>
      <c r="AK58" s="40" t="str">
        <f aca="false">VLOOKUP(AI58,' 3 - Dimanche_2020-2021 '!$B$3:$I$10373,3,FALSE())</f>
        <v>T</v>
      </c>
      <c r="AL58" s="40" t="str">
        <f aca="false">VLOOKUP(AI58,' 3 - Dimanche_2020-2021 '!$B$3:$I$10373,4,FALSE())</f>
        <v>T</v>
      </c>
      <c r="AM58" s="40" t="str">
        <f aca="false">VLOOKUP(AI58,' 3 - Dimanche_2020-2021 '!$B$3:$I$10373,5,FALSE())</f>
        <v>RC</v>
      </c>
      <c r="AN58" s="41" t="str">
        <f aca="false">VLOOKUP(AI58,' 3 - Dimanche_2020-2021 '!$B$3:$I$10373,6,FALSE())</f>
        <v>T</v>
      </c>
      <c r="AO58" s="295" t="n">
        <f aca="false">VLOOKUP(AI58,'STANDARD_2020-2021'!$B$7:$J$10377,9,FALSE())</f>
        <v>0</v>
      </c>
      <c r="AP58" s="295"/>
      <c r="AQ58" s="295"/>
      <c r="AR58" s="295"/>
      <c r="AS58" s="295"/>
      <c r="AT58" s="39" t="n">
        <f aca="false">AT57+1</f>
        <v>44762</v>
      </c>
      <c r="AU58" s="40" t="str">
        <f aca="false">VLOOKUP(AT58,' 3 - Dimanche_2020-2021 '!$B$3:$I$10373,2,FALSE())</f>
        <v>R</v>
      </c>
      <c r="AV58" s="40" t="str">
        <f aca="false">VLOOKUP(AT58,' 3 - Dimanche_2020-2021 '!$B$3:$I$10373,3,FALSE())</f>
        <v>T</v>
      </c>
      <c r="AW58" s="40" t="str">
        <f aca="false">VLOOKUP(AT58,' 3 - Dimanche_2020-2021 '!$B$3:$I$10373,4,FALSE())</f>
        <v>T</v>
      </c>
      <c r="AX58" s="40" t="str">
        <f aca="false">VLOOKUP(AT58,' 3 - Dimanche_2020-2021 '!$B$3:$I$10373,5,FALSE())</f>
        <v>R</v>
      </c>
      <c r="AY58" s="41" t="str">
        <f aca="false">VLOOKUP(AT58,' 3 - Dimanche_2020-2021 '!$B$3:$I$10373,6,FALSE())</f>
        <v>T</v>
      </c>
      <c r="AZ58" s="295" t="n">
        <f aca="false">VLOOKUP(AT58,'STANDARD_2020-2021'!$B$7:$J$10377,9,FALSE())</f>
        <v>1</v>
      </c>
      <c r="BA58" s="295"/>
      <c r="BB58" s="295"/>
      <c r="BC58" s="295"/>
      <c r="BD58" s="295"/>
      <c r="BE58" s="39" t="n">
        <f aca="false">BE57+1</f>
        <v>44793</v>
      </c>
      <c r="BF58" s="40" t="str">
        <f aca="false">VLOOKUP(BE58,' 3 - Dimanche_2020-2021 '!$B$3:$I$10373,2,FALSE())</f>
        <v>R</v>
      </c>
      <c r="BG58" s="40" t="str">
        <f aca="false">VLOOKUP(BE58,' 3 - Dimanche_2020-2021 '!$B$3:$I$10373,3,FALSE())</f>
        <v>T</v>
      </c>
      <c r="BH58" s="40" t="str">
        <f aca="false">VLOOKUP(BE58,' 3 - Dimanche_2020-2021 '!$B$3:$I$10373,4,FALSE())</f>
        <v>R</v>
      </c>
      <c r="BI58" s="40" t="str">
        <f aca="false">VLOOKUP(BE58,' 3 - Dimanche_2020-2021 '!$B$3:$I$10373,5,FALSE())</f>
        <v>T</v>
      </c>
      <c r="BJ58" s="41" t="str">
        <f aca="false">VLOOKUP(BE58,' 3 - Dimanche_2020-2021 '!$B$3:$I$10373,6,FALSE())</f>
        <v>T</v>
      </c>
      <c r="BK58" s="295" t="n">
        <f aca="false">VLOOKUP(BE58,'STANDARD_2020-2021'!$B$7:$J$10377,9,FALSE())</f>
        <v>1</v>
      </c>
      <c r="BL58" s="295"/>
      <c r="BM58" s="295"/>
      <c r="BN58" s="295"/>
      <c r="BO58" s="295"/>
      <c r="BP58" s="24"/>
      <c r="BQ58" s="24"/>
    </row>
    <row r="59" customFormat="false" ht="15" hidden="false" customHeight="false" outlineLevel="0" collapsed="false">
      <c r="A59" s="49"/>
      <c r="B59" s="39" t="n">
        <f aca="false">B58+1</f>
        <v>44641</v>
      </c>
      <c r="C59" s="40" t="str">
        <f aca="false">VLOOKUP(B59,' 3 - Dimanche_2020-2021 '!$B$3:$I$10373,2,FALSE())</f>
        <v>T</v>
      </c>
      <c r="D59" s="40" t="str">
        <f aca="false">VLOOKUP(B59,' 3 - Dimanche_2020-2021 '!$B$3:$I$10373,3,FALSE())</f>
        <v>RC</v>
      </c>
      <c r="E59" s="40" t="str">
        <f aca="false">VLOOKUP(B59,' 3 - Dimanche_2020-2021 '!$B$3:$I$10373,4,FALSE())</f>
        <v>T</v>
      </c>
      <c r="F59" s="40" t="str">
        <f aca="false">VLOOKUP(B59,' 3 - Dimanche_2020-2021 '!$B$3:$I$10373,5,FALSE())</f>
        <v>R</v>
      </c>
      <c r="G59" s="41" t="str">
        <f aca="false">VLOOKUP(B59,' 3 - Dimanche_2020-2021 '!$B$3:$I$10373,6,FALSE())</f>
        <v>T</v>
      </c>
      <c r="H59" s="291" t="n">
        <f aca="false">VLOOKUP(B59,'STANDARD_2020-2021'!$B$7:$J$10377,9,FALSE())</f>
        <v>0</v>
      </c>
      <c r="I59" s="291"/>
      <c r="J59" s="291"/>
      <c r="K59" s="291"/>
      <c r="L59" s="291"/>
      <c r="M59" s="39" t="n">
        <f aca="false">M58+1</f>
        <v>44672</v>
      </c>
      <c r="N59" s="40" t="str">
        <f aca="false">VLOOKUP(M59,' 3 - Dimanche_2020-2021 '!$B$3:$I$10373,2,FALSE())</f>
        <v>R</v>
      </c>
      <c r="O59" s="40" t="str">
        <f aca="false">VLOOKUP(M59,' 3 - Dimanche_2020-2021 '!$B$3:$I$10373,3,FALSE())</f>
        <v>T</v>
      </c>
      <c r="P59" s="40" t="str">
        <f aca="false">VLOOKUP(M59,' 3 - Dimanche_2020-2021 '!$B$3:$I$10373,4,FALSE())</f>
        <v>T</v>
      </c>
      <c r="Q59" s="40" t="str">
        <f aca="false">VLOOKUP(M59,' 3 - Dimanche_2020-2021 '!$B$3:$I$10373,5,FALSE())</f>
        <v>T</v>
      </c>
      <c r="R59" s="41" t="str">
        <f aca="false">VLOOKUP(M59,' 3 - Dimanche_2020-2021 '!$B$3:$I$10373,6,FALSE())</f>
        <v>T</v>
      </c>
      <c r="S59" s="295" t="n">
        <f aca="false">VLOOKUP(M59,'STANDARD_2020-2021'!$B$7:$J$10377,9,FALSE())</f>
        <v>1</v>
      </c>
      <c r="T59" s="295"/>
      <c r="U59" s="295"/>
      <c r="V59" s="295"/>
      <c r="W59" s="295"/>
      <c r="X59" s="39" t="n">
        <f aca="false">X58+1</f>
        <v>44702</v>
      </c>
      <c r="Y59" s="40" t="str">
        <f aca="false">VLOOKUP(X59,' 3 - Dimanche_2020-2021 '!$B$3:$I$10373,2,FALSE())</f>
        <v>R</v>
      </c>
      <c r="Z59" s="40" t="str">
        <f aca="false">VLOOKUP(X59,' 3 - Dimanche_2020-2021 '!$B$3:$I$10373,3,FALSE())</f>
        <v>T</v>
      </c>
      <c r="AA59" s="40" t="str">
        <f aca="false">VLOOKUP(X59,' 3 - Dimanche_2020-2021 '!$B$3:$I$10373,4,FALSE())</f>
        <v>T</v>
      </c>
      <c r="AB59" s="40" t="str">
        <f aca="false">VLOOKUP(X59,' 3 - Dimanche_2020-2021 '!$B$3:$I$10373,5,FALSE())</f>
        <v>R</v>
      </c>
      <c r="AC59" s="41" t="str">
        <f aca="false">VLOOKUP(X59,' 3 - Dimanche_2020-2021 '!$B$3:$I$10373,6,FALSE())</f>
        <v>T</v>
      </c>
      <c r="AD59" s="295" t="n">
        <f aca="false">VLOOKUP(X59,'STANDARD_2020-2021'!$B$7:$J$10377,9,FALSE())</f>
        <v>0</v>
      </c>
      <c r="AE59" s="295"/>
      <c r="AF59" s="295"/>
      <c r="AG59" s="295"/>
      <c r="AH59" s="295"/>
      <c r="AI59" s="39" t="n">
        <f aca="false">AI58+1</f>
        <v>44733</v>
      </c>
      <c r="AJ59" s="40" t="str">
        <f aca="false">VLOOKUP(AI59,' 3 - Dimanche_2020-2021 '!$B$3:$I$10373,2,FALSE())</f>
        <v>R</v>
      </c>
      <c r="AK59" s="40" t="str">
        <f aca="false">VLOOKUP(AI59,' 3 - Dimanche_2020-2021 '!$B$3:$I$10373,3,FALSE())</f>
        <v>T</v>
      </c>
      <c r="AL59" s="40" t="str">
        <f aca="false">VLOOKUP(AI59,' 3 - Dimanche_2020-2021 '!$B$3:$I$10373,4,FALSE())</f>
        <v>R</v>
      </c>
      <c r="AM59" s="40" t="str">
        <f aca="false">VLOOKUP(AI59,' 3 - Dimanche_2020-2021 '!$B$3:$I$10373,5,FALSE())</f>
        <v>T</v>
      </c>
      <c r="AN59" s="41" t="str">
        <f aca="false">VLOOKUP(AI59,' 3 - Dimanche_2020-2021 '!$B$3:$I$10373,6,FALSE())</f>
        <v>T</v>
      </c>
      <c r="AO59" s="295" t="n">
        <f aca="false">VLOOKUP(AI59,'STANDARD_2020-2021'!$B$7:$J$10377,9,FALSE())</f>
        <v>0</v>
      </c>
      <c r="AP59" s="295"/>
      <c r="AQ59" s="295"/>
      <c r="AR59" s="295"/>
      <c r="AS59" s="295"/>
      <c r="AT59" s="39" t="n">
        <f aca="false">AT58+1</f>
        <v>44763</v>
      </c>
      <c r="AU59" s="40" t="str">
        <f aca="false">VLOOKUP(AT59,' 3 - Dimanche_2020-2021 '!$B$3:$I$10373,2,FALSE())</f>
        <v>T</v>
      </c>
      <c r="AV59" s="40" t="str">
        <f aca="false">VLOOKUP(AT59,' 3 - Dimanche_2020-2021 '!$B$3:$I$10373,3,FALSE())</f>
        <v>T</v>
      </c>
      <c r="AW59" s="40" t="str">
        <f aca="false">VLOOKUP(AT59,' 3 - Dimanche_2020-2021 '!$B$3:$I$10373,4,FALSE())</f>
        <v>R</v>
      </c>
      <c r="AX59" s="40" t="str">
        <f aca="false">VLOOKUP(AT59,' 3 - Dimanche_2020-2021 '!$B$3:$I$10373,5,FALSE())</f>
        <v>T</v>
      </c>
      <c r="AY59" s="41" t="str">
        <f aca="false">VLOOKUP(AT59,' 3 - Dimanche_2020-2021 '!$B$3:$I$10373,6,FALSE())</f>
        <v>T</v>
      </c>
      <c r="AZ59" s="295" t="n">
        <f aca="false">VLOOKUP(AT59,'STANDARD_2020-2021'!$B$7:$J$10377,9,FALSE())</f>
        <v>1</v>
      </c>
      <c r="BA59" s="295"/>
      <c r="BB59" s="295"/>
      <c r="BC59" s="295"/>
      <c r="BD59" s="295"/>
      <c r="BE59" s="39" t="n">
        <f aca="false">BE58+1</f>
        <v>44794</v>
      </c>
      <c r="BF59" s="40" t="str">
        <f aca="false">VLOOKUP(BE59,' 3 - Dimanche_2020-2021 '!$B$3:$I$10373,2,FALSE())</f>
        <v>R</v>
      </c>
      <c r="BG59" s="40" t="str">
        <f aca="false">VLOOKUP(BE59,' 3 - Dimanche_2020-2021 '!$B$3:$I$10373,3,FALSE())</f>
        <v>T</v>
      </c>
      <c r="BH59" s="40" t="str">
        <f aca="false">VLOOKUP(BE59,' 3 - Dimanche_2020-2021 '!$B$3:$I$10373,4,FALSE())</f>
        <v>R</v>
      </c>
      <c r="BI59" s="40" t="str">
        <f aca="false">VLOOKUP(BE59,' 3 - Dimanche_2020-2021 '!$B$3:$I$10373,5,FALSE())</f>
        <v>T</v>
      </c>
      <c r="BJ59" s="41" t="str">
        <f aca="false">VLOOKUP(BE59,' 3 - Dimanche_2020-2021 '!$B$3:$I$10373,6,FALSE())</f>
        <v>T</v>
      </c>
      <c r="BK59" s="295" t="n">
        <f aca="false">VLOOKUP(BE59,'STANDARD_2020-2021'!$B$7:$J$10377,9,FALSE())</f>
        <v>1</v>
      </c>
      <c r="BL59" s="295"/>
      <c r="BM59" s="295"/>
      <c r="BN59" s="295"/>
      <c r="BO59" s="295"/>
      <c r="BP59" s="24"/>
      <c r="BQ59" s="24"/>
    </row>
    <row r="60" customFormat="false" ht="15" hidden="false" customHeight="false" outlineLevel="0" collapsed="false">
      <c r="A60" s="49"/>
      <c r="B60" s="39" t="n">
        <f aca="false">B59+1</f>
        <v>44642</v>
      </c>
      <c r="C60" s="40" t="str">
        <f aca="false">VLOOKUP(B60,' 3 - Dimanche_2020-2021 '!$B$3:$I$10373,2,FALSE())</f>
        <v>R</v>
      </c>
      <c r="D60" s="40" t="str">
        <f aca="false">VLOOKUP(B60,' 3 - Dimanche_2020-2021 '!$B$3:$I$10373,3,FALSE())</f>
        <v>T</v>
      </c>
      <c r="E60" s="40" t="str">
        <f aca="false">VLOOKUP(B60,' 3 - Dimanche_2020-2021 '!$B$3:$I$10373,4,FALSE())</f>
        <v>T</v>
      </c>
      <c r="F60" s="40" t="str">
        <f aca="false">VLOOKUP(B60,' 3 - Dimanche_2020-2021 '!$B$3:$I$10373,5,FALSE())</f>
        <v>R</v>
      </c>
      <c r="G60" s="41" t="str">
        <f aca="false">VLOOKUP(B60,' 3 - Dimanche_2020-2021 '!$B$3:$I$10373,6,FALSE())</f>
        <v>T</v>
      </c>
      <c r="H60" s="291" t="n">
        <f aca="false">VLOOKUP(B60,'STANDARD_2020-2021'!$B$7:$J$10377,9,FALSE())</f>
        <v>0</v>
      </c>
      <c r="I60" s="291"/>
      <c r="J60" s="291"/>
      <c r="K60" s="291"/>
      <c r="L60" s="291"/>
      <c r="M60" s="39" t="n">
        <f aca="false">M59+1</f>
        <v>44673</v>
      </c>
      <c r="N60" s="40" t="str">
        <f aca="false">VLOOKUP(M60,' 3 - Dimanche_2020-2021 '!$B$3:$I$10373,2,FALSE())</f>
        <v>R</v>
      </c>
      <c r="O60" s="40" t="str">
        <f aca="false">VLOOKUP(M60,' 3 - Dimanche_2020-2021 '!$B$3:$I$10373,3,FALSE())</f>
        <v>T</v>
      </c>
      <c r="P60" s="40" t="str">
        <f aca="false">VLOOKUP(M60,' 3 - Dimanche_2020-2021 '!$B$3:$I$10373,4,FALSE())</f>
        <v>T</v>
      </c>
      <c r="Q60" s="40" t="str">
        <f aca="false">VLOOKUP(M60,' 3 - Dimanche_2020-2021 '!$B$3:$I$10373,5,FALSE())</f>
        <v>T</v>
      </c>
      <c r="R60" s="41" t="str">
        <f aca="false">VLOOKUP(M60,' 3 - Dimanche_2020-2021 '!$B$3:$I$10373,6,FALSE())</f>
        <v>T</v>
      </c>
      <c r="S60" s="295" t="n">
        <f aca="false">VLOOKUP(M60,'STANDARD_2020-2021'!$B$7:$J$10377,9,FALSE())</f>
        <v>1</v>
      </c>
      <c r="T60" s="295"/>
      <c r="U60" s="295"/>
      <c r="V60" s="295"/>
      <c r="W60" s="295"/>
      <c r="X60" s="39" t="n">
        <f aca="false">X59+1</f>
        <v>44703</v>
      </c>
      <c r="Y60" s="40" t="str">
        <f aca="false">VLOOKUP(X60,' 3 - Dimanche_2020-2021 '!$B$3:$I$10373,2,FALSE())</f>
        <v>R</v>
      </c>
      <c r="Z60" s="40" t="str">
        <f aca="false">VLOOKUP(X60,' 3 - Dimanche_2020-2021 '!$B$3:$I$10373,3,FALSE())</f>
        <v>T</v>
      </c>
      <c r="AA60" s="40" t="str">
        <f aca="false">VLOOKUP(X60,' 3 - Dimanche_2020-2021 '!$B$3:$I$10373,4,FALSE())</f>
        <v>T</v>
      </c>
      <c r="AB60" s="40" t="str">
        <f aca="false">VLOOKUP(X60,' 3 - Dimanche_2020-2021 '!$B$3:$I$10373,5,FALSE())</f>
        <v>R</v>
      </c>
      <c r="AC60" s="41" t="str">
        <f aca="false">VLOOKUP(X60,' 3 - Dimanche_2020-2021 '!$B$3:$I$10373,6,FALSE())</f>
        <v>T</v>
      </c>
      <c r="AD60" s="295" t="n">
        <f aca="false">VLOOKUP(X60,'STANDARD_2020-2021'!$B$7:$J$10377,9,FALSE())</f>
        <v>0</v>
      </c>
      <c r="AE60" s="295"/>
      <c r="AF60" s="295"/>
      <c r="AG60" s="295"/>
      <c r="AH60" s="295"/>
      <c r="AI60" s="39" t="n">
        <f aca="false">AI59+1</f>
        <v>44734</v>
      </c>
      <c r="AJ60" s="40" t="str">
        <f aca="false">VLOOKUP(AI60,' 3 - Dimanche_2020-2021 '!$B$3:$I$10373,2,FALSE())</f>
        <v>T</v>
      </c>
      <c r="AK60" s="40" t="str">
        <f aca="false">VLOOKUP(AI60,' 3 - Dimanche_2020-2021 '!$B$3:$I$10373,3,FALSE())</f>
        <v>T</v>
      </c>
      <c r="AL60" s="40" t="str">
        <f aca="false">VLOOKUP(AI60,' 3 - Dimanche_2020-2021 '!$B$3:$I$10373,4,FALSE())</f>
        <v>R</v>
      </c>
      <c r="AM60" s="40" t="str">
        <f aca="false">VLOOKUP(AI60,' 3 - Dimanche_2020-2021 '!$B$3:$I$10373,5,FALSE())</f>
        <v>T</v>
      </c>
      <c r="AN60" s="41" t="str">
        <f aca="false">VLOOKUP(AI60,' 3 - Dimanche_2020-2021 '!$B$3:$I$10373,6,FALSE())</f>
        <v>R</v>
      </c>
      <c r="AO60" s="295" t="n">
        <f aca="false">VLOOKUP(AI60,'STANDARD_2020-2021'!$B$7:$J$10377,9,FALSE())</f>
        <v>0</v>
      </c>
      <c r="AP60" s="295"/>
      <c r="AQ60" s="295"/>
      <c r="AR60" s="295"/>
      <c r="AS60" s="295"/>
      <c r="AT60" s="39" t="n">
        <f aca="false">AT59+1</f>
        <v>44764</v>
      </c>
      <c r="AU60" s="40" t="str">
        <f aca="false">VLOOKUP(AT60,' 3 - Dimanche_2020-2021 '!$B$3:$I$10373,2,FALSE())</f>
        <v>T</v>
      </c>
      <c r="AV60" s="40" t="str">
        <f aca="false">VLOOKUP(AT60,' 3 - Dimanche_2020-2021 '!$B$3:$I$10373,3,FALSE())</f>
        <v>T</v>
      </c>
      <c r="AW60" s="40" t="str">
        <f aca="false">VLOOKUP(AT60,' 3 - Dimanche_2020-2021 '!$B$3:$I$10373,4,FALSE())</f>
        <v>R</v>
      </c>
      <c r="AX60" s="40" t="str">
        <f aca="false">VLOOKUP(AT60,' 3 - Dimanche_2020-2021 '!$B$3:$I$10373,5,FALSE())</f>
        <v>T</v>
      </c>
      <c r="AY60" s="41" t="str">
        <f aca="false">VLOOKUP(AT60,' 3 - Dimanche_2020-2021 '!$B$3:$I$10373,6,FALSE())</f>
        <v>T</v>
      </c>
      <c r="AZ60" s="295" t="n">
        <f aca="false">VLOOKUP(AT60,'STANDARD_2020-2021'!$B$7:$J$10377,9,FALSE())</f>
        <v>1</v>
      </c>
      <c r="BA60" s="295"/>
      <c r="BB60" s="295"/>
      <c r="BC60" s="295"/>
      <c r="BD60" s="295"/>
      <c r="BE60" s="39" t="n">
        <f aca="false">BE59+1</f>
        <v>44795</v>
      </c>
      <c r="BF60" s="40" t="str">
        <f aca="false">VLOOKUP(BE60,' 3 - Dimanche_2020-2021 '!$B$3:$I$10373,2,FALSE())</f>
        <v>T</v>
      </c>
      <c r="BG60" s="40" t="str">
        <f aca="false">VLOOKUP(BE60,' 3 - Dimanche_2020-2021 '!$B$3:$I$10373,3,FALSE())</f>
        <v>R</v>
      </c>
      <c r="BH60" s="40" t="str">
        <f aca="false">VLOOKUP(BE60,' 3 - Dimanche_2020-2021 '!$B$3:$I$10373,4,FALSE())</f>
        <v>T</v>
      </c>
      <c r="BI60" s="40" t="str">
        <f aca="false">VLOOKUP(BE60,' 3 - Dimanche_2020-2021 '!$B$3:$I$10373,5,FALSE())</f>
        <v>T</v>
      </c>
      <c r="BJ60" s="41" t="str">
        <f aca="false">VLOOKUP(BE60,' 3 - Dimanche_2020-2021 '!$B$3:$I$10373,6,FALSE())</f>
        <v>RC</v>
      </c>
      <c r="BK60" s="295" t="n">
        <f aca="false">VLOOKUP(BE60,'STANDARD_2020-2021'!$B$7:$J$10377,9,FALSE())</f>
        <v>1</v>
      </c>
      <c r="BL60" s="295"/>
      <c r="BM60" s="295"/>
      <c r="BN60" s="295"/>
      <c r="BO60" s="295"/>
      <c r="BP60" s="24"/>
      <c r="BQ60" s="24"/>
    </row>
    <row r="61" customFormat="false" ht="15" hidden="false" customHeight="false" outlineLevel="0" collapsed="false">
      <c r="A61" s="49"/>
      <c r="B61" s="39" t="n">
        <f aca="false">B60+1</f>
        <v>44643</v>
      </c>
      <c r="C61" s="40" t="str">
        <f aca="false">VLOOKUP(B61,' 3 - Dimanche_2020-2021 '!$B$3:$I$10373,2,FALSE())</f>
        <v>R</v>
      </c>
      <c r="D61" s="40" t="str">
        <f aca="false">VLOOKUP(B61,' 3 - Dimanche_2020-2021 '!$B$3:$I$10373,3,FALSE())</f>
        <v>T</v>
      </c>
      <c r="E61" s="40" t="str">
        <f aca="false">VLOOKUP(B61,' 3 - Dimanche_2020-2021 '!$B$3:$I$10373,4,FALSE())</f>
        <v>R</v>
      </c>
      <c r="F61" s="40" t="str">
        <f aca="false">VLOOKUP(B61,' 3 - Dimanche_2020-2021 '!$B$3:$I$10373,5,FALSE())</f>
        <v>T</v>
      </c>
      <c r="G61" s="41" t="str">
        <f aca="false">VLOOKUP(B61,' 3 - Dimanche_2020-2021 '!$B$3:$I$10373,6,FALSE())</f>
        <v>T</v>
      </c>
      <c r="H61" s="291" t="n">
        <f aca="false">VLOOKUP(B61,'STANDARD_2020-2021'!$B$7:$J$10377,9,FALSE())</f>
        <v>0</v>
      </c>
      <c r="I61" s="291"/>
      <c r="J61" s="291"/>
      <c r="K61" s="291"/>
      <c r="L61" s="291"/>
      <c r="M61" s="39" t="n">
        <f aca="false">M60+1</f>
        <v>44674</v>
      </c>
      <c r="N61" s="40" t="str">
        <f aca="false">VLOOKUP(M61,' 3 - Dimanche_2020-2021 '!$B$3:$I$10373,2,FALSE())</f>
        <v>T</v>
      </c>
      <c r="O61" s="40" t="str">
        <f aca="false">VLOOKUP(M61,' 3 - Dimanche_2020-2021 '!$B$3:$I$10373,3,FALSE())</f>
        <v>T</v>
      </c>
      <c r="P61" s="40" t="str">
        <f aca="false">VLOOKUP(M61,' 3 - Dimanche_2020-2021 '!$B$3:$I$10373,4,FALSE())</f>
        <v>R</v>
      </c>
      <c r="Q61" s="40" t="str">
        <f aca="false">VLOOKUP(M61,' 3 - Dimanche_2020-2021 '!$B$3:$I$10373,5,FALSE())</f>
        <v>T</v>
      </c>
      <c r="R61" s="41" t="str">
        <f aca="false">VLOOKUP(M61,' 3 - Dimanche_2020-2021 '!$B$3:$I$10373,6,FALSE())</f>
        <v>R</v>
      </c>
      <c r="S61" s="295" t="n">
        <f aca="false">VLOOKUP(M61,'STANDARD_2020-2021'!$B$7:$J$10377,9,FALSE())</f>
        <v>1</v>
      </c>
      <c r="T61" s="295"/>
      <c r="U61" s="295"/>
      <c r="V61" s="295"/>
      <c r="W61" s="295"/>
      <c r="X61" s="39" t="n">
        <f aca="false">X60+1</f>
        <v>44704</v>
      </c>
      <c r="Y61" s="40" t="str">
        <f aca="false">VLOOKUP(X61,' 3 - Dimanche_2020-2021 '!$B$3:$I$10373,2,FALSE())</f>
        <v>T</v>
      </c>
      <c r="Z61" s="40" t="str">
        <f aca="false">VLOOKUP(X61,' 3 - Dimanche_2020-2021 '!$B$3:$I$10373,3,FALSE())</f>
        <v>T</v>
      </c>
      <c r="AA61" s="40" t="str">
        <f aca="false">VLOOKUP(X61,' 3 - Dimanche_2020-2021 '!$B$3:$I$10373,4,FALSE())</f>
        <v>RC</v>
      </c>
      <c r="AB61" s="40" t="str">
        <f aca="false">VLOOKUP(X61,' 3 - Dimanche_2020-2021 '!$B$3:$I$10373,5,FALSE())</f>
        <v>T</v>
      </c>
      <c r="AC61" s="41" t="str">
        <f aca="false">VLOOKUP(X61,' 3 - Dimanche_2020-2021 '!$B$3:$I$10373,6,FALSE())</f>
        <v>R</v>
      </c>
      <c r="AD61" s="295" t="n">
        <f aca="false">VLOOKUP(X61,'STANDARD_2020-2021'!$B$7:$J$10377,9,FALSE())</f>
        <v>0</v>
      </c>
      <c r="AE61" s="295"/>
      <c r="AF61" s="295"/>
      <c r="AG61" s="295"/>
      <c r="AH61" s="295"/>
      <c r="AI61" s="39" t="n">
        <f aca="false">AI60+1</f>
        <v>44735</v>
      </c>
      <c r="AJ61" s="40" t="str">
        <f aca="false">VLOOKUP(AI61,' 3 - Dimanche_2020-2021 '!$B$3:$I$10373,2,FALSE())</f>
        <v>T</v>
      </c>
      <c r="AK61" s="40" t="str">
        <f aca="false">VLOOKUP(AI61,' 3 - Dimanche_2020-2021 '!$B$3:$I$10373,3,FALSE())</f>
        <v>R</v>
      </c>
      <c r="AL61" s="40" t="str">
        <f aca="false">VLOOKUP(AI61,' 3 - Dimanche_2020-2021 '!$B$3:$I$10373,4,FALSE())</f>
        <v>T</v>
      </c>
      <c r="AM61" s="40" t="str">
        <f aca="false">VLOOKUP(AI61,' 3 - Dimanche_2020-2021 '!$B$3:$I$10373,5,FALSE())</f>
        <v>T</v>
      </c>
      <c r="AN61" s="41" t="str">
        <f aca="false">VLOOKUP(AI61,' 3 - Dimanche_2020-2021 '!$B$3:$I$10373,6,FALSE())</f>
        <v>T</v>
      </c>
      <c r="AO61" s="295" t="n">
        <f aca="false">VLOOKUP(AI61,'STANDARD_2020-2021'!$B$7:$J$10377,9,FALSE())</f>
        <v>0</v>
      </c>
      <c r="AP61" s="295"/>
      <c r="AQ61" s="295"/>
      <c r="AR61" s="295"/>
      <c r="AS61" s="295"/>
      <c r="AT61" s="39" t="n">
        <f aca="false">AT60+1</f>
        <v>44765</v>
      </c>
      <c r="AU61" s="40" t="str">
        <f aca="false">VLOOKUP(AT61,' 3 - Dimanche_2020-2021 '!$B$3:$I$10373,2,FALSE())</f>
        <v>T</v>
      </c>
      <c r="AV61" s="40" t="str">
        <f aca="false">VLOOKUP(AT61,' 3 - Dimanche_2020-2021 '!$B$3:$I$10373,3,FALSE())</f>
        <v>R</v>
      </c>
      <c r="AW61" s="40" t="str">
        <f aca="false">VLOOKUP(AT61,' 3 - Dimanche_2020-2021 '!$B$3:$I$10373,4,FALSE())</f>
        <v>T</v>
      </c>
      <c r="AX61" s="40" t="str">
        <f aca="false">VLOOKUP(AT61,' 3 - Dimanche_2020-2021 '!$B$3:$I$10373,5,FALSE())</f>
        <v>T</v>
      </c>
      <c r="AY61" s="41" t="str">
        <f aca="false">VLOOKUP(AT61,' 3 - Dimanche_2020-2021 '!$B$3:$I$10373,6,FALSE())</f>
        <v>R</v>
      </c>
      <c r="AZ61" s="295" t="n">
        <f aca="false">VLOOKUP(AT61,'STANDARD_2020-2021'!$B$7:$J$10377,9,FALSE())</f>
        <v>1</v>
      </c>
      <c r="BA61" s="295"/>
      <c r="BB61" s="295"/>
      <c r="BC61" s="295"/>
      <c r="BD61" s="295"/>
      <c r="BE61" s="39" t="n">
        <f aca="false">BE60+1</f>
        <v>44796</v>
      </c>
      <c r="BF61" s="40" t="str">
        <f aca="false">VLOOKUP(BE61,' 3 - Dimanche_2020-2021 '!$B$3:$I$10373,2,FALSE())</f>
        <v>T</v>
      </c>
      <c r="BG61" s="40" t="str">
        <f aca="false">VLOOKUP(BE61,' 3 - Dimanche_2020-2021 '!$B$3:$I$10373,3,FALSE())</f>
        <v>R</v>
      </c>
      <c r="BH61" s="40" t="str">
        <f aca="false">VLOOKUP(BE61,' 3 - Dimanche_2020-2021 '!$B$3:$I$10373,4,FALSE())</f>
        <v>T</v>
      </c>
      <c r="BI61" s="40" t="str">
        <f aca="false">VLOOKUP(BE61,' 3 - Dimanche_2020-2021 '!$B$3:$I$10373,5,FALSE())</f>
        <v>R</v>
      </c>
      <c r="BJ61" s="41" t="str">
        <f aca="false">VLOOKUP(BE61,' 3 - Dimanche_2020-2021 '!$B$3:$I$10373,6,FALSE())</f>
        <v>T</v>
      </c>
      <c r="BK61" s="295" t="n">
        <f aca="false">VLOOKUP(BE61,'STANDARD_2020-2021'!$B$7:$J$10377,9,FALSE())</f>
        <v>1</v>
      </c>
      <c r="BL61" s="295"/>
      <c r="BM61" s="295"/>
      <c r="BN61" s="295"/>
      <c r="BO61" s="295"/>
      <c r="BP61" s="24"/>
      <c r="BQ61" s="24"/>
    </row>
    <row r="62" customFormat="false" ht="15" hidden="false" customHeight="false" outlineLevel="0" collapsed="false">
      <c r="A62" s="49"/>
      <c r="B62" s="39" t="n">
        <f aca="false">B61+1</f>
        <v>44644</v>
      </c>
      <c r="C62" s="40" t="str">
        <f aca="false">VLOOKUP(B62,' 3 - Dimanche_2020-2021 '!$B$3:$I$10373,2,FALSE())</f>
        <v>T</v>
      </c>
      <c r="D62" s="40" t="str">
        <f aca="false">VLOOKUP(B62,' 3 - Dimanche_2020-2021 '!$B$3:$I$10373,3,FALSE())</f>
        <v>T</v>
      </c>
      <c r="E62" s="40" t="str">
        <f aca="false">VLOOKUP(B62,' 3 - Dimanche_2020-2021 '!$B$3:$I$10373,4,FALSE())</f>
        <v>T</v>
      </c>
      <c r="F62" s="40" t="str">
        <f aca="false">VLOOKUP(B62,' 3 - Dimanche_2020-2021 '!$B$3:$I$10373,5,FALSE())</f>
        <v>T</v>
      </c>
      <c r="G62" s="41" t="str">
        <f aca="false">VLOOKUP(B62,' 3 - Dimanche_2020-2021 '!$B$3:$I$10373,6,FALSE())</f>
        <v>R</v>
      </c>
      <c r="H62" s="291" t="n">
        <f aca="false">VLOOKUP(B62,'STANDARD_2020-2021'!$B$7:$J$10377,9,FALSE())</f>
        <v>0</v>
      </c>
      <c r="I62" s="291"/>
      <c r="J62" s="291"/>
      <c r="K62" s="291"/>
      <c r="L62" s="291"/>
      <c r="M62" s="39" t="n">
        <f aca="false">M61+1</f>
        <v>44675</v>
      </c>
      <c r="N62" s="40" t="str">
        <f aca="false">VLOOKUP(M62,' 3 - Dimanche_2020-2021 '!$B$3:$I$10373,2,FALSE())</f>
        <v>T</v>
      </c>
      <c r="O62" s="40" t="str">
        <f aca="false">VLOOKUP(M62,' 3 - Dimanche_2020-2021 '!$B$3:$I$10373,3,FALSE())</f>
        <v>T</v>
      </c>
      <c r="P62" s="40" t="str">
        <f aca="false">VLOOKUP(M62,' 3 - Dimanche_2020-2021 '!$B$3:$I$10373,4,FALSE())</f>
        <v>R</v>
      </c>
      <c r="Q62" s="40" t="str">
        <f aca="false">VLOOKUP(M62,' 3 - Dimanche_2020-2021 '!$B$3:$I$10373,5,FALSE())</f>
        <v>T</v>
      </c>
      <c r="R62" s="41" t="str">
        <f aca="false">VLOOKUP(M62,' 3 - Dimanche_2020-2021 '!$B$3:$I$10373,6,FALSE())</f>
        <v>R</v>
      </c>
      <c r="S62" s="295" t="n">
        <f aca="false">VLOOKUP(M62,'STANDARD_2020-2021'!$B$7:$J$10377,9,FALSE())</f>
        <v>1</v>
      </c>
      <c r="T62" s="295"/>
      <c r="U62" s="295"/>
      <c r="V62" s="295"/>
      <c r="W62" s="295"/>
      <c r="X62" s="39" t="n">
        <f aca="false">X61+1</f>
        <v>44705</v>
      </c>
      <c r="Y62" s="40" t="str">
        <f aca="false">VLOOKUP(X62,' 3 - Dimanche_2020-2021 '!$B$3:$I$10373,2,FALSE())</f>
        <v>T</v>
      </c>
      <c r="Z62" s="40" t="str">
        <f aca="false">VLOOKUP(X62,' 3 - Dimanche_2020-2021 '!$B$3:$I$10373,3,FALSE())</f>
        <v>R</v>
      </c>
      <c r="AA62" s="40" t="str">
        <f aca="false">VLOOKUP(X62,' 3 - Dimanche_2020-2021 '!$B$3:$I$10373,4,FALSE())</f>
        <v>T</v>
      </c>
      <c r="AB62" s="40" t="str">
        <f aca="false">VLOOKUP(X62,' 3 - Dimanche_2020-2021 '!$B$3:$I$10373,5,FALSE())</f>
        <v>T</v>
      </c>
      <c r="AC62" s="41" t="str">
        <f aca="false">VLOOKUP(X62,' 3 - Dimanche_2020-2021 '!$B$3:$I$10373,6,FALSE())</f>
        <v>R</v>
      </c>
      <c r="AD62" s="295" t="n">
        <f aca="false">VLOOKUP(X62,'STANDARD_2020-2021'!$B$7:$J$10377,9,FALSE())</f>
        <v>0</v>
      </c>
      <c r="AE62" s="295"/>
      <c r="AF62" s="295"/>
      <c r="AG62" s="295"/>
      <c r="AH62" s="295"/>
      <c r="AI62" s="39" t="n">
        <f aca="false">AI61+1</f>
        <v>44736</v>
      </c>
      <c r="AJ62" s="40" t="str">
        <f aca="false">VLOOKUP(AI62,' 3 - Dimanche_2020-2021 '!$B$3:$I$10373,2,FALSE())</f>
        <v>T</v>
      </c>
      <c r="AK62" s="40" t="str">
        <f aca="false">VLOOKUP(AI62,' 3 - Dimanche_2020-2021 '!$B$3:$I$10373,3,FALSE())</f>
        <v>R</v>
      </c>
      <c r="AL62" s="40" t="str">
        <f aca="false">VLOOKUP(AI62,' 3 - Dimanche_2020-2021 '!$B$3:$I$10373,4,FALSE())</f>
        <v>T</v>
      </c>
      <c r="AM62" s="40" t="str">
        <f aca="false">VLOOKUP(AI62,' 3 - Dimanche_2020-2021 '!$B$3:$I$10373,5,FALSE())</f>
        <v>T</v>
      </c>
      <c r="AN62" s="41" t="str">
        <f aca="false">VLOOKUP(AI62,' 3 - Dimanche_2020-2021 '!$B$3:$I$10373,6,FALSE())</f>
        <v>T</v>
      </c>
      <c r="AO62" s="295" t="n">
        <f aca="false">VLOOKUP(AI62,'STANDARD_2020-2021'!$B$7:$J$10377,9,FALSE())</f>
        <v>0</v>
      </c>
      <c r="AP62" s="295"/>
      <c r="AQ62" s="295"/>
      <c r="AR62" s="295"/>
      <c r="AS62" s="295"/>
      <c r="AT62" s="39" t="n">
        <f aca="false">AT61+1</f>
        <v>44766</v>
      </c>
      <c r="AU62" s="40" t="str">
        <f aca="false">VLOOKUP(AT62,' 3 - Dimanche_2020-2021 '!$B$3:$I$10373,2,FALSE())</f>
        <v>T</v>
      </c>
      <c r="AV62" s="40" t="str">
        <f aca="false">VLOOKUP(AT62,' 3 - Dimanche_2020-2021 '!$B$3:$I$10373,3,FALSE())</f>
        <v>R</v>
      </c>
      <c r="AW62" s="40" t="str">
        <f aca="false">VLOOKUP(AT62,' 3 - Dimanche_2020-2021 '!$B$3:$I$10373,4,FALSE())</f>
        <v>T</v>
      </c>
      <c r="AX62" s="40" t="str">
        <f aca="false">VLOOKUP(AT62,' 3 - Dimanche_2020-2021 '!$B$3:$I$10373,5,FALSE())</f>
        <v>T</v>
      </c>
      <c r="AY62" s="41" t="str">
        <f aca="false">VLOOKUP(AT62,' 3 - Dimanche_2020-2021 '!$B$3:$I$10373,6,FALSE())</f>
        <v>R</v>
      </c>
      <c r="AZ62" s="295" t="n">
        <f aca="false">VLOOKUP(AT62,'STANDARD_2020-2021'!$B$7:$J$10377,9,FALSE())</f>
        <v>1</v>
      </c>
      <c r="BA62" s="295"/>
      <c r="BB62" s="295"/>
      <c r="BC62" s="295"/>
      <c r="BD62" s="295"/>
      <c r="BE62" s="39" t="n">
        <f aca="false">BE61+1</f>
        <v>44797</v>
      </c>
      <c r="BF62" s="40" t="str">
        <f aca="false">VLOOKUP(BE62,' 3 - Dimanche_2020-2021 '!$B$3:$I$10373,2,FALSE())</f>
        <v>R</v>
      </c>
      <c r="BG62" s="40" t="str">
        <f aca="false">VLOOKUP(BE62,' 3 - Dimanche_2020-2021 '!$B$3:$I$10373,3,FALSE())</f>
        <v>T</v>
      </c>
      <c r="BH62" s="40" t="str">
        <f aca="false">VLOOKUP(BE62,' 3 - Dimanche_2020-2021 '!$B$3:$I$10373,4,FALSE())</f>
        <v>T</v>
      </c>
      <c r="BI62" s="40" t="str">
        <f aca="false">VLOOKUP(BE62,' 3 - Dimanche_2020-2021 '!$B$3:$I$10373,5,FALSE())</f>
        <v>R</v>
      </c>
      <c r="BJ62" s="41" t="str">
        <f aca="false">VLOOKUP(BE62,' 3 - Dimanche_2020-2021 '!$B$3:$I$10373,6,FALSE())</f>
        <v>T</v>
      </c>
      <c r="BK62" s="295" t="n">
        <f aca="false">VLOOKUP(BE62,'STANDARD_2020-2021'!$B$7:$J$10377,9,FALSE())</f>
        <v>1</v>
      </c>
      <c r="BL62" s="295"/>
      <c r="BM62" s="295"/>
      <c r="BN62" s="295"/>
      <c r="BO62" s="295"/>
      <c r="BP62" s="24"/>
      <c r="BQ62" s="24"/>
    </row>
    <row r="63" customFormat="false" ht="15" hidden="false" customHeight="false" outlineLevel="0" collapsed="false">
      <c r="A63" s="49"/>
      <c r="B63" s="39" t="n">
        <f aca="false">B62+1</f>
        <v>44645</v>
      </c>
      <c r="C63" s="40" t="str">
        <f aca="false">VLOOKUP(B63,' 3 - Dimanche_2020-2021 '!$B$3:$I$10373,2,FALSE())</f>
        <v>T</v>
      </c>
      <c r="D63" s="40" t="str">
        <f aca="false">VLOOKUP(B63,' 3 - Dimanche_2020-2021 '!$B$3:$I$10373,3,FALSE())</f>
        <v>T</v>
      </c>
      <c r="E63" s="40" t="str">
        <f aca="false">VLOOKUP(B63,' 3 - Dimanche_2020-2021 '!$B$3:$I$10373,4,FALSE())</f>
        <v>T</v>
      </c>
      <c r="F63" s="40" t="str">
        <f aca="false">VLOOKUP(B63,' 3 - Dimanche_2020-2021 '!$B$3:$I$10373,5,FALSE())</f>
        <v>T</v>
      </c>
      <c r="G63" s="41" t="str">
        <f aca="false">VLOOKUP(B63,' 3 - Dimanche_2020-2021 '!$B$3:$I$10373,6,FALSE())</f>
        <v>R</v>
      </c>
      <c r="H63" s="291" t="n">
        <f aca="false">VLOOKUP(B63,'STANDARD_2020-2021'!$B$7:$J$10377,9,FALSE())</f>
        <v>0</v>
      </c>
      <c r="I63" s="291"/>
      <c r="J63" s="291"/>
      <c r="K63" s="291"/>
      <c r="L63" s="291"/>
      <c r="M63" s="39" t="n">
        <f aca="false">M62+1</f>
        <v>44676</v>
      </c>
      <c r="N63" s="40" t="str">
        <f aca="false">VLOOKUP(M63,' 3 - Dimanche_2020-2021 '!$B$3:$I$10373,2,FALSE())</f>
        <v>T</v>
      </c>
      <c r="O63" s="40" t="str">
        <f aca="false">VLOOKUP(M63,' 3 - Dimanche_2020-2021 '!$B$3:$I$10373,3,FALSE())</f>
        <v>RC</v>
      </c>
      <c r="P63" s="40" t="str">
        <f aca="false">VLOOKUP(M63,' 3 - Dimanche_2020-2021 '!$B$3:$I$10373,4,FALSE())</f>
        <v>T</v>
      </c>
      <c r="Q63" s="40" t="str">
        <f aca="false">VLOOKUP(M63,' 3 - Dimanche_2020-2021 '!$B$3:$I$10373,5,FALSE())</f>
        <v>R</v>
      </c>
      <c r="R63" s="41" t="str">
        <f aca="false">VLOOKUP(M63,' 3 - Dimanche_2020-2021 '!$B$3:$I$10373,6,FALSE())</f>
        <v>T</v>
      </c>
      <c r="S63" s="295" t="n">
        <f aca="false">VLOOKUP(M63,'STANDARD_2020-2021'!$B$7:$J$10377,9,FALSE())</f>
        <v>0</v>
      </c>
      <c r="T63" s="295"/>
      <c r="U63" s="295"/>
      <c r="V63" s="295"/>
      <c r="W63" s="295"/>
      <c r="X63" s="39" t="n">
        <f aca="false">X62+1</f>
        <v>44706</v>
      </c>
      <c r="Y63" s="40" t="str">
        <f aca="false">VLOOKUP(X63,' 3 - Dimanche_2020-2021 '!$B$3:$I$10373,2,FALSE())</f>
        <v>T</v>
      </c>
      <c r="Z63" s="40" t="str">
        <f aca="false">VLOOKUP(X63,' 3 - Dimanche_2020-2021 '!$B$3:$I$10373,3,FALSE())</f>
        <v>R</v>
      </c>
      <c r="AA63" s="40" t="str">
        <f aca="false">VLOOKUP(X63,' 3 - Dimanche_2020-2021 '!$B$3:$I$10373,4,FALSE())</f>
        <v>T</v>
      </c>
      <c r="AB63" s="40" t="str">
        <f aca="false">VLOOKUP(X63,' 3 - Dimanche_2020-2021 '!$B$3:$I$10373,5,FALSE())</f>
        <v>R</v>
      </c>
      <c r="AC63" s="41" t="str">
        <f aca="false">VLOOKUP(X63,' 3 - Dimanche_2020-2021 '!$B$3:$I$10373,6,FALSE())</f>
        <v>T</v>
      </c>
      <c r="AD63" s="295" t="n">
        <f aca="false">VLOOKUP(X63,'STANDARD_2020-2021'!$B$7:$J$10377,9,FALSE())</f>
        <v>0</v>
      </c>
      <c r="AE63" s="295"/>
      <c r="AF63" s="295"/>
      <c r="AG63" s="295"/>
      <c r="AH63" s="295"/>
      <c r="AI63" s="39" t="n">
        <f aca="false">AI62+1</f>
        <v>44737</v>
      </c>
      <c r="AJ63" s="40" t="str">
        <f aca="false">VLOOKUP(AI63,' 3 - Dimanche_2020-2021 '!$B$3:$I$10373,2,FALSE())</f>
        <v>R</v>
      </c>
      <c r="AK63" s="40" t="str">
        <f aca="false">VLOOKUP(AI63,' 3 - Dimanche_2020-2021 '!$B$3:$I$10373,3,FALSE())</f>
        <v>T</v>
      </c>
      <c r="AL63" s="40" t="str">
        <f aca="false">VLOOKUP(AI63,' 3 - Dimanche_2020-2021 '!$B$3:$I$10373,4,FALSE())</f>
        <v>T</v>
      </c>
      <c r="AM63" s="40" t="str">
        <f aca="false">VLOOKUP(AI63,' 3 - Dimanche_2020-2021 '!$B$3:$I$10373,5,FALSE())</f>
        <v>R</v>
      </c>
      <c r="AN63" s="41" t="str">
        <f aca="false">VLOOKUP(AI63,' 3 - Dimanche_2020-2021 '!$B$3:$I$10373,6,FALSE())</f>
        <v>T</v>
      </c>
      <c r="AO63" s="295" t="n">
        <f aca="false">VLOOKUP(AI63,'STANDARD_2020-2021'!$B$7:$J$10377,9,FALSE())</f>
        <v>0</v>
      </c>
      <c r="AP63" s="295"/>
      <c r="AQ63" s="295"/>
      <c r="AR63" s="295"/>
      <c r="AS63" s="295"/>
      <c r="AT63" s="39" t="n">
        <f aca="false">AT62+1</f>
        <v>44767</v>
      </c>
      <c r="AU63" s="40" t="str">
        <f aca="false">VLOOKUP(AT63,' 3 - Dimanche_2020-2021 '!$B$3:$I$10373,2,FALSE())</f>
        <v>R</v>
      </c>
      <c r="AV63" s="40" t="str">
        <f aca="false">VLOOKUP(AT63,' 3 - Dimanche_2020-2021 '!$B$3:$I$10373,3,FALSE())</f>
        <v>T</v>
      </c>
      <c r="AW63" s="40" t="str">
        <f aca="false">VLOOKUP(AT63,' 3 - Dimanche_2020-2021 '!$B$3:$I$10373,4,FALSE())</f>
        <v>T</v>
      </c>
      <c r="AX63" s="40" t="str">
        <f aca="false">VLOOKUP(AT63,' 3 - Dimanche_2020-2021 '!$B$3:$I$10373,5,FALSE())</f>
        <v>RC</v>
      </c>
      <c r="AY63" s="41" t="str">
        <f aca="false">VLOOKUP(AT63,' 3 - Dimanche_2020-2021 '!$B$3:$I$10373,6,FALSE())</f>
        <v>T</v>
      </c>
      <c r="AZ63" s="295" t="n">
        <f aca="false">VLOOKUP(AT63,'STANDARD_2020-2021'!$B$7:$J$10377,9,FALSE())</f>
        <v>1</v>
      </c>
      <c r="BA63" s="295"/>
      <c r="BB63" s="295"/>
      <c r="BC63" s="295"/>
      <c r="BD63" s="295"/>
      <c r="BE63" s="39" t="n">
        <f aca="false">BE62+1</f>
        <v>44798</v>
      </c>
      <c r="BF63" s="40" t="str">
        <f aca="false">VLOOKUP(BE63,' 3 - Dimanche_2020-2021 '!$B$3:$I$10373,2,FALSE())</f>
        <v>T</v>
      </c>
      <c r="BG63" s="40" t="str">
        <f aca="false">VLOOKUP(BE63,' 3 - Dimanche_2020-2021 '!$B$3:$I$10373,3,FALSE())</f>
        <v>T</v>
      </c>
      <c r="BH63" s="40" t="str">
        <f aca="false">VLOOKUP(BE63,' 3 - Dimanche_2020-2021 '!$B$3:$I$10373,4,FALSE())</f>
        <v>R</v>
      </c>
      <c r="BI63" s="40" t="str">
        <f aca="false">VLOOKUP(BE63,' 3 - Dimanche_2020-2021 '!$B$3:$I$10373,5,FALSE())</f>
        <v>T</v>
      </c>
      <c r="BJ63" s="41" t="str">
        <f aca="false">VLOOKUP(BE63,' 3 - Dimanche_2020-2021 '!$B$3:$I$10373,6,FALSE())</f>
        <v>T</v>
      </c>
      <c r="BK63" s="295" t="n">
        <f aca="false">VLOOKUP(BE63,'STANDARD_2020-2021'!$B$7:$J$10377,9,FALSE())</f>
        <v>1</v>
      </c>
      <c r="BL63" s="295"/>
      <c r="BM63" s="295"/>
      <c r="BN63" s="295"/>
      <c r="BO63" s="295"/>
      <c r="BP63" s="24"/>
      <c r="BQ63" s="24"/>
    </row>
    <row r="64" customFormat="false" ht="15" hidden="false" customHeight="false" outlineLevel="0" collapsed="false">
      <c r="A64" s="49"/>
      <c r="B64" s="39" t="n">
        <f aca="false">B63+1</f>
        <v>44646</v>
      </c>
      <c r="C64" s="40" t="str">
        <f aca="false">VLOOKUP(B64,' 3 - Dimanche_2020-2021 '!$B$3:$I$10373,2,FALSE())</f>
        <v>T</v>
      </c>
      <c r="D64" s="40" t="str">
        <f aca="false">VLOOKUP(B64,' 3 - Dimanche_2020-2021 '!$B$3:$I$10373,3,FALSE())</f>
        <v>R</v>
      </c>
      <c r="E64" s="40" t="str">
        <f aca="false">VLOOKUP(B64,' 3 - Dimanche_2020-2021 '!$B$3:$I$10373,4,FALSE())</f>
        <v>T</v>
      </c>
      <c r="F64" s="40" t="str">
        <f aca="false">VLOOKUP(B64,' 3 - Dimanche_2020-2021 '!$B$3:$I$10373,5,FALSE())</f>
        <v>R</v>
      </c>
      <c r="G64" s="41" t="str">
        <f aca="false">VLOOKUP(B64,' 3 - Dimanche_2020-2021 '!$B$3:$I$10373,6,FALSE())</f>
        <v>T</v>
      </c>
      <c r="H64" s="291" t="n">
        <f aca="false">VLOOKUP(B64,'STANDARD_2020-2021'!$B$7:$J$10377,9,FALSE())</f>
        <v>0</v>
      </c>
      <c r="I64" s="291"/>
      <c r="J64" s="291"/>
      <c r="K64" s="291"/>
      <c r="L64" s="291"/>
      <c r="M64" s="39" t="n">
        <f aca="false">M63+1</f>
        <v>44677</v>
      </c>
      <c r="N64" s="40" t="str">
        <f aca="false">VLOOKUP(M64,' 3 - Dimanche_2020-2021 '!$B$3:$I$10373,2,FALSE())</f>
        <v>R</v>
      </c>
      <c r="O64" s="40" t="str">
        <f aca="false">VLOOKUP(M64,' 3 - Dimanche_2020-2021 '!$B$3:$I$10373,3,FALSE())</f>
        <v>T</v>
      </c>
      <c r="P64" s="40" t="str">
        <f aca="false">VLOOKUP(M64,' 3 - Dimanche_2020-2021 '!$B$3:$I$10373,4,FALSE())</f>
        <v>T</v>
      </c>
      <c r="Q64" s="40" t="str">
        <f aca="false">VLOOKUP(M64,' 3 - Dimanche_2020-2021 '!$B$3:$I$10373,5,FALSE())</f>
        <v>R</v>
      </c>
      <c r="R64" s="41" t="str">
        <f aca="false">VLOOKUP(M64,' 3 - Dimanche_2020-2021 '!$B$3:$I$10373,6,FALSE())</f>
        <v>T</v>
      </c>
      <c r="S64" s="295" t="n">
        <f aca="false">VLOOKUP(M64,'STANDARD_2020-2021'!$B$7:$J$10377,9,FALSE())</f>
        <v>0</v>
      </c>
      <c r="T64" s="295"/>
      <c r="U64" s="295"/>
      <c r="V64" s="295"/>
      <c r="W64" s="295"/>
      <c r="X64" s="39" t="n">
        <f aca="false">X63+1</f>
        <v>44707</v>
      </c>
      <c r="Y64" s="40" t="str">
        <f aca="false">VLOOKUP(X64,' 3 - Dimanche_2020-2021 '!$B$3:$I$10373,2,FALSE())</f>
        <v>R</v>
      </c>
      <c r="Z64" s="40" t="str">
        <f aca="false">VLOOKUP(X64,' 3 - Dimanche_2020-2021 '!$B$3:$I$10373,3,FALSE())</f>
        <v>T</v>
      </c>
      <c r="AA64" s="40" t="str">
        <f aca="false">VLOOKUP(X64,' 3 - Dimanche_2020-2021 '!$B$3:$I$10373,4,FALSE())</f>
        <v>T</v>
      </c>
      <c r="AB64" s="40" t="str">
        <f aca="false">VLOOKUP(X64,' 3 - Dimanche_2020-2021 '!$B$3:$I$10373,5,FALSE())</f>
        <v>T</v>
      </c>
      <c r="AC64" s="41" t="str">
        <f aca="false">VLOOKUP(X64,' 3 - Dimanche_2020-2021 '!$B$3:$I$10373,6,FALSE())</f>
        <v>T</v>
      </c>
      <c r="AD64" s="295" t="str">
        <f aca="false">VLOOKUP(X64,'STANDARD_2020-2021'!$B$7:$J$10377,9,FALSE())</f>
        <v>Ascension</v>
      </c>
      <c r="AE64" s="295"/>
      <c r="AF64" s="295"/>
      <c r="AG64" s="295"/>
      <c r="AH64" s="295"/>
      <c r="AI64" s="39" t="n">
        <f aca="false">AI63+1</f>
        <v>44738</v>
      </c>
      <c r="AJ64" s="40" t="str">
        <f aca="false">VLOOKUP(AI64,' 3 - Dimanche_2020-2021 '!$B$3:$I$10373,2,FALSE())</f>
        <v>R</v>
      </c>
      <c r="AK64" s="40" t="str">
        <f aca="false">VLOOKUP(AI64,' 3 - Dimanche_2020-2021 '!$B$3:$I$10373,3,FALSE())</f>
        <v>T</v>
      </c>
      <c r="AL64" s="40" t="str">
        <f aca="false">VLOOKUP(AI64,' 3 - Dimanche_2020-2021 '!$B$3:$I$10373,4,FALSE())</f>
        <v>T</v>
      </c>
      <c r="AM64" s="40" t="str">
        <f aca="false">VLOOKUP(AI64,' 3 - Dimanche_2020-2021 '!$B$3:$I$10373,5,FALSE())</f>
        <v>R</v>
      </c>
      <c r="AN64" s="41" t="str">
        <f aca="false">VLOOKUP(AI64,' 3 - Dimanche_2020-2021 '!$B$3:$I$10373,6,FALSE())</f>
        <v>T</v>
      </c>
      <c r="AO64" s="295" t="n">
        <f aca="false">VLOOKUP(AI64,'STANDARD_2020-2021'!$B$7:$J$10377,9,FALSE())</f>
        <v>0</v>
      </c>
      <c r="AP64" s="295"/>
      <c r="AQ64" s="295"/>
      <c r="AR64" s="295"/>
      <c r="AS64" s="295"/>
      <c r="AT64" s="39" t="n">
        <f aca="false">AT63+1</f>
        <v>44768</v>
      </c>
      <c r="AU64" s="40" t="str">
        <f aca="false">VLOOKUP(AT64,' 3 - Dimanche_2020-2021 '!$B$3:$I$10373,2,FALSE())</f>
        <v>R</v>
      </c>
      <c r="AV64" s="40" t="str">
        <f aca="false">VLOOKUP(AT64,' 3 - Dimanche_2020-2021 '!$B$3:$I$10373,3,FALSE())</f>
        <v>T</v>
      </c>
      <c r="AW64" s="40" t="str">
        <f aca="false">VLOOKUP(AT64,' 3 - Dimanche_2020-2021 '!$B$3:$I$10373,4,FALSE())</f>
        <v>R</v>
      </c>
      <c r="AX64" s="40" t="str">
        <f aca="false">VLOOKUP(AT64,' 3 - Dimanche_2020-2021 '!$B$3:$I$10373,5,FALSE())</f>
        <v>T</v>
      </c>
      <c r="AY64" s="41" t="str">
        <f aca="false">VLOOKUP(AT64,' 3 - Dimanche_2020-2021 '!$B$3:$I$10373,6,FALSE())</f>
        <v>T</v>
      </c>
      <c r="AZ64" s="295" t="n">
        <f aca="false">VLOOKUP(AT64,'STANDARD_2020-2021'!$B$7:$J$10377,9,FALSE())</f>
        <v>1</v>
      </c>
      <c r="BA64" s="295"/>
      <c r="BB64" s="295"/>
      <c r="BC64" s="295"/>
      <c r="BD64" s="295"/>
      <c r="BE64" s="39" t="n">
        <f aca="false">BE63+1</f>
        <v>44799</v>
      </c>
      <c r="BF64" s="40" t="str">
        <f aca="false">VLOOKUP(BE64,' 3 - Dimanche_2020-2021 '!$B$3:$I$10373,2,FALSE())</f>
        <v>T</v>
      </c>
      <c r="BG64" s="40" t="str">
        <f aca="false">VLOOKUP(BE64,' 3 - Dimanche_2020-2021 '!$B$3:$I$10373,3,FALSE())</f>
        <v>T</v>
      </c>
      <c r="BH64" s="40" t="str">
        <f aca="false">VLOOKUP(BE64,' 3 - Dimanche_2020-2021 '!$B$3:$I$10373,4,FALSE())</f>
        <v>R</v>
      </c>
      <c r="BI64" s="40" t="str">
        <f aca="false">VLOOKUP(BE64,' 3 - Dimanche_2020-2021 '!$B$3:$I$10373,5,FALSE())</f>
        <v>T</v>
      </c>
      <c r="BJ64" s="41" t="str">
        <f aca="false">VLOOKUP(BE64,' 3 - Dimanche_2020-2021 '!$B$3:$I$10373,6,FALSE())</f>
        <v>T</v>
      </c>
      <c r="BK64" s="295" t="n">
        <f aca="false">VLOOKUP(BE64,'STANDARD_2020-2021'!$B$7:$J$10377,9,FALSE())</f>
        <v>1</v>
      </c>
      <c r="BL64" s="295"/>
      <c r="BM64" s="295"/>
      <c r="BN64" s="295"/>
      <c r="BO64" s="295"/>
      <c r="BP64" s="24"/>
      <c r="BQ64" s="24"/>
    </row>
    <row r="65" customFormat="false" ht="15" hidden="false" customHeight="false" outlineLevel="0" collapsed="false">
      <c r="A65" s="49"/>
      <c r="B65" s="39" t="n">
        <f aca="false">B64+1</f>
        <v>44647</v>
      </c>
      <c r="C65" s="40" t="str">
        <f aca="false">VLOOKUP(B65,' 3 - Dimanche_2020-2021 '!$B$3:$I$10373,2,FALSE())</f>
        <v>T</v>
      </c>
      <c r="D65" s="40" t="str">
        <f aca="false">VLOOKUP(B65,' 3 - Dimanche_2020-2021 '!$B$3:$I$10373,3,FALSE())</f>
        <v>R</v>
      </c>
      <c r="E65" s="40" t="str">
        <f aca="false">VLOOKUP(B65,' 3 - Dimanche_2020-2021 '!$B$3:$I$10373,4,FALSE())</f>
        <v>T</v>
      </c>
      <c r="F65" s="40" t="str">
        <f aca="false">VLOOKUP(B65,' 3 - Dimanche_2020-2021 '!$B$3:$I$10373,5,FALSE())</f>
        <v>R</v>
      </c>
      <c r="G65" s="41" t="str">
        <f aca="false">VLOOKUP(B65,' 3 - Dimanche_2020-2021 '!$B$3:$I$10373,6,FALSE())</f>
        <v>T</v>
      </c>
      <c r="H65" s="291" t="n">
        <f aca="false">VLOOKUP(B65,'STANDARD_2020-2021'!$B$7:$J$10377,9,FALSE())</f>
        <v>0</v>
      </c>
      <c r="I65" s="291"/>
      <c r="J65" s="291"/>
      <c r="K65" s="291"/>
      <c r="L65" s="291"/>
      <c r="M65" s="39" t="n">
        <f aca="false">M64+1</f>
        <v>44678</v>
      </c>
      <c r="N65" s="40" t="str">
        <f aca="false">VLOOKUP(M65,' 3 - Dimanche_2020-2021 '!$B$3:$I$10373,2,FALSE())</f>
        <v>R</v>
      </c>
      <c r="O65" s="40" t="str">
        <f aca="false">VLOOKUP(M65,' 3 - Dimanche_2020-2021 '!$B$3:$I$10373,3,FALSE())</f>
        <v>T</v>
      </c>
      <c r="P65" s="40" t="str">
        <f aca="false">VLOOKUP(M65,' 3 - Dimanche_2020-2021 '!$B$3:$I$10373,4,FALSE())</f>
        <v>R</v>
      </c>
      <c r="Q65" s="40" t="str">
        <f aca="false">VLOOKUP(M65,' 3 - Dimanche_2020-2021 '!$B$3:$I$10373,5,FALSE())</f>
        <v>T</v>
      </c>
      <c r="R65" s="41" t="str">
        <f aca="false">VLOOKUP(M65,' 3 - Dimanche_2020-2021 '!$B$3:$I$10373,6,FALSE())</f>
        <v>T</v>
      </c>
      <c r="S65" s="295" t="n">
        <f aca="false">VLOOKUP(M65,'STANDARD_2020-2021'!$B$7:$J$10377,9,FALSE())</f>
        <v>0</v>
      </c>
      <c r="T65" s="295"/>
      <c r="U65" s="295"/>
      <c r="V65" s="295"/>
      <c r="W65" s="295"/>
      <c r="X65" s="39" t="n">
        <f aca="false">X64+1</f>
        <v>44708</v>
      </c>
      <c r="Y65" s="40" t="str">
        <f aca="false">VLOOKUP(X65,' 3 - Dimanche_2020-2021 '!$B$3:$I$10373,2,FALSE())</f>
        <v>R</v>
      </c>
      <c r="Z65" s="40" t="str">
        <f aca="false">VLOOKUP(X65,' 3 - Dimanche_2020-2021 '!$B$3:$I$10373,3,FALSE())</f>
        <v>T</v>
      </c>
      <c r="AA65" s="40" t="str">
        <f aca="false">VLOOKUP(X65,' 3 - Dimanche_2020-2021 '!$B$3:$I$10373,4,FALSE())</f>
        <v>T</v>
      </c>
      <c r="AB65" s="40" t="str">
        <f aca="false">VLOOKUP(X65,' 3 - Dimanche_2020-2021 '!$B$3:$I$10373,5,FALSE())</f>
        <v>T</v>
      </c>
      <c r="AC65" s="41" t="str">
        <f aca="false">VLOOKUP(X65,' 3 - Dimanche_2020-2021 '!$B$3:$I$10373,6,FALSE())</f>
        <v>T</v>
      </c>
      <c r="AD65" s="295" t="n">
        <f aca="false">VLOOKUP(X65,'STANDARD_2020-2021'!$B$7:$J$10377,9,FALSE())</f>
        <v>0</v>
      </c>
      <c r="AE65" s="295"/>
      <c r="AF65" s="295"/>
      <c r="AG65" s="295"/>
      <c r="AH65" s="295"/>
      <c r="AI65" s="39" t="n">
        <f aca="false">AI64+1</f>
        <v>44739</v>
      </c>
      <c r="AJ65" s="40" t="str">
        <f aca="false">VLOOKUP(AI65,' 3 - Dimanche_2020-2021 '!$B$3:$I$10373,2,FALSE())</f>
        <v>T</v>
      </c>
      <c r="AK65" s="40" t="str">
        <f aca="false">VLOOKUP(AI65,' 3 - Dimanche_2020-2021 '!$B$3:$I$10373,3,FALSE())</f>
        <v>T</v>
      </c>
      <c r="AL65" s="40" t="str">
        <f aca="false">VLOOKUP(AI65,' 3 - Dimanche_2020-2021 '!$B$3:$I$10373,4,FALSE())</f>
        <v>RC</v>
      </c>
      <c r="AM65" s="40" t="str">
        <f aca="false">VLOOKUP(AI65,' 3 - Dimanche_2020-2021 '!$B$3:$I$10373,5,FALSE())</f>
        <v>T</v>
      </c>
      <c r="AN65" s="41" t="str">
        <f aca="false">VLOOKUP(AI65,' 3 - Dimanche_2020-2021 '!$B$3:$I$10373,6,FALSE())</f>
        <v>R</v>
      </c>
      <c r="AO65" s="295" t="n">
        <f aca="false">VLOOKUP(AI65,'STANDARD_2020-2021'!$B$7:$J$10377,9,FALSE())</f>
        <v>0</v>
      </c>
      <c r="AP65" s="295"/>
      <c r="AQ65" s="295"/>
      <c r="AR65" s="295"/>
      <c r="AS65" s="295"/>
      <c r="AT65" s="39" t="n">
        <f aca="false">AT64+1</f>
        <v>44769</v>
      </c>
      <c r="AU65" s="40" t="str">
        <f aca="false">VLOOKUP(AT65,' 3 - Dimanche_2020-2021 '!$B$3:$I$10373,2,FALSE())</f>
        <v>T</v>
      </c>
      <c r="AV65" s="40" t="str">
        <f aca="false">VLOOKUP(AT65,' 3 - Dimanche_2020-2021 '!$B$3:$I$10373,3,FALSE())</f>
        <v>T</v>
      </c>
      <c r="AW65" s="40" t="str">
        <f aca="false">VLOOKUP(AT65,' 3 - Dimanche_2020-2021 '!$B$3:$I$10373,4,FALSE())</f>
        <v>R</v>
      </c>
      <c r="AX65" s="40" t="str">
        <f aca="false">VLOOKUP(AT65,' 3 - Dimanche_2020-2021 '!$B$3:$I$10373,5,FALSE())</f>
        <v>T</v>
      </c>
      <c r="AY65" s="41" t="str">
        <f aca="false">VLOOKUP(AT65,' 3 - Dimanche_2020-2021 '!$B$3:$I$10373,6,FALSE())</f>
        <v>R</v>
      </c>
      <c r="AZ65" s="295" t="n">
        <f aca="false">VLOOKUP(AT65,'STANDARD_2020-2021'!$B$7:$J$10377,9,FALSE())</f>
        <v>1</v>
      </c>
      <c r="BA65" s="295"/>
      <c r="BB65" s="295"/>
      <c r="BC65" s="295"/>
      <c r="BD65" s="295"/>
      <c r="BE65" s="39" t="n">
        <f aca="false">BE64+1</f>
        <v>44800</v>
      </c>
      <c r="BF65" s="40" t="str">
        <f aca="false">VLOOKUP(BE65,' 3 - Dimanche_2020-2021 '!$B$3:$I$10373,2,FALSE())</f>
        <v>T</v>
      </c>
      <c r="BG65" s="40" t="str">
        <f aca="false">VLOOKUP(BE65,' 3 - Dimanche_2020-2021 '!$B$3:$I$10373,3,FALSE())</f>
        <v>R</v>
      </c>
      <c r="BH65" s="40" t="str">
        <f aca="false">VLOOKUP(BE65,' 3 - Dimanche_2020-2021 '!$B$3:$I$10373,4,FALSE())</f>
        <v>T</v>
      </c>
      <c r="BI65" s="40" t="str">
        <f aca="false">VLOOKUP(BE65,' 3 - Dimanche_2020-2021 '!$B$3:$I$10373,5,FALSE())</f>
        <v>T</v>
      </c>
      <c r="BJ65" s="41" t="str">
        <f aca="false">VLOOKUP(BE65,' 3 - Dimanche_2020-2021 '!$B$3:$I$10373,6,FALSE())</f>
        <v>R</v>
      </c>
      <c r="BK65" s="295" t="n">
        <f aca="false">VLOOKUP(BE65,'STANDARD_2020-2021'!$B$7:$J$10377,9,FALSE())</f>
        <v>1</v>
      </c>
      <c r="BL65" s="295"/>
      <c r="BM65" s="295"/>
      <c r="BN65" s="295"/>
      <c r="BO65" s="295"/>
      <c r="BP65" s="24"/>
      <c r="BQ65" s="24"/>
    </row>
    <row r="66" customFormat="false" ht="15" hidden="false" customHeight="false" outlineLevel="0" collapsed="false">
      <c r="A66" s="49"/>
      <c r="B66" s="39" t="n">
        <f aca="false">B65+1</f>
        <v>44648</v>
      </c>
      <c r="C66" s="40" t="str">
        <f aca="false">VLOOKUP(B66,' 3 - Dimanche_2020-2021 '!$B$3:$I$10373,2,FALSE())</f>
        <v>RC</v>
      </c>
      <c r="D66" s="40" t="str">
        <f aca="false">VLOOKUP(B66,' 3 - Dimanche_2020-2021 '!$B$3:$I$10373,3,FALSE())</f>
        <v>T</v>
      </c>
      <c r="E66" s="40" t="str">
        <f aca="false">VLOOKUP(B66,' 3 - Dimanche_2020-2021 '!$B$3:$I$10373,4,FALSE())</f>
        <v>R</v>
      </c>
      <c r="F66" s="40" t="str">
        <f aca="false">VLOOKUP(B66,' 3 - Dimanche_2020-2021 '!$B$3:$I$10373,5,FALSE())</f>
        <v>T</v>
      </c>
      <c r="G66" s="41" t="str">
        <f aca="false">VLOOKUP(B66,' 3 - Dimanche_2020-2021 '!$B$3:$I$10373,6,FALSE())</f>
        <v>T</v>
      </c>
      <c r="H66" s="291" t="n">
        <f aca="false">VLOOKUP(B66,'STANDARD_2020-2021'!$B$7:$J$10377,9,FALSE())</f>
        <v>0</v>
      </c>
      <c r="I66" s="291"/>
      <c r="J66" s="291"/>
      <c r="K66" s="291"/>
      <c r="L66" s="291"/>
      <c r="M66" s="39" t="n">
        <f aca="false">M65+1</f>
        <v>44679</v>
      </c>
      <c r="N66" s="40" t="str">
        <f aca="false">VLOOKUP(M66,' 3 - Dimanche_2020-2021 '!$B$3:$I$10373,2,FALSE())</f>
        <v>T</v>
      </c>
      <c r="O66" s="40" t="str">
        <f aca="false">VLOOKUP(M66,' 3 - Dimanche_2020-2021 '!$B$3:$I$10373,3,FALSE())</f>
        <v>T</v>
      </c>
      <c r="P66" s="40" t="str">
        <f aca="false">VLOOKUP(M66,' 3 - Dimanche_2020-2021 '!$B$3:$I$10373,4,FALSE())</f>
        <v>T</v>
      </c>
      <c r="Q66" s="40" t="str">
        <f aca="false">VLOOKUP(M66,' 3 - Dimanche_2020-2021 '!$B$3:$I$10373,5,FALSE())</f>
        <v>T</v>
      </c>
      <c r="R66" s="41" t="str">
        <f aca="false">VLOOKUP(M66,' 3 - Dimanche_2020-2021 '!$B$3:$I$10373,6,FALSE())</f>
        <v>R</v>
      </c>
      <c r="S66" s="295" t="n">
        <f aca="false">VLOOKUP(M66,'STANDARD_2020-2021'!$B$7:$J$10377,9,FALSE())</f>
        <v>0</v>
      </c>
      <c r="T66" s="295"/>
      <c r="U66" s="295"/>
      <c r="V66" s="295"/>
      <c r="W66" s="295"/>
      <c r="X66" s="39" t="n">
        <f aca="false">X65+1</f>
        <v>44709</v>
      </c>
      <c r="Y66" s="40" t="str">
        <f aca="false">VLOOKUP(X66,' 3 - Dimanche_2020-2021 '!$B$3:$I$10373,2,FALSE())</f>
        <v>T</v>
      </c>
      <c r="Z66" s="40" t="str">
        <f aca="false">VLOOKUP(X66,' 3 - Dimanche_2020-2021 '!$B$3:$I$10373,3,FALSE())</f>
        <v>T</v>
      </c>
      <c r="AA66" s="40" t="str">
        <f aca="false">VLOOKUP(X66,' 3 - Dimanche_2020-2021 '!$B$3:$I$10373,4,FALSE())</f>
        <v>R</v>
      </c>
      <c r="AB66" s="40" t="str">
        <f aca="false">VLOOKUP(X66,' 3 - Dimanche_2020-2021 '!$B$3:$I$10373,5,FALSE())</f>
        <v>T</v>
      </c>
      <c r="AC66" s="41" t="str">
        <f aca="false">VLOOKUP(X66,' 3 - Dimanche_2020-2021 '!$B$3:$I$10373,6,FALSE())</f>
        <v>R</v>
      </c>
      <c r="AD66" s="295" t="n">
        <f aca="false">VLOOKUP(X66,'STANDARD_2020-2021'!$B$7:$J$10377,9,FALSE())</f>
        <v>0</v>
      </c>
      <c r="AE66" s="295"/>
      <c r="AF66" s="295"/>
      <c r="AG66" s="295"/>
      <c r="AH66" s="295"/>
      <c r="AI66" s="39" t="n">
        <f aca="false">AI65+1</f>
        <v>44740</v>
      </c>
      <c r="AJ66" s="40" t="str">
        <f aca="false">VLOOKUP(AI66,' 3 - Dimanche_2020-2021 '!$B$3:$I$10373,2,FALSE())</f>
        <v>T</v>
      </c>
      <c r="AK66" s="40" t="str">
        <f aca="false">VLOOKUP(AI66,' 3 - Dimanche_2020-2021 '!$B$3:$I$10373,3,FALSE())</f>
        <v>R</v>
      </c>
      <c r="AL66" s="40" t="str">
        <f aca="false">VLOOKUP(AI66,' 3 - Dimanche_2020-2021 '!$B$3:$I$10373,4,FALSE())</f>
        <v>T</v>
      </c>
      <c r="AM66" s="40" t="str">
        <f aca="false">VLOOKUP(AI66,' 3 - Dimanche_2020-2021 '!$B$3:$I$10373,5,FALSE())</f>
        <v>T</v>
      </c>
      <c r="AN66" s="41" t="str">
        <f aca="false">VLOOKUP(AI66,' 3 - Dimanche_2020-2021 '!$B$3:$I$10373,6,FALSE())</f>
        <v>R</v>
      </c>
      <c r="AO66" s="295" t="n">
        <f aca="false">VLOOKUP(AI66,'STANDARD_2020-2021'!$B$7:$J$10377,9,FALSE())</f>
        <v>0</v>
      </c>
      <c r="AP66" s="295"/>
      <c r="AQ66" s="295"/>
      <c r="AR66" s="295"/>
      <c r="AS66" s="295"/>
      <c r="AT66" s="39" t="n">
        <f aca="false">AT65+1</f>
        <v>44770</v>
      </c>
      <c r="AU66" s="40" t="str">
        <f aca="false">VLOOKUP(AT66,' 3 - Dimanche_2020-2021 '!$B$3:$I$10373,2,FALSE())</f>
        <v>T</v>
      </c>
      <c r="AV66" s="40" t="str">
        <f aca="false">VLOOKUP(AT66,' 3 - Dimanche_2020-2021 '!$B$3:$I$10373,3,FALSE())</f>
        <v>R</v>
      </c>
      <c r="AW66" s="40" t="str">
        <f aca="false">VLOOKUP(AT66,' 3 - Dimanche_2020-2021 '!$B$3:$I$10373,4,FALSE())</f>
        <v>T</v>
      </c>
      <c r="AX66" s="40" t="str">
        <f aca="false">VLOOKUP(AT66,' 3 - Dimanche_2020-2021 '!$B$3:$I$10373,5,FALSE())</f>
        <v>T</v>
      </c>
      <c r="AY66" s="41" t="str">
        <f aca="false">VLOOKUP(AT66,' 3 - Dimanche_2020-2021 '!$B$3:$I$10373,6,FALSE())</f>
        <v>T</v>
      </c>
      <c r="AZ66" s="295" t="n">
        <f aca="false">VLOOKUP(AT66,'STANDARD_2020-2021'!$B$7:$J$10377,9,FALSE())</f>
        <v>1</v>
      </c>
      <c r="BA66" s="295"/>
      <c r="BB66" s="295"/>
      <c r="BC66" s="295"/>
      <c r="BD66" s="295"/>
      <c r="BE66" s="39" t="n">
        <f aca="false">BE65+1</f>
        <v>44801</v>
      </c>
      <c r="BF66" s="40" t="str">
        <f aca="false">VLOOKUP(BE66,' 3 - Dimanche_2020-2021 '!$B$3:$I$10373,2,FALSE())</f>
        <v>T</v>
      </c>
      <c r="BG66" s="40" t="str">
        <f aca="false">VLOOKUP(BE66,' 3 - Dimanche_2020-2021 '!$B$3:$I$10373,3,FALSE())</f>
        <v>R</v>
      </c>
      <c r="BH66" s="40" t="str">
        <f aca="false">VLOOKUP(BE66,' 3 - Dimanche_2020-2021 '!$B$3:$I$10373,4,FALSE())</f>
        <v>T</v>
      </c>
      <c r="BI66" s="40" t="str">
        <f aca="false">VLOOKUP(BE66,' 3 - Dimanche_2020-2021 '!$B$3:$I$10373,5,FALSE())</f>
        <v>T</v>
      </c>
      <c r="BJ66" s="41" t="str">
        <f aca="false">VLOOKUP(BE66,' 3 - Dimanche_2020-2021 '!$B$3:$I$10373,6,FALSE())</f>
        <v>R</v>
      </c>
      <c r="BK66" s="295" t="n">
        <f aca="false">VLOOKUP(BE66,'STANDARD_2020-2021'!$B$7:$J$10377,9,FALSE())</f>
        <v>1</v>
      </c>
      <c r="BL66" s="295"/>
      <c r="BM66" s="295"/>
      <c r="BN66" s="295"/>
      <c r="BO66" s="295"/>
      <c r="BP66" s="24"/>
      <c r="BQ66" s="24"/>
    </row>
    <row r="67" customFormat="false" ht="15" hidden="false" customHeight="false" outlineLevel="0" collapsed="false">
      <c r="A67" s="49"/>
      <c r="B67" s="39" t="n">
        <f aca="false">B66+1</f>
        <v>44649</v>
      </c>
      <c r="C67" s="40" t="str">
        <f aca="false">VLOOKUP(B67,' 3 - Dimanche_2020-2021 '!$B$3:$I$10373,2,FALSE())</f>
        <v>T</v>
      </c>
      <c r="D67" s="40" t="str">
        <f aca="false">VLOOKUP(B67,' 3 - Dimanche_2020-2021 '!$B$3:$I$10373,3,FALSE())</f>
        <v>T</v>
      </c>
      <c r="E67" s="40" t="str">
        <f aca="false">VLOOKUP(B67,' 3 - Dimanche_2020-2021 '!$B$3:$I$10373,4,FALSE())</f>
        <v>R</v>
      </c>
      <c r="F67" s="40" t="str">
        <f aca="false">VLOOKUP(B67,' 3 - Dimanche_2020-2021 '!$B$3:$I$10373,5,FALSE())</f>
        <v>T</v>
      </c>
      <c r="G67" s="41" t="str">
        <f aca="false">VLOOKUP(B67,' 3 - Dimanche_2020-2021 '!$B$3:$I$10373,6,FALSE())</f>
        <v>R</v>
      </c>
      <c r="H67" s="291" t="n">
        <f aca="false">VLOOKUP(B67,'STANDARD_2020-2021'!$B$7:$J$10377,9,FALSE())</f>
        <v>0</v>
      </c>
      <c r="I67" s="291"/>
      <c r="J67" s="291"/>
      <c r="K67" s="291"/>
      <c r="L67" s="291"/>
      <c r="M67" s="39" t="n">
        <f aca="false">M66+1</f>
        <v>44680</v>
      </c>
      <c r="N67" s="40" t="str">
        <f aca="false">VLOOKUP(M67,' 3 - Dimanche_2020-2021 '!$B$3:$I$10373,2,FALSE())</f>
        <v>T</v>
      </c>
      <c r="O67" s="40" t="str">
        <f aca="false">VLOOKUP(M67,' 3 - Dimanche_2020-2021 '!$B$3:$I$10373,3,FALSE())</f>
        <v>T</v>
      </c>
      <c r="P67" s="40" t="str">
        <f aca="false">VLOOKUP(M67,' 3 - Dimanche_2020-2021 '!$B$3:$I$10373,4,FALSE())</f>
        <v>T</v>
      </c>
      <c r="Q67" s="40" t="str">
        <f aca="false">VLOOKUP(M67,' 3 - Dimanche_2020-2021 '!$B$3:$I$10373,5,FALSE())</f>
        <v>T</v>
      </c>
      <c r="R67" s="41" t="str">
        <f aca="false">VLOOKUP(M67,' 3 - Dimanche_2020-2021 '!$B$3:$I$10373,6,FALSE())</f>
        <v>R</v>
      </c>
      <c r="S67" s="295" t="n">
        <f aca="false">VLOOKUP(M67,'STANDARD_2020-2021'!$B$7:$J$10377,9,FALSE())</f>
        <v>0</v>
      </c>
      <c r="T67" s="295"/>
      <c r="U67" s="295"/>
      <c r="V67" s="295"/>
      <c r="W67" s="295"/>
      <c r="X67" s="39" t="n">
        <f aca="false">X66+1</f>
        <v>44710</v>
      </c>
      <c r="Y67" s="40" t="str">
        <f aca="false">VLOOKUP(X67,' 3 - Dimanche_2020-2021 '!$B$3:$I$10373,2,FALSE())</f>
        <v>T</v>
      </c>
      <c r="Z67" s="40" t="str">
        <f aca="false">VLOOKUP(X67,' 3 - Dimanche_2020-2021 '!$B$3:$I$10373,3,FALSE())</f>
        <v>T</v>
      </c>
      <c r="AA67" s="40" t="str">
        <f aca="false">VLOOKUP(X67,' 3 - Dimanche_2020-2021 '!$B$3:$I$10373,4,FALSE())</f>
        <v>R</v>
      </c>
      <c r="AB67" s="40" t="str">
        <f aca="false">VLOOKUP(X67,' 3 - Dimanche_2020-2021 '!$B$3:$I$10373,5,FALSE())</f>
        <v>T</v>
      </c>
      <c r="AC67" s="41" t="str">
        <f aca="false">VLOOKUP(X67,' 3 - Dimanche_2020-2021 '!$B$3:$I$10373,6,FALSE())</f>
        <v>R</v>
      </c>
      <c r="AD67" s="295" t="n">
        <f aca="false">VLOOKUP(X67,'STANDARD_2020-2021'!$B$7:$J$10377,9,FALSE())</f>
        <v>0</v>
      </c>
      <c r="AE67" s="295"/>
      <c r="AF67" s="295"/>
      <c r="AG67" s="295"/>
      <c r="AH67" s="295"/>
      <c r="AI67" s="39" t="n">
        <f aca="false">AI66+1</f>
        <v>44741</v>
      </c>
      <c r="AJ67" s="40" t="str">
        <f aca="false">VLOOKUP(AI67,' 3 - Dimanche_2020-2021 '!$B$3:$I$10373,2,FALSE())</f>
        <v>T</v>
      </c>
      <c r="AK67" s="40" t="str">
        <f aca="false">VLOOKUP(AI67,' 3 - Dimanche_2020-2021 '!$B$3:$I$10373,3,FALSE())</f>
        <v>R</v>
      </c>
      <c r="AL67" s="40" t="str">
        <f aca="false">VLOOKUP(AI67,' 3 - Dimanche_2020-2021 '!$B$3:$I$10373,4,FALSE())</f>
        <v>T</v>
      </c>
      <c r="AM67" s="40" t="str">
        <f aca="false">VLOOKUP(AI67,' 3 - Dimanche_2020-2021 '!$B$3:$I$10373,5,FALSE())</f>
        <v>R</v>
      </c>
      <c r="AN67" s="41" t="str">
        <f aca="false">VLOOKUP(AI67,' 3 - Dimanche_2020-2021 '!$B$3:$I$10373,6,FALSE())</f>
        <v>T</v>
      </c>
      <c r="AO67" s="295" t="n">
        <f aca="false">VLOOKUP(AI67,'STANDARD_2020-2021'!$B$7:$J$10377,9,FALSE())</f>
        <v>0</v>
      </c>
      <c r="AP67" s="295"/>
      <c r="AQ67" s="295"/>
      <c r="AR67" s="295"/>
      <c r="AS67" s="295"/>
      <c r="AT67" s="39" t="n">
        <f aca="false">AT66+1</f>
        <v>44771</v>
      </c>
      <c r="AU67" s="40" t="str">
        <f aca="false">VLOOKUP(AT67,' 3 - Dimanche_2020-2021 '!$B$3:$I$10373,2,FALSE())</f>
        <v>T</v>
      </c>
      <c r="AV67" s="40" t="str">
        <f aca="false">VLOOKUP(AT67,' 3 - Dimanche_2020-2021 '!$B$3:$I$10373,3,FALSE())</f>
        <v>R</v>
      </c>
      <c r="AW67" s="40" t="str">
        <f aca="false">VLOOKUP(AT67,' 3 - Dimanche_2020-2021 '!$B$3:$I$10373,4,FALSE())</f>
        <v>T</v>
      </c>
      <c r="AX67" s="40" t="str">
        <f aca="false">VLOOKUP(AT67,' 3 - Dimanche_2020-2021 '!$B$3:$I$10373,5,FALSE())</f>
        <v>T</v>
      </c>
      <c r="AY67" s="41" t="str">
        <f aca="false">VLOOKUP(AT67,' 3 - Dimanche_2020-2021 '!$B$3:$I$10373,6,FALSE())</f>
        <v>T</v>
      </c>
      <c r="AZ67" s="295" t="n">
        <f aca="false">VLOOKUP(AT67,'STANDARD_2020-2021'!$B$7:$J$10377,9,FALSE())</f>
        <v>1</v>
      </c>
      <c r="BA67" s="295"/>
      <c r="BB67" s="295"/>
      <c r="BC67" s="295"/>
      <c r="BD67" s="295"/>
      <c r="BE67" s="39" t="n">
        <f aca="false">BE66+1</f>
        <v>44802</v>
      </c>
      <c r="BF67" s="40" t="str">
        <f aca="false">VLOOKUP(BE67,' 3 - Dimanche_2020-2021 '!$B$3:$I$10373,2,FALSE())</f>
        <v>R</v>
      </c>
      <c r="BG67" s="40" t="str">
        <f aca="false">VLOOKUP(BE67,' 3 - Dimanche_2020-2021 '!$B$3:$I$10373,3,FALSE())</f>
        <v>T</v>
      </c>
      <c r="BH67" s="40" t="str">
        <f aca="false">VLOOKUP(BE67,' 3 - Dimanche_2020-2021 '!$B$3:$I$10373,4,FALSE())</f>
        <v>T</v>
      </c>
      <c r="BI67" s="40" t="str">
        <f aca="false">VLOOKUP(BE67,' 3 - Dimanche_2020-2021 '!$B$3:$I$10373,5,FALSE())</f>
        <v>RC</v>
      </c>
      <c r="BJ67" s="41" t="str">
        <f aca="false">VLOOKUP(BE67,' 3 - Dimanche_2020-2021 '!$B$3:$I$10373,6,FALSE())</f>
        <v>T</v>
      </c>
      <c r="BK67" s="295" t="n">
        <f aca="false">VLOOKUP(BE67,'STANDARD_2020-2021'!$B$7:$J$10377,9,FALSE())</f>
        <v>1</v>
      </c>
      <c r="BL67" s="295"/>
      <c r="BM67" s="295"/>
      <c r="BN67" s="295"/>
      <c r="BO67" s="295"/>
      <c r="BP67" s="24"/>
      <c r="BQ67" s="24"/>
    </row>
    <row r="68" customFormat="false" ht="15" hidden="false" customHeight="false" outlineLevel="0" collapsed="false">
      <c r="A68" s="49"/>
      <c r="B68" s="39" t="n">
        <f aca="false">B67+1</f>
        <v>44650</v>
      </c>
      <c r="C68" s="40" t="str">
        <f aca="false">VLOOKUP(B68,' 3 - Dimanche_2020-2021 '!$B$3:$I$10373,2,FALSE())</f>
        <v>T</v>
      </c>
      <c r="D68" s="40" t="str">
        <f aca="false">VLOOKUP(B68,' 3 - Dimanche_2020-2021 '!$B$3:$I$10373,3,FALSE())</f>
        <v>R</v>
      </c>
      <c r="E68" s="40" t="str">
        <f aca="false">VLOOKUP(B68,' 3 - Dimanche_2020-2021 '!$B$3:$I$10373,4,FALSE())</f>
        <v>T</v>
      </c>
      <c r="F68" s="40" t="str">
        <f aca="false">VLOOKUP(B68,' 3 - Dimanche_2020-2021 '!$B$3:$I$10373,5,FALSE())</f>
        <v>T</v>
      </c>
      <c r="G68" s="41" t="str">
        <f aca="false">VLOOKUP(B68,' 3 - Dimanche_2020-2021 '!$B$3:$I$10373,6,FALSE())</f>
        <v>R</v>
      </c>
      <c r="H68" s="291" t="n">
        <f aca="false">VLOOKUP(B68,'STANDARD_2020-2021'!$B$7:$J$10377,9,FALSE())</f>
        <v>0</v>
      </c>
      <c r="I68" s="291"/>
      <c r="J68" s="291"/>
      <c r="K68" s="291"/>
      <c r="L68" s="291"/>
      <c r="M68" s="39" t="n">
        <f aca="false">M67+1</f>
        <v>44681</v>
      </c>
      <c r="N68" s="40" t="str">
        <f aca="false">VLOOKUP(M68,' 3 - Dimanche_2020-2021 '!$B$3:$I$10373,2,FALSE())</f>
        <v>T</v>
      </c>
      <c r="O68" s="40" t="str">
        <f aca="false">VLOOKUP(M68,' 3 - Dimanche_2020-2021 '!$B$3:$I$10373,3,FALSE())</f>
        <v>R</v>
      </c>
      <c r="P68" s="40" t="str">
        <f aca="false">VLOOKUP(M68,' 3 - Dimanche_2020-2021 '!$B$3:$I$10373,4,FALSE())</f>
        <v>T</v>
      </c>
      <c r="Q68" s="40" t="str">
        <f aca="false">VLOOKUP(M68,' 3 - Dimanche_2020-2021 '!$B$3:$I$10373,5,FALSE())</f>
        <v>R</v>
      </c>
      <c r="R68" s="41" t="str">
        <f aca="false">VLOOKUP(M68,' 3 - Dimanche_2020-2021 '!$B$3:$I$10373,6,FALSE())</f>
        <v>T</v>
      </c>
      <c r="S68" s="295" t="n">
        <f aca="false">VLOOKUP(M68,'STANDARD_2020-2021'!$B$7:$J$10377,9,FALSE())</f>
        <v>0</v>
      </c>
      <c r="T68" s="295"/>
      <c r="U68" s="295"/>
      <c r="V68" s="295"/>
      <c r="W68" s="295"/>
      <c r="X68" s="39" t="n">
        <f aca="false">X67+1</f>
        <v>44711</v>
      </c>
      <c r="Y68" s="40" t="str">
        <f aca="false">VLOOKUP(X68,' 3 - Dimanche_2020-2021 '!$B$3:$I$10373,2,FALSE())</f>
        <v>T</v>
      </c>
      <c r="Z68" s="40" t="str">
        <f aca="false">VLOOKUP(X68,' 3 - Dimanche_2020-2021 '!$B$3:$I$10373,3,FALSE())</f>
        <v>RC</v>
      </c>
      <c r="AA68" s="40" t="str">
        <f aca="false">VLOOKUP(X68,' 3 - Dimanche_2020-2021 '!$B$3:$I$10373,4,FALSE())</f>
        <v>T</v>
      </c>
      <c r="AB68" s="40" t="str">
        <f aca="false">VLOOKUP(X68,' 3 - Dimanche_2020-2021 '!$B$3:$I$10373,5,FALSE())</f>
        <v>R</v>
      </c>
      <c r="AC68" s="41" t="str">
        <f aca="false">VLOOKUP(X68,' 3 - Dimanche_2020-2021 '!$B$3:$I$10373,6,FALSE())</f>
        <v>T</v>
      </c>
      <c r="AD68" s="295" t="n">
        <f aca="false">VLOOKUP(X68,'STANDARD_2020-2021'!$B$7:$J$10377,9,FALSE())</f>
        <v>0</v>
      </c>
      <c r="AE68" s="295"/>
      <c r="AF68" s="295"/>
      <c r="AG68" s="295"/>
      <c r="AH68" s="295"/>
      <c r="AI68" s="39" t="n">
        <f aca="false">AI67+1</f>
        <v>44742</v>
      </c>
      <c r="AJ68" s="40" t="str">
        <f aca="false">VLOOKUP(AI68,' 3 - Dimanche_2020-2021 '!$B$3:$I$10373,2,FALSE())</f>
        <v>R</v>
      </c>
      <c r="AK68" s="40" t="str">
        <f aca="false">VLOOKUP(AI68,' 3 - Dimanche_2020-2021 '!$B$3:$I$10373,3,FALSE())</f>
        <v>T</v>
      </c>
      <c r="AL68" s="40" t="str">
        <f aca="false">VLOOKUP(AI68,' 3 - Dimanche_2020-2021 '!$B$3:$I$10373,4,FALSE())</f>
        <v>T</v>
      </c>
      <c r="AM68" s="40" t="str">
        <f aca="false">VLOOKUP(AI68,' 3 - Dimanche_2020-2021 '!$B$3:$I$10373,5,FALSE())</f>
        <v>T</v>
      </c>
      <c r="AN68" s="41" t="str">
        <f aca="false">VLOOKUP(AI68,' 3 - Dimanche_2020-2021 '!$B$3:$I$10373,6,FALSE())</f>
        <v>T</v>
      </c>
      <c r="AO68" s="295" t="n">
        <f aca="false">VLOOKUP(AI68,'STANDARD_2020-2021'!$B$7:$J$10377,9,FALSE())</f>
        <v>0</v>
      </c>
      <c r="AP68" s="295"/>
      <c r="AQ68" s="295"/>
      <c r="AR68" s="295"/>
      <c r="AS68" s="295"/>
      <c r="AT68" s="39" t="n">
        <f aca="false">AT67+1</f>
        <v>44772</v>
      </c>
      <c r="AU68" s="40" t="str">
        <f aca="false">VLOOKUP(AT68,' 3 - Dimanche_2020-2021 '!$B$3:$I$10373,2,FALSE())</f>
        <v>R</v>
      </c>
      <c r="AV68" s="40" t="str">
        <f aca="false">VLOOKUP(AT68,' 3 - Dimanche_2020-2021 '!$B$3:$I$10373,3,FALSE())</f>
        <v>T</v>
      </c>
      <c r="AW68" s="40" t="str">
        <f aca="false">VLOOKUP(AT68,' 3 - Dimanche_2020-2021 '!$B$3:$I$10373,4,FALSE())</f>
        <v>T</v>
      </c>
      <c r="AX68" s="40" t="str">
        <f aca="false">VLOOKUP(AT68,' 3 - Dimanche_2020-2021 '!$B$3:$I$10373,5,FALSE())</f>
        <v>R</v>
      </c>
      <c r="AY68" s="41" t="str">
        <f aca="false">VLOOKUP(AT68,' 3 - Dimanche_2020-2021 '!$B$3:$I$10373,6,FALSE())</f>
        <v>T</v>
      </c>
      <c r="AZ68" s="295" t="n">
        <f aca="false">VLOOKUP(AT68,'STANDARD_2020-2021'!$B$7:$J$10377,9,FALSE())</f>
        <v>1</v>
      </c>
      <c r="BA68" s="295"/>
      <c r="BB68" s="295"/>
      <c r="BC68" s="295"/>
      <c r="BD68" s="295"/>
      <c r="BE68" s="39" t="n">
        <f aca="false">BE67+1</f>
        <v>44803</v>
      </c>
      <c r="BF68" s="40" t="str">
        <f aca="false">VLOOKUP(BE68,' 3 - Dimanche_2020-2021 '!$B$3:$I$10373,2,FALSE())</f>
        <v>R</v>
      </c>
      <c r="BG68" s="40" t="str">
        <f aca="false">VLOOKUP(BE68,' 3 - Dimanche_2020-2021 '!$B$3:$I$10373,3,FALSE())</f>
        <v>T</v>
      </c>
      <c r="BH68" s="40" t="str">
        <f aca="false">VLOOKUP(BE68,' 3 - Dimanche_2020-2021 '!$B$3:$I$10373,4,FALSE())</f>
        <v>R</v>
      </c>
      <c r="BI68" s="40" t="str">
        <f aca="false">VLOOKUP(BE68,' 3 - Dimanche_2020-2021 '!$B$3:$I$10373,5,FALSE())</f>
        <v>T</v>
      </c>
      <c r="BJ68" s="41" t="str">
        <f aca="false">VLOOKUP(BE68,' 3 - Dimanche_2020-2021 '!$B$3:$I$10373,6,FALSE())</f>
        <v>T</v>
      </c>
      <c r="BK68" s="295" t="n">
        <f aca="false">VLOOKUP(BE68,'STANDARD_2020-2021'!$B$7:$J$10377,9,FALSE())</f>
        <v>1</v>
      </c>
      <c r="BL68" s="295"/>
      <c r="BM68" s="295"/>
      <c r="BN68" s="295"/>
      <c r="BO68" s="295"/>
      <c r="BP68" s="24"/>
      <c r="BQ68" s="24"/>
    </row>
    <row r="69" customFormat="false" ht="15.75" hidden="false" customHeight="false" outlineLevel="0" collapsed="false">
      <c r="A69" s="49"/>
      <c r="B69" s="45" t="n">
        <f aca="false">B68+1</f>
        <v>44651</v>
      </c>
      <c r="C69" s="46" t="str">
        <f aca="false">VLOOKUP(B69,' 3 - Dimanche_2020-2021 '!$B$3:$I$10373,2,FALSE())</f>
        <v>T</v>
      </c>
      <c r="D69" s="46" t="str">
        <f aca="false">VLOOKUP(B69,' 3 - Dimanche_2020-2021 '!$B$3:$I$10373,3,FALSE())</f>
        <v>T</v>
      </c>
      <c r="E69" s="46" t="str">
        <f aca="false">VLOOKUP(B69,' 3 - Dimanche_2020-2021 '!$B$3:$I$10373,4,FALSE())</f>
        <v>T</v>
      </c>
      <c r="F69" s="46" t="str">
        <f aca="false">VLOOKUP(B69,' 3 - Dimanche_2020-2021 '!$B$3:$I$10373,5,FALSE())</f>
        <v>R</v>
      </c>
      <c r="G69" s="47" t="str">
        <f aca="false">VLOOKUP(B69,' 3 - Dimanche_2020-2021 '!$B$3:$I$10373,6,FALSE())</f>
        <v>T</v>
      </c>
      <c r="H69" s="300" t="n">
        <f aca="false">VLOOKUP(B69,'STANDARD_2020-2021'!$B$7:$J$10377,9,FALSE())</f>
        <v>0</v>
      </c>
      <c r="I69" s="300"/>
      <c r="J69" s="300"/>
      <c r="K69" s="300"/>
      <c r="L69" s="300"/>
      <c r="M69" s="45" t="n">
        <f aca="false">M68+1</f>
        <v>44682</v>
      </c>
      <c r="N69" s="46" t="str">
        <f aca="false">VLOOKUP(M69,' 3 - Dimanche_2020-2021 '!$B$3:$I$10373,2,FALSE())</f>
        <v>T</v>
      </c>
      <c r="O69" s="46" t="str">
        <f aca="false">VLOOKUP(M69,' 3 - Dimanche_2020-2021 '!$B$3:$I$10373,3,FALSE())</f>
        <v>R</v>
      </c>
      <c r="P69" s="46" t="str">
        <f aca="false">VLOOKUP(M69,' 3 - Dimanche_2020-2021 '!$B$3:$I$10373,4,FALSE())</f>
        <v>T</v>
      </c>
      <c r="Q69" s="46" t="str">
        <f aca="false">VLOOKUP(M69,' 3 - Dimanche_2020-2021 '!$B$3:$I$10373,5,FALSE())</f>
        <v>R</v>
      </c>
      <c r="R69" s="47" t="str">
        <f aca="false">VLOOKUP(M69,' 3 - Dimanche_2020-2021 '!$B$3:$I$10373,6,FALSE())</f>
        <v>T</v>
      </c>
      <c r="S69" s="299" t="str">
        <f aca="false">VLOOKUP(M69,'STANDARD_2020-2021'!$B$7:$J$10377,9,FALSE())</f>
        <v>Fête du travail</v>
      </c>
      <c r="T69" s="299"/>
      <c r="U69" s="299"/>
      <c r="V69" s="299"/>
      <c r="W69" s="299"/>
      <c r="X69" s="45" t="n">
        <f aca="false">X68+1</f>
        <v>44712</v>
      </c>
      <c r="Y69" s="46" t="str">
        <f aca="false">VLOOKUP(X69,' 3 - Dimanche_2020-2021 '!$B$3:$I$10373,2,FALSE())</f>
        <v>R</v>
      </c>
      <c r="Z69" s="46" t="str">
        <f aca="false">VLOOKUP(X69,' 3 - Dimanche_2020-2021 '!$B$3:$I$10373,3,FALSE())</f>
        <v>T</v>
      </c>
      <c r="AA69" s="46" t="str">
        <f aca="false">VLOOKUP(X69,' 3 - Dimanche_2020-2021 '!$B$3:$I$10373,4,FALSE())</f>
        <v>T</v>
      </c>
      <c r="AB69" s="46" t="str">
        <f aca="false">VLOOKUP(X69,' 3 - Dimanche_2020-2021 '!$B$3:$I$10373,5,FALSE())</f>
        <v>R</v>
      </c>
      <c r="AC69" s="47" t="str">
        <f aca="false">VLOOKUP(X69,' 3 - Dimanche_2020-2021 '!$B$3:$I$10373,6,FALSE())</f>
        <v>T</v>
      </c>
      <c r="AD69" s="299" t="n">
        <f aca="false">VLOOKUP(X69,'STANDARD_2020-2021'!$B$7:$J$10377,9,FALSE())</f>
        <v>0</v>
      </c>
      <c r="AE69" s="299"/>
      <c r="AF69" s="299"/>
      <c r="AG69" s="299"/>
      <c r="AH69" s="299"/>
      <c r="AI69" s="45" t="n">
        <f aca="false">AI68+1</f>
        <v>44743</v>
      </c>
      <c r="AJ69" s="46" t="str">
        <f aca="false">VLOOKUP(AI69,' 3 - Dimanche_2020-2021 '!$B$3:$I$10373,2,FALSE())</f>
        <v>R</v>
      </c>
      <c r="AK69" s="46" t="str">
        <f aca="false">VLOOKUP(AI69,' 3 - Dimanche_2020-2021 '!$B$3:$I$10373,3,FALSE())</f>
        <v>T</v>
      </c>
      <c r="AL69" s="46" t="str">
        <f aca="false">VLOOKUP(AI69,' 3 - Dimanche_2020-2021 '!$B$3:$I$10373,4,FALSE())</f>
        <v>T</v>
      </c>
      <c r="AM69" s="46" t="str">
        <f aca="false">VLOOKUP(AI69,' 3 - Dimanche_2020-2021 '!$B$3:$I$10373,5,FALSE())</f>
        <v>T</v>
      </c>
      <c r="AN69" s="47" t="str">
        <f aca="false">VLOOKUP(AI69,' 3 - Dimanche_2020-2021 '!$B$3:$I$10373,6,FALSE())</f>
        <v>T</v>
      </c>
      <c r="AO69" s="299" t="n">
        <f aca="false">VLOOKUP(AI69,'STANDARD_2020-2021'!$B$7:$J$10377,9,FALSE())</f>
        <v>0</v>
      </c>
      <c r="AP69" s="299"/>
      <c r="AQ69" s="299"/>
      <c r="AR69" s="299"/>
      <c r="AS69" s="299"/>
      <c r="AT69" s="45" t="n">
        <f aca="false">AT68+1</f>
        <v>44773</v>
      </c>
      <c r="AU69" s="46" t="str">
        <f aca="false">VLOOKUP(AT69,' 3 - Dimanche_2020-2021 '!$B$3:$I$10373,2,FALSE())</f>
        <v>R</v>
      </c>
      <c r="AV69" s="46" t="str">
        <f aca="false">VLOOKUP(AT69,' 3 - Dimanche_2020-2021 '!$B$3:$I$10373,3,FALSE())</f>
        <v>T</v>
      </c>
      <c r="AW69" s="46" t="str">
        <f aca="false">VLOOKUP(AT69,' 3 - Dimanche_2020-2021 '!$B$3:$I$10373,4,FALSE())</f>
        <v>T</v>
      </c>
      <c r="AX69" s="46" t="str">
        <f aca="false">VLOOKUP(AT69,' 3 - Dimanche_2020-2021 '!$B$3:$I$10373,5,FALSE())</f>
        <v>R</v>
      </c>
      <c r="AY69" s="47" t="str">
        <f aca="false">VLOOKUP(AT69,' 3 - Dimanche_2020-2021 '!$B$3:$I$10373,6,FALSE())</f>
        <v>T</v>
      </c>
      <c r="AZ69" s="299" t="n">
        <f aca="false">VLOOKUP(AT69,'STANDARD_2020-2021'!$B$7:$J$10377,9,FALSE())</f>
        <v>1</v>
      </c>
      <c r="BA69" s="299"/>
      <c r="BB69" s="299"/>
      <c r="BC69" s="299"/>
      <c r="BD69" s="299"/>
      <c r="BE69" s="45" t="n">
        <f aca="false">BE68+1</f>
        <v>44804</v>
      </c>
      <c r="BF69" s="46" t="str">
        <f aca="false">VLOOKUP(BE69,' 3 - Dimanche_2020-2021 '!$B$3:$I$10373,2,FALSE())</f>
        <v>T</v>
      </c>
      <c r="BG69" s="46" t="str">
        <f aca="false">VLOOKUP(BE69,' 3 - Dimanche_2020-2021 '!$B$3:$I$10373,3,FALSE())</f>
        <v>T</v>
      </c>
      <c r="BH69" s="46" t="str">
        <f aca="false">VLOOKUP(BE69,' 3 - Dimanche_2020-2021 '!$B$3:$I$10373,4,FALSE())</f>
        <v>R</v>
      </c>
      <c r="BI69" s="46" t="str">
        <f aca="false">VLOOKUP(BE69,' 3 - Dimanche_2020-2021 '!$B$3:$I$10373,5,FALSE())</f>
        <v>T</v>
      </c>
      <c r="BJ69" s="47" t="str">
        <f aca="false">VLOOKUP(BE69,' 3 - Dimanche_2020-2021 '!$B$3:$I$10373,6,FALSE())</f>
        <v>R</v>
      </c>
      <c r="BK69" s="299" t="n">
        <f aca="false">VLOOKUP(BE69,'STANDARD_2020-2021'!$B$7:$J$10377,9,FALSE())</f>
        <v>1</v>
      </c>
      <c r="BL69" s="299"/>
      <c r="BM69" s="299"/>
      <c r="BN69" s="299"/>
      <c r="BO69" s="299"/>
      <c r="BP69" s="24"/>
      <c r="BQ69" s="24"/>
    </row>
    <row r="70" customFormat="false" ht="15" hidden="false" customHeight="false" outlineLevel="0" collapsed="false">
      <c r="A70" s="49"/>
      <c r="B70" s="24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</row>
    <row r="71" customFormat="false" ht="15" hidden="false" customHeight="false" outlineLevel="0" collapsed="false">
      <c r="A71" s="49"/>
      <c r="B71" s="24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</row>
    <row r="72" customFormat="false" ht="15" hidden="false" customHeight="false" outlineLevel="0" collapsed="false">
      <c r="A72" s="49"/>
      <c r="B72" s="24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</row>
    <row r="73" customFormat="false" ht="15" hidden="false" customHeight="false" outlineLevel="0" collapsed="false">
      <c r="A73" s="49"/>
      <c r="B73" s="24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</row>
    <row r="74" customFormat="false" ht="15" hidden="false" customHeight="false" outlineLevel="0" collapsed="false">
      <c r="A74" s="49"/>
      <c r="B74" s="24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</row>
    <row r="75" customFormat="false" ht="15" hidden="false" customHeight="false" outlineLevel="0" collapsed="false">
      <c r="A75" s="49"/>
      <c r="B75" s="24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</row>
    <row r="76" customFormat="false" ht="15" hidden="false" customHeight="false" outlineLevel="0" collapsed="false">
      <c r="A76" s="49"/>
      <c r="B76" s="24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</row>
    <row r="77" customFormat="false" ht="15" hidden="false" customHeight="false" outlineLevel="0" collapsed="false">
      <c r="A77" s="49"/>
      <c r="B77" s="24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</row>
    <row r="78" customFormat="false" ht="15" hidden="false" customHeight="false" outlineLevel="0" collapsed="false">
      <c r="A78" s="49"/>
      <c r="B78" s="24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</row>
    <row r="79" customFormat="false" ht="15" hidden="false" customHeight="false" outlineLevel="0" collapsed="false">
      <c r="A79" s="49"/>
      <c r="B79" s="24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</row>
    <row r="80" customFormat="false" ht="15" hidden="false" customHeight="false" outlineLevel="0" collapsed="false">
      <c r="A80" s="49"/>
      <c r="B80" s="24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</row>
    <row r="81" customFormat="false" ht="15" hidden="false" customHeight="false" outlineLevel="0" collapsed="false">
      <c r="A81" s="49"/>
      <c r="B81" s="24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</row>
    <row r="82" customFormat="false" ht="15" hidden="false" customHeight="false" outlineLevel="0" collapsed="false">
      <c r="A82" s="49"/>
      <c r="B82" s="24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</row>
    <row r="83" customFormat="false" ht="15" hidden="false" customHeight="false" outlineLevel="0" collapsed="false">
      <c r="A83" s="49"/>
      <c r="B83" s="24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</row>
  </sheetData>
  <mergeCells count="384">
    <mergeCell ref="H4:L4"/>
    <mergeCell ref="S4:W4"/>
    <mergeCell ref="AD4:AH4"/>
    <mergeCell ref="AO4:AS4"/>
    <mergeCell ref="AZ4:BD4"/>
    <mergeCell ref="BK4:BO4"/>
    <mergeCell ref="H5:L5"/>
    <mergeCell ref="S5:W5"/>
    <mergeCell ref="AD5:AH5"/>
    <mergeCell ref="AO5:AS5"/>
    <mergeCell ref="AZ5:BD5"/>
    <mergeCell ref="BK5:BO5"/>
    <mergeCell ref="H6:L6"/>
    <mergeCell ref="S6:W6"/>
    <mergeCell ref="AD6:AH6"/>
    <mergeCell ref="AO6:AS6"/>
    <mergeCell ref="AZ6:BD6"/>
    <mergeCell ref="BK6:BO6"/>
    <mergeCell ref="H7:L7"/>
    <mergeCell ref="S7:W7"/>
    <mergeCell ref="AD7:AH7"/>
    <mergeCell ref="AO7:AS7"/>
    <mergeCell ref="AZ7:BD7"/>
    <mergeCell ref="BK7:BO7"/>
    <mergeCell ref="H8:L8"/>
    <mergeCell ref="S8:W8"/>
    <mergeCell ref="AD8:AH8"/>
    <mergeCell ref="AO8:AS8"/>
    <mergeCell ref="AZ8:BD8"/>
    <mergeCell ref="BK8:BO8"/>
    <mergeCell ref="H9:L9"/>
    <mergeCell ref="S9:W9"/>
    <mergeCell ref="AD9:AH9"/>
    <mergeCell ref="AO9:AS9"/>
    <mergeCell ref="AZ9:BD9"/>
    <mergeCell ref="BK9:BO9"/>
    <mergeCell ref="H10:L10"/>
    <mergeCell ref="S10:W10"/>
    <mergeCell ref="AD10:AH10"/>
    <mergeCell ref="AO10:AS10"/>
    <mergeCell ref="AZ10:BD10"/>
    <mergeCell ref="BK10:BO10"/>
    <mergeCell ref="H11:L11"/>
    <mergeCell ref="S11:W11"/>
    <mergeCell ref="AD11:AH11"/>
    <mergeCell ref="AO11:AS11"/>
    <mergeCell ref="AZ11:BD11"/>
    <mergeCell ref="BK11:BO11"/>
    <mergeCell ref="H12:L12"/>
    <mergeCell ref="S12:W12"/>
    <mergeCell ref="AD12:AH12"/>
    <mergeCell ref="AO12:AS12"/>
    <mergeCell ref="AZ12:BD12"/>
    <mergeCell ref="BK12:BO12"/>
    <mergeCell ref="H13:L13"/>
    <mergeCell ref="S13:W13"/>
    <mergeCell ref="AD13:AH13"/>
    <mergeCell ref="AO13:AS13"/>
    <mergeCell ref="AZ13:BD13"/>
    <mergeCell ref="BK13:BO13"/>
    <mergeCell ref="H14:L14"/>
    <mergeCell ref="S14:W14"/>
    <mergeCell ref="AD14:AH14"/>
    <mergeCell ref="AO14:AS14"/>
    <mergeCell ref="AZ14:BD14"/>
    <mergeCell ref="BK14:BO14"/>
    <mergeCell ref="H15:L15"/>
    <mergeCell ref="S15:W15"/>
    <mergeCell ref="AD15:AH15"/>
    <mergeCell ref="AO15:AS15"/>
    <mergeCell ref="AZ15:BD15"/>
    <mergeCell ref="BK15:BO15"/>
    <mergeCell ref="H16:L16"/>
    <mergeCell ref="S16:W16"/>
    <mergeCell ref="AD16:AH16"/>
    <mergeCell ref="AO16:AS16"/>
    <mergeCell ref="AZ16:BD16"/>
    <mergeCell ref="BK16:BO16"/>
    <mergeCell ref="H17:L17"/>
    <mergeCell ref="S17:W17"/>
    <mergeCell ref="AD17:AH17"/>
    <mergeCell ref="AO17:AS17"/>
    <mergeCell ref="AZ17:BD17"/>
    <mergeCell ref="BK17:BO17"/>
    <mergeCell ref="H18:L18"/>
    <mergeCell ref="S18:W18"/>
    <mergeCell ref="AD18:AH18"/>
    <mergeCell ref="AO18:AS18"/>
    <mergeCell ref="AZ18:BD18"/>
    <mergeCell ref="BK18:BO18"/>
    <mergeCell ref="H19:L19"/>
    <mergeCell ref="S19:W19"/>
    <mergeCell ref="AD19:AH19"/>
    <mergeCell ref="AO19:AS19"/>
    <mergeCell ref="AZ19:BD19"/>
    <mergeCell ref="BK19:BO19"/>
    <mergeCell ref="H20:L20"/>
    <mergeCell ref="S20:W20"/>
    <mergeCell ref="AD20:AH20"/>
    <mergeCell ref="AO20:AS20"/>
    <mergeCell ref="AZ20:BD20"/>
    <mergeCell ref="BK20:BO20"/>
    <mergeCell ref="H21:L21"/>
    <mergeCell ref="S21:W21"/>
    <mergeCell ref="AD21:AH21"/>
    <mergeCell ref="AO21:AS21"/>
    <mergeCell ref="AZ21:BD21"/>
    <mergeCell ref="BK21:BO21"/>
    <mergeCell ref="H22:L22"/>
    <mergeCell ref="S22:W22"/>
    <mergeCell ref="AD22:AH22"/>
    <mergeCell ref="AO22:AS22"/>
    <mergeCell ref="AZ22:BD22"/>
    <mergeCell ref="BK22:BO22"/>
    <mergeCell ref="H23:L23"/>
    <mergeCell ref="S23:W23"/>
    <mergeCell ref="AD23:AH23"/>
    <mergeCell ref="AO23:AS23"/>
    <mergeCell ref="AZ23:BD23"/>
    <mergeCell ref="BK23:BO23"/>
    <mergeCell ref="H24:L24"/>
    <mergeCell ref="S24:W24"/>
    <mergeCell ref="AD24:AH24"/>
    <mergeCell ref="AO24:AS24"/>
    <mergeCell ref="AZ24:BD24"/>
    <mergeCell ref="BK24:BO24"/>
    <mergeCell ref="H25:L25"/>
    <mergeCell ref="S25:W25"/>
    <mergeCell ref="AD25:AH25"/>
    <mergeCell ref="AO25:AS25"/>
    <mergeCell ref="AZ25:BD25"/>
    <mergeCell ref="BK25:BO25"/>
    <mergeCell ref="H26:L26"/>
    <mergeCell ref="S26:W26"/>
    <mergeCell ref="AD26:AH26"/>
    <mergeCell ref="AO26:AS26"/>
    <mergeCell ref="AZ26:BD26"/>
    <mergeCell ref="BK26:BO26"/>
    <mergeCell ref="H27:L27"/>
    <mergeCell ref="S27:W27"/>
    <mergeCell ref="AD27:AH27"/>
    <mergeCell ref="AO27:AS27"/>
    <mergeCell ref="AZ27:BD27"/>
    <mergeCell ref="BK27:BO27"/>
    <mergeCell ref="H28:L28"/>
    <mergeCell ref="S28:W28"/>
    <mergeCell ref="AD28:AH28"/>
    <mergeCell ref="AO28:AS28"/>
    <mergeCell ref="AZ28:BD28"/>
    <mergeCell ref="BK28:BO28"/>
    <mergeCell ref="H29:L29"/>
    <mergeCell ref="S29:W29"/>
    <mergeCell ref="AD29:AH29"/>
    <mergeCell ref="AO29:AS29"/>
    <mergeCell ref="AZ29:BD29"/>
    <mergeCell ref="BK29:BO29"/>
    <mergeCell ref="H30:L30"/>
    <mergeCell ref="S30:W30"/>
    <mergeCell ref="AD30:AH30"/>
    <mergeCell ref="AO30:AS30"/>
    <mergeCell ref="AZ30:BD30"/>
    <mergeCell ref="BK30:BO30"/>
    <mergeCell ref="H31:L31"/>
    <mergeCell ref="S31:W31"/>
    <mergeCell ref="AD31:AH31"/>
    <mergeCell ref="AO31:AS31"/>
    <mergeCell ref="AZ31:BD31"/>
    <mergeCell ref="BK31:BO31"/>
    <mergeCell ref="H32:L32"/>
    <mergeCell ref="S32:W32"/>
    <mergeCell ref="AD32:AH32"/>
    <mergeCell ref="AO32:AS32"/>
    <mergeCell ref="AZ32:BD32"/>
    <mergeCell ref="BK32:BO32"/>
    <mergeCell ref="H33:L33"/>
    <mergeCell ref="S33:W33"/>
    <mergeCell ref="AD33:AH33"/>
    <mergeCell ref="AO33:AS33"/>
    <mergeCell ref="AZ33:BD33"/>
    <mergeCell ref="BK33:BO33"/>
    <mergeCell ref="H34:L34"/>
    <mergeCell ref="S34:W34"/>
    <mergeCell ref="AD34:AH34"/>
    <mergeCell ref="AO34:AS34"/>
    <mergeCell ref="AZ34:BD34"/>
    <mergeCell ref="BK34:BO34"/>
    <mergeCell ref="H35:L35"/>
    <mergeCell ref="S35:W35"/>
    <mergeCell ref="AD35:AH35"/>
    <mergeCell ref="AO35:AS35"/>
    <mergeCell ref="AZ35:BD35"/>
    <mergeCell ref="BK35:BO35"/>
    <mergeCell ref="H38:L38"/>
    <mergeCell ref="S38:W38"/>
    <mergeCell ref="AD38:AH38"/>
    <mergeCell ref="AO38:AS38"/>
    <mergeCell ref="AZ38:BD38"/>
    <mergeCell ref="BK38:BO38"/>
    <mergeCell ref="H39:L39"/>
    <mergeCell ref="S39:W39"/>
    <mergeCell ref="AD39:AH39"/>
    <mergeCell ref="AO39:AS39"/>
    <mergeCell ref="AZ39:BD39"/>
    <mergeCell ref="BK39:BO39"/>
    <mergeCell ref="H40:L40"/>
    <mergeCell ref="S40:W40"/>
    <mergeCell ref="AD40:AH40"/>
    <mergeCell ref="AO40:AS40"/>
    <mergeCell ref="AZ40:BD40"/>
    <mergeCell ref="BK40:BO40"/>
    <mergeCell ref="H41:L41"/>
    <mergeCell ref="S41:W41"/>
    <mergeCell ref="AD41:AH41"/>
    <mergeCell ref="AO41:AS41"/>
    <mergeCell ref="AZ41:BD41"/>
    <mergeCell ref="BK41:BO41"/>
    <mergeCell ref="H42:L42"/>
    <mergeCell ref="S42:W42"/>
    <mergeCell ref="AD42:AH42"/>
    <mergeCell ref="AO42:AS42"/>
    <mergeCell ref="AZ42:BD42"/>
    <mergeCell ref="BK42:BO42"/>
    <mergeCell ref="H43:L43"/>
    <mergeCell ref="S43:W43"/>
    <mergeCell ref="AD43:AH43"/>
    <mergeCell ref="AO43:AS43"/>
    <mergeCell ref="AZ43:BD43"/>
    <mergeCell ref="BK43:BO43"/>
    <mergeCell ref="H44:L44"/>
    <mergeCell ref="S44:W44"/>
    <mergeCell ref="AD44:AH44"/>
    <mergeCell ref="AO44:AS44"/>
    <mergeCell ref="AZ44:BD44"/>
    <mergeCell ref="BK44:BO44"/>
    <mergeCell ref="H45:L45"/>
    <mergeCell ref="S45:W45"/>
    <mergeCell ref="AD45:AH45"/>
    <mergeCell ref="AO45:AS45"/>
    <mergeCell ref="AZ45:BD45"/>
    <mergeCell ref="BK45:BO45"/>
    <mergeCell ref="H46:L46"/>
    <mergeCell ref="S46:W46"/>
    <mergeCell ref="AD46:AH46"/>
    <mergeCell ref="AO46:AS46"/>
    <mergeCell ref="AZ46:BD46"/>
    <mergeCell ref="BK46:BO46"/>
    <mergeCell ref="H47:L47"/>
    <mergeCell ref="S47:W47"/>
    <mergeCell ref="AD47:AH47"/>
    <mergeCell ref="AO47:AS47"/>
    <mergeCell ref="AZ47:BD47"/>
    <mergeCell ref="BK47:BO47"/>
    <mergeCell ref="H48:L48"/>
    <mergeCell ref="S48:W48"/>
    <mergeCell ref="AD48:AH48"/>
    <mergeCell ref="AO48:AS48"/>
    <mergeCell ref="AZ48:BD48"/>
    <mergeCell ref="BK48:BO48"/>
    <mergeCell ref="H49:L49"/>
    <mergeCell ref="S49:W49"/>
    <mergeCell ref="AD49:AH49"/>
    <mergeCell ref="AO49:AS49"/>
    <mergeCell ref="AZ49:BD49"/>
    <mergeCell ref="BK49:BO49"/>
    <mergeCell ref="H50:L50"/>
    <mergeCell ref="S50:W50"/>
    <mergeCell ref="AD50:AH50"/>
    <mergeCell ref="AO50:AS50"/>
    <mergeCell ref="AZ50:BD50"/>
    <mergeCell ref="BK50:BO50"/>
    <mergeCell ref="H51:L51"/>
    <mergeCell ref="S51:W51"/>
    <mergeCell ref="AD51:AH51"/>
    <mergeCell ref="AO51:AS51"/>
    <mergeCell ref="AZ51:BD51"/>
    <mergeCell ref="BK51:BO51"/>
    <mergeCell ref="H52:L52"/>
    <mergeCell ref="S52:W52"/>
    <mergeCell ref="AD52:AH52"/>
    <mergeCell ref="AO52:AS52"/>
    <mergeCell ref="AZ52:BD52"/>
    <mergeCell ref="BK52:BO52"/>
    <mergeCell ref="H53:L53"/>
    <mergeCell ref="S53:W53"/>
    <mergeCell ref="AD53:AH53"/>
    <mergeCell ref="AO53:AS53"/>
    <mergeCell ref="AZ53:BD53"/>
    <mergeCell ref="BK53:BO53"/>
    <mergeCell ref="H54:L54"/>
    <mergeCell ref="S54:W54"/>
    <mergeCell ref="AD54:AH54"/>
    <mergeCell ref="AO54:AS54"/>
    <mergeCell ref="AZ54:BD54"/>
    <mergeCell ref="BK54:BO54"/>
    <mergeCell ref="H55:L55"/>
    <mergeCell ref="S55:W55"/>
    <mergeCell ref="AD55:AH55"/>
    <mergeCell ref="AO55:AS55"/>
    <mergeCell ref="AZ55:BD55"/>
    <mergeCell ref="BK55:BO55"/>
    <mergeCell ref="H56:L56"/>
    <mergeCell ref="S56:W56"/>
    <mergeCell ref="AD56:AH56"/>
    <mergeCell ref="AO56:AS56"/>
    <mergeCell ref="AZ56:BD56"/>
    <mergeCell ref="BK56:BO56"/>
    <mergeCell ref="H57:L57"/>
    <mergeCell ref="S57:W57"/>
    <mergeCell ref="AD57:AH57"/>
    <mergeCell ref="AO57:AS57"/>
    <mergeCell ref="AZ57:BD57"/>
    <mergeCell ref="BK57:BO57"/>
    <mergeCell ref="H58:L58"/>
    <mergeCell ref="S58:W58"/>
    <mergeCell ref="AD58:AH58"/>
    <mergeCell ref="AO58:AS58"/>
    <mergeCell ref="AZ58:BD58"/>
    <mergeCell ref="BK58:BO58"/>
    <mergeCell ref="H59:L59"/>
    <mergeCell ref="S59:W59"/>
    <mergeCell ref="AD59:AH59"/>
    <mergeCell ref="AO59:AS59"/>
    <mergeCell ref="AZ59:BD59"/>
    <mergeCell ref="BK59:BO59"/>
    <mergeCell ref="H60:L60"/>
    <mergeCell ref="S60:W60"/>
    <mergeCell ref="AD60:AH60"/>
    <mergeCell ref="AO60:AS60"/>
    <mergeCell ref="AZ60:BD60"/>
    <mergeCell ref="BK60:BO60"/>
    <mergeCell ref="H61:L61"/>
    <mergeCell ref="S61:W61"/>
    <mergeCell ref="AD61:AH61"/>
    <mergeCell ref="AO61:AS61"/>
    <mergeCell ref="AZ61:BD61"/>
    <mergeCell ref="BK61:BO61"/>
    <mergeCell ref="H62:L62"/>
    <mergeCell ref="S62:W62"/>
    <mergeCell ref="AD62:AH62"/>
    <mergeCell ref="AO62:AS62"/>
    <mergeCell ref="AZ62:BD62"/>
    <mergeCell ref="BK62:BO62"/>
    <mergeCell ref="H63:L63"/>
    <mergeCell ref="S63:W63"/>
    <mergeCell ref="AD63:AH63"/>
    <mergeCell ref="AO63:AS63"/>
    <mergeCell ref="AZ63:BD63"/>
    <mergeCell ref="BK63:BO63"/>
    <mergeCell ref="H64:L64"/>
    <mergeCell ref="S64:W64"/>
    <mergeCell ref="AD64:AH64"/>
    <mergeCell ref="AO64:AS64"/>
    <mergeCell ref="AZ64:BD64"/>
    <mergeCell ref="BK64:BO64"/>
    <mergeCell ref="H65:L65"/>
    <mergeCell ref="S65:W65"/>
    <mergeCell ref="AD65:AH65"/>
    <mergeCell ref="AO65:AS65"/>
    <mergeCell ref="AZ65:BD65"/>
    <mergeCell ref="BK65:BO65"/>
    <mergeCell ref="H66:L66"/>
    <mergeCell ref="S66:W66"/>
    <mergeCell ref="AD66:AH66"/>
    <mergeCell ref="AO66:AS66"/>
    <mergeCell ref="AZ66:BD66"/>
    <mergeCell ref="BK66:BO66"/>
    <mergeCell ref="H67:L67"/>
    <mergeCell ref="S67:W67"/>
    <mergeCell ref="AD67:AH67"/>
    <mergeCell ref="AO67:AS67"/>
    <mergeCell ref="AZ67:BD67"/>
    <mergeCell ref="BK67:BO67"/>
    <mergeCell ref="H68:L68"/>
    <mergeCell ref="S68:W68"/>
    <mergeCell ref="AD68:AH68"/>
    <mergeCell ref="AO68:AS68"/>
    <mergeCell ref="AZ68:BD68"/>
    <mergeCell ref="BK68:BO68"/>
    <mergeCell ref="H69:L69"/>
    <mergeCell ref="S69:W69"/>
    <mergeCell ref="AD69:AH69"/>
    <mergeCell ref="AO69:AS69"/>
    <mergeCell ref="AZ69:BD69"/>
    <mergeCell ref="BK69:BO69"/>
  </mergeCells>
  <conditionalFormatting sqref="C5:G35">
    <cfRule type="cellIs" priority="2" operator="equal" aboveAverage="0" equalAverage="0" bottom="0" percent="0" rank="0" text="" dxfId="1381">
      <formula>"RC"</formula>
    </cfRule>
    <cfRule type="cellIs" priority="3" operator="equal" aboveAverage="0" equalAverage="0" bottom="0" percent="0" rank="0" text="" dxfId="1382">
      <formula>"T"</formula>
    </cfRule>
    <cfRule type="cellIs" priority="4" operator="equal" aboveAverage="0" equalAverage="0" bottom="0" percent="0" rank="0" text="" dxfId="1383">
      <formula>"R"</formula>
    </cfRule>
  </conditionalFormatting>
  <conditionalFormatting sqref="B5:G35">
    <cfRule type="expression" priority="5" aboveAverage="0" equalAverage="0" bottom="0" percent="0" rank="0" text="" dxfId="1384">
      <formula>WEEKDAY(B5,2)=7</formula>
    </cfRule>
  </conditionalFormatting>
  <conditionalFormatting sqref="H5">
    <cfRule type="cellIs" priority="6" operator="notEqual" aboveAverage="0" equalAverage="0" bottom="0" percent="0" rank="0" text="" dxfId="1385">
      <formula>0</formula>
    </cfRule>
  </conditionalFormatting>
  <conditionalFormatting sqref="B5:H5 B6:G35">
    <cfRule type="expression" priority="7" aboveAverage="0" equalAverage="0" bottom="0" percent="0" rank="0" text="" dxfId="1386">
      <formula>OR(WEEKDAY($B5,2)=1,WEEKDAY($B5,2)=2,WEEKDAY($B5,2)=3,WEEKDAY($B5,2)=4,WEEKDAY($B5,2)=5)</formula>
    </cfRule>
  </conditionalFormatting>
  <conditionalFormatting sqref="H6:H35">
    <cfRule type="cellIs" priority="8" operator="notEqual" aboveAverage="0" equalAverage="0" bottom="0" percent="0" rank="0" text="" dxfId="1387">
      <formula>0</formula>
    </cfRule>
  </conditionalFormatting>
  <conditionalFormatting sqref="B5:H5 B6:L35">
    <cfRule type="expression" priority="9" aboveAverage="0" equalAverage="0" bottom="0" percent="0" rank="0" text="" dxfId="1388">
      <formula>WEEKDAY($B5,2)=6</formula>
    </cfRule>
  </conditionalFormatting>
  <conditionalFormatting sqref="N5:R35">
    <cfRule type="cellIs" priority="10" operator="equal" aboveAverage="0" equalAverage="0" bottom="0" percent="0" rank="0" text="" dxfId="1389">
      <formula>"RC"</formula>
    </cfRule>
    <cfRule type="cellIs" priority="11" operator="equal" aboveAverage="0" equalAverage="0" bottom="0" percent="0" rank="0" text="" dxfId="1390">
      <formula>"T"</formula>
    </cfRule>
    <cfRule type="cellIs" priority="12" operator="equal" aboveAverage="0" equalAverage="0" bottom="0" percent="0" rank="0" text="" dxfId="1391">
      <formula>"R"</formula>
    </cfRule>
  </conditionalFormatting>
  <conditionalFormatting sqref="M5:R35">
    <cfRule type="expression" priority="13" aboveAverage="0" equalAverage="0" bottom="0" percent="0" rank="0" text="" dxfId="1392">
      <formula>WEEKDAY(M5,2)=7</formula>
    </cfRule>
  </conditionalFormatting>
  <conditionalFormatting sqref="S5">
    <cfRule type="cellIs" priority="14" operator="notEqual" aboveAverage="0" equalAverage="0" bottom="0" percent="0" rank="0" text="" dxfId="1393">
      <formula>0</formula>
    </cfRule>
  </conditionalFormatting>
  <conditionalFormatting sqref="S6:S35">
    <cfRule type="cellIs" priority="15" operator="notEqual" aboveAverage="0" equalAverage="0" bottom="0" percent="0" rank="0" text="" dxfId="1394">
      <formula>0</formula>
    </cfRule>
  </conditionalFormatting>
  <conditionalFormatting sqref="B5:H5 B6:L35">
    <cfRule type="expression" priority="16" aboveAverage="0" equalAverage="0" bottom="0" percent="0" rank="0" text="" dxfId="1395">
      <formula>WEEKDAY($B5,2)=6</formula>
    </cfRule>
    <cfRule type="expression" priority="17" aboveAverage="0" equalAverage="0" bottom="0" percent="0" rank="0" text="" dxfId="1396">
      <formula>OR(WEEKDAY($B5,2)=1,WEEKDAY($B5,2)=2,WEEKDAY($B5,2)=3,WEEKDAY($B5,2)=4,WEEKDAY($B5,2)=5)</formula>
    </cfRule>
  </conditionalFormatting>
  <conditionalFormatting sqref="M5:W35">
    <cfRule type="expression" priority="18" aboveAverage="0" equalAverage="0" bottom="0" percent="0" rank="0" text="" dxfId="1397">
      <formula>WEEKDAY($M5,2)=6</formula>
    </cfRule>
    <cfRule type="expression" priority="19" aboveAverage="0" equalAverage="0" bottom="0" percent="0" rank="0" text="" dxfId="1398">
      <formula>OR(WEEKDAY($M5,2)=1,WEEKDAY($M5,2)=2,WEEKDAY($M5,2)=3,WEEKDAY($M5,2)=4,WEEKDAY($M5,2)=5)</formula>
    </cfRule>
  </conditionalFormatting>
  <conditionalFormatting sqref="Y5:AC35">
    <cfRule type="cellIs" priority="20" operator="equal" aboveAverage="0" equalAverage="0" bottom="0" percent="0" rank="0" text="" dxfId="1399">
      <formula>"RC"</formula>
    </cfRule>
    <cfRule type="cellIs" priority="21" operator="equal" aboveAverage="0" equalAverage="0" bottom="0" percent="0" rank="0" text="" dxfId="1400">
      <formula>"T"</formula>
    </cfRule>
    <cfRule type="cellIs" priority="22" operator="equal" aboveAverage="0" equalAverage="0" bottom="0" percent="0" rank="0" text="" dxfId="1401">
      <formula>"R"</formula>
    </cfRule>
  </conditionalFormatting>
  <conditionalFormatting sqref="X5:AC35">
    <cfRule type="expression" priority="23" aboveAverage="0" equalAverage="0" bottom="0" percent="0" rank="0" text="" dxfId="1402">
      <formula>WEEKDAY(X5,2)=7</formula>
    </cfRule>
  </conditionalFormatting>
  <conditionalFormatting sqref="AD6:AD35">
    <cfRule type="cellIs" priority="24" operator="notEqual" aboveAverage="0" equalAverage="0" bottom="0" percent="0" rank="0" text="" dxfId="1403">
      <formula>0</formula>
    </cfRule>
  </conditionalFormatting>
  <conditionalFormatting sqref="X5:AH35">
    <cfRule type="expression" priority="25" aboveAverage="0" equalAverage="0" bottom="0" percent="0" rank="0" text="" dxfId="1404">
      <formula>WEEKDAY($X5,2)=6</formula>
    </cfRule>
    <cfRule type="expression" priority="26" aboveAverage="0" equalAverage="0" bottom="0" percent="0" rank="0" text="" dxfId="1405">
      <formula>OR(WEEKDAY($X5,2)=1,WEEKDAY($X5,2)=2,WEEKDAY($X5,2)=3,WEEKDAY($X5,2)=4,WEEKDAY($X5,2)=5)</formula>
    </cfRule>
  </conditionalFormatting>
  <conditionalFormatting sqref="M7:M34">
    <cfRule type="expression" priority="27" aboveAverage="0" equalAverage="0" bottom="0" percent="0" rank="0" text="" dxfId="1406">
      <formula>$S5=noel</formula>
    </cfRule>
  </conditionalFormatting>
  <conditionalFormatting sqref="AJ5:AN35">
    <cfRule type="cellIs" priority="28" operator="equal" aboveAverage="0" equalAverage="0" bottom="0" percent="0" rank="0" text="" dxfId="1407">
      <formula>"RC"</formula>
    </cfRule>
    <cfRule type="cellIs" priority="29" operator="equal" aboveAverage="0" equalAverage="0" bottom="0" percent="0" rank="0" text="" dxfId="1408">
      <formula>"T"</formula>
    </cfRule>
    <cfRule type="cellIs" priority="30" operator="equal" aboveAverage="0" equalAverage="0" bottom="0" percent="0" rank="0" text="" dxfId="1409">
      <formula>"R"</formula>
    </cfRule>
  </conditionalFormatting>
  <conditionalFormatting sqref="AI5:AN35">
    <cfRule type="expression" priority="31" aboveAverage="0" equalAverage="0" bottom="0" percent="0" rank="0" text="" dxfId="1410">
      <formula>WEEKDAY(AI5,2)=7</formula>
    </cfRule>
  </conditionalFormatting>
  <conditionalFormatting sqref="AO5">
    <cfRule type="cellIs" priority="32" operator="notEqual" aboveAverage="0" equalAverage="0" bottom="0" percent="0" rank="0" text="" dxfId="1411">
      <formula>0</formula>
    </cfRule>
  </conditionalFormatting>
  <conditionalFormatting sqref="AO6:AO35">
    <cfRule type="cellIs" priority="33" operator="notEqual" aboveAverage="0" equalAverage="0" bottom="0" percent="0" rank="0" text="" dxfId="1412">
      <formula>0</formula>
    </cfRule>
  </conditionalFormatting>
  <conditionalFormatting sqref="AI5:AS35">
    <cfRule type="expression" priority="34" aboveAverage="0" equalAverage="0" bottom="0" percent="0" rank="0" text="" dxfId="1413">
      <formula>WEEKDAY($AI5,2)=6</formula>
    </cfRule>
    <cfRule type="expression" priority="35" aboveAverage="0" equalAverage="0" bottom="0" percent="0" rank="0" text="" dxfId="1414">
      <formula>OR(WEEKDAY($AI5,2)=1,WEEKDAY($AI5,2)=2,WEEKDAY($AI5,2)=3,WEEKDAY($AI5,2)=4,WEEKDAY($AI5,2)=5)</formula>
    </cfRule>
  </conditionalFormatting>
  <conditionalFormatting sqref="AU5:AY35">
    <cfRule type="cellIs" priority="36" operator="equal" aboveAverage="0" equalAverage="0" bottom="0" percent="0" rank="0" text="" dxfId="1415">
      <formula>"RC"</formula>
    </cfRule>
    <cfRule type="cellIs" priority="37" operator="equal" aboveAverage="0" equalAverage="0" bottom="0" percent="0" rank="0" text="" dxfId="1416">
      <formula>"T"</formula>
    </cfRule>
    <cfRule type="cellIs" priority="38" operator="equal" aboveAverage="0" equalAverage="0" bottom="0" percent="0" rank="0" text="" dxfId="1417">
      <formula>"R"</formula>
    </cfRule>
  </conditionalFormatting>
  <conditionalFormatting sqref="AT5:AY35">
    <cfRule type="expression" priority="39" aboveAverage="0" equalAverage="0" bottom="0" percent="0" rank="0" text="" dxfId="1418">
      <formula>WEEKDAY(AT5,2)=7</formula>
    </cfRule>
  </conditionalFormatting>
  <conditionalFormatting sqref="AD5">
    <cfRule type="cellIs" priority="40" operator="notEqual" aboveAverage="0" equalAverage="0" bottom="0" percent="0" rank="0" text="" dxfId="1419">
      <formula>0</formula>
    </cfRule>
  </conditionalFormatting>
  <conditionalFormatting sqref="AZ6:AZ35">
    <cfRule type="cellIs" priority="41" operator="notEqual" aboveAverage="0" equalAverage="0" bottom="0" percent="0" rank="0" text="" dxfId="1420">
      <formula>0</formula>
    </cfRule>
  </conditionalFormatting>
  <conditionalFormatting sqref="AD5:AH35">
    <cfRule type="cellIs" priority="42" operator="notEqual" aboveAverage="0" equalAverage="0" bottom="0" percent="0" rank="0" text="" dxfId="1421">
      <formula>0</formula>
    </cfRule>
  </conditionalFormatting>
  <conditionalFormatting sqref="AZ5">
    <cfRule type="cellIs" priority="43" operator="notEqual" aboveAverage="0" equalAverage="0" bottom="0" percent="0" rank="0" text="" dxfId="1422">
      <formula>0</formula>
    </cfRule>
  </conditionalFormatting>
  <conditionalFormatting sqref="AZ5:BD5">
    <cfRule type="cellIs" priority="44" operator="notEqual" aboveAverage="0" equalAverage="0" bottom="0" percent="0" rank="0" text="" dxfId="1423">
      <formula>0</formula>
    </cfRule>
  </conditionalFormatting>
  <conditionalFormatting sqref="X10">
    <cfRule type="expression" priority="45" aboveAverage="0" equalAverage="0" bottom="0" percent="0" rank="0" text="" dxfId="1424">
      <formula>$AD$10=1</formula>
    </cfRule>
  </conditionalFormatting>
  <conditionalFormatting sqref="BF5:BJ35">
    <cfRule type="cellIs" priority="46" operator="equal" aboveAverage="0" equalAverage="0" bottom="0" percent="0" rank="0" text="" dxfId="1425">
      <formula>"RC"</formula>
    </cfRule>
    <cfRule type="cellIs" priority="47" operator="equal" aboveAverage="0" equalAverage="0" bottom="0" percent="0" rank="0" text="" dxfId="1426">
      <formula>"T"</formula>
    </cfRule>
    <cfRule type="cellIs" priority="48" operator="equal" aboveAverage="0" equalAverage="0" bottom="0" percent="0" rank="0" text="" dxfId="1427">
      <formula>"R"</formula>
    </cfRule>
  </conditionalFormatting>
  <conditionalFormatting sqref="BE5:BJ35">
    <cfRule type="expression" priority="49" aboveAverage="0" equalAverage="0" bottom="0" percent="0" rank="0" text="" dxfId="1428">
      <formula>WEEKDAY(BE5,2)=7</formula>
    </cfRule>
  </conditionalFormatting>
  <conditionalFormatting sqref="BK6:BK35">
    <cfRule type="cellIs" priority="50" operator="notEqual" aboveAverage="0" equalAverage="0" bottom="0" percent="0" rank="0" text="" dxfId="1429">
      <formula>0</formula>
    </cfRule>
  </conditionalFormatting>
  <conditionalFormatting sqref="BK5">
    <cfRule type="cellIs" priority="51" operator="notEqual" aboveAverage="0" equalAverage="0" bottom="0" percent="0" rank="0" text="" dxfId="1430">
      <formula>0</formula>
    </cfRule>
  </conditionalFormatting>
  <conditionalFormatting sqref="BK5:BO5">
    <cfRule type="cellIs" priority="52" operator="notEqual" aboveAverage="0" equalAverage="0" bottom="0" percent="0" rank="0" text="" dxfId="1431">
      <formula>0</formula>
    </cfRule>
  </conditionalFormatting>
  <conditionalFormatting sqref="B5:L35">
    <cfRule type="cellIs" priority="53" operator="equal" aboveAverage="0" equalAverage="0" bottom="0" percent="0" rank="0" text="" dxfId="1432">
      <formula>"Toussaint"</formula>
    </cfRule>
  </conditionalFormatting>
  <conditionalFormatting sqref="AT5:BD35">
    <cfRule type="expression" priority="54" aboveAverage="0" equalAverage="0" bottom="0" percent="0" rank="0" text="" dxfId="1433">
      <formula>WEEKDAY($AT5,2)=6</formula>
    </cfRule>
    <cfRule type="expression" priority="55" aboveAverage="0" equalAverage="0" bottom="0" percent="0" rank="0" text="" dxfId="1434">
      <formula>OR(WEEKDAY($AT5,2)=1,WEEKDAY($AT5,2)=2,WEEKDAY($AT5,2)=3,WEEKDAY($AT5,2)=4,WEEKDAY($AT5,2)=5)</formula>
    </cfRule>
    <cfRule type="expression" priority="56" aboveAverage="0" equalAverage="0" bottom="0" percent="0" rank="0" text="" dxfId="1435">
      <formula>OR(WEEKDAY($M5,2)=1,WEEKDAY($M5,2)=2,WEEKDAY($M5,2)=3,WEEKDAY($M5,2)=4,WEEKDAY($M5,2)=5)</formula>
    </cfRule>
  </conditionalFormatting>
  <conditionalFormatting sqref="BE5:BO35">
    <cfRule type="expression" priority="57" aboveAverage="0" equalAverage="0" bottom="0" percent="0" rank="0" text="" dxfId="1436">
      <formula>WEEKDAY($BE5,2)=6</formula>
    </cfRule>
    <cfRule type="expression" priority="58" aboveAverage="0" equalAverage="0" bottom="0" percent="0" rank="0" text="" dxfId="1437">
      <formula>OR(WEEKDAY($BE5,2)=1,WEEKDAY($BE5,2)=2,WEEKDAY($BE5,2)=3,WEEKDAY($BE5,2)=4,WEEKDAY($BE5,2)=5)</formula>
    </cfRule>
  </conditionalFormatting>
  <conditionalFormatting sqref="C39:G69">
    <cfRule type="cellIs" priority="59" operator="equal" aboveAverage="0" equalAverage="0" bottom="0" percent="0" rank="0" text="" dxfId="1438">
      <formula>"RC"</formula>
    </cfRule>
    <cfRule type="cellIs" priority="60" operator="equal" aboveAverage="0" equalAverage="0" bottom="0" percent="0" rank="0" text="" dxfId="1439">
      <formula>"T"</formula>
    </cfRule>
    <cfRule type="cellIs" priority="61" operator="equal" aboveAverage="0" equalAverage="0" bottom="0" percent="0" rank="0" text="" dxfId="1440">
      <formula>"R"</formula>
    </cfRule>
  </conditionalFormatting>
  <conditionalFormatting sqref="B39:G69">
    <cfRule type="expression" priority="62" aboveAverage="0" equalAverage="0" bottom="0" percent="0" rank="0" text="" dxfId="1441">
      <formula>WEEKDAY(B39,2)=7</formula>
    </cfRule>
  </conditionalFormatting>
  <conditionalFormatting sqref="H39">
    <cfRule type="cellIs" priority="63" operator="notEqual" aboveAverage="0" equalAverage="0" bottom="0" percent="0" rank="0" text="" dxfId="1442">
      <formula>0</formula>
    </cfRule>
  </conditionalFormatting>
  <conditionalFormatting sqref="B39:H39 B40:G69">
    <cfRule type="expression" priority="64" aboveAverage="0" equalAverage="0" bottom="0" percent="0" rank="0" text="" dxfId="1443">
      <formula>OR(WEEKDAY($B39,2)=1,WEEKDAY($B39,2)=2,WEEKDAY($B39,2)=3,WEEKDAY($B39,2)=4,WEEKDAY($B39,2)=5)</formula>
    </cfRule>
  </conditionalFormatting>
  <conditionalFormatting sqref="H40:H69">
    <cfRule type="cellIs" priority="65" operator="notEqual" aboveAverage="0" equalAverage="0" bottom="0" percent="0" rank="0" text="" dxfId="1444">
      <formula>0</formula>
    </cfRule>
  </conditionalFormatting>
  <conditionalFormatting sqref="B39:H39 B40:L69">
    <cfRule type="expression" priority="66" aboveAverage="0" equalAverage="0" bottom="0" percent="0" rank="0" text="" dxfId="1445">
      <formula>WEEKDAY($B39,2)=6</formula>
    </cfRule>
  </conditionalFormatting>
  <conditionalFormatting sqref="N39:R69">
    <cfRule type="cellIs" priority="67" operator="equal" aboveAverage="0" equalAverage="0" bottom="0" percent="0" rank="0" text="" dxfId="1446">
      <formula>"RC"</formula>
    </cfRule>
    <cfRule type="cellIs" priority="68" operator="equal" aboveAverage="0" equalAverage="0" bottom="0" percent="0" rank="0" text="" dxfId="1447">
      <formula>"T"</formula>
    </cfRule>
    <cfRule type="cellIs" priority="69" operator="equal" aboveAverage="0" equalAverage="0" bottom="0" percent="0" rank="0" text="" dxfId="1448">
      <formula>"R"</formula>
    </cfRule>
  </conditionalFormatting>
  <conditionalFormatting sqref="M39:R69">
    <cfRule type="expression" priority="70" aboveAverage="0" equalAverage="0" bottom="0" percent="0" rank="0" text="" dxfId="1449">
      <formula>WEEKDAY(M39,2)=7</formula>
    </cfRule>
  </conditionalFormatting>
  <conditionalFormatting sqref="S39">
    <cfRule type="cellIs" priority="71" operator="notEqual" aboveAverage="0" equalAverage="0" bottom="0" percent="0" rank="0" text="" dxfId="1450">
      <formula>0</formula>
    </cfRule>
  </conditionalFormatting>
  <conditionalFormatting sqref="S40:S69">
    <cfRule type="cellIs" priority="72" operator="notEqual" aboveAverage="0" equalAverage="0" bottom="0" percent="0" rank="0" text="" dxfId="1451">
      <formula>0</formula>
    </cfRule>
  </conditionalFormatting>
  <conditionalFormatting sqref="B39:H39 B40:L69">
    <cfRule type="expression" priority="73" aboveAverage="0" equalAverage="0" bottom="0" percent="0" rank="0" text="" dxfId="1452">
      <formula>WEEKDAY($B39,2)=6</formula>
    </cfRule>
    <cfRule type="expression" priority="74" aboveAverage="0" equalAverage="0" bottom="0" percent="0" rank="0" text="" dxfId="1453">
      <formula>OR(WEEKDAY($B39,2)=1,WEEKDAY($B39,2)=2,WEEKDAY($B39,2)=3,WEEKDAY($B39,2)=4,WEEKDAY($B39,2)=5)</formula>
    </cfRule>
  </conditionalFormatting>
  <conditionalFormatting sqref="M39:W69">
    <cfRule type="expression" priority="75" aboveAverage="0" equalAverage="0" bottom="0" percent="0" rank="0" text="" dxfId="1454">
      <formula>WEEKDAY($M39,2)=6</formula>
    </cfRule>
    <cfRule type="expression" priority="76" aboveAverage="0" equalAverage="0" bottom="0" percent="0" rank="0" text="" dxfId="1455">
      <formula>OR(WEEKDAY($M39,2)=1,WEEKDAY($M39,2)=2,WEEKDAY($M39,2)=3,WEEKDAY($M39,2)=4,WEEKDAY($M39,2)=5)</formula>
    </cfRule>
  </conditionalFormatting>
  <conditionalFormatting sqref="Y39:AC69">
    <cfRule type="cellIs" priority="77" operator="equal" aboveAverage="0" equalAverage="0" bottom="0" percent="0" rank="0" text="" dxfId="1456">
      <formula>"RC"</formula>
    </cfRule>
    <cfRule type="cellIs" priority="78" operator="equal" aboveAverage="0" equalAverage="0" bottom="0" percent="0" rank="0" text="" dxfId="1457">
      <formula>"T"</formula>
    </cfRule>
    <cfRule type="cellIs" priority="79" operator="equal" aboveAverage="0" equalAverage="0" bottom="0" percent="0" rank="0" text="" dxfId="1458">
      <formula>"R"</formula>
    </cfRule>
  </conditionalFormatting>
  <conditionalFormatting sqref="X39:AC69">
    <cfRule type="expression" priority="80" aboveAverage="0" equalAverage="0" bottom="0" percent="0" rank="0" text="" dxfId="1459">
      <formula>WEEKDAY(X39,2)=7</formula>
    </cfRule>
  </conditionalFormatting>
  <conditionalFormatting sqref="AD40:AD69">
    <cfRule type="cellIs" priority="81" operator="notEqual" aboveAverage="0" equalAverage="0" bottom="0" percent="0" rank="0" text="" dxfId="1460">
      <formula>0</formula>
    </cfRule>
  </conditionalFormatting>
  <conditionalFormatting sqref="X39:AH69">
    <cfRule type="expression" priority="82" aboveAverage="0" equalAverage="0" bottom="0" percent="0" rank="0" text="" dxfId="1461">
      <formula>WEEKDAY($X39,2)=6</formula>
    </cfRule>
    <cfRule type="expression" priority="83" aboveAverage="0" equalAverage="0" bottom="0" percent="0" rank="0" text="" dxfId="1462">
      <formula>OR(WEEKDAY($X39,2)=1,WEEKDAY($X39,2)=2,WEEKDAY($X39,2)=3,WEEKDAY($X39,2)=4,WEEKDAY($X39,2)=5)</formula>
    </cfRule>
  </conditionalFormatting>
  <conditionalFormatting sqref="M41:M68">
    <cfRule type="expression" priority="84" aboveAverage="0" equalAverage="0" bottom="0" percent="0" rank="0" text="" dxfId="1463">
      <formula>$S39=noel</formula>
    </cfRule>
  </conditionalFormatting>
  <conditionalFormatting sqref="AJ39:AN69">
    <cfRule type="cellIs" priority="85" operator="equal" aboveAverage="0" equalAverage="0" bottom="0" percent="0" rank="0" text="" dxfId="1464">
      <formula>"RC"</formula>
    </cfRule>
    <cfRule type="cellIs" priority="86" operator="equal" aboveAverage="0" equalAverage="0" bottom="0" percent="0" rank="0" text="" dxfId="1465">
      <formula>"T"</formula>
    </cfRule>
    <cfRule type="cellIs" priority="87" operator="equal" aboveAverage="0" equalAverage="0" bottom="0" percent="0" rank="0" text="" dxfId="1466">
      <formula>"R"</formula>
    </cfRule>
  </conditionalFormatting>
  <conditionalFormatting sqref="AI39:AN69">
    <cfRule type="expression" priority="88" aboveAverage="0" equalAverage="0" bottom="0" percent="0" rank="0" text="" dxfId="1467">
      <formula>WEEKDAY(AI39,2)=7</formula>
    </cfRule>
  </conditionalFormatting>
  <conditionalFormatting sqref="AO39">
    <cfRule type="cellIs" priority="89" operator="notEqual" aboveAverage="0" equalAverage="0" bottom="0" percent="0" rank="0" text="" dxfId="1468">
      <formula>0</formula>
    </cfRule>
  </conditionalFormatting>
  <conditionalFormatting sqref="AO40:AO69">
    <cfRule type="cellIs" priority="90" operator="notEqual" aboveAverage="0" equalAverage="0" bottom="0" percent="0" rank="0" text="" dxfId="1469">
      <formula>0</formula>
    </cfRule>
  </conditionalFormatting>
  <conditionalFormatting sqref="AI39:AS69">
    <cfRule type="expression" priority="91" aboveAverage="0" equalAverage="0" bottom="0" percent="0" rank="0" text="" dxfId="1470">
      <formula>WEEKDAY($AI39,2)=6</formula>
    </cfRule>
    <cfRule type="expression" priority="92" aboveAverage="0" equalAverage="0" bottom="0" percent="0" rank="0" text="" dxfId="1471">
      <formula>OR(WEEKDAY($AI39,2)=1,WEEKDAY($AI39,2)=2,WEEKDAY($AI39,2)=3,WEEKDAY($AI39,2)=4,WEEKDAY($AI39,2)=5)</formula>
    </cfRule>
  </conditionalFormatting>
  <conditionalFormatting sqref="AU39:AY69">
    <cfRule type="cellIs" priority="93" operator="equal" aboveAverage="0" equalAverage="0" bottom="0" percent="0" rank="0" text="" dxfId="1472">
      <formula>"RC"</formula>
    </cfRule>
    <cfRule type="cellIs" priority="94" operator="equal" aboveAverage="0" equalAverage="0" bottom="0" percent="0" rank="0" text="" dxfId="1473">
      <formula>"T"</formula>
    </cfRule>
    <cfRule type="cellIs" priority="95" operator="equal" aboveAverage="0" equalAverage="0" bottom="0" percent="0" rank="0" text="" dxfId="1474">
      <formula>"R"</formula>
    </cfRule>
  </conditionalFormatting>
  <conditionalFormatting sqref="AT39:AY69">
    <cfRule type="expression" priority="96" aboveAverage="0" equalAverage="0" bottom="0" percent="0" rank="0" text="" dxfId="1475">
      <formula>WEEKDAY(AT39,2)=7</formula>
    </cfRule>
  </conditionalFormatting>
  <conditionalFormatting sqref="AD39">
    <cfRule type="cellIs" priority="97" operator="notEqual" aboveAverage="0" equalAverage="0" bottom="0" percent="0" rank="0" text="" dxfId="1476">
      <formula>0</formula>
    </cfRule>
  </conditionalFormatting>
  <conditionalFormatting sqref="AZ40:AZ69">
    <cfRule type="cellIs" priority="98" operator="notEqual" aboveAverage="0" equalAverage="0" bottom="0" percent="0" rank="0" text="" dxfId="1477">
      <formula>0</formula>
    </cfRule>
  </conditionalFormatting>
  <conditionalFormatting sqref="AD39:AH69">
    <cfRule type="cellIs" priority="99" operator="notEqual" aboveAverage="0" equalAverage="0" bottom="0" percent="0" rank="0" text="" dxfId="1478">
      <formula>0</formula>
    </cfRule>
  </conditionalFormatting>
  <conditionalFormatting sqref="AZ39">
    <cfRule type="cellIs" priority="100" operator="notEqual" aboveAverage="0" equalAverage="0" bottom="0" percent="0" rank="0" text="" dxfId="1479">
      <formula>0</formula>
    </cfRule>
  </conditionalFormatting>
  <conditionalFormatting sqref="AZ39:BD39">
    <cfRule type="cellIs" priority="101" operator="notEqual" aboveAverage="0" equalAverage="0" bottom="0" percent="0" rank="0" text="" dxfId="1480">
      <formula>0</formula>
    </cfRule>
  </conditionalFormatting>
  <conditionalFormatting sqref="X44">
    <cfRule type="expression" priority="102" aboveAverage="0" equalAverage="0" bottom="0" percent="0" rank="0" text="" dxfId="1481">
      <formula>$AD$10=1</formula>
    </cfRule>
  </conditionalFormatting>
  <conditionalFormatting sqref="BF39:BJ69">
    <cfRule type="cellIs" priority="103" operator="equal" aboveAverage="0" equalAverage="0" bottom="0" percent="0" rank="0" text="" dxfId="1482">
      <formula>"RC"</formula>
    </cfRule>
    <cfRule type="cellIs" priority="104" operator="equal" aboveAverage="0" equalAverage="0" bottom="0" percent="0" rank="0" text="" dxfId="1483">
      <formula>"T"</formula>
    </cfRule>
    <cfRule type="cellIs" priority="105" operator="equal" aboveAverage="0" equalAverage="0" bottom="0" percent="0" rank="0" text="" dxfId="1484">
      <formula>"R"</formula>
    </cfRule>
  </conditionalFormatting>
  <conditionalFormatting sqref="BE39:BJ69">
    <cfRule type="expression" priority="106" aboveAverage="0" equalAverage="0" bottom="0" percent="0" rank="0" text="" dxfId="1485">
      <formula>WEEKDAY(BE39,2)=7</formula>
    </cfRule>
  </conditionalFormatting>
  <conditionalFormatting sqref="BK40:BK69">
    <cfRule type="cellIs" priority="107" operator="notEqual" aboveAverage="0" equalAverage="0" bottom="0" percent="0" rank="0" text="" dxfId="1486">
      <formula>0</formula>
    </cfRule>
  </conditionalFormatting>
  <conditionalFormatting sqref="BK39">
    <cfRule type="cellIs" priority="108" operator="notEqual" aboveAverage="0" equalAverage="0" bottom="0" percent="0" rank="0" text="" dxfId="1487">
      <formula>0</formula>
    </cfRule>
  </conditionalFormatting>
  <conditionalFormatting sqref="BK39:BO39">
    <cfRule type="cellIs" priority="109" operator="notEqual" aboveAverage="0" equalAverage="0" bottom="0" percent="0" rank="0" text="" dxfId="1488">
      <formula>0</formula>
    </cfRule>
  </conditionalFormatting>
  <conditionalFormatting sqref="B38:G38 M38:R38 X38:AC38 AI38:AN38 AT38:AY38 BE38:BJ38 B5:BO37 B39:BO69">
    <cfRule type="cellIs" priority="110" operator="equal" aboveAverage="0" equalAverage="0" bottom="0" percent="0" rank="0" text="" dxfId="1489">
      <formula>"Toussaint"</formula>
    </cfRule>
  </conditionalFormatting>
  <conditionalFormatting sqref="AT39:BD69">
    <cfRule type="expression" priority="111" aboveAverage="0" equalAverage="0" bottom="0" percent="0" rank="0" text="" dxfId="1490">
      <formula>WEEKDAY($AT39,2)=6</formula>
    </cfRule>
    <cfRule type="expression" priority="112" aboveAverage="0" equalAverage="0" bottom="0" percent="0" rank="0" text="" dxfId="1491">
      <formula>OR(WEEKDAY($AT39,2)=1,WEEKDAY($AT39,2)=2,WEEKDAY($AT39,2)=3,WEEKDAY($AT39,2)=4,WEEKDAY($AT39,2)=5)</formula>
    </cfRule>
    <cfRule type="expression" priority="113" aboveAverage="0" equalAverage="0" bottom="0" percent="0" rank="0" text="" dxfId="1492">
      <formula>OR(WEEKDAY($M39,2)=1,WEEKDAY($M39,2)=2,WEEKDAY($M39,2)=3,WEEKDAY($M39,2)=4,WEEKDAY($M39,2)=5)</formula>
    </cfRule>
  </conditionalFormatting>
  <conditionalFormatting sqref="BE39:BO69">
    <cfRule type="expression" priority="114" aboveAverage="0" equalAverage="0" bottom="0" percent="0" rank="0" text="" dxfId="1493">
      <formula>WEEKDAY($BE39,2)=6</formula>
    </cfRule>
    <cfRule type="expression" priority="115" aboveAverage="0" equalAverage="0" bottom="0" percent="0" rank="0" text="" dxfId="1494">
      <formula>OR(WEEKDAY($BE39,2)=1,WEEKDAY($BE39,2)=2,WEEKDAY($BE39,2)=3,WEEKDAY($BE39,2)=4,WEEKDAY($BE39,2)=5)</formula>
    </cfRule>
  </conditionalFormatting>
  <conditionalFormatting sqref="B38:G38 M38:R38 X38:AC38 AI38:AN38 AT38:AY38 BE38:BJ38 B5:BO37 B39:BO69">
    <cfRule type="cellIs" priority="116" operator="equal" aboveAverage="0" equalAverage="0" bottom="0" percent="0" rank="0" text="" dxfId="1495">
      <formula>"Fête nationale"</formula>
    </cfRule>
    <cfRule type="cellIs" priority="117" operator="equal" aboveAverage="0" equalAverage="0" bottom="0" percent="0" rank="0" text="" dxfId="1496">
      <formula>"Fête du travail"</formula>
    </cfRule>
    <cfRule type="cellIs" priority="118" operator="equal" aboveAverage="0" equalAverage="0" bottom="0" percent="0" rank="0" text="" dxfId="1497">
      <formula>"Victoire 1945"</formula>
    </cfRule>
    <cfRule type="cellIs" priority="119" operator="equal" aboveAverage="0" equalAverage="0" bottom="0" percent="0" rank="0" text="" dxfId="1498">
      <formula>"Lundi de Pentecôte"</formula>
    </cfRule>
    <cfRule type="cellIs" priority="120" operator="equal" aboveAverage="0" equalAverage="0" bottom="0" percent="0" rank="0" text="" dxfId="1499">
      <formula>"Pentecôte"</formula>
    </cfRule>
    <cfRule type="cellIs" priority="121" operator="equal" aboveAverage="0" equalAverage="0" bottom="0" percent="0" rank="0" text="" dxfId="1500">
      <formula>"Assomption"</formula>
    </cfRule>
    <cfRule type="cellIs" priority="122" operator="equal" aboveAverage="0" equalAverage="0" bottom="0" percent="0" rank="0" text="" dxfId="1501">
      <formula>"Ascension"</formula>
    </cfRule>
    <cfRule type="cellIs" priority="123" operator="equal" aboveAverage="0" equalAverage="0" bottom="0" percent="0" rank="0" text="" dxfId="1502">
      <formula>"Lundi de Pâques"</formula>
    </cfRule>
    <cfRule type="cellIs" priority="124" operator="equal" aboveAverage="0" equalAverage="0" bottom="0" percent="0" rank="0" text="" dxfId="1503">
      <formula>"Pâques"</formula>
    </cfRule>
    <cfRule type="cellIs" priority="125" operator="equal" aboveAverage="0" equalAverage="0" bottom="0" percent="0" rank="0" text="" dxfId="1504">
      <formula>"Premier de l'an"</formula>
    </cfRule>
    <cfRule type="cellIs" priority="126" operator="equal" aboveAverage="0" equalAverage="0" bottom="0" percent="0" rank="0" text="" dxfId="1505">
      <formula>"Noel"</formula>
    </cfRule>
    <cfRule type="cellIs" priority="127" operator="equal" aboveAverage="0" equalAverage="0" bottom="0" percent="0" rank="0" text="" dxfId="1506">
      <formula>"Armistice"</formula>
    </cfRule>
    <cfRule type="expression" priority="128" aboveAverage="0" equalAverage="0" bottom="0" percent="0" rank="0" text="" dxfId="1507">
      <formula>$H5="Toussaint"</formula>
    </cfRule>
  </conditionalFormatting>
  <conditionalFormatting sqref="B5:B35">
    <cfRule type="expression" priority="129" aboveAverage="0" equalAverage="0" bottom="0" percent="0" rank="0" text="" dxfId="1508">
      <formula>OR($H5="Toussaint",$H5="Armistice",$H5="noel",$H5="Premier de l'an",$H5="Pâques",$H5="Lundi de Pâques",$H5="Lundi de Pâques",$H5="Fête du travail",$H5="Victoire 1945",$H5="Ascension",$H5="Pentecôte",$H5="Lundi de Pentecôte",$H5="Fête Nationale",$H5="Assomption")</formula>
    </cfRule>
  </conditionalFormatting>
  <conditionalFormatting sqref="M5:M35">
    <cfRule type="expression" priority="130" aboveAverage="0" equalAverage="0" bottom="0" percent="0" rank="0" text="" dxfId="1509">
      <formula>OR($S5="Toussaint",$S5="Armistice",$S5="noel",$S5="Premier de l'an",$S5="Pâques",$S5="Lundi de Pâques",$S5="Lundi de Pâques",$S5="Fête du travail",$S5="Victoire 1945",$S5="Ascension",$S5="Pentecôte",$S5="Lundi de Pentecôte",$S5="Fête Nationale",$S5="Assomption")</formula>
    </cfRule>
  </conditionalFormatting>
  <conditionalFormatting sqref="X5:X35">
    <cfRule type="expression" priority="131" aboveAverage="0" equalAverage="0" bottom="0" percent="0" rank="0" text="" dxfId="1510">
      <formula>OR($AD5="Toussaint",$AD5="Armistice",$AD5="noel",$AD5="Premier de l'an",$AD5="Pâques",$AD5="Lundi de Pâques",$AD5="Lundi de Pâques",$AD5="Fête du travail",$AD5="Victoire 1945",$AD5="Ascension",$AD5="Pentecôte",$AD5="Lundi de Pentecôte",$AD5="Fête Nationale",$AD5="Assomption")</formula>
    </cfRule>
  </conditionalFormatting>
  <conditionalFormatting sqref="AI5:AI35">
    <cfRule type="expression" priority="132" aboveAverage="0" equalAverage="0" bottom="0" percent="0" rank="0" text="" dxfId="1511">
      <formula>OR($AO5="Toussaint",$AO5="Armistice",$AO5="noel",$AO5="Premier de l'an",$AO5="Pâques",$AO5="Lundi de Pâques",$AO5="Lundi de Pâques",$AO5="Fête du travail",$AO5="Victoire 1945",$AO5="Ascension",$AO5="Pentecôte",$AO5="Lundi de Pentecôte",$AO5="Fête Nationale",$AO5="Assomption")</formula>
    </cfRule>
  </conditionalFormatting>
  <conditionalFormatting sqref="AT5:AT35">
    <cfRule type="expression" priority="133" aboveAverage="0" equalAverage="0" bottom="0" percent="0" rank="0" text="" dxfId="1512">
      <formula>OR($AZ5="Toussaint",$AZ5="Armistice",$AZ5="noel",$AZ5="Premier de l'an",$AZ5="Pâques",$AZ5="Lundi de Pâques",$AZ5="Lundi de Pâques",$AZ5="Fête du travail",$AZ5="Victoire 1945",$AZ5="Ascension",$AZ5="Pentecôte",$AZ5="Lundi de Pentecôte",$AZ5="Fête Nationale",$AZ5="Assomption")</formula>
    </cfRule>
  </conditionalFormatting>
  <conditionalFormatting sqref="BE5:BE35">
    <cfRule type="expression" priority="134" aboveAverage="0" equalAverage="0" bottom="0" percent="0" rank="0" text="" dxfId="1513">
      <formula>OR($BK5="Toussaint",$BK5="Armistice",$BK5="noel",$BK5="Premier de l'an",$BK5="Pâques",$BK5="Lundi de Pâques",$BK5="Lundi de Pâques",$BK5="Fête du travail",$BK5="Victoire 1945",$BK5="Ascension",$BK5="Pentecôte",$BK5="Lundi de Pentecôte",$BK5="Fête Nationale",$BK5="Assomption")</formula>
    </cfRule>
  </conditionalFormatting>
  <conditionalFormatting sqref="B39:B69">
    <cfRule type="expression" priority="135" aboveAverage="0" equalAverage="0" bottom="0" percent="0" rank="0" text="" dxfId="1514">
      <formula>OR($H39="Toussaint",$H39="Armistice",$H39="noel",$H39="Premier de l'an",$H39="Pâques",$H39="Lundi de Pâques",$H39="Lundi de Pâques",$H39="Fête du travail",$H39="Victoire 1945",$H39="Ascension",$H39="Pentecôte",$H39="Lundi de Pentecôte",$H39="Fête Nationale",$H39="Assomption")</formula>
    </cfRule>
  </conditionalFormatting>
  <conditionalFormatting sqref="M39:M69">
    <cfRule type="expression" priority="136" aboveAverage="0" equalAverage="0" bottom="0" percent="0" rank="0" text="" dxfId="1515">
      <formula>OR($S39="Toussaint",$S39="Armistice",$S39="noel",$S39="Premier de l'an",$S39="Pâques",$S39="Lundi de Pâques",$S39="Lundi de Pâques",$S39="Fête du travail",$S39="Victoire 1945",$S39="Ascension",$S39="Pentecôte",$S39="Lundi de Pentecôte",$S39="Fête Nationale",$S39="Assomption")</formula>
    </cfRule>
  </conditionalFormatting>
  <conditionalFormatting sqref="X39:X69">
    <cfRule type="expression" priority="137" aboveAverage="0" equalAverage="0" bottom="0" percent="0" rank="0" text="" dxfId="1516">
      <formula>OR($AD39="Toussaint",$AD39="Armistice",$AD39="noel",$AD39="Premier de l'an",$AD39="Pâques",$AD39="Lundi de Pâques",$AD39="Lundi de Pâques",$AD39="Fête du travail",$AD39="Victoire 1945",$AD39="Ascension",$AD39="Pentecôte",$AD39="Lundi de Pentecôte",$AD39="Fête Nationale",$AD39="Assomption")</formula>
    </cfRule>
  </conditionalFormatting>
  <conditionalFormatting sqref="AI39:AI69">
    <cfRule type="expression" priority="138" aboveAverage="0" equalAverage="0" bottom="0" percent="0" rank="0" text="" dxfId="1517">
      <formula>OR($AO39="Toussaint",$AO39="Armistice",$AO39="noel",$AO39="Premier de l'an",$AO39="Pâques",$AO39="Lundi de Pâques",$AO39="Lundi de Pâques",$AO39="Fête du travail",$AO39="Victoire 1945",$AO39="Ascension",$AO39="Pentecôte",$AO39="Lundi de Pentecôte",$AO39="Fête Nationale",$AO39="Assomption")</formula>
    </cfRule>
  </conditionalFormatting>
  <conditionalFormatting sqref="AT39:AT69">
    <cfRule type="expression" priority="139" aboveAverage="0" equalAverage="0" bottom="0" percent="0" rank="0" text="" dxfId="1518">
      <formula>OR($AZ39="Toussaint",$AZ39="Armistice",$AZ39="noel",$AZ39="Premier de l'an",$AZ39="Pâques",$AZ39="Lundi de Pâques",$AZ39="Lundi de Pâques",$AZ39="Fête du travail",$AZ39="Victoire 1945",$AZ39="Ascension",$AZ39="Pentecôte",$AZ39="Lundi de Pentecôte",$AZ39="Fête Nationale",$AZ39="Assomption")</formula>
    </cfRule>
  </conditionalFormatting>
  <conditionalFormatting sqref="BE39:BE69">
    <cfRule type="expression" priority="140" aboveAverage="0" equalAverage="0" bottom="0" percent="0" rank="0" text="" dxfId="1519">
      <formula>OR($BK39="Toussaint",$BK39="Armistice",$BK39="noel",$BK39="Premier de l'an",$BK39="Pâques",$BK39="Lundi de Pâques",$BK39="Lundi de Pâques",$BK39="Fête du travail",$BK39="Victoire 1945",$BK39="Ascension",$BK39="Pentecôte",$BK39="Lundi de Pentecôte",$BK39="Fête Nationale",$BK39="Assomption")</formula>
    </cfRule>
  </conditionalFormatting>
  <conditionalFormatting sqref="H5:L35">
    <cfRule type="cellIs" priority="141" operator="equal" aboveAverage="0" equalAverage="0" bottom="0" percent="0" rank="0" text="" dxfId="1520">
      <formula>1</formula>
    </cfRule>
  </conditionalFormatting>
  <conditionalFormatting sqref="S5:W35 AD5:AH35 AO5:AS35">
    <cfRule type="cellIs" priority="142" operator="equal" aboveAverage="0" equalAverage="0" bottom="0" percent="0" rank="0" text="" dxfId="1521">
      <formula>1</formula>
    </cfRule>
  </conditionalFormatting>
  <conditionalFormatting sqref="AZ5:BD35 BK5:BO35 H39:L69 S39:W69 AD39:AH69 AO39:AS69 AZ39:BD69 BK39:BO69">
    <cfRule type="cellIs" priority="143" operator="equal" aboveAverage="0" equalAverage="0" bottom="0" percent="0" rank="0" text="" dxfId="1522">
      <formula>1</formula>
    </cfRule>
  </conditionalFormatting>
  <printOptions headings="false" gridLines="false" gridLinesSet="true" horizontalCentered="false" verticalCentered="false"/>
  <pageMargins left="0.196527777777778" right="0.196527777777778" top="0.196527777777778" bottom="0.196527777777778" header="0.511805555555555" footer="0.511805555555555"/>
  <pageSetup paperSize="8" scale="76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LibreOffice/7.1.5.2$Windows_X86_64 LibreOffice_project/85f04e9f809797b8199d13c421bd8a2b025d52b5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2021-10-12T09:35:28Z</dcterms:created>
  <dc:creator/>
  <dc:description>Par SUD Solidaires semitan
Pour tous les salariés de la semitan
</dc:description>
  <dc:language>fr-FR</dc:language>
  <cp:lastModifiedBy/>
  <cp:revision>1</cp:revision>
  <dc:subject/>
  <dc:title>SUD Solidaires - Cycles de Repos 2021-2022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">
    <vt:lpwstr>SUD Solidaires - Cycles de Repos 2021-2022</vt:lpwstr>
  </property>
  <property fmtid="{D5CDD505-2E9C-101B-9397-08002B2CF9AE}" pid="3" name="Propri?taire">
    <vt:lpwstr>SUD Solidaires semitan</vt:lpwstr>
  </property>
  <property fmtid="{D5CDD505-2E9C-101B-9397-08002B2CF9AE}" pid="4" name="_MarkAsFinal">
    <vt:bool>1</vt:bool>
  </property>
</Properties>
</file>